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B13" i="10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Handwash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March 2021 Bill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<sst xmlns="http://schemas.openxmlformats.org/spreadsheetml/2006/main" count="505" uniqueCount="251">
  <si>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</si>
  <si>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</si>
  <si>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</si>
  <si>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</si>
  <si>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</si>
  <si>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</si>
  <si>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</si>
  <si>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</si>
  <si>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</si>
  <si>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</si>
  <si>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</si>
  <si>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</si>
  <si>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</si>
  <si>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</si>
  <si>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</si>
  <si>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</si>
  <si>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</si>
  <si>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</si>
  <si>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</si>
  <si>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</si>
  <si>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</si>
  <si>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</si>
  <si>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</si>
  <si>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</si>
  <si>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</si>
  <si>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</si>
  <si>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</si>
  <si>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</si>
  <si>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</si>
  <si>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</si>
  <si>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</si>
  <si>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</si>
  <si>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</si>
  <si>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</si>
  <si>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</si>
  <si>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</si>
  <si>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</si>
  <si>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</si>
  <si>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</si>
  <si>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</si>
  <si>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</si>
  <si>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</si>
  <si>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</si>
  <si>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</si>
  <si>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</si>
  <si>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</si>
  <si>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</si>
  <si>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</si>
  <si>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</si>
  <si>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</si>
  <si>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</si>
  <si>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</si>
  <si>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</si>
  <si>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</si>
  <si>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</si>
  <si>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</si>
  <si>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</si>
  <si>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</si>
  <si>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</si>
  <si>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</si>
  <si>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</si>
  <si>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</si>
  <si>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</si>
  <si>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</si>
  <si>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</si>
  <si>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</si>
  <si>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</si>
  <si>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</si>
  <si>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</si>
  <si>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</si>
  <si>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</si>
  <si>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</si>
  <si>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</si>
  <si>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</si>
  <si>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</si>
  <si>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</si>
  <si>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</si>
  <si>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</si>
  <si>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</si>
  <si>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</si>
  <si>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</si>
  <si>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</si>
  <si>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</si>
  <si>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</si>
  <si>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</si>
  <si>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</si>
  <si>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</si>
  <si>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</si>
  <si>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</si>
  <si>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</si>
  <si>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</si>
  <si>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</si>
  <si>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</si>
  <si>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</si>
  <si>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</si>
  <si>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</si>
  <si>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</si>
  <si>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</si>
  <si>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</si>
  <si>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</si>
  <si>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</si>
  <si>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</si>
  <si>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</si>
  <si>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</si>
  <si>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</si>
  <si>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</si>
  <si>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</si>
  <si>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</si>
  <si>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</si>
  <si>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</si>
  <si>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</si>
  <si>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</si>
  <si>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</si>
  <si>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</si>
  <si>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</si>
  <si>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</si>
  <si>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</si>
  <si>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</si>
  <si>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</si>
  <si>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</si>
  <si>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</si>
  <si>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</si>
  <si>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</si>
  <si>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</si>
  <si>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</si>
  <si>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</si>
  <si>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</si>
  <si>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</si>
  <si>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</si>
  <si>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</si>
  <si>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</si>
  <si>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</si>
  <si>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</si>
  <si>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</si>
  <si>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</si>
  <si>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</si>
  <si>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</si>
  <si>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</si>
  <si>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</si>
  <si>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</si>
  <si>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</si>
  <si>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</si>
  <si>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</si>
  <si>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</si>
  <si>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</si>
  <si>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</si>
  <si>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</si>
  <si>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</si>
  <si>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</si>
  <si>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</si>
  <si>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</si>
  <si>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</si>
  <si>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</si>
  <si>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</si>
  <si>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</si>
  <si>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</si>
  <si>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</si>
  <si>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</si>
  <si>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</si>
  <si>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</si>
  <si>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</si>
  <si>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</si>
  <si>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</si>
  <si>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</si>
  <si>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</si>
  <si>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</si>
  <si>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</si>
  <si>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</si>
  <si>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</si>
  <si>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</si>
  <si>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</si>
  <si>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</si>
  <si>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</si>
  <si>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</si>
  <si>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</si>
  <si>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</si>
  <si>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</si>
  <si>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</si>
  <si>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</si>
  <si>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</si>
  <si>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</si>
  <si>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</si>
  <si>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</si>
  <si>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</si>
  <si>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</si>
  <si>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</si>
  <si>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</si>
  <si>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</si>
  <si>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</si>
  <si>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</si>
  <si>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</si>
  <si>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</si>
  <si>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</si>
  <si>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</si>
  <si>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</si>
  <si>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</si>
  <si>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</si>
  <si>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</si>
  <si>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DSR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</si>
  <si>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</si>
  <si>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</si>
  <si>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</si>
  <si>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</si>
  <si>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</si>
  <si>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</si>
  <si>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</si>
  <si>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</si>
  <si>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</si>
  <si>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</si>
  <si>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</si>
  <si>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</si>
  <si>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</si>
  <si>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</si>
  <si>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</si>
  <si>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</si>
  <si>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</si>
  <si>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</si>
  <si>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</si>
  <si>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</si>
  <si>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</si>
  <si>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</si>
  <si>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</si>
  <si>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</si>
  <si>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</si>
  <si>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</si>
  <si>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11.03.2021</t>
  </si>
  <si>
    <t>13.03.2021</t>
  </si>
  <si>
    <t>14.03.2021</t>
  </si>
  <si>
    <t>15.03.2021</t>
  </si>
  <si>
    <t>16.03.2021</t>
  </si>
  <si>
    <t>17.03.2021</t>
  </si>
  <si>
    <t>18.03.2021</t>
  </si>
  <si>
    <t>Hafiz Mob</t>
  </si>
  <si>
    <t>20.03.2021</t>
  </si>
  <si>
    <t>Se=Barsha Computer</t>
  </si>
  <si>
    <t>21.03.2021</t>
  </si>
  <si>
    <t>Hand</t>
  </si>
  <si>
    <t>22.03.2021</t>
  </si>
  <si>
    <t>23.03.2021</t>
  </si>
  <si>
    <t>24.03.2021</t>
  </si>
  <si>
    <t>25.03.2021</t>
  </si>
  <si>
    <t>A=Khalifa Electronics</t>
  </si>
  <si>
    <t>27.03.2021</t>
  </si>
  <si>
    <t>28.03.2021</t>
  </si>
  <si>
    <t>Tulip-2 Adjustment</t>
  </si>
  <si>
    <t>29.03.2021</t>
  </si>
  <si>
    <t>30.03.2021</t>
  </si>
  <si>
    <t>31.03.2021</t>
  </si>
  <si>
    <t>Date: 31.03.2021</t>
  </si>
  <si>
    <t>Symphony Adjust: Due</t>
  </si>
  <si>
    <t>Realme 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</si>
</sst>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197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194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199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201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206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208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G42" sqref="G42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197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194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199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201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206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208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225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226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227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228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229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230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231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233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235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237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238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239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240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242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243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243</v>
      </c>
      <c r="C31" s="290">
        <v>122197</v>
      </c>
      <c r="D31" s="37">
        <v>0</v>
      </c>
      <c r="E31" s="39">
        <f t="shared" si="0"/>
        <v>156041</v>
      </c>
      <c r="F31" s="291" t="s">
        <v>244</v>
      </c>
      <c r="G31" s="2"/>
      <c r="H31" s="33"/>
    </row>
    <row r="32" spans="1:8">
      <c r="A32" s="295"/>
      <c r="B32" s="38" t="s">
        <v>245</v>
      </c>
      <c r="C32" s="37">
        <v>400000</v>
      </c>
      <c r="D32" s="240">
        <v>500000</v>
      </c>
      <c r="E32" s="39">
        <f t="shared" si="0"/>
        <v>56041</v>
      </c>
      <c r="F32" s="30"/>
      <c r="G32" s="2"/>
      <c r="H32" s="33"/>
    </row>
    <row r="33" spans="1:8">
      <c r="A33" s="295"/>
      <c r="B33" s="38" t="s">
        <v>246</v>
      </c>
      <c r="C33" s="37">
        <v>0</v>
      </c>
      <c r="D33" s="40">
        <v>0</v>
      </c>
      <c r="E33" s="39">
        <f t="shared" si="0"/>
        <v>56041</v>
      </c>
      <c r="F33" s="30"/>
      <c r="G33" s="2"/>
      <c r="H33" s="33"/>
    </row>
    <row r="34" spans="1:8">
      <c r="A34" s="295"/>
      <c r="B34" s="38" t="s">
        <v>247</v>
      </c>
      <c r="C34" s="37">
        <v>1450000</v>
      </c>
      <c r="D34" s="240">
        <v>1500000</v>
      </c>
      <c r="E34" s="39">
        <f t="shared" si="0"/>
        <v>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6041</v>
      </c>
      <c r="F82" s="30"/>
      <c r="G82" s="2"/>
    </row>
    <row r="83" spans="1:7">
      <c r="A83" s="295"/>
      <c r="B83" s="43"/>
      <c r="C83" s="39">
        <f>SUM(C5:C72)</f>
        <v>11176041</v>
      </c>
      <c r="D83" s="39">
        <f>SUM(D5:D77)</f>
        <v>11170000</v>
      </c>
      <c r="E83" s="63">
        <f>E71</f>
        <v>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S16" sqref="S16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89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195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90</v>
      </c>
      <c r="B4" s="303" t="s">
        <v>91</v>
      </c>
      <c r="C4" s="305" t="s">
        <v>92</v>
      </c>
      <c r="D4" s="305" t="s">
        <v>93</v>
      </c>
      <c r="E4" s="305" t="s">
        <v>94</v>
      </c>
      <c r="F4" s="305" t="s">
        <v>95</v>
      </c>
      <c r="G4" s="305" t="s">
        <v>96</v>
      </c>
      <c r="H4" s="305" t="s">
        <v>97</v>
      </c>
      <c r="I4" s="305" t="s">
        <v>117</v>
      </c>
      <c r="J4" s="305" t="s">
        <v>98</v>
      </c>
      <c r="K4" s="305" t="s">
        <v>99</v>
      </c>
      <c r="L4" s="305" t="s">
        <v>100</v>
      </c>
      <c r="M4" s="305" t="s">
        <v>101</v>
      </c>
      <c r="N4" s="305" t="s">
        <v>102</v>
      </c>
      <c r="O4" s="309" t="s">
        <v>103</v>
      </c>
      <c r="P4" s="307" t="s">
        <v>104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10"/>
      <c r="P5" s="308"/>
      <c r="Q5" s="196" t="s">
        <v>105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194</v>
      </c>
      <c r="B6" s="201">
        <v>300</v>
      </c>
      <c r="C6" s="201"/>
      <c r="D6" s="202"/>
      <c r="E6" s="202"/>
      <c r="F6" s="202"/>
      <c r="G6" s="202">
        <v>710</v>
      </c>
      <c r="H6" s="202"/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2434</v>
      </c>
      <c r="R6" s="206"/>
      <c r="S6" s="207"/>
      <c r="T6" s="46"/>
      <c r="U6" s="5"/>
      <c r="V6" s="46"/>
      <c r="W6" s="5"/>
    </row>
    <row r="7" spans="1:24" s="21" customFormat="1">
      <c r="A7" s="200" t="s">
        <v>196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199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106</v>
      </c>
      <c r="V8" s="46"/>
      <c r="W8" s="5"/>
    </row>
    <row r="9" spans="1:24" s="21" customFormat="1">
      <c r="A9" s="200" t="s">
        <v>200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202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203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205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206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208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225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226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227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228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229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230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231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233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235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237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238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239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240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242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243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 t="s">
        <v>245</v>
      </c>
      <c r="B30" s="208">
        <v>1000</v>
      </c>
      <c r="C30" s="201"/>
      <c r="D30" s="209"/>
      <c r="E30" s="209"/>
      <c r="F30" s="209"/>
      <c r="G30" s="209">
        <v>110</v>
      </c>
      <c r="H30" s="209"/>
      <c r="I30" s="209"/>
      <c r="J30" s="209">
        <v>160</v>
      </c>
      <c r="K30" s="209">
        <v>480</v>
      </c>
      <c r="L30" s="209"/>
      <c r="M30" s="209"/>
      <c r="N30" s="242">
        <v>20</v>
      </c>
      <c r="O30" s="209"/>
      <c r="P30" s="211"/>
      <c r="Q30" s="205">
        <f t="shared" si="0"/>
        <v>1770</v>
      </c>
      <c r="R30" s="206"/>
      <c r="S30" s="218"/>
      <c r="T30" s="218"/>
      <c r="U30" s="218"/>
    </row>
    <row r="31" spans="1:23" s="21" customFormat="1">
      <c r="A31" s="200" t="s">
        <v>246</v>
      </c>
      <c r="B31" s="208">
        <v>500</v>
      </c>
      <c r="C31" s="201"/>
      <c r="D31" s="209"/>
      <c r="E31" s="209">
        <v>270</v>
      </c>
      <c r="F31" s="209"/>
      <c r="G31" s="209">
        <v>130</v>
      </c>
      <c r="H31" s="209"/>
      <c r="I31" s="209"/>
      <c r="J31" s="220">
        <v>160</v>
      </c>
      <c r="K31" s="209">
        <v>480</v>
      </c>
      <c r="L31" s="209"/>
      <c r="M31" s="209"/>
      <c r="N31" s="242">
        <v>20</v>
      </c>
      <c r="O31" s="209"/>
      <c r="P31" s="211"/>
      <c r="Q31" s="205">
        <f t="shared" si="0"/>
        <v>1560</v>
      </c>
      <c r="R31" s="206"/>
    </row>
    <row r="32" spans="1:23" s="216" customFormat="1">
      <c r="A32" s="200" t="s">
        <v>247</v>
      </c>
      <c r="B32" s="208">
        <v>800</v>
      </c>
      <c r="C32" s="201"/>
      <c r="D32" s="209"/>
      <c r="E32" s="209">
        <v>3650</v>
      </c>
      <c r="F32" s="209"/>
      <c r="G32" s="209">
        <v>400</v>
      </c>
      <c r="H32" s="209"/>
      <c r="I32" s="209"/>
      <c r="J32" s="209">
        <v>210</v>
      </c>
      <c r="K32" s="209">
        <v>480</v>
      </c>
      <c r="L32" s="209">
        <v>799</v>
      </c>
      <c r="M32" s="209"/>
      <c r="N32" s="242"/>
      <c r="O32" s="209">
        <v>10000</v>
      </c>
      <c r="P32" s="211"/>
      <c r="Q32" s="205">
        <f t="shared" si="0"/>
        <v>16339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107</v>
      </c>
      <c r="B37" s="226">
        <f>SUM(B6:B36)</f>
        <v>20350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5090</v>
      </c>
      <c r="F37" s="227">
        <f t="shared" si="1"/>
        <v>385</v>
      </c>
      <c r="G37" s="227">
        <f>SUM(G6:G36)</f>
        <v>5990</v>
      </c>
      <c r="H37" s="227">
        <f t="shared" si="1"/>
        <v>0</v>
      </c>
      <c r="I37" s="227">
        <f t="shared" si="1"/>
        <v>0</v>
      </c>
      <c r="J37" s="227">
        <f t="shared" si="1"/>
        <v>3370</v>
      </c>
      <c r="K37" s="227">
        <f t="shared" si="1"/>
        <v>12140</v>
      </c>
      <c r="L37" s="227">
        <f t="shared" si="1"/>
        <v>1598</v>
      </c>
      <c r="M37" s="227">
        <f t="shared" si="1"/>
        <v>752</v>
      </c>
      <c r="N37" s="245">
        <f t="shared" si="1"/>
        <v>390</v>
      </c>
      <c r="O37" s="227">
        <f t="shared" si="1"/>
        <v>10000</v>
      </c>
      <c r="P37" s="228">
        <f t="shared" si="1"/>
        <v>100</v>
      </c>
      <c r="Q37" s="229">
        <f>SUM(Q6:Q36)</f>
        <v>63075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42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207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33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194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196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199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200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202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203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205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206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208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225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226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227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228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229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230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231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233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235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237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238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239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240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242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243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 t="s">
        <v>245</v>
      </c>
      <c r="B29" s="99">
        <v>494340</v>
      </c>
      <c r="C29" s="99">
        <v>518095</v>
      </c>
      <c r="D29" s="99">
        <v>1770</v>
      </c>
      <c r="E29" s="99">
        <f t="shared" si="0"/>
        <v>519865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 t="s">
        <v>246</v>
      </c>
      <c r="B30" s="99">
        <v>588010</v>
      </c>
      <c r="C30" s="99">
        <v>491990</v>
      </c>
      <c r="D30" s="99">
        <v>1560</v>
      </c>
      <c r="E30" s="99">
        <f t="shared" si="0"/>
        <v>493550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 t="s">
        <v>247</v>
      </c>
      <c r="B31" s="99">
        <v>395245</v>
      </c>
      <c r="C31" s="99">
        <v>591856</v>
      </c>
      <c r="D31" s="99">
        <v>16189</v>
      </c>
      <c r="E31" s="99">
        <f t="shared" si="0"/>
        <v>608045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12091330</v>
      </c>
      <c r="C33" s="99">
        <f>SUM(C5:C32)</f>
        <v>12069267</v>
      </c>
      <c r="D33" s="99">
        <f>SUM(D5:D32)</f>
        <v>62100</v>
      </c>
      <c r="E33" s="99">
        <f>SUM(E5:E32)</f>
        <v>12131367</v>
      </c>
      <c r="F33" s="107">
        <f>B33-E33</f>
        <v>-40037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39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110</v>
      </c>
      <c r="B37" s="92" t="s">
        <v>115</v>
      </c>
      <c r="C37" s="269">
        <v>19600</v>
      </c>
      <c r="D37" s="92" t="s">
        <v>233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198</v>
      </c>
      <c r="C38" s="269">
        <v>19625</v>
      </c>
      <c r="D38" s="92" t="s">
        <v>247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/>
      <c r="B39" s="92"/>
      <c r="C39" s="269"/>
      <c r="D39" s="92"/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/>
      <c r="B40" s="130"/>
      <c r="C40" s="269"/>
      <c r="D40" s="92"/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123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3" t="s">
        <v>48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210</v>
      </c>
      <c r="B46" s="272"/>
      <c r="C46" s="273">
        <v>11770</v>
      </c>
      <c r="D46" s="268" t="s">
        <v>246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234</v>
      </c>
      <c r="B47" s="148"/>
      <c r="C47" s="142">
        <v>15000</v>
      </c>
      <c r="D47" s="146" t="s">
        <v>246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151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226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246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246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55030</v>
      </c>
      <c r="D53" s="146" t="s">
        <v>247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336360</v>
      </c>
      <c r="D54" s="140" t="s">
        <v>247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477180</v>
      </c>
      <c r="D55" s="149" t="s">
        <v>247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211</v>
      </c>
      <c r="B56" s="96"/>
      <c r="C56" s="142">
        <v>38260</v>
      </c>
      <c r="D56" s="146" t="s">
        <v>247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247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/>
      <c r="B58" s="143"/>
      <c r="C58" s="142"/>
      <c r="D58" s="149"/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209</v>
      </c>
      <c r="B59" s="96"/>
      <c r="C59" s="142">
        <v>90000</v>
      </c>
      <c r="D59" s="149" t="s">
        <v>246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232</v>
      </c>
      <c r="B60" s="96"/>
      <c r="C60" s="142">
        <v>4000</v>
      </c>
      <c r="D60" s="146" t="s">
        <v>242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11" t="s">
        <v>133</v>
      </c>
      <c r="G62" s="311"/>
      <c r="H62" s="246"/>
      <c r="I62" s="246"/>
      <c r="J62" s="150" t="s">
        <v>56</v>
      </c>
      <c r="K62" s="151" t="s">
        <v>57</v>
      </c>
      <c r="L62" s="152" t="s">
        <v>58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151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184</v>
      </c>
      <c r="B64" s="143"/>
      <c r="C64" s="142">
        <v>6535</v>
      </c>
      <c r="D64" s="143" t="s">
        <v>239</v>
      </c>
      <c r="E64" s="104"/>
      <c r="F64" s="155"/>
      <c r="G64" s="160" t="s">
        <v>112</v>
      </c>
      <c r="H64" s="160"/>
      <c r="I64" s="97">
        <v>140000</v>
      </c>
      <c r="J64" s="96" t="s">
        <v>189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213</v>
      </c>
      <c r="B65" s="143"/>
      <c r="C65" s="142">
        <v>10915</v>
      </c>
      <c r="D65" s="143" t="s">
        <v>166</v>
      </c>
      <c r="E65" s="104"/>
      <c r="F65" s="153"/>
      <c r="G65" s="154" t="s">
        <v>18</v>
      </c>
      <c r="H65" s="154"/>
      <c r="I65" s="97">
        <v>40000</v>
      </c>
      <c r="J65" s="96" t="s">
        <v>145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224</v>
      </c>
      <c r="B66" s="96"/>
      <c r="C66" s="142">
        <v>44000</v>
      </c>
      <c r="D66" s="149" t="s">
        <v>247</v>
      </c>
      <c r="E66" s="104"/>
      <c r="F66" s="158"/>
      <c r="G66" s="156" t="s">
        <v>25</v>
      </c>
      <c r="H66" s="156"/>
      <c r="I66" s="157">
        <v>325545</v>
      </c>
      <c r="J66" s="159" t="s">
        <v>192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217</v>
      </c>
      <c r="B67" s="96"/>
      <c r="C67" s="142">
        <v>5000</v>
      </c>
      <c r="D67" s="146" t="s">
        <v>43</v>
      </c>
      <c r="E67" s="104"/>
      <c r="F67" s="153"/>
      <c r="G67" s="154" t="s">
        <v>20</v>
      </c>
      <c r="H67" s="154"/>
      <c r="I67" s="97">
        <v>265917</v>
      </c>
      <c r="J67" s="144" t="s">
        <v>166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221</v>
      </c>
      <c r="B68" s="96"/>
      <c r="C68" s="142">
        <v>5000</v>
      </c>
      <c r="D68" s="146" t="s">
        <v>247</v>
      </c>
      <c r="E68" s="104"/>
      <c r="F68" s="153"/>
      <c r="G68" s="154" t="s">
        <v>24</v>
      </c>
      <c r="H68" s="154"/>
      <c r="I68" s="97">
        <v>63285</v>
      </c>
      <c r="J68" s="144" t="s">
        <v>175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204</v>
      </c>
      <c r="B69" s="96"/>
      <c r="C69" s="142">
        <v>29585</v>
      </c>
      <c r="D69" s="149" t="s">
        <v>247</v>
      </c>
      <c r="E69" s="247"/>
      <c r="F69" s="153"/>
      <c r="G69" s="154" t="s">
        <v>49</v>
      </c>
      <c r="H69" s="154"/>
      <c r="I69" s="97">
        <v>54450</v>
      </c>
      <c r="J69" s="96" t="s">
        <v>179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59</v>
      </c>
      <c r="B70" s="143"/>
      <c r="C70" s="142">
        <v>50888</v>
      </c>
      <c r="D70" s="149" t="s">
        <v>238</v>
      </c>
      <c r="E70" s="104"/>
      <c r="F70" s="158"/>
      <c r="G70" s="154" t="s">
        <v>50</v>
      </c>
      <c r="H70" s="154"/>
      <c r="I70" s="97">
        <v>325620</v>
      </c>
      <c r="J70" s="144" t="s">
        <v>191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60</v>
      </c>
      <c r="B71" s="96"/>
      <c r="C71" s="142">
        <v>29848</v>
      </c>
      <c r="D71" s="143" t="s">
        <v>247</v>
      </c>
      <c r="E71" s="105"/>
      <c r="F71" s="158"/>
      <c r="G71" s="154" t="s">
        <v>51</v>
      </c>
      <c r="H71" s="154"/>
      <c r="I71" s="97">
        <v>299225</v>
      </c>
      <c r="J71" s="144" t="s">
        <v>191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63</v>
      </c>
      <c r="B72" s="143"/>
      <c r="C72" s="142">
        <v>42910</v>
      </c>
      <c r="D72" s="149" t="s">
        <v>247</v>
      </c>
      <c r="E72" s="105"/>
      <c r="F72" s="158"/>
      <c r="G72" s="154" t="s">
        <v>52</v>
      </c>
      <c r="H72" s="154"/>
      <c r="I72" s="97">
        <v>188825</v>
      </c>
      <c r="J72" s="144" t="s">
        <v>191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64</v>
      </c>
      <c r="B73" s="96"/>
      <c r="C73" s="142">
        <v>25872</v>
      </c>
      <c r="D73" s="149" t="s">
        <v>128</v>
      </c>
      <c r="E73" s="105"/>
      <c r="F73" s="158"/>
      <c r="G73" s="154" t="s">
        <v>154</v>
      </c>
      <c r="H73" s="154"/>
      <c r="I73" s="97">
        <v>4000</v>
      </c>
      <c r="J73" s="97" t="s">
        <v>191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65</v>
      </c>
      <c r="B74" s="96"/>
      <c r="C74" s="142">
        <v>11025</v>
      </c>
      <c r="D74" s="149" t="s">
        <v>247</v>
      </c>
      <c r="E74" s="105"/>
      <c r="F74" s="158"/>
      <c r="G74" s="154" t="s">
        <v>182</v>
      </c>
      <c r="H74" s="154"/>
      <c r="I74" s="97">
        <v>32425</v>
      </c>
      <c r="J74" s="144" t="s">
        <v>189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67</v>
      </c>
      <c r="B75" s="96"/>
      <c r="C75" s="142">
        <v>22030</v>
      </c>
      <c r="D75" s="143" t="s">
        <v>165</v>
      </c>
      <c r="E75" s="104"/>
      <c r="F75" s="158"/>
      <c r="G75" s="156" t="s">
        <v>161</v>
      </c>
      <c r="H75" s="156"/>
      <c r="I75" s="157">
        <v>10000</v>
      </c>
      <c r="J75" s="159" t="s">
        <v>191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71</v>
      </c>
      <c r="B76" s="96"/>
      <c r="C76" s="142">
        <v>26916</v>
      </c>
      <c r="D76" s="146" t="s">
        <v>173</v>
      </c>
      <c r="E76" s="104"/>
      <c r="F76" s="158"/>
      <c r="G76" s="154" t="s">
        <v>162</v>
      </c>
      <c r="H76" s="154"/>
      <c r="I76" s="97">
        <v>3000</v>
      </c>
      <c r="J76" s="144" t="s">
        <v>191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214</v>
      </c>
      <c r="B77" s="96"/>
      <c r="C77" s="142">
        <v>32850</v>
      </c>
      <c r="D77" s="146" t="s">
        <v>245</v>
      </c>
      <c r="E77" s="104"/>
      <c r="F77" s="153"/>
      <c r="G77" s="154" t="s">
        <v>190</v>
      </c>
      <c r="H77" s="154"/>
      <c r="I77" s="97">
        <v>14500</v>
      </c>
      <c r="J77" s="97" t="s">
        <v>189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215</v>
      </c>
      <c r="B78" s="96"/>
      <c r="C78" s="142">
        <v>11790</v>
      </c>
      <c r="D78" s="146" t="s">
        <v>183</v>
      </c>
      <c r="E78" s="104"/>
      <c r="F78" s="158"/>
      <c r="G78" s="154" t="s">
        <v>158</v>
      </c>
      <c r="H78" s="154"/>
      <c r="I78" s="97">
        <v>8000</v>
      </c>
      <c r="J78" s="144" t="s">
        <v>191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72</v>
      </c>
      <c r="B79" s="96"/>
      <c r="C79" s="142">
        <v>3500</v>
      </c>
      <c r="D79" s="146" t="s">
        <v>73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212</v>
      </c>
      <c r="B80" s="96"/>
      <c r="C80" s="142">
        <v>7000</v>
      </c>
      <c r="D80" s="149" t="s">
        <v>247</v>
      </c>
      <c r="E80" s="104"/>
      <c r="F80" s="158"/>
      <c r="G80" s="156" t="s">
        <v>53</v>
      </c>
      <c r="H80" s="156"/>
      <c r="I80" s="157">
        <v>8000</v>
      </c>
      <c r="J80" s="159" t="s">
        <v>126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74</v>
      </c>
      <c r="B81" s="96"/>
      <c r="C81" s="142">
        <v>14560</v>
      </c>
      <c r="D81" s="146" t="s">
        <v>54</v>
      </c>
      <c r="E81" s="104"/>
      <c r="F81" s="161"/>
      <c r="G81" s="154" t="s">
        <v>59</v>
      </c>
      <c r="H81" s="154"/>
      <c r="I81" s="97">
        <v>50888</v>
      </c>
      <c r="J81" s="144" t="s">
        <v>127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220</v>
      </c>
      <c r="B82" s="96"/>
      <c r="C82" s="142">
        <v>20000</v>
      </c>
      <c r="D82" s="146" t="s">
        <v>247</v>
      </c>
      <c r="E82" s="105"/>
      <c r="F82" s="162"/>
      <c r="G82" s="154" t="s">
        <v>60</v>
      </c>
      <c r="H82" s="154"/>
      <c r="I82" s="97">
        <v>30848</v>
      </c>
      <c r="J82" s="96" t="s">
        <v>163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76</v>
      </c>
      <c r="B83" s="96"/>
      <c r="C83" s="142">
        <v>18000</v>
      </c>
      <c r="D83" s="149" t="s">
        <v>146</v>
      </c>
      <c r="E83" s="105"/>
      <c r="F83" s="162"/>
      <c r="G83" s="154" t="s">
        <v>63</v>
      </c>
      <c r="H83" s="154"/>
      <c r="I83" s="97">
        <v>43910</v>
      </c>
      <c r="J83" s="97" t="s">
        <v>157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77</v>
      </c>
      <c r="B84" s="96"/>
      <c r="C84" s="142">
        <v>7000</v>
      </c>
      <c r="D84" s="146" t="s">
        <v>247</v>
      </c>
      <c r="E84" s="105"/>
      <c r="F84" s="161"/>
      <c r="G84" s="154" t="s">
        <v>64</v>
      </c>
      <c r="H84" s="154"/>
      <c r="I84" s="97">
        <v>25872</v>
      </c>
      <c r="J84" s="144" t="s">
        <v>128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78</v>
      </c>
      <c r="B85" s="96"/>
      <c r="C85" s="142">
        <v>5000</v>
      </c>
      <c r="D85" s="146" t="s">
        <v>132</v>
      </c>
      <c r="E85" s="105"/>
      <c r="F85" s="161"/>
      <c r="G85" s="154" t="s">
        <v>65</v>
      </c>
      <c r="H85" s="154"/>
      <c r="I85" s="97">
        <v>18920</v>
      </c>
      <c r="J85" s="144" t="s">
        <v>191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219</v>
      </c>
      <c r="B86" s="96"/>
      <c r="C86" s="142">
        <v>21000</v>
      </c>
      <c r="D86" s="146" t="s">
        <v>247</v>
      </c>
      <c r="E86" s="105"/>
      <c r="F86" s="158"/>
      <c r="G86" s="154" t="s">
        <v>66</v>
      </c>
      <c r="H86" s="154"/>
      <c r="I86" s="97">
        <v>40540</v>
      </c>
      <c r="J86" s="144" t="s">
        <v>144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170</v>
      </c>
      <c r="B87" s="143"/>
      <c r="C87" s="142">
        <v>26190</v>
      </c>
      <c r="D87" s="143" t="s">
        <v>247</v>
      </c>
      <c r="E87" s="104"/>
      <c r="F87" s="158"/>
      <c r="G87" s="172" t="s">
        <v>67</v>
      </c>
      <c r="H87" s="172"/>
      <c r="I87" s="97">
        <v>22030</v>
      </c>
      <c r="J87" s="144" t="s">
        <v>165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216</v>
      </c>
      <c r="B88" s="96"/>
      <c r="C88" s="142">
        <v>12045</v>
      </c>
      <c r="D88" s="149" t="s">
        <v>247</v>
      </c>
      <c r="E88" s="104"/>
      <c r="F88" s="153"/>
      <c r="G88" s="154" t="s">
        <v>71</v>
      </c>
      <c r="H88" s="154"/>
      <c r="I88" s="97">
        <v>26916</v>
      </c>
      <c r="J88" s="144" t="s">
        <v>173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218</v>
      </c>
      <c r="B89" s="143"/>
      <c r="C89" s="142">
        <v>25650</v>
      </c>
      <c r="D89" s="143" t="s">
        <v>247</v>
      </c>
      <c r="E89" s="104"/>
      <c r="F89" s="158"/>
      <c r="G89" s="154" t="s">
        <v>72</v>
      </c>
      <c r="H89" s="154"/>
      <c r="I89" s="97">
        <v>3500</v>
      </c>
      <c r="J89" s="96" t="s">
        <v>73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80</v>
      </c>
      <c r="B90" s="96"/>
      <c r="C90" s="237">
        <v>29000</v>
      </c>
      <c r="D90" s="146" t="s">
        <v>247</v>
      </c>
      <c r="E90" s="104"/>
      <c r="F90" s="158"/>
      <c r="G90" s="154" t="s">
        <v>167</v>
      </c>
      <c r="H90" s="154"/>
      <c r="I90" s="97">
        <v>2120</v>
      </c>
      <c r="J90" s="144" t="s">
        <v>166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222</v>
      </c>
      <c r="B91" s="96"/>
      <c r="C91" s="142">
        <v>17890</v>
      </c>
      <c r="D91" s="146" t="s">
        <v>247</v>
      </c>
      <c r="E91" s="104"/>
      <c r="F91" s="158"/>
      <c r="G91" s="154" t="s">
        <v>74</v>
      </c>
      <c r="H91" s="154"/>
      <c r="I91" s="97">
        <v>14560</v>
      </c>
      <c r="J91" s="144" t="s">
        <v>54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223</v>
      </c>
      <c r="B92" s="96"/>
      <c r="C92" s="142">
        <v>2000</v>
      </c>
      <c r="D92" s="143" t="s">
        <v>247</v>
      </c>
      <c r="F92" s="158"/>
      <c r="G92" s="154" t="s">
        <v>76</v>
      </c>
      <c r="H92" s="154"/>
      <c r="I92" s="97">
        <v>18000</v>
      </c>
      <c r="J92" s="144" t="s">
        <v>146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82</v>
      </c>
      <c r="F93" s="158"/>
      <c r="G93" s="156" t="s">
        <v>77</v>
      </c>
      <c r="H93" s="156"/>
      <c r="I93" s="157">
        <v>7240</v>
      </c>
      <c r="J93" s="159" t="s">
        <v>141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83</v>
      </c>
      <c r="B94" s="143"/>
      <c r="C94" s="142">
        <v>33650</v>
      </c>
      <c r="D94" s="143" t="s">
        <v>247</v>
      </c>
      <c r="F94" s="153"/>
      <c r="G94" s="154" t="s">
        <v>78</v>
      </c>
      <c r="H94" s="154"/>
      <c r="I94" s="97">
        <v>5000</v>
      </c>
      <c r="J94" s="144" t="s">
        <v>132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37810</v>
      </c>
      <c r="J95" s="163" t="s">
        <v>189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170</v>
      </c>
      <c r="H96" s="156"/>
      <c r="I96" s="157">
        <v>8795</v>
      </c>
      <c r="J96" s="159" t="s">
        <v>169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140</v>
      </c>
      <c r="H97" s="156"/>
      <c r="I97" s="157">
        <v>11790</v>
      </c>
      <c r="J97" s="159" t="s">
        <v>183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 t="s">
        <v>80</v>
      </c>
      <c r="H98" s="154"/>
      <c r="I98" s="97">
        <v>30000</v>
      </c>
      <c r="J98" s="144" t="s">
        <v>148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152</v>
      </c>
      <c r="H99" s="154"/>
      <c r="I99" s="97">
        <v>13045</v>
      </c>
      <c r="J99" s="144" t="s">
        <v>159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81</v>
      </c>
      <c r="H100" s="154"/>
      <c r="I100" s="97">
        <v>5000</v>
      </c>
      <c r="J100" s="144" t="s">
        <v>43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149</v>
      </c>
      <c r="H101" s="154"/>
      <c r="I101" s="97">
        <v>20070</v>
      </c>
      <c r="J101" s="96" t="s">
        <v>177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25000</v>
      </c>
      <c r="J102" s="159" t="s">
        <v>174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111</v>
      </c>
      <c r="H103" s="154"/>
      <c r="I103" s="97">
        <v>28000</v>
      </c>
      <c r="J103" s="144" t="s">
        <v>168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121</v>
      </c>
      <c r="H104" s="154"/>
      <c r="I104" s="97">
        <v>2160</v>
      </c>
      <c r="J104" s="144" t="s">
        <v>125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137</v>
      </c>
      <c r="B105" s="143">
        <v>173992171</v>
      </c>
      <c r="C105" s="142">
        <v>17500</v>
      </c>
      <c r="D105" s="143" t="s">
        <v>142</v>
      </c>
      <c r="F105" s="162"/>
      <c r="G105" s="154" t="s">
        <v>114</v>
      </c>
      <c r="H105" s="154"/>
      <c r="I105" s="97">
        <v>5480</v>
      </c>
      <c r="J105" s="144" t="s">
        <v>130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61</v>
      </c>
      <c r="B106" s="96" t="s">
        <v>55</v>
      </c>
      <c r="C106" s="142">
        <v>1915</v>
      </c>
      <c r="D106" s="146" t="s">
        <v>62</v>
      </c>
      <c r="F106" s="162"/>
      <c r="G106" s="154" t="s">
        <v>31</v>
      </c>
      <c r="H106" s="154"/>
      <c r="I106" s="97">
        <v>129725</v>
      </c>
      <c r="J106" s="144" t="s">
        <v>82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83</v>
      </c>
      <c r="H107" s="154"/>
      <c r="I107" s="97">
        <v>36000</v>
      </c>
      <c r="J107" s="144" t="s">
        <v>141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79</v>
      </c>
      <c r="B108" s="143" t="s">
        <v>55</v>
      </c>
      <c r="C108" s="142">
        <v>1210</v>
      </c>
      <c r="D108" s="143" t="s">
        <v>47</v>
      </c>
      <c r="F108" s="162"/>
      <c r="G108" s="154" t="s">
        <v>122</v>
      </c>
      <c r="H108" s="154"/>
      <c r="I108" s="97">
        <v>19505</v>
      </c>
      <c r="J108" s="144" t="s">
        <v>181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68</v>
      </c>
      <c r="B109" s="143" t="s">
        <v>69</v>
      </c>
      <c r="C109" s="142">
        <v>6870</v>
      </c>
      <c r="D109" s="143" t="s">
        <v>196</v>
      </c>
      <c r="F109" s="162"/>
      <c r="G109" s="154" t="s">
        <v>155</v>
      </c>
      <c r="H109" s="154"/>
      <c r="I109" s="97">
        <v>12620</v>
      </c>
      <c r="J109" s="144" t="s">
        <v>153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70</v>
      </c>
      <c r="B110" s="143"/>
      <c r="C110" s="142">
        <v>800</v>
      </c>
      <c r="D110" s="143" t="s">
        <v>127</v>
      </c>
      <c r="F110" s="162"/>
      <c r="G110" s="156" t="s">
        <v>184</v>
      </c>
      <c r="H110" s="156"/>
      <c r="I110" s="157">
        <v>4230</v>
      </c>
      <c r="J110" s="159" t="s">
        <v>183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138</v>
      </c>
      <c r="B111" s="164"/>
      <c r="C111" s="142">
        <v>5000</v>
      </c>
      <c r="D111" s="143" t="s">
        <v>126</v>
      </c>
      <c r="F111" s="162"/>
      <c r="G111" s="154" t="s">
        <v>160</v>
      </c>
      <c r="H111" s="154"/>
      <c r="I111" s="97">
        <v>3400</v>
      </c>
      <c r="J111" s="144" t="s">
        <v>159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75</v>
      </c>
      <c r="B112" s="143" t="s">
        <v>55</v>
      </c>
      <c r="C112" s="142">
        <v>2340</v>
      </c>
      <c r="D112" s="143" t="s">
        <v>120</v>
      </c>
      <c r="F112" s="162"/>
      <c r="G112" s="156" t="s">
        <v>172</v>
      </c>
      <c r="H112" s="156"/>
      <c r="I112" s="157">
        <v>10345</v>
      </c>
      <c r="J112" s="157" t="s">
        <v>171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109</v>
      </c>
      <c r="B113" s="143"/>
      <c r="C113" s="142">
        <v>17500</v>
      </c>
      <c r="D113" s="143" t="s">
        <v>118</v>
      </c>
      <c r="F113" s="162"/>
      <c r="G113" s="154" t="s">
        <v>108</v>
      </c>
      <c r="H113" s="154"/>
      <c r="I113" s="97">
        <v>44000</v>
      </c>
      <c r="J113" s="97" t="s">
        <v>143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185</v>
      </c>
      <c r="H115" s="154"/>
      <c r="I115" s="97">
        <v>3640</v>
      </c>
      <c r="J115" s="144" t="s">
        <v>183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139</v>
      </c>
      <c r="B116" s="143">
        <v>1758900692</v>
      </c>
      <c r="C116" s="142">
        <v>30000</v>
      </c>
      <c r="D116" s="143" t="s">
        <v>116</v>
      </c>
      <c r="F116" s="162"/>
      <c r="G116" s="156" t="s">
        <v>186</v>
      </c>
      <c r="H116" s="156"/>
      <c r="I116" s="157">
        <v>6000</v>
      </c>
      <c r="J116" s="159" t="s">
        <v>183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86</v>
      </c>
      <c r="B117" s="143" t="s">
        <v>55</v>
      </c>
      <c r="C117" s="142">
        <v>6300</v>
      </c>
      <c r="D117" s="143" t="s">
        <v>85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137</v>
      </c>
      <c r="H118" s="154">
        <v>173992171</v>
      </c>
      <c r="I118" s="97">
        <v>17500</v>
      </c>
      <c r="J118" s="96" t="s">
        <v>142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87</v>
      </c>
      <c r="B119" s="313"/>
      <c r="C119" s="165">
        <f>SUM(C37:C118)</f>
        <v>2667354</v>
      </c>
      <c r="D119" s="166"/>
      <c r="F119" s="158"/>
      <c r="G119" s="154" t="s">
        <v>61</v>
      </c>
      <c r="H119" s="154" t="s">
        <v>55</v>
      </c>
      <c r="I119" s="97">
        <v>1915</v>
      </c>
      <c r="J119" s="144" t="s">
        <v>62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193</v>
      </c>
      <c r="H120" s="154"/>
      <c r="I120" s="97">
        <v>20000</v>
      </c>
      <c r="J120" s="144" t="s">
        <v>191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88</v>
      </c>
      <c r="B121" s="315"/>
      <c r="C121" s="170">
        <f>C119+L142</f>
        <v>2667354</v>
      </c>
      <c r="D121" s="171"/>
      <c r="F121" s="153"/>
      <c r="G121" s="156" t="s">
        <v>79</v>
      </c>
      <c r="H121" s="156" t="s">
        <v>55</v>
      </c>
      <c r="I121" s="157">
        <v>1210</v>
      </c>
      <c r="J121" s="159" t="s">
        <v>47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68</v>
      </c>
      <c r="H122" s="156" t="s">
        <v>69</v>
      </c>
      <c r="I122" s="157">
        <v>7300</v>
      </c>
      <c r="J122" s="159" t="s">
        <v>129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70</v>
      </c>
      <c r="H123" s="156"/>
      <c r="I123" s="157">
        <v>800</v>
      </c>
      <c r="J123" s="159" t="s">
        <v>127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188</v>
      </c>
      <c r="H124" s="156"/>
      <c r="I124" s="157">
        <v>10000</v>
      </c>
      <c r="J124" s="159" t="s">
        <v>187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178</v>
      </c>
      <c r="H125" s="156"/>
      <c r="I125" s="157">
        <v>1150</v>
      </c>
      <c r="J125" s="159" t="s">
        <v>177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138</v>
      </c>
      <c r="H126" s="156"/>
      <c r="I126" s="157">
        <v>5000</v>
      </c>
      <c r="J126" s="159" t="s">
        <v>126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136</v>
      </c>
      <c r="H127" s="172"/>
      <c r="I127" s="97">
        <v>1300</v>
      </c>
      <c r="J127" s="144" t="s">
        <v>135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75</v>
      </c>
      <c r="H128" s="154" t="s">
        <v>55</v>
      </c>
      <c r="I128" s="97">
        <v>2340</v>
      </c>
      <c r="J128" s="144" t="s">
        <v>120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109</v>
      </c>
      <c r="H129" s="154"/>
      <c r="I129" s="97">
        <v>17500</v>
      </c>
      <c r="J129" s="144" t="s">
        <v>118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84</v>
      </c>
      <c r="H130" s="154">
        <v>1763999686</v>
      </c>
      <c r="I130" s="97">
        <v>5340</v>
      </c>
      <c r="J130" s="97" t="s">
        <v>124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45</v>
      </c>
      <c r="H131" s="154" t="s">
        <v>46</v>
      </c>
      <c r="I131" s="97">
        <v>1190</v>
      </c>
      <c r="J131" s="144" t="s">
        <v>47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139</v>
      </c>
      <c r="H132" s="154">
        <v>1758900692</v>
      </c>
      <c r="I132" s="97">
        <v>30000</v>
      </c>
      <c r="J132" s="144" t="s">
        <v>116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86</v>
      </c>
      <c r="H133" s="156" t="s">
        <v>55</v>
      </c>
      <c r="I133" s="157">
        <v>6300</v>
      </c>
      <c r="J133" s="159" t="s">
        <v>85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180</v>
      </c>
      <c r="H134" s="154"/>
      <c r="I134" s="97">
        <v>500</v>
      </c>
      <c r="J134" s="144" t="s">
        <v>179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110</v>
      </c>
      <c r="H135" s="156" t="s">
        <v>115</v>
      </c>
      <c r="I135" s="157">
        <v>19600</v>
      </c>
      <c r="J135" s="144" t="s">
        <v>151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44</v>
      </c>
      <c r="H136" s="156" t="s">
        <v>134</v>
      </c>
      <c r="I136" s="157">
        <v>1535</v>
      </c>
      <c r="J136" s="144" t="s">
        <v>191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10" sqref="I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156</v>
      </c>
      <c r="B1" s="327"/>
      <c r="C1" s="327"/>
      <c r="D1" s="327"/>
      <c r="E1" s="328"/>
      <c r="F1" s="5"/>
      <c r="G1" s="5"/>
    </row>
    <row r="2" spans="1:29" ht="23.25">
      <c r="A2" s="329" t="s">
        <v>248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3946010.0867999997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290545.08680000005</v>
      </c>
      <c r="C5" s="67"/>
      <c r="D5" s="65" t="s">
        <v>23</v>
      </c>
      <c r="E5" s="68">
        <v>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236</v>
      </c>
      <c r="E6" s="239">
        <v>32746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63075</v>
      </c>
      <c r="C8" s="66"/>
      <c r="D8" s="65" t="s">
        <v>13</v>
      </c>
      <c r="E8" s="68">
        <v>2667354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75600</v>
      </c>
      <c r="C9" s="66"/>
      <c r="D9" s="66" t="s">
        <v>249</v>
      </c>
      <c r="E9" s="68">
        <v>34373</v>
      </c>
      <c r="F9" s="5"/>
      <c r="G9" s="53"/>
      <c r="H9" s="27" t="s">
        <v>123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151870.08680000005</v>
      </c>
      <c r="C10" s="66"/>
      <c r="D10" s="65" t="s">
        <v>164</v>
      </c>
      <c r="E10" s="69">
        <v>1665346</v>
      </c>
      <c r="F10" s="5" t="s">
        <v>123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 t="s">
        <v>250</v>
      </c>
      <c r="B11" s="71">
        <v>200000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8351870.0867999997</v>
      </c>
      <c r="C13" s="66"/>
      <c r="D13" s="66" t="s">
        <v>7</v>
      </c>
      <c r="E13" s="69">
        <f>E4+E5+E6+E7+E8+E9+E10+E11+E12</f>
        <v>8351870.0867999997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113</v>
      </c>
      <c r="B16" s="85">
        <v>44000</v>
      </c>
      <c r="C16" s="65"/>
      <c r="D16" s="277" t="s">
        <v>22</v>
      </c>
      <c r="E16" s="87">
        <v>336360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241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147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150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477180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176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2021-03-31T16:49:42Z</dcterms:modified>
</cp:coreProperties>
</file>