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13.10.2021\"/>
    </mc:Choice>
  </mc:AlternateContent>
  <bookViews>
    <workbookView xWindow="-120" yWindow="-120" windowWidth="20730" windowHeight="11310" tabRatio="599" activeTab="3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Tayar+ Bill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Rofiqul Tutuler Garir Oil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BTRC Actual Product Color Page Print Cost Agreement Paper
TSM Jafar vai Korese</t>
        </r>
      </text>
    </comment>
    <comment ref="F16" authorId="0" shapeId="0">
      <text>
        <r>
          <rPr>
            <b/>
            <sz val="9"/>
            <color indexed="81"/>
            <rFont val="Tahoma"/>
            <charset val="1"/>
          </rPr>
          <t>Cleaner Durga Puja Bonus</t>
        </r>
      </text>
    </comment>
  </commentList>
</comments>
</file>

<file path=xl/sharedStrings.xml><?xml version="1.0" encoding="utf-8"?>
<sst xmlns="http://schemas.openxmlformats.org/spreadsheetml/2006/main" count="140" uniqueCount="82">
  <si>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</si>
  <si>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</si>
  <si>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</si>
  <si>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</si>
  <si>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</si>
  <si>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</si>
  <si>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</si>
  <si>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</si>
  <si>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</si>
  <si>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</si>
  <si>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</si>
  <si>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</si>
  <si>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</si>
  <si>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</si>
  <si>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</si>
  <si>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</si>
  <si>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</si>
  <si>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</si>
  <si>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</si>
  <si>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</si>
  <si>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</si>
  <si>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</si>
  <si>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</si>
  <si>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</si>
  <si>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</si>
  <si>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</si>
  <si>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</si>
  <si>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</si>
  <si>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</si>
  <si>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</si>
  <si>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</si>
  <si>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</si>
  <si>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</si>
  <si>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</si>
  <si>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</si>
  <si>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</si>
  <si>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</si>
  <si>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</si>
  <si>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</si>
  <si>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</si>
  <si>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</si>
  <si>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</si>
  <si>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</si>
  <si>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</si>
  <si>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</si>
  <si>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</si>
  <si>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</si>
  <si>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</si>
  <si>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</si>
  <si>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</si>
  <si>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</si>
  <si>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</si>
  <si>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</si>
  <si>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</si>
  <si>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</si>
  <si>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</si>
  <si>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</si>
  <si>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</si>
  <si>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</si>
  <si>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</si>
  <si>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</si>
  <si>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</si>
  <si>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</si>
  <si>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</si>
  <si>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</si>
  <si>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</si>
  <si>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</si>
  <si>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</si>
  <si>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 Statement OCT 2021</t>
  </si>
  <si>
    <t>Month : OCT-2021</t>
  </si>
  <si>
    <t>02.10.2021</t>
  </si>
  <si>
    <t>03.10.2021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</si>
  <si>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</si>
  <si>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</si>
  <si>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</si>
  <si>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</si>
  <si>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</si>
  <si>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</si>
  <si>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</si>
  <si>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</si>
  <si>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</si>
  <si>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Date: 13.10.2021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</si>
</sst>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1" fillId="40" borderId="3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19" sqref="G1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29.855468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3" t="s">
        <v>14</v>
      </c>
      <c r="C1" s="263"/>
      <c r="D1" s="263"/>
      <c r="E1" s="263"/>
    </row>
    <row r="2" spans="1:11" ht="16.5" customHeight="1">
      <c r="A2" s="15"/>
      <c r="B2" s="264" t="s">
        <v>68</v>
      </c>
      <c r="C2" s="264"/>
      <c r="D2" s="264"/>
      <c r="E2" s="264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65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 t="s">
        <v>70</v>
      </c>
      <c r="C6" s="19">
        <v>0</v>
      </c>
      <c r="D6" s="19">
        <v>0</v>
      </c>
      <c r="E6" s="198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 t="s">
        <v>71</v>
      </c>
      <c r="C7" s="19">
        <v>624000</v>
      </c>
      <c r="D7" s="166">
        <v>390400</v>
      </c>
      <c r="E7" s="198">
        <f t="shared" si="0"/>
        <v>2433700</v>
      </c>
      <c r="F7" s="12"/>
      <c r="G7" s="1"/>
      <c r="H7" s="1"/>
      <c r="I7" s="1"/>
      <c r="J7" s="15"/>
      <c r="K7" s="15"/>
    </row>
    <row r="8" spans="1:11">
      <c r="A8" s="15"/>
      <c r="B8" s="20" t="s">
        <v>72</v>
      </c>
      <c r="C8" s="19">
        <v>190000</v>
      </c>
      <c r="D8" s="166">
        <v>2132050</v>
      </c>
      <c r="E8" s="198">
        <f t="shared" si="0"/>
        <v>491650</v>
      </c>
      <c r="F8" s="12"/>
      <c r="G8" s="1"/>
      <c r="H8" s="1"/>
      <c r="I8" s="1"/>
      <c r="J8" s="15"/>
      <c r="K8" s="15"/>
    </row>
    <row r="9" spans="1:11">
      <c r="A9" s="15"/>
      <c r="B9" s="20" t="s">
        <v>73</v>
      </c>
      <c r="C9" s="22">
        <v>70000</v>
      </c>
      <c r="D9" s="258">
        <v>249300</v>
      </c>
      <c r="E9" s="198">
        <f t="shared" si="0"/>
        <v>312350</v>
      </c>
      <c r="F9" s="12"/>
      <c r="G9" s="1"/>
      <c r="H9" s="1"/>
      <c r="I9" s="1"/>
      <c r="J9" s="15"/>
      <c r="K9" s="15"/>
    </row>
    <row r="10" spans="1:11">
      <c r="A10" s="15"/>
      <c r="B10" s="20" t="s">
        <v>74</v>
      </c>
      <c r="C10" s="19">
        <v>100000</v>
      </c>
      <c r="D10" s="166">
        <v>307300</v>
      </c>
      <c r="E10" s="198">
        <f t="shared" si="0"/>
        <v>105050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75</v>
      </c>
      <c r="C11" s="19">
        <v>1030000</v>
      </c>
      <c r="D11" s="19">
        <v>0</v>
      </c>
      <c r="E11" s="198">
        <f t="shared" si="0"/>
        <v>1135050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76</v>
      </c>
      <c r="C12" s="19">
        <v>0</v>
      </c>
      <c r="D12" s="19">
        <v>0</v>
      </c>
      <c r="E12" s="198">
        <f t="shared" si="0"/>
        <v>1135050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77</v>
      </c>
      <c r="C13" s="19">
        <v>900000</v>
      </c>
      <c r="D13" s="166">
        <v>632750</v>
      </c>
      <c r="E13" s="198">
        <f t="shared" si="0"/>
        <v>1402300</v>
      </c>
      <c r="F13" s="12"/>
      <c r="G13" s="1"/>
      <c r="H13" s="1"/>
      <c r="I13" s="1"/>
      <c r="J13" s="15"/>
      <c r="K13" s="15"/>
    </row>
    <row r="14" spans="1:11">
      <c r="A14" s="15"/>
      <c r="B14" s="193" t="s">
        <v>78</v>
      </c>
      <c r="C14" s="194">
        <v>300000</v>
      </c>
      <c r="D14" s="261">
        <v>398300</v>
      </c>
      <c r="E14" s="198">
        <f t="shared" si="0"/>
        <v>1304000</v>
      </c>
      <c r="F14" s="12"/>
      <c r="G14" s="1"/>
      <c r="H14" s="7"/>
      <c r="I14" s="1"/>
      <c r="J14" s="15"/>
      <c r="K14" s="15"/>
    </row>
    <row r="15" spans="1:11">
      <c r="A15" s="15"/>
      <c r="B15" s="20" t="s">
        <v>79</v>
      </c>
      <c r="C15" s="19">
        <v>720000</v>
      </c>
      <c r="D15" s="166">
        <v>673800</v>
      </c>
      <c r="E15" s="198">
        <f t="shared" si="0"/>
        <v>1350200</v>
      </c>
      <c r="F15" s="12"/>
      <c r="G15" s="14"/>
      <c r="H15" s="1"/>
      <c r="I15" s="1"/>
      <c r="J15" s="15"/>
      <c r="K15" s="15"/>
    </row>
    <row r="16" spans="1:11">
      <c r="A16" s="15"/>
      <c r="B16" s="195" t="s">
        <v>80</v>
      </c>
      <c r="C16" s="196">
        <v>590000</v>
      </c>
      <c r="D16" s="262">
        <v>938200</v>
      </c>
      <c r="E16" s="198">
        <f t="shared" si="0"/>
        <v>1002000</v>
      </c>
      <c r="F16" s="14"/>
      <c r="G16" s="8"/>
      <c r="H16" s="1"/>
      <c r="I16" s="1"/>
      <c r="J16" s="15"/>
      <c r="K16" s="15"/>
    </row>
    <row r="17" spans="1:11">
      <c r="A17" s="15"/>
      <c r="B17" s="20" t="s">
        <v>80</v>
      </c>
      <c r="C17" s="19">
        <v>110000</v>
      </c>
      <c r="D17" s="19">
        <v>0</v>
      </c>
      <c r="E17" s="198">
        <f>E16+C17-D17</f>
        <v>1112000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98">
        <f t="shared" si="0"/>
        <v>1112000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98">
        <f t="shared" si="0"/>
        <v>1112000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98">
        <f>E19+C20-D20</f>
        <v>1112000</v>
      </c>
      <c r="F20" s="12"/>
      <c r="G20" s="7"/>
      <c r="H20" s="1"/>
      <c r="I20" s="1"/>
      <c r="J20" s="15"/>
      <c r="K20" s="15"/>
    </row>
    <row r="21" spans="1:11">
      <c r="A21" s="15"/>
      <c r="B21" s="193"/>
      <c r="C21" s="194"/>
      <c r="D21" s="194"/>
      <c r="E21" s="208">
        <f>E20+C21-D21</f>
        <v>1112000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1112000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1112000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1112000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1112000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1112000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1112000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1112000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1112000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1112000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1112000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1112000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1112000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1112000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1112000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1112000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1112000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1112000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1112000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1112000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1112000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1112000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1112000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1112000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1112000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1112000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1112000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1112000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1112000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1112000</v>
      </c>
      <c r="F50" s="12"/>
      <c r="G50" s="1"/>
      <c r="H50" s="15"/>
    </row>
    <row r="51" spans="2:8">
      <c r="B51" s="25"/>
      <c r="C51" s="21">
        <f>SUM(C5:C50)</f>
        <v>6834100</v>
      </c>
      <c r="D51" s="21">
        <f>SUM(D5:D50)</f>
        <v>5722100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71" t="s">
        <v>14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</row>
    <row r="2" spans="1:24" s="118" customFormat="1" ht="18">
      <c r="A2" s="272" t="s">
        <v>48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</row>
    <row r="3" spans="1:24" s="119" customFormat="1" ht="16.5" thickBot="1">
      <c r="A3" s="273" t="s">
        <v>69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5"/>
      <c r="S3" s="49"/>
      <c r="T3" s="5"/>
      <c r="U3" s="5"/>
      <c r="V3" s="5"/>
      <c r="W3" s="5"/>
      <c r="X3" s="11"/>
    </row>
    <row r="4" spans="1:24" s="121" customFormat="1">
      <c r="A4" s="276" t="s">
        <v>30</v>
      </c>
      <c r="B4" s="278" t="s">
        <v>31</v>
      </c>
      <c r="C4" s="265" t="s">
        <v>32</v>
      </c>
      <c r="D4" s="265" t="s">
        <v>33</v>
      </c>
      <c r="E4" s="265" t="s">
        <v>34</v>
      </c>
      <c r="F4" s="265" t="s">
        <v>35</v>
      </c>
      <c r="G4" s="265" t="s">
        <v>36</v>
      </c>
      <c r="H4" s="265" t="s">
        <v>59</v>
      </c>
      <c r="I4" s="265" t="s">
        <v>37</v>
      </c>
      <c r="J4" s="265" t="s">
        <v>38</v>
      </c>
      <c r="K4" s="265" t="s">
        <v>39</v>
      </c>
      <c r="L4" s="265" t="s">
        <v>40</v>
      </c>
      <c r="M4" s="265" t="s">
        <v>41</v>
      </c>
      <c r="N4" s="269" t="s">
        <v>62</v>
      </c>
      <c r="O4" s="267" t="s">
        <v>17</v>
      </c>
      <c r="P4" s="280" t="s">
        <v>42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7"/>
      <c r="B5" s="279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70"/>
      <c r="O5" s="268"/>
      <c r="P5" s="281"/>
      <c r="Q5" s="125" t="s">
        <v>43</v>
      </c>
      <c r="S5" s="126"/>
      <c r="T5" s="127"/>
      <c r="U5" s="127"/>
      <c r="V5" s="127"/>
      <c r="W5" s="127"/>
      <c r="X5" s="128"/>
    </row>
    <row r="6" spans="1:24" s="9" customFormat="1">
      <c r="A6" s="129" t="s">
        <v>70</v>
      </c>
      <c r="B6" s="130"/>
      <c r="C6" s="130">
        <v>450</v>
      </c>
      <c r="D6" s="131">
        <v>80</v>
      </c>
      <c r="E6" s="131">
        <v>1900</v>
      </c>
      <c r="F6" s="131"/>
      <c r="G6" s="131">
        <v>100</v>
      </c>
      <c r="H6" s="131"/>
      <c r="I6" s="132">
        <v>240</v>
      </c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2930</v>
      </c>
      <c r="R6" s="135"/>
      <c r="S6" s="136"/>
      <c r="T6" s="26"/>
      <c r="U6" s="3"/>
      <c r="V6" s="26"/>
      <c r="W6" s="3"/>
    </row>
    <row r="7" spans="1:24" s="9" customFormat="1">
      <c r="A7" s="129" t="s">
        <v>71</v>
      </c>
      <c r="B7" s="130"/>
      <c r="C7" s="130"/>
      <c r="D7" s="131"/>
      <c r="E7" s="131"/>
      <c r="F7" s="131"/>
      <c r="G7" s="131"/>
      <c r="H7" s="131"/>
      <c r="I7" s="132">
        <v>20</v>
      </c>
      <c r="J7" s="131">
        <v>80</v>
      </c>
      <c r="K7" s="131"/>
      <c r="L7" s="131"/>
      <c r="M7" s="167"/>
      <c r="N7" s="131"/>
      <c r="O7" s="131"/>
      <c r="P7" s="133"/>
      <c r="Q7" s="134">
        <f t="shared" si="0"/>
        <v>100</v>
      </c>
      <c r="R7" s="135"/>
      <c r="S7" s="26"/>
      <c r="T7" s="26"/>
      <c r="U7" s="26"/>
      <c r="V7" s="26"/>
      <c r="W7" s="26"/>
    </row>
    <row r="8" spans="1:24" s="9" customFormat="1">
      <c r="A8" s="129" t="s">
        <v>72</v>
      </c>
      <c r="B8" s="137">
        <v>500</v>
      </c>
      <c r="C8" s="130"/>
      <c r="D8" s="138"/>
      <c r="E8" s="138"/>
      <c r="F8" s="138"/>
      <c r="G8" s="138">
        <v>100</v>
      </c>
      <c r="H8" s="138"/>
      <c r="I8" s="139">
        <v>10</v>
      </c>
      <c r="J8" s="138">
        <v>80</v>
      </c>
      <c r="K8" s="138"/>
      <c r="L8" s="138"/>
      <c r="M8" s="168"/>
      <c r="N8" s="138"/>
      <c r="O8" s="138"/>
      <c r="P8" s="140"/>
      <c r="Q8" s="134">
        <f t="shared" si="0"/>
        <v>690</v>
      </c>
      <c r="R8" s="135"/>
      <c r="S8" s="6"/>
      <c r="T8" s="6"/>
      <c r="U8" s="3" t="s">
        <v>44</v>
      </c>
      <c r="V8" s="26"/>
      <c r="W8" s="3"/>
    </row>
    <row r="9" spans="1:24" s="9" customFormat="1">
      <c r="A9" s="129" t="s">
        <v>73</v>
      </c>
      <c r="B9" s="137"/>
      <c r="C9" s="130"/>
      <c r="D9" s="138"/>
      <c r="E9" s="138"/>
      <c r="F9" s="138"/>
      <c r="G9" s="138"/>
      <c r="H9" s="138"/>
      <c r="I9" s="139">
        <v>50</v>
      </c>
      <c r="J9" s="138"/>
      <c r="K9" s="138"/>
      <c r="L9" s="138"/>
      <c r="M9" s="168"/>
      <c r="N9" s="138"/>
      <c r="O9" s="138"/>
      <c r="P9" s="140"/>
      <c r="Q9" s="134">
        <f t="shared" si="0"/>
        <v>50</v>
      </c>
      <c r="R9" s="135"/>
      <c r="S9" s="6"/>
      <c r="T9" s="6"/>
      <c r="U9" s="26"/>
      <c r="V9" s="26"/>
      <c r="W9" s="26"/>
    </row>
    <row r="10" spans="1:24" s="9" customFormat="1">
      <c r="A10" s="129" t="s">
        <v>74</v>
      </c>
      <c r="B10" s="260">
        <v>500</v>
      </c>
      <c r="C10" s="130"/>
      <c r="D10" s="138"/>
      <c r="E10" s="138"/>
      <c r="F10" s="138"/>
      <c r="G10" s="138">
        <v>50</v>
      </c>
      <c r="H10" s="138"/>
      <c r="I10" s="138">
        <v>90</v>
      </c>
      <c r="J10" s="138">
        <v>80</v>
      </c>
      <c r="K10" s="138"/>
      <c r="L10" s="138"/>
      <c r="M10" s="168"/>
      <c r="N10" s="138"/>
      <c r="O10" s="138"/>
      <c r="P10" s="140"/>
      <c r="Q10" s="134">
        <f t="shared" si="0"/>
        <v>720</v>
      </c>
      <c r="R10" s="135"/>
      <c r="S10" s="26"/>
      <c r="T10" s="26"/>
      <c r="U10" s="3"/>
      <c r="V10" s="26"/>
      <c r="W10" s="3"/>
    </row>
    <row r="11" spans="1:24" s="9" customFormat="1">
      <c r="A11" s="129" t="s">
        <v>75</v>
      </c>
      <c r="B11" s="137">
        <v>500</v>
      </c>
      <c r="C11" s="130"/>
      <c r="D11" s="138">
        <v>475</v>
      </c>
      <c r="E11" s="138"/>
      <c r="F11" s="138"/>
      <c r="G11" s="138">
        <v>70</v>
      </c>
      <c r="H11" s="138"/>
      <c r="I11" s="138">
        <v>150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1355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76</v>
      </c>
      <c r="B12" s="137"/>
      <c r="C12" s="130"/>
      <c r="D12" s="138"/>
      <c r="E12" s="138"/>
      <c r="F12" s="138"/>
      <c r="G12" s="138">
        <v>100</v>
      </c>
      <c r="H12" s="138"/>
      <c r="I12" s="138">
        <v>120</v>
      </c>
      <c r="J12" s="138">
        <v>160</v>
      </c>
      <c r="K12" s="138"/>
      <c r="L12" s="138"/>
      <c r="M12" s="168"/>
      <c r="N12" s="138"/>
      <c r="O12" s="138"/>
      <c r="P12" s="140"/>
      <c r="Q12" s="134">
        <f t="shared" si="0"/>
        <v>380</v>
      </c>
      <c r="R12" s="135"/>
      <c r="S12" s="26"/>
      <c r="T12" s="26"/>
      <c r="U12" s="3"/>
      <c r="V12" s="26"/>
      <c r="W12" s="3"/>
    </row>
    <row r="13" spans="1:24" s="9" customFormat="1">
      <c r="A13" s="129" t="s">
        <v>77</v>
      </c>
      <c r="B13" s="137"/>
      <c r="C13" s="130"/>
      <c r="D13" s="138"/>
      <c r="E13" s="138"/>
      <c r="F13" s="138"/>
      <c r="G13" s="138">
        <v>110</v>
      </c>
      <c r="H13" s="138"/>
      <c r="I13" s="138">
        <v>240</v>
      </c>
      <c r="J13" s="138">
        <v>160</v>
      </c>
      <c r="K13" s="141"/>
      <c r="L13" s="138"/>
      <c r="M13" s="168"/>
      <c r="N13" s="138"/>
      <c r="O13" s="138"/>
      <c r="P13" s="140"/>
      <c r="Q13" s="134">
        <f t="shared" si="0"/>
        <v>510</v>
      </c>
      <c r="R13" s="135"/>
      <c r="S13" s="136"/>
      <c r="T13" s="26"/>
      <c r="U13" s="26"/>
      <c r="V13" s="26"/>
      <c r="W13" s="26"/>
    </row>
    <row r="14" spans="1:24" s="9" customFormat="1">
      <c r="A14" s="129" t="s">
        <v>78</v>
      </c>
      <c r="B14" s="137">
        <v>500</v>
      </c>
      <c r="C14" s="130"/>
      <c r="D14" s="138"/>
      <c r="E14" s="138"/>
      <c r="F14" s="138"/>
      <c r="G14" s="138">
        <v>50</v>
      </c>
      <c r="H14" s="138"/>
      <c r="I14" s="138">
        <v>120</v>
      </c>
      <c r="J14" s="138">
        <v>160</v>
      </c>
      <c r="K14" s="142"/>
      <c r="L14" s="138"/>
      <c r="M14" s="168"/>
      <c r="N14" s="138"/>
      <c r="O14" s="138"/>
      <c r="P14" s="140"/>
      <c r="Q14" s="134">
        <f t="shared" si="0"/>
        <v>830</v>
      </c>
      <c r="R14" s="135"/>
      <c r="S14" s="143"/>
      <c r="T14" s="26"/>
      <c r="U14" s="3"/>
      <c r="V14" s="26"/>
      <c r="W14" s="3"/>
    </row>
    <row r="15" spans="1:24" s="9" customFormat="1">
      <c r="A15" s="129" t="s">
        <v>79</v>
      </c>
      <c r="B15" s="137"/>
      <c r="C15" s="130"/>
      <c r="D15" s="138"/>
      <c r="E15" s="138"/>
      <c r="F15" s="138"/>
      <c r="G15" s="138">
        <v>70</v>
      </c>
      <c r="H15" s="138"/>
      <c r="I15" s="138">
        <v>40</v>
      </c>
      <c r="J15" s="138">
        <v>80</v>
      </c>
      <c r="K15" s="131"/>
      <c r="L15" s="138"/>
      <c r="M15" s="168"/>
      <c r="N15" s="138"/>
      <c r="O15" s="138"/>
      <c r="P15" s="140"/>
      <c r="Q15" s="134">
        <f t="shared" si="0"/>
        <v>190</v>
      </c>
      <c r="R15" s="135"/>
      <c r="S15" s="4"/>
      <c r="T15" s="26"/>
      <c r="U15" s="26"/>
      <c r="V15" s="26"/>
      <c r="W15" s="26"/>
    </row>
    <row r="16" spans="1:24" s="9" customFormat="1">
      <c r="A16" s="129" t="s">
        <v>80</v>
      </c>
      <c r="B16" s="137"/>
      <c r="C16" s="130"/>
      <c r="D16" s="138"/>
      <c r="E16" s="138"/>
      <c r="F16" s="138">
        <v>400</v>
      </c>
      <c r="G16" s="138">
        <v>100</v>
      </c>
      <c r="H16" s="138"/>
      <c r="I16" s="138">
        <v>100</v>
      </c>
      <c r="J16" s="138">
        <v>160</v>
      </c>
      <c r="K16" s="138"/>
      <c r="L16" s="138"/>
      <c r="M16" s="168"/>
      <c r="N16" s="138"/>
      <c r="O16" s="138"/>
      <c r="P16" s="140"/>
      <c r="Q16" s="134">
        <f t="shared" si="0"/>
        <v>760</v>
      </c>
      <c r="R16" s="135"/>
      <c r="S16" s="4"/>
      <c r="T16" s="26"/>
      <c r="U16" s="3"/>
      <c r="V16" s="26"/>
      <c r="W16" s="3"/>
    </row>
    <row r="17" spans="1:23" s="9" customFormat="1">
      <c r="A17" s="129"/>
      <c r="B17" s="137"/>
      <c r="C17" s="130"/>
      <c r="D17" s="138"/>
      <c r="E17" s="138"/>
      <c r="F17" s="138"/>
      <c r="G17" s="138"/>
      <c r="H17" s="138"/>
      <c r="I17" s="138"/>
      <c r="J17" s="138"/>
      <c r="K17" s="138"/>
      <c r="L17" s="138"/>
      <c r="M17" s="168"/>
      <c r="N17" s="140"/>
      <c r="O17" s="138"/>
      <c r="P17" s="140"/>
      <c r="Q17" s="134">
        <f t="shared" si="0"/>
        <v>0</v>
      </c>
      <c r="R17" s="135"/>
      <c r="S17" s="4"/>
      <c r="T17" s="26"/>
      <c r="U17" s="26"/>
      <c r="V17" s="26"/>
      <c r="W17" s="26"/>
    </row>
    <row r="18" spans="1:23" s="9" customFormat="1">
      <c r="A18" s="129"/>
      <c r="B18" s="137"/>
      <c r="C18" s="130"/>
      <c r="D18" s="138"/>
      <c r="E18" s="138"/>
      <c r="F18" s="138"/>
      <c r="G18" s="138"/>
      <c r="H18" s="138"/>
      <c r="I18" s="138"/>
      <c r="J18" s="138"/>
      <c r="K18" s="138"/>
      <c r="L18" s="138"/>
      <c r="M18" s="168"/>
      <c r="N18" s="140"/>
      <c r="O18" s="138"/>
      <c r="P18" s="140"/>
      <c r="Q18" s="134">
        <f t="shared" si="0"/>
        <v>0</v>
      </c>
      <c r="R18" s="135"/>
      <c r="S18" s="4"/>
      <c r="T18" s="26"/>
      <c r="U18" s="3"/>
      <c r="V18" s="26"/>
      <c r="W18" s="3"/>
    </row>
    <row r="19" spans="1:23" s="9" customFormat="1">
      <c r="A19" s="129"/>
      <c r="B19" s="137"/>
      <c r="C19" s="130"/>
      <c r="D19" s="138"/>
      <c r="E19" s="138"/>
      <c r="F19" s="138"/>
      <c r="G19" s="138"/>
      <c r="H19" s="138"/>
      <c r="I19" s="138"/>
      <c r="J19" s="138"/>
      <c r="K19" s="138"/>
      <c r="L19" s="138"/>
      <c r="M19" s="169"/>
      <c r="N19" s="140"/>
      <c r="O19" s="138"/>
      <c r="P19" s="140"/>
      <c r="Q19" s="134">
        <f t="shared" si="0"/>
        <v>0</v>
      </c>
      <c r="R19" s="135"/>
      <c r="S19" s="4"/>
      <c r="T19" s="26"/>
      <c r="U19" s="26"/>
      <c r="V19" s="26"/>
      <c r="W19" s="26"/>
    </row>
    <row r="20" spans="1:23" s="9" customFormat="1">
      <c r="A20" s="129"/>
      <c r="B20" s="137"/>
      <c r="C20" s="130"/>
      <c r="D20" s="138"/>
      <c r="E20" s="138"/>
      <c r="F20" s="168"/>
      <c r="G20" s="138"/>
      <c r="H20" s="138"/>
      <c r="I20" s="138"/>
      <c r="J20" s="138"/>
      <c r="K20" s="138"/>
      <c r="L20" s="138"/>
      <c r="M20" s="168"/>
      <c r="N20" s="138"/>
      <c r="O20" s="138"/>
      <c r="P20" s="140"/>
      <c r="Q20" s="134">
        <f t="shared" si="0"/>
        <v>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45</v>
      </c>
      <c r="B37" s="155">
        <f>SUM(B6:B36)</f>
        <v>2000</v>
      </c>
      <c r="C37" s="156">
        <f t="shared" ref="C37:P37" si="1">SUM(C6:C36)</f>
        <v>450</v>
      </c>
      <c r="D37" s="156">
        <f t="shared" si="1"/>
        <v>555</v>
      </c>
      <c r="E37" s="156">
        <f t="shared" si="1"/>
        <v>1900</v>
      </c>
      <c r="F37" s="156">
        <f t="shared" si="1"/>
        <v>400</v>
      </c>
      <c r="G37" s="156">
        <f>SUM(G6:G36)</f>
        <v>750</v>
      </c>
      <c r="H37" s="156">
        <f t="shared" si="1"/>
        <v>0</v>
      </c>
      <c r="I37" s="156">
        <f t="shared" si="1"/>
        <v>1180</v>
      </c>
      <c r="J37" s="156">
        <f t="shared" si="1"/>
        <v>1280</v>
      </c>
      <c r="K37" s="156">
        <f t="shared" si="1"/>
        <v>0</v>
      </c>
      <c r="L37" s="156">
        <f t="shared" si="1"/>
        <v>0</v>
      </c>
      <c r="M37" s="171">
        <f t="shared" si="1"/>
        <v>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8515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4" zoomScale="120" zoomScaleNormal="120" workbookViewId="0">
      <selection activeCell="C115" sqref="C115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8" t="s">
        <v>14</v>
      </c>
      <c r="B1" s="288"/>
      <c r="C1" s="288"/>
      <c r="D1" s="288"/>
      <c r="E1" s="288"/>
      <c r="F1" s="288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9" t="s">
        <v>60</v>
      </c>
      <c r="B2" s="289"/>
      <c r="C2" s="289"/>
      <c r="D2" s="289"/>
      <c r="E2" s="289"/>
      <c r="F2" s="289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90" t="s">
        <v>49</v>
      </c>
      <c r="B3" s="290"/>
      <c r="C3" s="290"/>
      <c r="D3" s="290"/>
      <c r="E3" s="290"/>
      <c r="F3" s="290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18</v>
      </c>
      <c r="C4" s="248" t="s">
        <v>19</v>
      </c>
      <c r="D4" s="247" t="s">
        <v>20</v>
      </c>
      <c r="E4" s="247" t="s">
        <v>21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22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22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22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22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22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22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22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22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22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22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22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22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22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22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22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22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22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22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22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22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22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22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22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22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22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>
        <v>-231910</v>
      </c>
      <c r="D30" s="44"/>
      <c r="E30" s="44">
        <f t="shared" si="0"/>
        <v>-231910</v>
      </c>
      <c r="F30" s="44"/>
      <c r="G30" s="58"/>
      <c r="H30" s="59" t="s">
        <v>22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22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-231910</v>
      </c>
      <c r="D33" s="44">
        <f>SUM(D5:D32)</f>
        <v>0</v>
      </c>
      <c r="E33" s="44">
        <f>SUM(E5:E32)</f>
        <v>-231910</v>
      </c>
      <c r="F33" s="44">
        <f>B33-E33</f>
        <v>231910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91" t="s">
        <v>23</v>
      </c>
      <c r="B35" s="292"/>
      <c r="C35" s="292"/>
      <c r="D35" s="293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7" t="s">
        <v>13</v>
      </c>
      <c r="B36" s="298"/>
      <c r="C36" s="298"/>
      <c r="D36" s="299"/>
      <c r="E36" s="242">
        <f>F33-C113+K136</f>
        <v>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53</v>
      </c>
      <c r="B41" s="213" t="s">
        <v>56</v>
      </c>
      <c r="C41" s="222">
        <v>38960</v>
      </c>
      <c r="D41" s="213" t="s">
        <v>57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58</v>
      </c>
      <c r="B42" s="213" t="s">
        <v>55</v>
      </c>
      <c r="C42" s="222">
        <v>8270</v>
      </c>
      <c r="D42" s="213" t="s">
        <v>67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66</v>
      </c>
      <c r="B43" s="215"/>
      <c r="C43" s="222">
        <v>50000</v>
      </c>
      <c r="D43" s="216"/>
      <c r="E43" s="49"/>
      <c r="F43" s="294" t="s">
        <v>24</v>
      </c>
      <c r="G43" s="295"/>
      <c r="H43" s="295"/>
      <c r="I43" s="295"/>
      <c r="J43" s="296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21"/>
      <c r="D44" s="40"/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/>
      <c r="B45" s="177"/>
      <c r="C45" s="221"/>
      <c r="D45" s="44"/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52</v>
      </c>
      <c r="B46" s="40" t="s">
        <v>54</v>
      </c>
      <c r="C46" s="221">
        <v>134680</v>
      </c>
      <c r="D46" s="40" t="s">
        <v>74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/>
      <c r="B47" s="40"/>
      <c r="C47" s="221"/>
      <c r="D47" s="44"/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/>
      <c r="B48" s="40"/>
      <c r="C48" s="221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3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82" t="s">
        <v>47</v>
      </c>
      <c r="G62" s="282"/>
      <c r="H62" s="172"/>
      <c r="I62" s="172"/>
      <c r="J62" s="83" t="s">
        <v>25</v>
      </c>
      <c r="K62" s="84" t="s">
        <v>26</v>
      </c>
      <c r="L62" s="85" t="s">
        <v>27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3" t="s">
        <v>28</v>
      </c>
      <c r="B113" s="284"/>
      <c r="C113" s="236">
        <f>SUM(C37:C112)</f>
        <v>231910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5" t="s">
        <v>29</v>
      </c>
      <c r="B115" s="286"/>
      <c r="C115" s="234">
        <f>C113+L136</f>
        <v>231910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23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7"/>
      <c r="G170" s="287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H10" sqref="H10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300" t="s">
        <v>50</v>
      </c>
      <c r="B1" s="301"/>
      <c r="C1" s="301"/>
      <c r="D1" s="301"/>
      <c r="E1" s="302"/>
      <c r="F1" s="1"/>
      <c r="G1" s="1"/>
    </row>
    <row r="2" spans="1:29" ht="21.75">
      <c r="A2" s="309" t="s">
        <v>49</v>
      </c>
      <c r="B2" s="310"/>
      <c r="C2" s="310"/>
      <c r="D2" s="310"/>
      <c r="E2" s="311"/>
      <c r="F2" s="1"/>
      <c r="G2" s="1"/>
    </row>
    <row r="3" spans="1:29" ht="24" thickBot="1">
      <c r="A3" s="303" t="s">
        <v>81</v>
      </c>
      <c r="B3" s="304"/>
      <c r="C3" s="304"/>
      <c r="D3" s="304"/>
      <c r="E3" s="305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2" t="s">
        <v>63</v>
      </c>
      <c r="B4" s="313"/>
      <c r="C4" s="313"/>
      <c r="D4" s="313"/>
      <c r="E4" s="314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61</v>
      </c>
      <c r="B5" s="254">
        <v>6000000</v>
      </c>
      <c r="C5" s="210"/>
      <c r="D5" s="211" t="s">
        <v>10</v>
      </c>
      <c r="E5" s="252">
        <v>3236740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116460</v>
      </c>
      <c r="C6" s="35"/>
      <c r="D6" s="189" t="s">
        <v>15</v>
      </c>
      <c r="E6" s="201">
        <v>1112000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16</v>
      </c>
      <c r="E7" s="253">
        <v>574045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8515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200">
        <v>0</v>
      </c>
      <c r="C10" s="33"/>
      <c r="D10" s="189" t="s">
        <v>13</v>
      </c>
      <c r="E10" s="201">
        <v>231910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107945</v>
      </c>
      <c r="C11" s="33"/>
      <c r="D11" s="189" t="s">
        <v>64</v>
      </c>
      <c r="E11" s="201">
        <v>15050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51</v>
      </c>
      <c r="E12" s="253">
        <v>938200</v>
      </c>
      <c r="F12" s="1" t="s">
        <v>46</v>
      </c>
      <c r="G12" s="27"/>
      <c r="H12" s="18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200"/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6107945</v>
      </c>
      <c r="C16" s="33"/>
      <c r="D16" s="189" t="s">
        <v>6</v>
      </c>
      <c r="E16" s="201">
        <f>E5+E6+E7+E10+E11+E12</f>
        <v>6107945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6" t="s">
        <v>13</v>
      </c>
      <c r="B18" s="307"/>
      <c r="C18" s="307"/>
      <c r="D18" s="307"/>
      <c r="E18" s="308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2021-10-13T14:00:48Z</dcterms:modified>
</cp:coreProperties>
</file>