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30.04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1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<sst xmlns="http://schemas.openxmlformats.org/spreadsheetml/2006/main" count="470" uniqueCount="218">
  <si>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</si>
  <si>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</si>
  <si>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</si>
  <si>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</si>
  <si>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</si>
  <si>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</si>
  <si>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</si>
  <si>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</si>
  <si>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</si>
  <si>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</si>
  <si>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</si>
  <si>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</si>
  <si>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</si>
  <si>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</si>
  <si>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</si>
  <si>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</si>
  <si>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</si>
  <si>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</si>
  <si>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</si>
  <si>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</si>
  <si>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</si>
  <si>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</si>
  <si>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</si>
  <si>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</si>
  <si>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</si>
  <si>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</si>
  <si>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</si>
  <si>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</si>
  <si>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</si>
  <si>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</si>
  <si>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</si>
  <si>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</si>
  <si>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</si>
  <si>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</si>
  <si>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</si>
  <si>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</si>
  <si>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</si>
  <si>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</si>
  <si>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</si>
  <si>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</si>
  <si>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</si>
  <si>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</si>
  <si>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</si>
  <si>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</si>
  <si>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</si>
  <si>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</si>
  <si>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</si>
  <si>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</si>
  <si>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</si>
  <si>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</si>
  <si>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</si>
  <si>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</si>
  <si>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</si>
  <si>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</si>
  <si>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</si>
  <si>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</si>
  <si>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</si>
  <si>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</si>
  <si>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</si>
  <si>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</si>
  <si>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</si>
  <si>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</si>
  <si>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</si>
  <si>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</si>
  <si>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</si>
  <si>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</si>
  <si>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</si>
  <si>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</si>
  <si>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</si>
  <si>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</si>
  <si>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</si>
  <si>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</si>
  <si>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</si>
  <si>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</si>
  <si>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</si>
  <si>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</si>
  <si>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</si>
  <si>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</si>
  <si>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</si>
  <si>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</si>
  <si>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</si>
  <si>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</si>
  <si>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</si>
  <si>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</si>
  <si>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</si>
  <si>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</si>
  <si>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</si>
  <si>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</si>
  <si>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</si>
  <si>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</si>
  <si>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</si>
  <si>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</si>
  <si>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</si>
  <si>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</si>
  <si>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</si>
  <si>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</si>
  <si>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</si>
  <si>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</si>
  <si>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</si>
  <si>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</si>
  <si>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</si>
  <si>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</si>
  <si>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</si>
  <si>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</si>
  <si>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</si>
  <si>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</si>
  <si>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</si>
  <si>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</si>
  <si>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</si>
  <si>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</si>
  <si>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</si>
  <si>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</si>
  <si>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</si>
  <si>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</si>
  <si>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</si>
  <si>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</si>
  <si>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</si>
  <si>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</si>
  <si>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</si>
  <si>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</si>
  <si>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</si>
  <si>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</si>
  <si>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</si>
  <si>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</si>
  <si>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</si>
  <si>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06.02.2021</t>
  </si>
  <si>
    <t>07.02.2021</t>
  </si>
  <si>
    <t>Khalifa</t>
  </si>
  <si>
    <t>11.02.2021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</si>
  <si>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</si>
  <si>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</si>
  <si>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</si>
  <si>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</si>
  <si>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</si>
  <si>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</si>
  <si>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</si>
  <si>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</si>
  <si>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</si>
  <si>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</si>
  <si>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</si>
  <si>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</si>
  <si>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</si>
  <si>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</si>
  <si>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</si>
  <si>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</si>
  <si>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</si>
  <si>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</si>
  <si>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</si>
  <si>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</si>
  <si>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</si>
  <si>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</si>
  <si>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</si>
  <si>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</si>
  <si>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</si>
  <si>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</si>
  <si>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</si>
  <si>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</si>
  <si>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</si>
  <si>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</si>
  <si>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</si>
  <si>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</si>
  <si>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</si>
  <si>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</si>
  <si>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</si>
  <si>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</si>
  <si>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</si>
  <si>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</si>
  <si>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</si>
  <si>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</si>
  <si>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</si>
  <si>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</si>
  <si>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</si>
  <si>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</si>
  <si>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</si>
  <si>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</si>
  <si>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</si>
  <si>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</si>
  <si>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</si>
  <si>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</si>
  <si>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</si>
  <si>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</si>
  <si>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</si>
  <si>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</si>
  <si>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</si>
  <si>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</si>
  <si>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</si>
  <si>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</si>
  <si>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</si>
  <si>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</si>
  <si>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</si>
  <si>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</si>
  <si>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</si>
  <si>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</si>
  <si>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</si>
  <si>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Hirok Bariola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</si>
  <si>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</si>
  <si>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</si>
  <si>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</si>
  <si>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</si>
  <si>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</si>
  <si>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</si>
  <si>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</si>
  <si>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</si>
  <si>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</si>
  <si>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</si>
  <si>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</si>
  <si>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</si>
  <si>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</si>
  <si>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</si>
  <si>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</si>
  <si>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</si>
  <si>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</si>
  <si>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</si>
  <si>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</si>
  <si>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</si>
  <si>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</si>
  <si>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</si>
  <si>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Date: 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</si>
</sst>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133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2"/>
      <c r="B7" s="38" t="s">
        <v>131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2"/>
      <c r="B8" s="38" t="s">
        <v>132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2"/>
      <c r="B9" s="38" t="s">
        <v>135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2"/>
      <c r="B10" s="38" t="s">
        <v>136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2"/>
      <c r="B11" s="38" t="s">
        <v>137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2"/>
      <c r="B12" s="38" t="s">
        <v>138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2"/>
      <c r="B13" s="38" t="s">
        <v>140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2"/>
      <c r="B14" s="38" t="s">
        <v>141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2"/>
      <c r="B15" s="38" t="s">
        <v>142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2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133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2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2"/>
      <c r="B7" s="38" t="s">
        <v>172</v>
      </c>
      <c r="C7" s="37">
        <v>100000</v>
      </c>
      <c r="D7" s="239">
        <v>100000</v>
      </c>
      <c r="E7" s="39">
        <f t="shared" si="0"/>
        <v>6041</v>
      </c>
      <c r="F7" s="30"/>
      <c r="G7" s="2"/>
      <c r="H7" s="2"/>
    </row>
    <row r="8" spans="1:8">
      <c r="A8" s="292"/>
      <c r="B8" s="38" t="s">
        <v>176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2"/>
      <c r="B9" s="38" t="s">
        <v>136</v>
      </c>
      <c r="C9" s="37">
        <v>700000</v>
      </c>
      <c r="D9" s="239">
        <v>500000</v>
      </c>
      <c r="E9" s="39">
        <f t="shared" si="0"/>
        <v>206041</v>
      </c>
      <c r="F9" s="30"/>
      <c r="G9" s="2"/>
      <c r="H9" s="2"/>
    </row>
    <row r="10" spans="1:8">
      <c r="A10" s="292"/>
      <c r="B10" s="38" t="s">
        <v>177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2"/>
      <c r="B11" s="38" t="s">
        <v>178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2"/>
      <c r="B12" s="38" t="s">
        <v>179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2"/>
      <c r="B13" s="38" t="s">
        <v>180</v>
      </c>
      <c r="C13" s="37">
        <v>100000</v>
      </c>
      <c r="D13" s="239">
        <v>250000</v>
      </c>
      <c r="E13" s="39">
        <f t="shared" si="0"/>
        <v>376041</v>
      </c>
      <c r="F13" s="30"/>
      <c r="G13" s="2"/>
      <c r="H13" s="42"/>
    </row>
    <row r="14" spans="1:8">
      <c r="A14" s="292"/>
      <c r="B14" s="38" t="s">
        <v>142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2"/>
      <c r="B15" s="38" t="s">
        <v>183</v>
      </c>
      <c r="C15" s="37">
        <v>500000</v>
      </c>
      <c r="D15" s="239">
        <v>700000</v>
      </c>
      <c r="E15" s="39">
        <f t="shared" si="0"/>
        <v>176041</v>
      </c>
      <c r="F15" s="30"/>
      <c r="G15" s="2"/>
      <c r="H15" s="12"/>
    </row>
    <row r="16" spans="1:8">
      <c r="A16" s="292"/>
      <c r="B16" s="38" t="s">
        <v>184</v>
      </c>
      <c r="C16" s="37">
        <v>550000</v>
      </c>
      <c r="D16" s="239">
        <v>700000</v>
      </c>
      <c r="E16" s="39">
        <f t="shared" si="0"/>
        <v>26041</v>
      </c>
      <c r="F16" s="30"/>
      <c r="G16" s="32"/>
      <c r="H16" s="2"/>
    </row>
    <row r="17" spans="1:8">
      <c r="A17" s="292"/>
      <c r="B17" s="38" t="s">
        <v>185</v>
      </c>
      <c r="C17" s="37">
        <v>680000</v>
      </c>
      <c r="D17" s="239">
        <v>700000</v>
      </c>
      <c r="E17" s="39">
        <f t="shared" si="0"/>
        <v>6041</v>
      </c>
      <c r="F17" s="32"/>
      <c r="G17" s="13"/>
      <c r="H17" s="2"/>
    </row>
    <row r="18" spans="1:8">
      <c r="A18" s="292"/>
      <c r="B18" s="38" t="s">
        <v>188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2"/>
      <c r="B19" s="38" t="s">
        <v>191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2"/>
      <c r="B20" s="38" t="s">
        <v>190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2"/>
      <c r="B21" s="38" t="s">
        <v>192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2"/>
      <c r="B22" s="38" t="s">
        <v>193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2"/>
      <c r="B23" s="38" t="s">
        <v>195</v>
      </c>
      <c r="C23" s="37">
        <v>160000</v>
      </c>
      <c r="D23" s="239">
        <v>400000</v>
      </c>
      <c r="E23" s="39">
        <f>E22+C23-D23</f>
        <v>76041</v>
      </c>
      <c r="F23" s="30"/>
      <c r="G23" s="2"/>
      <c r="H23" s="2"/>
    </row>
    <row r="24" spans="1:8">
      <c r="A24" s="292"/>
      <c r="B24" s="38" t="s">
        <v>196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2"/>
      <c r="B25" s="38" t="s">
        <v>197</v>
      </c>
      <c r="C25" s="37">
        <v>380000</v>
      </c>
      <c r="D25" s="239">
        <v>650000</v>
      </c>
      <c r="E25" s="39">
        <f t="shared" si="0"/>
        <v>11041</v>
      </c>
      <c r="F25" s="30"/>
      <c r="G25" s="2"/>
      <c r="H25" s="2"/>
    </row>
    <row r="26" spans="1:8">
      <c r="A26" s="292"/>
      <c r="B26" s="38" t="s">
        <v>198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2"/>
      <c r="B27" s="38" t="s">
        <v>199</v>
      </c>
      <c r="C27" s="37">
        <v>500000</v>
      </c>
      <c r="D27" s="239">
        <v>500000</v>
      </c>
      <c r="E27" s="39">
        <f t="shared" si="0"/>
        <v>11041</v>
      </c>
      <c r="F27" s="30"/>
      <c r="G27" s="2"/>
      <c r="H27" s="33"/>
    </row>
    <row r="28" spans="1:8">
      <c r="A28" s="292"/>
      <c r="B28" s="38" t="s">
        <v>200</v>
      </c>
      <c r="C28" s="37">
        <v>300000</v>
      </c>
      <c r="D28" s="239">
        <v>300000</v>
      </c>
      <c r="E28" s="39">
        <f t="shared" si="0"/>
        <v>11041</v>
      </c>
      <c r="F28" s="30"/>
      <c r="G28" s="2"/>
      <c r="H28" s="33"/>
    </row>
    <row r="29" spans="1:8">
      <c r="A29" s="292"/>
      <c r="B29" s="38" t="s">
        <v>201</v>
      </c>
      <c r="C29" s="37">
        <v>800000</v>
      </c>
      <c r="D29" s="239">
        <v>800000</v>
      </c>
      <c r="E29" s="39">
        <f t="shared" si="0"/>
        <v>11041</v>
      </c>
      <c r="F29" s="30"/>
      <c r="G29" s="2"/>
      <c r="H29" s="33"/>
    </row>
    <row r="30" spans="1:8">
      <c r="A30" s="292"/>
      <c r="B30" s="38" t="s">
        <v>203</v>
      </c>
      <c r="C30" s="37">
        <v>300000</v>
      </c>
      <c r="D30" s="239">
        <v>300000</v>
      </c>
      <c r="E30" s="39">
        <f t="shared" si="0"/>
        <v>11041</v>
      </c>
      <c r="F30" s="30"/>
      <c r="G30" s="2"/>
      <c r="H30" s="33"/>
    </row>
    <row r="31" spans="1:8">
      <c r="A31" s="292"/>
      <c r="B31" s="38" t="s">
        <v>206</v>
      </c>
      <c r="C31" s="37">
        <v>1250000</v>
      </c>
      <c r="D31" s="239">
        <v>1250000</v>
      </c>
      <c r="E31" s="39">
        <f t="shared" si="0"/>
        <v>11041</v>
      </c>
      <c r="F31" s="30"/>
      <c r="G31" s="2"/>
      <c r="H31" s="33"/>
    </row>
    <row r="32" spans="1:8">
      <c r="A32" s="292"/>
      <c r="B32" s="38" t="s">
        <v>211</v>
      </c>
      <c r="C32" s="37">
        <v>0</v>
      </c>
      <c r="D32" s="37">
        <v>0</v>
      </c>
      <c r="E32" s="39">
        <f t="shared" si="0"/>
        <v>11041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2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2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2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2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2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2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2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2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2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2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2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2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2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2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2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2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2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2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2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2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2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2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2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2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2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2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2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2"/>
      <c r="B83" s="43"/>
      <c r="C83" s="39">
        <f>SUM(C5:C72)</f>
        <v>7161041</v>
      </c>
      <c r="D83" s="39">
        <f>SUM(D5:D77)</f>
        <v>7150000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25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7" t="s">
        <v>17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24" s="189" customFormat="1" ht="18">
      <c r="A2" s="298" t="s">
        <v>84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24" s="190" customFormat="1" ht="16.5" thickBot="1">
      <c r="A3" s="299" t="s">
        <v>173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1"/>
      <c r="S3" s="105"/>
      <c r="T3" s="8"/>
      <c r="U3" s="8"/>
      <c r="V3" s="8"/>
      <c r="W3" s="8"/>
      <c r="X3" s="28"/>
    </row>
    <row r="4" spans="1:24" s="192" customFormat="1" ht="12.75" customHeight="1">
      <c r="A4" s="302" t="s">
        <v>85</v>
      </c>
      <c r="B4" s="304" t="s">
        <v>86</v>
      </c>
      <c r="C4" s="293" t="s">
        <v>87</v>
      </c>
      <c r="D4" s="293" t="s">
        <v>88</v>
      </c>
      <c r="E4" s="293" t="s">
        <v>89</v>
      </c>
      <c r="F4" s="293" t="s">
        <v>90</v>
      </c>
      <c r="G4" s="293" t="s">
        <v>91</v>
      </c>
      <c r="H4" s="293" t="s">
        <v>92</v>
      </c>
      <c r="I4" s="293" t="s">
        <v>108</v>
      </c>
      <c r="J4" s="293" t="s">
        <v>93</v>
      </c>
      <c r="K4" s="293" t="s">
        <v>94</v>
      </c>
      <c r="L4" s="293" t="s">
        <v>95</v>
      </c>
      <c r="M4" s="293" t="s">
        <v>96</v>
      </c>
      <c r="N4" s="293" t="s">
        <v>97</v>
      </c>
      <c r="O4" s="295" t="s">
        <v>98</v>
      </c>
      <c r="P4" s="306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3"/>
      <c r="B5" s="305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6"/>
      <c r="P5" s="307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172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0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176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0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136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1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177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178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1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179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1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180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1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182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1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183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1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184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1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185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1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189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190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192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2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193</v>
      </c>
      <c r="B20" s="208">
        <v>800</v>
      </c>
      <c r="C20" s="201">
        <v>600</v>
      </c>
      <c r="D20" s="209"/>
      <c r="E20" s="209"/>
      <c r="F20" s="241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1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195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1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196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1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197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1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198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1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199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1"/>
      <c r="O25" s="209"/>
      <c r="P25" s="211"/>
      <c r="Q25" s="205">
        <f t="shared" si="0"/>
        <v>3380</v>
      </c>
      <c r="R25" s="215"/>
      <c r="S25" s="7"/>
    </row>
    <row r="26" spans="1:23" s="21" customFormat="1">
      <c r="A26" s="200" t="s">
        <v>200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1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201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1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 t="s">
        <v>203</v>
      </c>
      <c r="B28" s="208">
        <v>1200</v>
      </c>
      <c r="C28" s="201"/>
      <c r="D28" s="209"/>
      <c r="E28" s="209"/>
      <c r="F28" s="209"/>
      <c r="G28" s="209">
        <v>150</v>
      </c>
      <c r="H28" s="209"/>
      <c r="I28" s="209"/>
      <c r="J28" s="209">
        <v>200</v>
      </c>
      <c r="K28" s="209">
        <v>480</v>
      </c>
      <c r="L28" s="209"/>
      <c r="M28" s="209"/>
      <c r="N28" s="241">
        <v>30</v>
      </c>
      <c r="O28" s="209"/>
      <c r="P28" s="211"/>
      <c r="Q28" s="205">
        <f t="shared" si="0"/>
        <v>2060</v>
      </c>
      <c r="R28" s="206"/>
      <c r="S28" s="7"/>
      <c r="T28" s="218"/>
      <c r="U28" s="218"/>
    </row>
    <row r="29" spans="1:23" s="21" customFormat="1">
      <c r="A29" s="200" t="s">
        <v>206</v>
      </c>
      <c r="B29" s="208"/>
      <c r="C29" s="201">
        <v>1200</v>
      </c>
      <c r="D29" s="209"/>
      <c r="E29" s="209">
        <v>150</v>
      </c>
      <c r="F29" s="209">
        <v>740</v>
      </c>
      <c r="G29" s="209">
        <v>20</v>
      </c>
      <c r="H29" s="209"/>
      <c r="I29" s="209"/>
      <c r="J29" s="209">
        <v>230</v>
      </c>
      <c r="K29" s="209">
        <v>480</v>
      </c>
      <c r="L29" s="209"/>
      <c r="M29" s="209"/>
      <c r="N29" s="241">
        <v>20</v>
      </c>
      <c r="O29" s="209"/>
      <c r="P29" s="211"/>
      <c r="Q29" s="205">
        <f t="shared" si="0"/>
        <v>2840</v>
      </c>
      <c r="R29" s="206"/>
      <c r="S29" s="218"/>
      <c r="T29" s="219"/>
      <c r="U29" s="219"/>
    </row>
    <row r="30" spans="1:23" s="21" customFormat="1">
      <c r="A30" s="200" t="s">
        <v>211</v>
      </c>
      <c r="B30" s="208">
        <v>500</v>
      </c>
      <c r="C30" s="201"/>
      <c r="D30" s="209"/>
      <c r="E30" s="209"/>
      <c r="F30" s="209"/>
      <c r="G30" s="209">
        <v>170</v>
      </c>
      <c r="H30" s="209"/>
      <c r="I30" s="209"/>
      <c r="J30" s="209">
        <v>200</v>
      </c>
      <c r="K30" s="209">
        <v>400</v>
      </c>
      <c r="L30" s="209">
        <v>799</v>
      </c>
      <c r="M30" s="209"/>
      <c r="N30" s="241">
        <v>60</v>
      </c>
      <c r="O30" s="209">
        <v>10000</v>
      </c>
      <c r="P30" s="211"/>
      <c r="Q30" s="205">
        <f t="shared" si="0"/>
        <v>12129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14550</v>
      </c>
      <c r="C37" s="227">
        <f t="shared" ref="C37:P37" si="1">SUM(C6:C36)</f>
        <v>3980</v>
      </c>
      <c r="D37" s="227">
        <f t="shared" si="1"/>
        <v>670</v>
      </c>
      <c r="E37" s="227">
        <f t="shared" si="1"/>
        <v>2330</v>
      </c>
      <c r="F37" s="227">
        <f t="shared" si="1"/>
        <v>2050</v>
      </c>
      <c r="G37" s="227">
        <f>SUM(G6:G36)</f>
        <v>9340</v>
      </c>
      <c r="H37" s="227">
        <f t="shared" si="1"/>
        <v>0</v>
      </c>
      <c r="I37" s="227">
        <f t="shared" si="1"/>
        <v>0</v>
      </c>
      <c r="J37" s="227">
        <f t="shared" si="1"/>
        <v>3960</v>
      </c>
      <c r="K37" s="227">
        <f t="shared" si="1"/>
        <v>9300</v>
      </c>
      <c r="L37" s="227">
        <f t="shared" si="1"/>
        <v>799</v>
      </c>
      <c r="M37" s="227">
        <f t="shared" si="1"/>
        <v>500</v>
      </c>
      <c r="N37" s="244">
        <f t="shared" si="1"/>
        <v>310</v>
      </c>
      <c r="O37" s="227">
        <f t="shared" si="1"/>
        <v>10000</v>
      </c>
      <c r="P37" s="228">
        <f t="shared" si="1"/>
        <v>0</v>
      </c>
      <c r="Q37" s="229">
        <f>SUM(Q6:Q36)</f>
        <v>57789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111" zoomScale="120" zoomScaleNormal="120" workbookViewId="0">
      <selection activeCell="E123" sqref="E122:E123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4" t="s">
        <v>17</v>
      </c>
      <c r="B1" s="314"/>
      <c r="C1" s="314"/>
      <c r="D1" s="314"/>
      <c r="E1" s="314"/>
      <c r="F1" s="314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5" t="s">
        <v>174</v>
      </c>
      <c r="B2" s="315"/>
      <c r="C2" s="315"/>
      <c r="D2" s="315"/>
      <c r="E2" s="315"/>
      <c r="F2" s="315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6" t="s">
        <v>32</v>
      </c>
      <c r="B3" s="316"/>
      <c r="C3" s="316"/>
      <c r="D3" s="316"/>
      <c r="E3" s="316"/>
      <c r="F3" s="316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172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176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136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178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179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 t="s">
        <v>180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 t="s">
        <v>182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 t="s">
        <v>183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 t="s">
        <v>184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 t="s">
        <v>185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 t="s">
        <v>187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 t="s">
        <v>189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 t="s">
        <v>190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 t="s">
        <v>192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 t="s">
        <v>193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 t="s">
        <v>195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 t="s">
        <v>196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 t="s">
        <v>197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 t="s">
        <v>198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 t="s">
        <v>199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 t="s">
        <v>200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 t="s">
        <v>201</v>
      </c>
      <c r="B26" s="99">
        <v>185175</v>
      </c>
      <c r="C26" s="99">
        <v>241501</v>
      </c>
      <c r="D26" s="99">
        <v>6835</v>
      </c>
      <c r="E26" s="99">
        <f t="shared" si="0"/>
        <v>248336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 t="s">
        <v>203</v>
      </c>
      <c r="B27" s="99">
        <v>596275</v>
      </c>
      <c r="C27" s="99">
        <v>360675</v>
      </c>
      <c r="D27" s="99">
        <v>2060</v>
      </c>
      <c r="E27" s="99">
        <f t="shared" si="0"/>
        <v>362735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 t="s">
        <v>206</v>
      </c>
      <c r="B28" s="99">
        <v>387640</v>
      </c>
      <c r="C28" s="99">
        <v>439420</v>
      </c>
      <c r="D28" s="99">
        <v>2840</v>
      </c>
      <c r="E28" s="99">
        <f t="shared" si="0"/>
        <v>442260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 t="s">
        <v>211</v>
      </c>
      <c r="B29" s="99">
        <v>340040</v>
      </c>
      <c r="C29" s="99">
        <v>309721</v>
      </c>
      <c r="D29" s="99">
        <v>12129</v>
      </c>
      <c r="E29" s="99">
        <f t="shared" si="0"/>
        <v>321850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7143695</v>
      </c>
      <c r="C33" s="99">
        <f>SUM(C5:C32)</f>
        <v>7126904</v>
      </c>
      <c r="D33" s="99">
        <f>SUM(D5:D32)</f>
        <v>57749</v>
      </c>
      <c r="E33" s="99">
        <f>SUM(E5:E32)</f>
        <v>7184653</v>
      </c>
      <c r="F33" s="107">
        <f>B33-E33</f>
        <v>-40958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7" t="s">
        <v>38</v>
      </c>
      <c r="B35" s="318"/>
      <c r="C35" s="318"/>
      <c r="D35" s="319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104</v>
      </c>
      <c r="B37" s="92" t="s">
        <v>106</v>
      </c>
      <c r="C37" s="268">
        <v>19600</v>
      </c>
      <c r="D37" s="92" t="s">
        <v>161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43</v>
      </c>
      <c r="B38" s="92" t="s">
        <v>134</v>
      </c>
      <c r="C38" s="268">
        <v>23335</v>
      </c>
      <c r="D38" s="92" t="s">
        <v>211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/>
      <c r="B39" s="130"/>
      <c r="C39" s="268"/>
      <c r="D39" s="92"/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111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0" t="s">
        <v>47</v>
      </c>
      <c r="G43" s="320"/>
      <c r="H43" s="320"/>
      <c r="I43" s="320"/>
      <c r="J43" s="320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123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208</v>
      </c>
      <c r="B47" s="273" t="s">
        <v>209</v>
      </c>
      <c r="C47" s="142">
        <v>6500</v>
      </c>
      <c r="D47" s="149" t="s">
        <v>206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 t="s">
        <v>213</v>
      </c>
      <c r="B48" s="96"/>
      <c r="C48" s="142">
        <v>8000</v>
      </c>
      <c r="D48" s="287" t="s">
        <v>211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/>
      <c r="B52" s="96"/>
      <c r="C52" s="142"/>
      <c r="D52" s="267"/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159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305465</v>
      </c>
      <c r="D54" s="140" t="s">
        <v>206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206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169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48</v>
      </c>
      <c r="B57" s="96"/>
      <c r="C57" s="142">
        <v>54640</v>
      </c>
      <c r="D57" s="149" t="s">
        <v>136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49</v>
      </c>
      <c r="B58" s="96"/>
      <c r="C58" s="142">
        <v>200000</v>
      </c>
      <c r="D58" s="146" t="s">
        <v>193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216</v>
      </c>
      <c r="B59" s="96" t="s">
        <v>215</v>
      </c>
      <c r="C59" s="142">
        <v>570710</v>
      </c>
      <c r="D59" s="143" t="s">
        <v>206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145</v>
      </c>
      <c r="B60" s="96"/>
      <c r="C60" s="142">
        <v>32590</v>
      </c>
      <c r="D60" s="149" t="s">
        <v>200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51</v>
      </c>
      <c r="B61" s="148"/>
      <c r="C61" s="142">
        <v>186020</v>
      </c>
      <c r="D61" s="146" t="s">
        <v>184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204</v>
      </c>
      <c r="B62" s="143"/>
      <c r="C62" s="142">
        <v>9210</v>
      </c>
      <c r="D62" s="149" t="s">
        <v>203</v>
      </c>
      <c r="E62" s="113"/>
      <c r="F62" s="308" t="s">
        <v>116</v>
      </c>
      <c r="G62" s="308"/>
      <c r="H62" s="245"/>
      <c r="I62" s="245"/>
      <c r="J62" s="150" t="s">
        <v>54</v>
      </c>
      <c r="K62" s="151" t="s">
        <v>55</v>
      </c>
      <c r="L62" s="152" t="s">
        <v>56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1" t="s">
        <v>28</v>
      </c>
      <c r="B63" s="322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161</v>
      </c>
      <c r="K63" s="166">
        <v>19600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134</v>
      </c>
      <c r="I64" s="97">
        <v>19625</v>
      </c>
      <c r="J64" s="96" t="s">
        <v>170</v>
      </c>
      <c r="K64" s="166">
        <v>19625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147</v>
      </c>
      <c r="B65" s="143"/>
      <c r="C65" s="142">
        <v>10915</v>
      </c>
      <c r="D65" s="143" t="s">
        <v>126</v>
      </c>
      <c r="E65" s="104"/>
      <c r="F65" s="153"/>
      <c r="G65" s="154" t="s">
        <v>130</v>
      </c>
      <c r="H65" s="154"/>
      <c r="I65" s="97">
        <v>6535</v>
      </c>
      <c r="J65" s="96" t="s">
        <v>165</v>
      </c>
      <c r="K65" s="166">
        <v>6535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158</v>
      </c>
      <c r="B66" s="96"/>
      <c r="C66" s="142">
        <v>38000</v>
      </c>
      <c r="D66" s="149" t="s">
        <v>182</v>
      </c>
      <c r="E66" s="104"/>
      <c r="F66" s="158"/>
      <c r="G66" s="156" t="s">
        <v>147</v>
      </c>
      <c r="H66" s="156"/>
      <c r="I66" s="157">
        <v>10915</v>
      </c>
      <c r="J66" s="159" t="s">
        <v>126</v>
      </c>
      <c r="K66" s="166">
        <v>10915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151</v>
      </c>
      <c r="B67" s="96"/>
      <c r="C67" s="142">
        <v>4500</v>
      </c>
      <c r="D67" s="146" t="s">
        <v>185</v>
      </c>
      <c r="E67" s="104"/>
      <c r="F67" s="153"/>
      <c r="G67" s="154" t="s">
        <v>158</v>
      </c>
      <c r="H67" s="154"/>
      <c r="I67" s="97">
        <v>44000</v>
      </c>
      <c r="J67" s="144" t="s">
        <v>170</v>
      </c>
      <c r="K67" s="166">
        <v>44000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155</v>
      </c>
      <c r="B68" s="96"/>
      <c r="C68" s="142">
        <v>5000</v>
      </c>
      <c r="D68" s="146" t="s">
        <v>170</v>
      </c>
      <c r="E68" s="104"/>
      <c r="F68" s="153"/>
      <c r="G68" s="154" t="s">
        <v>151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139</v>
      </c>
      <c r="B69" s="96"/>
      <c r="C69" s="142">
        <v>27585</v>
      </c>
      <c r="D69" s="149" t="s">
        <v>203</v>
      </c>
      <c r="E69" s="246"/>
      <c r="F69" s="153"/>
      <c r="G69" s="154" t="s">
        <v>155</v>
      </c>
      <c r="H69" s="154"/>
      <c r="I69" s="97">
        <v>5000</v>
      </c>
      <c r="J69" s="96" t="s">
        <v>170</v>
      </c>
      <c r="K69" s="166">
        <v>5000</v>
      </c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57</v>
      </c>
      <c r="B70" s="143"/>
      <c r="C70" s="142">
        <v>50888</v>
      </c>
      <c r="D70" s="149" t="s">
        <v>164</v>
      </c>
      <c r="E70" s="104"/>
      <c r="F70" s="158"/>
      <c r="G70" s="154" t="s">
        <v>139</v>
      </c>
      <c r="H70" s="154"/>
      <c r="I70" s="97">
        <v>29585</v>
      </c>
      <c r="J70" s="144" t="s">
        <v>170</v>
      </c>
      <c r="K70" s="166">
        <v>29585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58</v>
      </c>
      <c r="B71" s="96"/>
      <c r="C71" s="142">
        <v>29000</v>
      </c>
      <c r="D71" s="143" t="s">
        <v>185</v>
      </c>
      <c r="E71" s="105"/>
      <c r="F71" s="158"/>
      <c r="G71" s="154" t="s">
        <v>57</v>
      </c>
      <c r="H71" s="154"/>
      <c r="I71" s="97">
        <v>50888</v>
      </c>
      <c r="J71" s="144" t="s">
        <v>164</v>
      </c>
      <c r="K71" s="166">
        <v>50888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61</v>
      </c>
      <c r="B72" s="143"/>
      <c r="C72" s="142">
        <v>42910</v>
      </c>
      <c r="D72" s="149" t="s">
        <v>170</v>
      </c>
      <c r="E72" s="105"/>
      <c r="F72" s="158"/>
      <c r="G72" s="154" t="s">
        <v>58</v>
      </c>
      <c r="H72" s="154"/>
      <c r="I72" s="97">
        <v>29848</v>
      </c>
      <c r="J72" s="144" t="s">
        <v>170</v>
      </c>
      <c r="K72" s="166">
        <v>29848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62</v>
      </c>
      <c r="B73" s="96"/>
      <c r="C73" s="142">
        <v>25372</v>
      </c>
      <c r="D73" s="149" t="s">
        <v>206</v>
      </c>
      <c r="E73" s="105"/>
      <c r="F73" s="158"/>
      <c r="G73" s="154" t="s">
        <v>61</v>
      </c>
      <c r="H73" s="154"/>
      <c r="I73" s="97">
        <v>42910</v>
      </c>
      <c r="J73" s="97" t="s">
        <v>170</v>
      </c>
      <c r="K73" s="166">
        <v>42910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63</v>
      </c>
      <c r="B74" s="96"/>
      <c r="C74" s="142">
        <v>11955</v>
      </c>
      <c r="D74" s="149" t="s">
        <v>206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64</v>
      </c>
      <c r="B75" s="96"/>
      <c r="C75" s="142">
        <v>22030</v>
      </c>
      <c r="D75" s="143" t="s">
        <v>125</v>
      </c>
      <c r="E75" s="104"/>
      <c r="F75" s="158"/>
      <c r="G75" s="156" t="s">
        <v>63</v>
      </c>
      <c r="H75" s="156"/>
      <c r="I75" s="157">
        <v>11025</v>
      </c>
      <c r="J75" s="159" t="s">
        <v>170</v>
      </c>
      <c r="K75" s="166">
        <v>11025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68</v>
      </c>
      <c r="B76" s="96"/>
      <c r="C76" s="142">
        <v>24686</v>
      </c>
      <c r="D76" s="146" t="s">
        <v>203</v>
      </c>
      <c r="E76" s="104"/>
      <c r="F76" s="158"/>
      <c r="G76" s="154" t="s">
        <v>64</v>
      </c>
      <c r="H76" s="154"/>
      <c r="I76" s="97">
        <v>22030</v>
      </c>
      <c r="J76" s="144" t="s">
        <v>125</v>
      </c>
      <c r="K76" s="166">
        <v>22030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148</v>
      </c>
      <c r="B77" s="96"/>
      <c r="C77" s="142">
        <v>9040</v>
      </c>
      <c r="D77" s="146" t="s">
        <v>203</v>
      </c>
      <c r="E77" s="104"/>
      <c r="F77" s="153"/>
      <c r="G77" s="154" t="s">
        <v>68</v>
      </c>
      <c r="H77" s="154"/>
      <c r="I77" s="97">
        <v>26916</v>
      </c>
      <c r="J77" s="97" t="s">
        <v>128</v>
      </c>
      <c r="K77" s="166">
        <v>26916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149</v>
      </c>
      <c r="B78" s="96"/>
      <c r="C78" s="142">
        <v>5790</v>
      </c>
      <c r="D78" s="146" t="s">
        <v>203</v>
      </c>
      <c r="E78" s="104"/>
      <c r="F78" s="158"/>
      <c r="G78" s="154" t="s">
        <v>148</v>
      </c>
      <c r="H78" s="154"/>
      <c r="I78" s="97">
        <v>32850</v>
      </c>
      <c r="J78" s="144" t="s">
        <v>168</v>
      </c>
      <c r="K78" s="166">
        <v>32850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149</v>
      </c>
      <c r="H79" s="154"/>
      <c r="I79" s="97">
        <v>11790</v>
      </c>
      <c r="J79" s="144" t="s">
        <v>129</v>
      </c>
      <c r="K79" s="166">
        <v>11790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205</v>
      </c>
      <c r="B80" s="96"/>
      <c r="C80" s="142">
        <v>7000</v>
      </c>
      <c r="D80" s="149" t="s">
        <v>170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146</v>
      </c>
      <c r="H81" s="154"/>
      <c r="I81" s="97">
        <v>7000</v>
      </c>
      <c r="J81" s="144" t="s">
        <v>170</v>
      </c>
      <c r="K81" s="166">
        <v>7000</v>
      </c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154</v>
      </c>
      <c r="B82" s="96"/>
      <c r="C82" s="142">
        <v>20000</v>
      </c>
      <c r="D82" s="146" t="s">
        <v>198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73</v>
      </c>
      <c r="B83" s="96"/>
      <c r="C83" s="142">
        <v>18000</v>
      </c>
      <c r="D83" s="149" t="s">
        <v>206</v>
      </c>
      <c r="E83" s="105"/>
      <c r="F83" s="162"/>
      <c r="G83" s="154" t="s">
        <v>154</v>
      </c>
      <c r="H83" s="154"/>
      <c r="I83" s="97">
        <v>20000</v>
      </c>
      <c r="J83" s="97" t="s">
        <v>170</v>
      </c>
      <c r="K83" s="166">
        <v>20000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74</v>
      </c>
      <c r="B84" s="96"/>
      <c r="C84" s="142">
        <v>5420</v>
      </c>
      <c r="D84" s="146" t="s">
        <v>203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170</v>
      </c>
      <c r="K85" s="166">
        <v>7000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153</v>
      </c>
      <c r="B86" s="96"/>
      <c r="C86" s="142">
        <v>15000</v>
      </c>
      <c r="D86" s="146" t="s">
        <v>206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181</v>
      </c>
      <c r="B87" s="143"/>
      <c r="C87" s="142">
        <v>26190</v>
      </c>
      <c r="D87" s="143" t="s">
        <v>170</v>
      </c>
      <c r="E87" s="104"/>
      <c r="F87" s="158"/>
      <c r="G87" s="172" t="s">
        <v>153</v>
      </c>
      <c r="H87" s="172"/>
      <c r="I87" s="97">
        <v>21000</v>
      </c>
      <c r="J87" s="144" t="s">
        <v>170</v>
      </c>
      <c r="K87" s="166">
        <v>21000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150</v>
      </c>
      <c r="B88" s="96"/>
      <c r="C88" s="142">
        <v>12000</v>
      </c>
      <c r="D88" s="149" t="s">
        <v>206</v>
      </c>
      <c r="E88" s="104"/>
      <c r="F88" s="153"/>
      <c r="G88" s="154" t="s">
        <v>127</v>
      </c>
      <c r="H88" s="154"/>
      <c r="I88" s="97">
        <v>26190</v>
      </c>
      <c r="J88" s="144" t="s">
        <v>170</v>
      </c>
      <c r="K88" s="166">
        <v>26190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152</v>
      </c>
      <c r="B89" s="143"/>
      <c r="C89" s="142">
        <v>25650</v>
      </c>
      <c r="D89" s="143" t="s">
        <v>170</v>
      </c>
      <c r="E89" s="104"/>
      <c r="F89" s="158"/>
      <c r="G89" s="154" t="s">
        <v>150</v>
      </c>
      <c r="H89" s="154"/>
      <c r="I89" s="97">
        <v>12045</v>
      </c>
      <c r="J89" s="96" t="s">
        <v>170</v>
      </c>
      <c r="K89" s="166">
        <v>12045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77</v>
      </c>
      <c r="B90" s="96"/>
      <c r="C90" s="332">
        <v>29000</v>
      </c>
      <c r="D90" s="146" t="s">
        <v>170</v>
      </c>
      <c r="E90" s="104"/>
      <c r="F90" s="158"/>
      <c r="G90" s="154" t="s">
        <v>152</v>
      </c>
      <c r="H90" s="154"/>
      <c r="I90" s="97">
        <v>25650</v>
      </c>
      <c r="J90" s="144" t="s">
        <v>170</v>
      </c>
      <c r="K90" s="166">
        <v>25650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156</v>
      </c>
      <c r="B91" s="96"/>
      <c r="C91" s="142">
        <v>10000</v>
      </c>
      <c r="D91" s="146" t="s">
        <v>206</v>
      </c>
      <c r="E91" s="104"/>
      <c r="F91" s="158"/>
      <c r="G91" s="154" t="s">
        <v>77</v>
      </c>
      <c r="H91" s="154"/>
      <c r="I91" s="97">
        <v>29000</v>
      </c>
      <c r="J91" s="144" t="s">
        <v>170</v>
      </c>
      <c r="K91" s="166">
        <v>29000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157</v>
      </c>
      <c r="B92" s="96"/>
      <c r="C92" s="142">
        <v>2000</v>
      </c>
      <c r="D92" s="143" t="s">
        <v>185</v>
      </c>
      <c r="F92" s="158"/>
      <c r="G92" s="154" t="s">
        <v>156</v>
      </c>
      <c r="H92" s="154"/>
      <c r="I92" s="97">
        <v>17890</v>
      </c>
      <c r="J92" s="144" t="s">
        <v>170</v>
      </c>
      <c r="K92" s="166">
        <v>17890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157</v>
      </c>
      <c r="H93" s="156"/>
      <c r="I93" s="157">
        <v>2000</v>
      </c>
      <c r="J93" s="159" t="s">
        <v>170</v>
      </c>
      <c r="K93" s="166">
        <v>2000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79</v>
      </c>
      <c r="B94" s="143"/>
      <c r="C94" s="142">
        <v>33650</v>
      </c>
      <c r="D94" s="143" t="s">
        <v>170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207</v>
      </c>
      <c r="B95" s="143"/>
      <c r="C95" s="142">
        <v>7000</v>
      </c>
      <c r="D95" s="143" t="s">
        <v>206</v>
      </c>
      <c r="F95" s="158"/>
      <c r="G95" s="154" t="s">
        <v>79</v>
      </c>
      <c r="H95" s="154"/>
      <c r="I95" s="97">
        <v>33650</v>
      </c>
      <c r="J95" s="163" t="s">
        <v>170</v>
      </c>
      <c r="K95" s="166">
        <v>33650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214</v>
      </c>
      <c r="B96" s="164"/>
      <c r="C96" s="142">
        <v>30270</v>
      </c>
      <c r="D96" s="143" t="s">
        <v>211</v>
      </c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132</v>
      </c>
      <c r="K100" s="166">
        <v>6870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/>
      <c r="H105" s="154"/>
      <c r="I105" s="97"/>
      <c r="J105" s="144"/>
      <c r="K105" s="166"/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117</v>
      </c>
      <c r="B108" s="143">
        <v>173992171</v>
      </c>
      <c r="C108" s="142">
        <v>17500</v>
      </c>
      <c r="D108" s="143" t="s">
        <v>120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59</v>
      </c>
      <c r="B109" s="143" t="s">
        <v>53</v>
      </c>
      <c r="C109" s="142">
        <v>1915</v>
      </c>
      <c r="D109" s="143" t="s">
        <v>60</v>
      </c>
      <c r="F109" s="162"/>
      <c r="G109" s="154" t="s">
        <v>144</v>
      </c>
      <c r="H109" s="154"/>
      <c r="I109" s="97">
        <v>11770</v>
      </c>
      <c r="J109" s="144" t="s">
        <v>169</v>
      </c>
      <c r="K109" s="166">
        <v>11770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76</v>
      </c>
      <c r="B110" s="143" t="s">
        <v>53</v>
      </c>
      <c r="C110" s="142">
        <v>1210</v>
      </c>
      <c r="D110" s="143" t="s">
        <v>46</v>
      </c>
      <c r="F110" s="162"/>
      <c r="G110" s="156" t="s">
        <v>162</v>
      </c>
      <c r="H110" s="156"/>
      <c r="I110" s="157">
        <v>15000</v>
      </c>
      <c r="J110" s="159" t="s">
        <v>169</v>
      </c>
      <c r="K110" s="166">
        <v>15000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65</v>
      </c>
      <c r="B111" s="143" t="s">
        <v>66</v>
      </c>
      <c r="C111" s="142">
        <v>6870</v>
      </c>
      <c r="D111" s="143" t="s">
        <v>132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67</v>
      </c>
      <c r="B112" s="143"/>
      <c r="C112" s="142">
        <v>800</v>
      </c>
      <c r="D112" s="143" t="s">
        <v>113</v>
      </c>
      <c r="F112" s="162"/>
      <c r="G112" s="156" t="s">
        <v>18</v>
      </c>
      <c r="H112" s="156"/>
      <c r="I112" s="157">
        <v>50000</v>
      </c>
      <c r="J112" s="157" t="s">
        <v>159</v>
      </c>
      <c r="K112" s="166">
        <v>50000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194</v>
      </c>
      <c r="B113" s="143"/>
      <c r="C113" s="142">
        <v>40000</v>
      </c>
      <c r="D113" s="143" t="s">
        <v>193</v>
      </c>
      <c r="F113" s="162"/>
      <c r="G113" s="154" t="s">
        <v>24</v>
      </c>
      <c r="H113" s="154"/>
      <c r="I113" s="97">
        <v>210035</v>
      </c>
      <c r="J113" s="97" t="s">
        <v>169</v>
      </c>
      <c r="K113" s="166">
        <v>210035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72</v>
      </c>
      <c r="B114" s="164" t="s">
        <v>53</v>
      </c>
      <c r="C114" s="142">
        <v>2340</v>
      </c>
      <c r="D114" s="143" t="s">
        <v>110</v>
      </c>
      <c r="F114" s="162"/>
      <c r="G114" s="154" t="s">
        <v>20</v>
      </c>
      <c r="H114" s="154"/>
      <c r="I114" s="97">
        <v>265917</v>
      </c>
      <c r="J114" s="144" t="s">
        <v>132</v>
      </c>
      <c r="K114" s="166">
        <v>265917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103</v>
      </c>
      <c r="B115" s="143"/>
      <c r="C115" s="142">
        <v>17500</v>
      </c>
      <c r="D115" s="143" t="s">
        <v>109</v>
      </c>
      <c r="F115" s="162"/>
      <c r="G115" s="154" t="s">
        <v>23</v>
      </c>
      <c r="H115" s="154"/>
      <c r="I115" s="97">
        <v>63290</v>
      </c>
      <c r="J115" s="144" t="s">
        <v>169</v>
      </c>
      <c r="K115" s="166">
        <v>63290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170</v>
      </c>
      <c r="K116" s="166">
        <v>55030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81</v>
      </c>
      <c r="B117" s="143" t="s">
        <v>53</v>
      </c>
      <c r="C117" s="142">
        <v>4300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170</v>
      </c>
      <c r="K117" s="166">
        <v>336360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170</v>
      </c>
      <c r="K118" s="166">
        <v>477180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09" t="s">
        <v>82</v>
      </c>
      <c r="B119" s="310"/>
      <c r="C119" s="165">
        <f>SUM(C37:C118)</f>
        <v>2626396</v>
      </c>
      <c r="D119" s="166"/>
      <c r="F119" s="158"/>
      <c r="G119" s="154" t="s">
        <v>145</v>
      </c>
      <c r="H119" s="154"/>
      <c r="I119" s="97">
        <v>38260</v>
      </c>
      <c r="J119" s="144" t="s">
        <v>170</v>
      </c>
      <c r="K119" s="166">
        <v>38260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170</v>
      </c>
      <c r="K120" s="166">
        <v>186240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1" t="s">
        <v>83</v>
      </c>
      <c r="B121" s="312"/>
      <c r="C121" s="170">
        <f>C119+L142</f>
        <v>2626396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143</v>
      </c>
      <c r="H122" s="156"/>
      <c r="I122" s="157">
        <v>90000</v>
      </c>
      <c r="J122" s="159" t="s">
        <v>169</v>
      </c>
      <c r="K122" s="166">
        <v>90000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160</v>
      </c>
      <c r="H123" s="156"/>
      <c r="I123" s="157">
        <v>4000</v>
      </c>
      <c r="J123" s="159" t="s">
        <v>167</v>
      </c>
      <c r="K123" s="166">
        <v>4000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2667354</v>
      </c>
      <c r="J142" s="152"/>
      <c r="K142" s="171">
        <f>SUM(K63:K141)</f>
        <v>2667354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3"/>
      <c r="G176" s="313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37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10" workbookViewId="0">
      <selection activeCell="A16" sqref="A16:E23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3" t="s">
        <v>124</v>
      </c>
      <c r="B1" s="324"/>
      <c r="C1" s="324"/>
      <c r="D1" s="324"/>
      <c r="E1" s="325"/>
      <c r="F1" s="5"/>
      <c r="G1" s="5"/>
    </row>
    <row r="2" spans="1:29" ht="23.25">
      <c r="A2" s="326" t="s">
        <v>217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6128672.2750000004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174500.27500000008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175</v>
      </c>
      <c r="B6" s="67">
        <v>30940</v>
      </c>
      <c r="C6" s="65"/>
      <c r="D6" s="282" t="s">
        <v>163</v>
      </c>
      <c r="E6" s="238">
        <v>344772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57789</v>
      </c>
      <c r="C8" s="66"/>
      <c r="D8" s="65" t="s">
        <v>13</v>
      </c>
      <c r="E8" s="68">
        <v>2626396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75100</v>
      </c>
      <c r="C9" s="66"/>
      <c r="D9" s="66" t="s">
        <v>171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72551.275000000081</v>
      </c>
      <c r="C10" s="66"/>
      <c r="D10" s="65" t="s">
        <v>212</v>
      </c>
      <c r="E10" s="69">
        <v>-48880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202</v>
      </c>
      <c r="B11" s="70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9072551.2750000004</v>
      </c>
      <c r="C13" s="66"/>
      <c r="D13" s="66" t="s">
        <v>7</v>
      </c>
      <c r="E13" s="69">
        <f>E4+E5+E6+E7+E8+E9+E10+E11+E12</f>
        <v>9072551.2750000004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73" t="s">
        <v>20</v>
      </c>
      <c r="E16" s="87">
        <v>265917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166</v>
      </c>
      <c r="B17" s="86">
        <v>45990</v>
      </c>
      <c r="C17" s="65"/>
      <c r="D17" s="72" t="s">
        <v>18</v>
      </c>
      <c r="E17" s="88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3" t="s">
        <v>24</v>
      </c>
      <c r="E18" s="87">
        <v>305465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122</v>
      </c>
      <c r="B20" s="276">
        <v>27585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210</v>
      </c>
      <c r="B21" s="276">
        <v>29000</v>
      </c>
      <c r="C21" s="277"/>
      <c r="D21" s="73" t="s">
        <v>49</v>
      </c>
      <c r="E21" s="87">
        <v>200000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186</v>
      </c>
      <c r="B22" s="276">
        <v>32590</v>
      </c>
      <c r="C22" s="277"/>
      <c r="D22" s="274" t="s">
        <v>21</v>
      </c>
      <c r="E22" s="87">
        <v>186240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19</v>
      </c>
      <c r="B23" s="280">
        <v>570710</v>
      </c>
      <c r="C23" s="281"/>
      <c r="D23" s="271" t="s">
        <v>30</v>
      </c>
      <c r="E23" s="272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2021-04-30T14:36:31Z</dcterms:modified>
</cp:coreProperties>
</file>