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April\All Details\29.04.2021\"/>
    </mc:Choice>
  </mc:AlternateContent>
  <bookViews>
    <workbookView xWindow="-120" yWindow="-120" windowWidth="20730" windowHeight="11310" tabRatio="599" activeTab="3"/>
  </bookViews>
  <sheets>
    <sheet name="April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0" l="1"/>
  <c r="B14" i="10" l="1"/>
  <c r="B11" i="10" l="1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L136" i="14" s="1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C115" i="14" l="1"/>
  <c r="E33" i="14"/>
  <c r="F33" i="14" s="1"/>
  <c r="E36" i="14" s="1"/>
  <c r="F36" i="14" l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4" i="10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LENOVO</author>
    <author>8801715116767</author>
  </authors>
  <commentList>
    <comment ref="O1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Camera Lagano + Charge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Lock 3Peaces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A4 Paper + Photocopy</t>
        </r>
      </text>
    </comment>
    <comment ref="M19" authorId="1" shapeId="0">
      <text>
        <r>
          <rPr>
            <b/>
            <sz val="9"/>
            <color indexed="81"/>
            <rFont val="Tahoma"/>
            <family val="2"/>
          </rPr>
          <t>Total 1500 
Realme 1000
Symphony 500</t>
        </r>
      </text>
    </comment>
    <comment ref="D22" authorId="1" shapeId="0">
      <text>
        <r>
          <rPr>
            <b/>
            <sz val="9"/>
            <color indexed="81"/>
            <rFont val="Tahoma"/>
            <family val="2"/>
          </rPr>
          <t>Pen+Handwash+Blub</t>
        </r>
      </text>
    </comment>
    <comment ref="D23" authorId="1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tonar</t>
        </r>
      </text>
    </comment>
    <comment ref="G25" authorId="1" shapeId="0">
      <text>
        <r>
          <rPr>
            <b/>
            <sz val="9"/>
            <color indexed="81"/>
            <rFont val="Tahoma"/>
            <charset val="1"/>
          </rPr>
          <t xml:space="preserve">Chaskoir Kajna=10000
Realme=5000, Symphony=5000
</t>
        </r>
      </text>
    </comment>
    <comment ref="D26" authorId="1" shapeId="0">
      <text>
        <r>
          <rPr>
            <b/>
            <sz val="9"/>
            <color indexed="81"/>
            <rFont val="Tahoma"/>
            <charset val="1"/>
          </rPr>
          <t>Hanwash</t>
        </r>
      </text>
    </comment>
    <comment ref="D27" authorId="1" shapeId="0">
      <text>
        <r>
          <rPr>
            <b/>
            <sz val="9"/>
            <color indexed="81"/>
            <rFont val="Tahoma"/>
            <charset val="1"/>
          </rPr>
          <t>Tipu Boss Glass Peper Lagano</t>
        </r>
      </text>
    </comment>
  </commentList>
</comments>
</file>

<file path=xl/sharedStrings.xml><?xml version="1.0" encoding="utf-8"?>
<sst xmlns="http://schemas.openxmlformats.org/spreadsheetml/2006/main" count="165" uniqueCount="94">
  <si>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</si>
  <si>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</si>
  <si>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</si>
  <si>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</si>
  <si>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</si>
  <si>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</si>
  <si>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</si>
  <si>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</si>
  <si>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</si>
  <si>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</si>
  <si>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</si>
  <si>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</si>
  <si>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</si>
  <si>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</si>
  <si>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</si>
  <si>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</si>
  <si>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</si>
  <si>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</si>
  <si>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</si>
  <si>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</si>
  <si>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</si>
  <si>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</si>
  <si>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</si>
  <si>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</si>
  <si>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</si>
  <si>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</si>
  <si>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</si>
  <si>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</si>
  <si>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</si>
  <si>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</si>
  <si>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</si>
  <si>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</si>
  <si>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</si>
  <si>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</si>
  <si>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</si>
  <si>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</si>
  <si>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</si>
  <si>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</si>
  <si>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</si>
  <si>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</si>
  <si>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</si>
  <si>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</si>
  <si>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</si>
  <si>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</si>
  <si>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</si>
  <si>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</si>
  <si>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</si>
  <si>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</si>
  <si>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</si>
  <si>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</si>
  <si>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</si>
  <si>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</si>
  <si>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</si>
  <si>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</si>
  <si>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</si>
  <si>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</si>
  <si>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</si>
  <si>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Mugdho Corporation-2</t>
  </si>
  <si>
    <t>Balance Statement Feb-2021</t>
  </si>
  <si>
    <t>Realme Balance(+)</t>
  </si>
  <si>
    <t>01.04.2021</t>
  </si>
  <si>
    <t>Month : April-2021</t>
  </si>
  <si>
    <t>Bank Statement April 2021</t>
  </si>
  <si>
    <t>03.04.2021</t>
  </si>
  <si>
    <t>04.04.2021</t>
  </si>
  <si>
    <t>05.04.2021</t>
  </si>
  <si>
    <t>06.04.2021</t>
  </si>
  <si>
    <t>50 PCS C17 Sell DP Rate</t>
  </si>
  <si>
    <t>07.04.2021</t>
  </si>
  <si>
    <t>08.04.2021</t>
  </si>
  <si>
    <t>10.04.2021</t>
  </si>
  <si>
    <t>11.04.2021</t>
  </si>
  <si>
    <t>Nagad Deposit Doasheng</t>
  </si>
  <si>
    <t>12.04.2021</t>
  </si>
  <si>
    <t xml:space="preserve">Camera </t>
  </si>
  <si>
    <t>Realme ZSM Adj  Due</t>
  </si>
  <si>
    <t>13.04.2021</t>
  </si>
  <si>
    <t>14.04.2021</t>
  </si>
  <si>
    <t>15.04.2021</t>
  </si>
  <si>
    <t>17.04.2021</t>
  </si>
  <si>
    <t>18.04.2021</t>
  </si>
  <si>
    <t>19.04.2021</t>
  </si>
  <si>
    <t>20.04.2021</t>
  </si>
  <si>
    <t>21.04.2021</t>
  </si>
  <si>
    <t>22.04.2021</t>
  </si>
  <si>
    <t>24.04.2021</t>
  </si>
  <si>
    <t>25.04.2021</t>
  </si>
  <si>
    <t>26.04.2021</t>
  </si>
  <si>
    <t>27.04.2021</t>
  </si>
  <si>
    <t>28.04.2021</t>
  </si>
  <si>
    <t>Boss(+)</t>
  </si>
  <si>
    <t>29.04.2021</t>
  </si>
  <si>
    <t>Boss (+) 15 Lac</t>
  </si>
  <si>
    <t>Date: 29.04.2021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</si>
</sst>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7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2" fontId="31" fillId="35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2" fontId="5" fillId="43" borderId="2" xfId="0" applyNumberFormat="1" applyFont="1" applyFill="1" applyBorder="1" applyAlignment="1">
      <alignment horizontal="center" vertical="center"/>
    </xf>
    <xf numFmtId="2" fontId="5" fillId="44" borderId="2" xfId="0" applyNumberFormat="1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vertical="center"/>
    </xf>
    <xf numFmtId="0" fontId="34" fillId="0" borderId="33" xfId="0" applyFont="1" applyFill="1" applyBorder="1" applyAlignment="1">
      <alignment horizontal="center" vertical="center"/>
    </xf>
    <xf numFmtId="0" fontId="35" fillId="0" borderId="33" xfId="0" applyFont="1" applyFill="1" applyBorder="1" applyAlignment="1">
      <alignment horizontal="center" vertical="center"/>
    </xf>
    <xf numFmtId="0" fontId="34" fillId="0" borderId="5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6" workbookViewId="0">
      <selection activeCell="E36" sqref="E36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51" t="s">
        <v>15</v>
      </c>
      <c r="C2" s="251"/>
      <c r="D2" s="251"/>
      <c r="E2" s="251"/>
    </row>
    <row r="3" spans="1:8" ht="16.5" customHeight="1">
      <c r="A3" s="19"/>
      <c r="B3" s="252" t="s">
        <v>62</v>
      </c>
      <c r="C3" s="252"/>
      <c r="D3" s="252"/>
      <c r="E3" s="252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1922741</v>
      </c>
      <c r="D6" s="23">
        <v>0</v>
      </c>
      <c r="E6" s="25">
        <f t="shared" ref="E6:E37" si="0">E5+C6-D6</f>
        <v>1922741</v>
      </c>
      <c r="F6" s="15"/>
      <c r="G6" s="16"/>
    </row>
    <row r="7" spans="1:8">
      <c r="A7" s="19"/>
      <c r="B7" s="24"/>
      <c r="C7" s="23"/>
      <c r="D7" s="23"/>
      <c r="E7" s="25">
        <f t="shared" si="0"/>
        <v>1922741</v>
      </c>
      <c r="F7" s="15"/>
      <c r="G7" s="1"/>
      <c r="H7" s="1"/>
    </row>
    <row r="8" spans="1:8">
      <c r="A8" s="19"/>
      <c r="B8" s="24" t="s">
        <v>60</v>
      </c>
      <c r="C8" s="23">
        <v>0</v>
      </c>
      <c r="D8" s="199">
        <v>344800</v>
      </c>
      <c r="E8" s="25">
        <f t="shared" si="0"/>
        <v>1577941</v>
      </c>
      <c r="F8" s="15"/>
      <c r="G8" s="1"/>
      <c r="H8" s="1"/>
    </row>
    <row r="9" spans="1:8">
      <c r="A9" s="19"/>
      <c r="B9" s="24" t="s">
        <v>63</v>
      </c>
      <c r="C9" s="23">
        <v>0</v>
      </c>
      <c r="D9" s="23">
        <v>0</v>
      </c>
      <c r="E9" s="25">
        <f t="shared" si="0"/>
        <v>1577941</v>
      </c>
      <c r="F9" s="15"/>
      <c r="G9" s="1"/>
      <c r="H9" s="1"/>
    </row>
    <row r="10" spans="1:8">
      <c r="A10" s="19"/>
      <c r="B10" s="24" t="s">
        <v>64</v>
      </c>
      <c r="C10" s="26">
        <v>650000</v>
      </c>
      <c r="D10" s="243">
        <v>568600</v>
      </c>
      <c r="E10" s="25">
        <f t="shared" si="0"/>
        <v>1659341</v>
      </c>
      <c r="F10" s="15"/>
      <c r="G10" s="1"/>
      <c r="H10" s="1"/>
    </row>
    <row r="11" spans="1:8">
      <c r="A11" s="19"/>
      <c r="B11" s="24" t="s">
        <v>65</v>
      </c>
      <c r="C11" s="23">
        <v>166000</v>
      </c>
      <c r="D11" s="23">
        <v>0</v>
      </c>
      <c r="E11" s="25">
        <f t="shared" si="0"/>
        <v>1825341</v>
      </c>
      <c r="F11" s="15"/>
      <c r="G11" s="1"/>
      <c r="H11" s="1"/>
    </row>
    <row r="12" spans="1:8">
      <c r="A12" s="19"/>
      <c r="B12" s="24" t="s">
        <v>66</v>
      </c>
      <c r="C12" s="23">
        <v>0</v>
      </c>
      <c r="D12" s="199">
        <v>552200</v>
      </c>
      <c r="E12" s="25">
        <f t="shared" si="0"/>
        <v>1273141</v>
      </c>
      <c r="F12" s="15"/>
      <c r="G12" s="27"/>
      <c r="H12" s="1"/>
    </row>
    <row r="13" spans="1:8">
      <c r="A13" s="19"/>
      <c r="B13" s="24" t="s">
        <v>66</v>
      </c>
      <c r="C13" s="199">
        <v>709000</v>
      </c>
      <c r="D13" s="23">
        <v>0</v>
      </c>
      <c r="E13" s="25">
        <f t="shared" si="0"/>
        <v>1982141</v>
      </c>
      <c r="F13" s="244" t="s">
        <v>67</v>
      </c>
      <c r="G13" s="1"/>
      <c r="H13" s="28"/>
    </row>
    <row r="14" spans="1:8">
      <c r="A14" s="19"/>
      <c r="B14" s="24" t="s">
        <v>68</v>
      </c>
      <c r="C14" s="23">
        <v>400000</v>
      </c>
      <c r="D14" s="199">
        <v>251300</v>
      </c>
      <c r="E14" s="25">
        <f t="shared" si="0"/>
        <v>2130841</v>
      </c>
      <c r="F14" s="15"/>
      <c r="G14" s="1"/>
      <c r="H14" s="1"/>
    </row>
    <row r="15" spans="1:8">
      <c r="A15" s="19"/>
      <c r="B15" s="24" t="s">
        <v>69</v>
      </c>
      <c r="C15" s="23">
        <v>312000</v>
      </c>
      <c r="D15" s="199">
        <v>1284100</v>
      </c>
      <c r="E15" s="25">
        <f t="shared" si="0"/>
        <v>1158741</v>
      </c>
      <c r="F15" s="15"/>
      <c r="G15" s="1"/>
      <c r="H15" s="8"/>
    </row>
    <row r="16" spans="1:8">
      <c r="A16" s="19"/>
      <c r="B16" s="24" t="s">
        <v>70</v>
      </c>
      <c r="C16" s="23">
        <v>0</v>
      </c>
      <c r="D16" s="23">
        <v>0</v>
      </c>
      <c r="E16" s="25">
        <f t="shared" si="0"/>
        <v>1158741</v>
      </c>
      <c r="F16" s="15"/>
      <c r="G16" s="17"/>
      <c r="H16" s="1"/>
    </row>
    <row r="17" spans="1:9">
      <c r="A17" s="19"/>
      <c r="B17" s="24" t="s">
        <v>71</v>
      </c>
      <c r="C17" s="23">
        <v>1000000</v>
      </c>
      <c r="D17" s="199">
        <v>502600</v>
      </c>
      <c r="E17" s="25">
        <f t="shared" si="0"/>
        <v>1656141</v>
      </c>
      <c r="F17" s="17"/>
      <c r="G17" s="9"/>
      <c r="H17" s="1"/>
    </row>
    <row r="18" spans="1:9">
      <c r="A18" s="19"/>
      <c r="B18" s="24" t="s">
        <v>71</v>
      </c>
      <c r="C18" s="246">
        <v>78900</v>
      </c>
      <c r="D18" s="246">
        <v>78900</v>
      </c>
      <c r="E18" s="25">
        <f>E17+C18-D18</f>
        <v>1656141</v>
      </c>
      <c r="F18" s="244" t="s">
        <v>72</v>
      </c>
      <c r="G18" s="9">
        <v>78900</v>
      </c>
      <c r="H18" s="1"/>
      <c r="I18" s="2" t="s">
        <v>12</v>
      </c>
    </row>
    <row r="19" spans="1:9" ht="12.75" customHeight="1">
      <c r="A19" s="19"/>
      <c r="B19" s="24" t="s">
        <v>73</v>
      </c>
      <c r="C19" s="23">
        <v>600000</v>
      </c>
      <c r="D19" s="199">
        <v>546000</v>
      </c>
      <c r="E19" s="25">
        <f t="shared" si="0"/>
        <v>1710141</v>
      </c>
      <c r="F19" s="15"/>
      <c r="G19" s="27"/>
      <c r="H19" s="1"/>
    </row>
    <row r="20" spans="1:9">
      <c r="A20" s="19"/>
      <c r="B20" s="24" t="s">
        <v>76</v>
      </c>
      <c r="C20" s="23">
        <v>0</v>
      </c>
      <c r="D20" s="23">
        <v>0</v>
      </c>
      <c r="E20" s="25">
        <f t="shared" si="0"/>
        <v>1710141</v>
      </c>
      <c r="F20" s="17"/>
      <c r="G20" s="27"/>
      <c r="H20" s="1"/>
    </row>
    <row r="21" spans="1:9">
      <c r="A21" s="19"/>
      <c r="B21" s="24" t="s">
        <v>77</v>
      </c>
      <c r="C21" s="23">
        <v>1450000</v>
      </c>
      <c r="D21" s="199">
        <v>1132800</v>
      </c>
      <c r="E21" s="25">
        <f>E20+C21-D21</f>
        <v>2027341</v>
      </c>
      <c r="F21" s="15"/>
      <c r="G21" s="8"/>
      <c r="H21" s="1"/>
    </row>
    <row r="22" spans="1:9">
      <c r="A22" s="19"/>
      <c r="B22" s="24" t="s">
        <v>78</v>
      </c>
      <c r="C22" s="23">
        <v>0</v>
      </c>
      <c r="D22" s="23">
        <v>0</v>
      </c>
      <c r="E22" s="25">
        <f t="shared" si="0"/>
        <v>2027341</v>
      </c>
      <c r="F22" s="17"/>
      <c r="G22" s="1"/>
      <c r="H22" s="1"/>
    </row>
    <row r="23" spans="1:9">
      <c r="A23" s="19"/>
      <c r="B23" s="24" t="s">
        <v>79</v>
      </c>
      <c r="C23" s="23">
        <v>0</v>
      </c>
      <c r="D23" s="23">
        <v>0</v>
      </c>
      <c r="E23" s="25">
        <f>E22+C23-D23</f>
        <v>2027341</v>
      </c>
      <c r="F23" s="15"/>
      <c r="G23" s="1"/>
      <c r="H23" s="1"/>
    </row>
    <row r="24" spans="1:9">
      <c r="A24" s="19"/>
      <c r="B24" s="24" t="s">
        <v>80</v>
      </c>
      <c r="C24" s="23">
        <v>0</v>
      </c>
      <c r="D24" s="23">
        <v>348000</v>
      </c>
      <c r="E24" s="25">
        <f t="shared" si="0"/>
        <v>1679341</v>
      </c>
      <c r="F24" s="15"/>
      <c r="G24" s="1"/>
      <c r="H24" s="1"/>
    </row>
    <row r="25" spans="1:9">
      <c r="A25" s="19"/>
      <c r="B25" s="24" t="s">
        <v>81</v>
      </c>
      <c r="C25" s="23">
        <v>400000</v>
      </c>
      <c r="D25" s="23">
        <v>0</v>
      </c>
      <c r="E25" s="25">
        <f t="shared" si="0"/>
        <v>2079341</v>
      </c>
      <c r="F25" s="15"/>
      <c r="G25" s="1"/>
      <c r="H25" s="1"/>
    </row>
    <row r="26" spans="1:9">
      <c r="A26" s="19"/>
      <c r="B26" s="24" t="s">
        <v>82</v>
      </c>
      <c r="C26" s="23">
        <v>400000</v>
      </c>
      <c r="D26" s="199">
        <v>1375600</v>
      </c>
      <c r="E26" s="25">
        <f t="shared" si="0"/>
        <v>1103741</v>
      </c>
      <c r="F26" s="15"/>
      <c r="G26" s="1"/>
      <c r="H26" s="1"/>
    </row>
    <row r="27" spans="1:9">
      <c r="A27" s="19"/>
      <c r="B27" s="24" t="s">
        <v>83</v>
      </c>
      <c r="C27" s="23">
        <v>500000</v>
      </c>
      <c r="D27" s="23">
        <v>0</v>
      </c>
      <c r="E27" s="25">
        <f t="shared" si="0"/>
        <v>1603741</v>
      </c>
      <c r="F27" s="15"/>
      <c r="G27" s="1"/>
      <c r="H27" s="19"/>
    </row>
    <row r="28" spans="1:9">
      <c r="A28" s="19"/>
      <c r="B28" s="24" t="s">
        <v>84</v>
      </c>
      <c r="C28" s="23">
        <v>420000</v>
      </c>
      <c r="D28" s="199">
        <v>1546000</v>
      </c>
      <c r="E28" s="25">
        <f t="shared" si="0"/>
        <v>477741</v>
      </c>
      <c r="F28" s="15"/>
      <c r="G28" s="1"/>
      <c r="H28" s="19"/>
    </row>
    <row r="29" spans="1:9">
      <c r="A29" s="19"/>
      <c r="B29" s="24" t="s">
        <v>85</v>
      </c>
      <c r="C29" s="23">
        <v>0</v>
      </c>
      <c r="D29" s="23">
        <v>0</v>
      </c>
      <c r="E29" s="25">
        <f t="shared" si="0"/>
        <v>477741</v>
      </c>
      <c r="F29" s="15"/>
      <c r="G29" s="1"/>
      <c r="H29" s="19"/>
    </row>
    <row r="30" spans="1:9">
      <c r="A30" s="19"/>
      <c r="B30" s="24" t="s">
        <v>86</v>
      </c>
      <c r="C30" s="23">
        <v>3200000</v>
      </c>
      <c r="D30" s="199">
        <v>3280800</v>
      </c>
      <c r="E30" s="25">
        <f t="shared" si="0"/>
        <v>396941</v>
      </c>
      <c r="F30" s="15"/>
      <c r="G30" s="1"/>
      <c r="H30" s="19"/>
    </row>
    <row r="31" spans="1:9">
      <c r="A31" s="19"/>
      <c r="B31" s="24"/>
      <c r="C31" s="23"/>
      <c r="D31" s="245">
        <v>350000</v>
      </c>
      <c r="E31" s="25">
        <f t="shared" si="0"/>
        <v>46941</v>
      </c>
      <c r="F31" s="15"/>
      <c r="G31" s="1"/>
      <c r="H31" s="19"/>
    </row>
    <row r="32" spans="1:9">
      <c r="A32" s="19"/>
      <c r="B32" s="24" t="s">
        <v>87</v>
      </c>
      <c r="C32" s="246">
        <v>75000</v>
      </c>
      <c r="D32" s="246">
        <v>75000</v>
      </c>
      <c r="E32" s="25">
        <f t="shared" si="0"/>
        <v>46941</v>
      </c>
      <c r="F32" s="244" t="s">
        <v>72</v>
      </c>
      <c r="G32" s="1">
        <v>75000</v>
      </c>
      <c r="H32" s="19"/>
    </row>
    <row r="33" spans="1:8">
      <c r="A33" s="19"/>
      <c r="B33" s="24" t="s">
        <v>88</v>
      </c>
      <c r="C33" s="23">
        <v>0</v>
      </c>
      <c r="D33" s="26">
        <v>0</v>
      </c>
      <c r="E33" s="25">
        <f t="shared" si="0"/>
        <v>46941</v>
      </c>
      <c r="F33" s="15"/>
      <c r="G33" s="1"/>
      <c r="H33" s="19"/>
    </row>
    <row r="34" spans="1:8">
      <c r="A34" s="19"/>
      <c r="B34" s="24" t="s">
        <v>89</v>
      </c>
      <c r="C34" s="23">
        <v>1300000</v>
      </c>
      <c r="D34" s="199">
        <v>1322100</v>
      </c>
      <c r="E34" s="25">
        <f t="shared" si="0"/>
        <v>24841</v>
      </c>
      <c r="F34" s="15"/>
      <c r="G34" s="1"/>
      <c r="H34" s="19"/>
    </row>
    <row r="35" spans="1:8">
      <c r="A35" s="19"/>
      <c r="B35" s="24" t="s">
        <v>91</v>
      </c>
      <c r="C35" s="23">
        <v>300000</v>
      </c>
      <c r="D35" s="23"/>
      <c r="E35" s="25">
        <f t="shared" si="0"/>
        <v>324841</v>
      </c>
      <c r="F35" s="15"/>
      <c r="G35" s="1"/>
      <c r="H35" s="19"/>
    </row>
    <row r="36" spans="1:8">
      <c r="A36" s="19"/>
      <c r="B36" s="24" t="s">
        <v>91</v>
      </c>
      <c r="C36" s="199">
        <v>1500000</v>
      </c>
      <c r="D36" s="199">
        <v>1811550</v>
      </c>
      <c r="E36" s="25">
        <f t="shared" si="0"/>
        <v>13291</v>
      </c>
      <c r="F36" s="15" t="s">
        <v>92</v>
      </c>
      <c r="G36" s="1"/>
      <c r="H36" s="19"/>
    </row>
    <row r="37" spans="1:8">
      <c r="A37" s="19"/>
      <c r="B37" s="24"/>
      <c r="C37" s="23"/>
      <c r="D37" s="23"/>
      <c r="E37" s="25">
        <f t="shared" si="0"/>
        <v>13291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13291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13291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13291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13291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13291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13291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13291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13291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13291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13291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13291</v>
      </c>
      <c r="F48" s="15"/>
      <c r="G48" s="1"/>
      <c r="H48" s="19"/>
    </row>
    <row r="49" spans="2:8">
      <c r="B49" s="24"/>
      <c r="C49" s="23"/>
      <c r="D49" s="23"/>
      <c r="E49" s="25">
        <f t="shared" si="1"/>
        <v>13291</v>
      </c>
      <c r="F49" s="15"/>
      <c r="G49" s="1"/>
      <c r="H49" s="19"/>
    </row>
    <row r="50" spans="2:8">
      <c r="B50" s="24"/>
      <c r="C50" s="23"/>
      <c r="D50" s="23"/>
      <c r="E50" s="25">
        <f t="shared" si="1"/>
        <v>13291</v>
      </c>
      <c r="F50" s="15"/>
      <c r="G50" s="1"/>
      <c r="H50" s="19"/>
    </row>
    <row r="51" spans="2:8">
      <c r="B51" s="24"/>
      <c r="C51" s="23"/>
      <c r="D51" s="23"/>
      <c r="E51" s="25">
        <f t="shared" si="1"/>
        <v>13291</v>
      </c>
      <c r="F51" s="15"/>
      <c r="G51" s="1"/>
      <c r="H51" s="19"/>
    </row>
    <row r="52" spans="2:8">
      <c r="B52" s="24"/>
      <c r="C52" s="23"/>
      <c r="D52" s="23"/>
      <c r="E52" s="25">
        <f t="shared" si="1"/>
        <v>13291</v>
      </c>
      <c r="F52" s="15"/>
      <c r="G52" s="1"/>
      <c r="H52" s="19"/>
    </row>
    <row r="53" spans="2:8">
      <c r="B53" s="24"/>
      <c r="C53" s="23"/>
      <c r="D53" s="23"/>
      <c r="E53" s="25">
        <f t="shared" si="1"/>
        <v>13291</v>
      </c>
      <c r="F53" s="15"/>
      <c r="G53" s="1"/>
      <c r="H53" s="19"/>
    </row>
    <row r="54" spans="2:8">
      <c r="B54" s="24"/>
      <c r="C54" s="23"/>
      <c r="D54" s="23"/>
      <c r="E54" s="25">
        <f t="shared" si="1"/>
        <v>13291</v>
      </c>
      <c r="F54" s="15"/>
      <c r="G54" s="1"/>
      <c r="H54" s="19"/>
    </row>
    <row r="55" spans="2:8">
      <c r="B55" s="24"/>
      <c r="C55" s="23"/>
      <c r="D55" s="23"/>
      <c r="E55" s="25">
        <f t="shared" si="1"/>
        <v>13291</v>
      </c>
      <c r="F55" s="15"/>
      <c r="G55" s="1"/>
    </row>
    <row r="56" spans="2:8">
      <c r="B56" s="24"/>
      <c r="C56" s="23"/>
      <c r="D56" s="23"/>
      <c r="E56" s="25">
        <f t="shared" si="1"/>
        <v>13291</v>
      </c>
      <c r="F56" s="15"/>
      <c r="G56" s="1"/>
    </row>
    <row r="57" spans="2:8">
      <c r="B57" s="24"/>
      <c r="C57" s="23"/>
      <c r="D57" s="23"/>
      <c r="E57" s="25">
        <f t="shared" si="1"/>
        <v>13291</v>
      </c>
      <c r="F57" s="15"/>
      <c r="G57" s="1"/>
    </row>
    <row r="58" spans="2:8">
      <c r="B58" s="24"/>
      <c r="C58" s="23"/>
      <c r="D58" s="23"/>
      <c r="E58" s="25">
        <f t="shared" si="1"/>
        <v>13291</v>
      </c>
      <c r="F58" s="15"/>
      <c r="G58" s="1"/>
    </row>
    <row r="59" spans="2:8">
      <c r="B59" s="24"/>
      <c r="C59" s="23"/>
      <c r="D59" s="23"/>
      <c r="E59" s="25">
        <f t="shared" si="1"/>
        <v>13291</v>
      </c>
      <c r="F59" s="15"/>
      <c r="G59" s="1"/>
    </row>
    <row r="60" spans="2:8">
      <c r="B60" s="24"/>
      <c r="C60" s="23"/>
      <c r="D60" s="23"/>
      <c r="E60" s="25">
        <f t="shared" si="1"/>
        <v>13291</v>
      </c>
      <c r="F60" s="15"/>
      <c r="G60" s="1"/>
    </row>
    <row r="61" spans="2:8">
      <c r="B61" s="24"/>
      <c r="C61" s="23"/>
      <c r="D61" s="23"/>
      <c r="E61" s="25">
        <f t="shared" si="1"/>
        <v>13291</v>
      </c>
      <c r="F61" s="15"/>
      <c r="G61" s="1"/>
    </row>
    <row r="62" spans="2:8">
      <c r="B62" s="24"/>
      <c r="C62" s="23"/>
      <c r="D62" s="23"/>
      <c r="E62" s="25">
        <f t="shared" si="1"/>
        <v>13291</v>
      </c>
      <c r="F62" s="15"/>
      <c r="G62" s="1"/>
    </row>
    <row r="63" spans="2:8">
      <c r="B63" s="24"/>
      <c r="C63" s="23"/>
      <c r="D63" s="23"/>
      <c r="E63" s="25">
        <f t="shared" si="1"/>
        <v>13291</v>
      </c>
      <c r="F63" s="15"/>
      <c r="G63" s="1"/>
    </row>
    <row r="64" spans="2:8">
      <c r="B64" s="24"/>
      <c r="C64" s="23"/>
      <c r="D64" s="23"/>
      <c r="E64" s="25">
        <f t="shared" si="1"/>
        <v>13291</v>
      </c>
      <c r="F64" s="15"/>
      <c r="G64" s="1"/>
    </row>
    <row r="65" spans="2:7">
      <c r="B65" s="24"/>
      <c r="C65" s="23"/>
      <c r="D65" s="23"/>
      <c r="E65" s="25">
        <f t="shared" si="1"/>
        <v>13291</v>
      </c>
      <c r="F65" s="15"/>
      <c r="G65" s="1"/>
    </row>
    <row r="66" spans="2:7">
      <c r="B66" s="24"/>
      <c r="C66" s="23"/>
      <c r="D66" s="23"/>
      <c r="E66" s="25">
        <f t="shared" si="1"/>
        <v>13291</v>
      </c>
      <c r="F66" s="15"/>
      <c r="G66" s="1"/>
    </row>
    <row r="67" spans="2:7">
      <c r="B67" s="24"/>
      <c r="C67" s="23"/>
      <c r="D67" s="23"/>
      <c r="E67" s="25">
        <f t="shared" si="1"/>
        <v>13291</v>
      </c>
      <c r="F67" s="15"/>
      <c r="G67" s="1"/>
    </row>
    <row r="68" spans="2:7">
      <c r="B68" s="24"/>
      <c r="C68" s="23"/>
      <c r="D68" s="23"/>
      <c r="E68" s="25">
        <f t="shared" si="1"/>
        <v>13291</v>
      </c>
      <c r="F68" s="15"/>
      <c r="G68" s="1"/>
    </row>
    <row r="69" spans="2:7">
      <c r="B69" s="24"/>
      <c r="C69" s="23"/>
      <c r="D69" s="23"/>
      <c r="E69" s="25">
        <f t="shared" si="1"/>
        <v>13291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13291</v>
      </c>
      <c r="F70" s="15"/>
      <c r="G70" s="1"/>
    </row>
    <row r="71" spans="2:7">
      <c r="B71" s="24"/>
      <c r="C71" s="23"/>
      <c r="D71" s="23"/>
      <c r="E71" s="25">
        <f t="shared" si="2"/>
        <v>13291</v>
      </c>
      <c r="F71" s="15"/>
      <c r="G71" s="1"/>
    </row>
    <row r="72" spans="2:7">
      <c r="B72" s="24"/>
      <c r="C72" s="23"/>
      <c r="D72" s="23"/>
      <c r="E72" s="25">
        <f t="shared" si="2"/>
        <v>13291</v>
      </c>
      <c r="F72" s="15"/>
      <c r="G72" s="1"/>
    </row>
    <row r="73" spans="2:7">
      <c r="B73" s="24"/>
      <c r="C73" s="23"/>
      <c r="D73" s="23"/>
      <c r="E73" s="25">
        <f t="shared" si="2"/>
        <v>13291</v>
      </c>
      <c r="F73" s="15"/>
      <c r="G73" s="1"/>
    </row>
    <row r="74" spans="2:7">
      <c r="B74" s="24"/>
      <c r="C74" s="23"/>
      <c r="D74" s="23"/>
      <c r="E74" s="25">
        <f t="shared" si="2"/>
        <v>13291</v>
      </c>
      <c r="F74" s="15"/>
      <c r="G74" s="1"/>
    </row>
    <row r="75" spans="2:7">
      <c r="B75" s="24"/>
      <c r="C75" s="23"/>
      <c r="D75" s="23"/>
      <c r="E75" s="25">
        <f t="shared" si="2"/>
        <v>13291</v>
      </c>
      <c r="F75" s="17"/>
      <c r="G75" s="1"/>
    </row>
    <row r="76" spans="2:7">
      <c r="B76" s="24"/>
      <c r="C76" s="23"/>
      <c r="D76" s="23"/>
      <c r="E76" s="25">
        <f t="shared" si="2"/>
        <v>13291</v>
      </c>
      <c r="F76" s="15"/>
      <c r="G76" s="1"/>
    </row>
    <row r="77" spans="2:7">
      <c r="B77" s="24"/>
      <c r="C77" s="23"/>
      <c r="D77" s="23"/>
      <c r="E77" s="25">
        <f t="shared" si="2"/>
        <v>13291</v>
      </c>
      <c r="F77" s="15"/>
      <c r="G77" s="1"/>
    </row>
    <row r="78" spans="2:7">
      <c r="B78" s="24"/>
      <c r="C78" s="23"/>
      <c r="D78" s="23"/>
      <c r="E78" s="25">
        <f t="shared" si="2"/>
        <v>13291</v>
      </c>
      <c r="F78" s="15"/>
      <c r="G78" s="1"/>
    </row>
    <row r="79" spans="2:7">
      <c r="B79" s="24"/>
      <c r="C79" s="23"/>
      <c r="D79" s="23"/>
      <c r="E79" s="25">
        <f t="shared" si="2"/>
        <v>13291</v>
      </c>
      <c r="F79" s="15"/>
      <c r="G79" s="1"/>
    </row>
    <row r="80" spans="2:7">
      <c r="B80" s="24"/>
      <c r="C80" s="23"/>
      <c r="D80" s="23"/>
      <c r="E80" s="25">
        <f t="shared" si="2"/>
        <v>13291</v>
      </c>
      <c r="F80" s="15"/>
      <c r="G80" s="1"/>
    </row>
    <row r="81" spans="2:7">
      <c r="B81" s="24"/>
      <c r="C81" s="23"/>
      <c r="D81" s="23"/>
      <c r="E81" s="25">
        <f t="shared" si="2"/>
        <v>13291</v>
      </c>
      <c r="F81" s="15"/>
      <c r="G81" s="1"/>
    </row>
    <row r="82" spans="2:7">
      <c r="B82" s="24"/>
      <c r="C82" s="23"/>
      <c r="D82" s="23"/>
      <c r="E82" s="25">
        <f t="shared" si="2"/>
        <v>13291</v>
      </c>
      <c r="F82" s="15"/>
      <c r="G82" s="1"/>
    </row>
    <row r="83" spans="2:7">
      <c r="B83" s="29"/>
      <c r="C83" s="25">
        <f>SUM(C5:C72)</f>
        <v>15383641</v>
      </c>
      <c r="D83" s="25">
        <f>SUM(D5:D77)</f>
        <v>15370350</v>
      </c>
      <c r="E83" s="39">
        <f>E71</f>
        <v>13291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xSplit="10" ySplit="13" topLeftCell="K1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59" t="s">
        <v>15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259"/>
    </row>
    <row r="2" spans="1:26" s="148" customFormat="1" ht="18">
      <c r="A2" s="260" t="s">
        <v>55</v>
      </c>
      <c r="B2" s="260"/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</row>
    <row r="3" spans="1:26" s="149" customFormat="1" ht="16.5" thickBot="1">
      <c r="A3" s="261" t="s">
        <v>61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3"/>
      <c r="U3" s="63"/>
      <c r="V3" s="5"/>
      <c r="W3" s="5"/>
      <c r="X3" s="5"/>
      <c r="Y3" s="5"/>
      <c r="Z3" s="13"/>
    </row>
    <row r="4" spans="1:26" s="151" customFormat="1">
      <c r="A4" s="264" t="s">
        <v>34</v>
      </c>
      <c r="B4" s="266" t="s">
        <v>35</v>
      </c>
      <c r="C4" s="253" t="s">
        <v>36</v>
      </c>
      <c r="D4" s="253" t="s">
        <v>37</v>
      </c>
      <c r="E4" s="253" t="s">
        <v>38</v>
      </c>
      <c r="F4" s="253" t="s">
        <v>39</v>
      </c>
      <c r="G4" s="253" t="s">
        <v>40</v>
      </c>
      <c r="H4" s="253" t="s">
        <v>41</v>
      </c>
      <c r="I4" s="253" t="s">
        <v>52</v>
      </c>
      <c r="J4" s="253" t="s">
        <v>42</v>
      </c>
      <c r="K4" s="253" t="s">
        <v>43</v>
      </c>
      <c r="L4" s="253" t="s">
        <v>44</v>
      </c>
      <c r="M4" s="253" t="s">
        <v>45</v>
      </c>
      <c r="N4" s="253" t="s">
        <v>46</v>
      </c>
      <c r="O4" s="255" t="s">
        <v>74</v>
      </c>
      <c r="P4" s="257" t="s">
        <v>47</v>
      </c>
      <c r="Q4" s="270" t="s">
        <v>18</v>
      </c>
      <c r="R4" s="268" t="s">
        <v>48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65"/>
      <c r="B5" s="267"/>
      <c r="C5" s="254"/>
      <c r="D5" s="254"/>
      <c r="E5" s="254"/>
      <c r="F5" s="254"/>
      <c r="G5" s="254"/>
      <c r="H5" s="254"/>
      <c r="I5" s="254"/>
      <c r="J5" s="254"/>
      <c r="K5" s="254"/>
      <c r="L5" s="254"/>
      <c r="M5" s="254"/>
      <c r="N5" s="254"/>
      <c r="O5" s="256"/>
      <c r="P5" s="258"/>
      <c r="Q5" s="271"/>
      <c r="R5" s="269"/>
      <c r="S5" s="155" t="s">
        <v>49</v>
      </c>
      <c r="U5" s="156"/>
      <c r="V5" s="157"/>
      <c r="W5" s="157"/>
      <c r="X5" s="157"/>
      <c r="Y5" s="157"/>
      <c r="Z5" s="158"/>
    </row>
    <row r="6" spans="1:26" s="10" customFormat="1">
      <c r="A6" s="159" t="s">
        <v>60</v>
      </c>
      <c r="B6" s="160">
        <v>500</v>
      </c>
      <c r="C6" s="160"/>
      <c r="D6" s="161"/>
      <c r="E6" s="161"/>
      <c r="F6" s="161"/>
      <c r="G6" s="161"/>
      <c r="H6" s="161"/>
      <c r="I6" s="161"/>
      <c r="J6" s="162">
        <v>40</v>
      </c>
      <c r="K6" s="161">
        <v>80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620</v>
      </c>
      <c r="T6" s="165"/>
      <c r="U6" s="166"/>
      <c r="V6" s="30"/>
      <c r="W6" s="3"/>
      <c r="X6" s="30"/>
      <c r="Y6" s="3"/>
    </row>
    <row r="7" spans="1:26" s="10" customFormat="1">
      <c r="A7" s="159" t="s">
        <v>63</v>
      </c>
      <c r="B7" s="160"/>
      <c r="C7" s="160"/>
      <c r="D7" s="161"/>
      <c r="E7" s="161"/>
      <c r="F7" s="161"/>
      <c r="G7" s="161">
        <v>350</v>
      </c>
      <c r="H7" s="161"/>
      <c r="I7" s="161"/>
      <c r="J7" s="162">
        <v>40</v>
      </c>
      <c r="K7" s="161">
        <v>80</v>
      </c>
      <c r="L7" s="161"/>
      <c r="M7" s="161"/>
      <c r="N7" s="200">
        <v>30</v>
      </c>
      <c r="O7" s="161"/>
      <c r="P7" s="161"/>
      <c r="Q7" s="161"/>
      <c r="R7" s="163"/>
      <c r="S7" s="164">
        <f t="shared" si="0"/>
        <v>500</v>
      </c>
      <c r="T7" s="165"/>
      <c r="U7" s="30"/>
      <c r="V7" s="30"/>
      <c r="W7" s="30"/>
      <c r="X7" s="30"/>
      <c r="Y7" s="30"/>
    </row>
    <row r="8" spans="1:26" s="10" customFormat="1">
      <c r="A8" s="159" t="s">
        <v>64</v>
      </c>
      <c r="B8" s="167">
        <v>300</v>
      </c>
      <c r="C8" s="160"/>
      <c r="D8" s="168"/>
      <c r="E8" s="168"/>
      <c r="F8" s="168"/>
      <c r="G8" s="168"/>
      <c r="H8" s="168"/>
      <c r="I8" s="168"/>
      <c r="J8" s="169">
        <v>70</v>
      </c>
      <c r="K8" s="168">
        <v>80</v>
      </c>
      <c r="L8" s="168"/>
      <c r="M8" s="168"/>
      <c r="N8" s="201"/>
      <c r="O8" s="19"/>
      <c r="P8" s="168"/>
      <c r="Q8" s="168"/>
      <c r="R8" s="170"/>
      <c r="S8" s="164">
        <f>SUM(B8:R8)</f>
        <v>450</v>
      </c>
      <c r="T8" s="165"/>
      <c r="U8" s="7"/>
      <c r="V8" s="7"/>
      <c r="W8" s="3" t="s">
        <v>50</v>
      </c>
      <c r="X8" s="30"/>
      <c r="Y8" s="3"/>
    </row>
    <row r="9" spans="1:26" s="10" customFormat="1">
      <c r="A9" s="159" t="s">
        <v>65</v>
      </c>
      <c r="B9" s="167"/>
      <c r="C9" s="160"/>
      <c r="D9" s="168"/>
      <c r="E9" s="168"/>
      <c r="F9" s="168"/>
      <c r="G9" s="168"/>
      <c r="H9" s="168"/>
      <c r="I9" s="168"/>
      <c r="J9" s="169"/>
      <c r="K9" s="168"/>
      <c r="L9" s="168"/>
      <c r="M9" s="168"/>
      <c r="N9" s="201"/>
      <c r="O9" s="168"/>
      <c r="P9" s="168"/>
      <c r="Q9" s="168"/>
      <c r="R9" s="170"/>
      <c r="S9" s="164">
        <f t="shared" si="0"/>
        <v>0</v>
      </c>
      <c r="T9" s="165"/>
      <c r="U9" s="7"/>
      <c r="V9" s="7"/>
      <c r="W9" s="30"/>
      <c r="X9" s="30"/>
      <c r="Y9" s="30"/>
    </row>
    <row r="10" spans="1:26" s="10" customFormat="1">
      <c r="A10" s="159" t="s">
        <v>66</v>
      </c>
      <c r="B10" s="167">
        <v>650</v>
      </c>
      <c r="C10" s="160"/>
      <c r="D10" s="168"/>
      <c r="E10" s="168"/>
      <c r="F10" s="168"/>
      <c r="G10" s="168">
        <v>70</v>
      </c>
      <c r="H10" s="168"/>
      <c r="I10" s="168"/>
      <c r="J10" s="168">
        <v>20</v>
      </c>
      <c r="K10" s="168">
        <v>160</v>
      </c>
      <c r="L10" s="168"/>
      <c r="M10" s="168"/>
      <c r="N10" s="201">
        <v>20</v>
      </c>
      <c r="O10" s="168"/>
      <c r="P10" s="168"/>
      <c r="Q10" s="168"/>
      <c r="R10" s="170"/>
      <c r="S10" s="164">
        <f t="shared" si="0"/>
        <v>920</v>
      </c>
      <c r="T10" s="165"/>
      <c r="U10" s="30"/>
      <c r="V10" s="30"/>
      <c r="W10" s="3"/>
      <c r="X10" s="30"/>
      <c r="Y10" s="3"/>
    </row>
    <row r="11" spans="1:26" s="10" customFormat="1">
      <c r="A11" s="159" t="s">
        <v>68</v>
      </c>
      <c r="B11" s="167"/>
      <c r="C11" s="160"/>
      <c r="D11" s="168"/>
      <c r="E11" s="168"/>
      <c r="F11" s="168"/>
      <c r="G11" s="168">
        <v>100</v>
      </c>
      <c r="H11" s="168"/>
      <c r="I11" s="168"/>
      <c r="J11" s="168">
        <v>40</v>
      </c>
      <c r="K11" s="168">
        <v>80</v>
      </c>
      <c r="L11" s="168"/>
      <c r="M11" s="168"/>
      <c r="N11" s="201">
        <v>20</v>
      </c>
      <c r="O11" s="168"/>
      <c r="P11" s="168"/>
      <c r="Q11" s="168"/>
      <c r="R11" s="170"/>
      <c r="S11" s="164">
        <f t="shared" si="0"/>
        <v>240</v>
      </c>
      <c r="T11" s="165"/>
      <c r="U11" s="30"/>
      <c r="V11" s="30"/>
      <c r="W11" s="30"/>
      <c r="X11" s="30"/>
      <c r="Y11" s="30"/>
    </row>
    <row r="12" spans="1:26" s="10" customFormat="1">
      <c r="A12" s="159" t="s">
        <v>69</v>
      </c>
      <c r="B12" s="167"/>
      <c r="C12" s="160"/>
      <c r="D12" s="168"/>
      <c r="E12" s="168"/>
      <c r="F12" s="168"/>
      <c r="G12" s="168"/>
      <c r="H12" s="168"/>
      <c r="I12" s="168"/>
      <c r="J12" s="168">
        <v>50</v>
      </c>
      <c r="K12" s="168">
        <v>80</v>
      </c>
      <c r="L12" s="168"/>
      <c r="M12" s="168"/>
      <c r="N12" s="201">
        <v>20</v>
      </c>
      <c r="O12" s="168"/>
      <c r="P12" s="168"/>
      <c r="Q12" s="168"/>
      <c r="R12" s="170"/>
      <c r="S12" s="164">
        <f t="shared" si="0"/>
        <v>150</v>
      </c>
      <c r="T12" s="165"/>
      <c r="U12" s="30"/>
      <c r="V12" s="30"/>
      <c r="W12" s="3"/>
      <c r="X12" s="30"/>
      <c r="Y12" s="3"/>
    </row>
    <row r="13" spans="1:26" s="10" customFormat="1">
      <c r="A13" s="159" t="s">
        <v>70</v>
      </c>
      <c r="B13" s="167">
        <v>500</v>
      </c>
      <c r="C13" s="160"/>
      <c r="D13" s="168"/>
      <c r="E13" s="168"/>
      <c r="F13" s="168"/>
      <c r="G13" s="168">
        <v>50</v>
      </c>
      <c r="H13" s="168"/>
      <c r="I13" s="168"/>
      <c r="J13" s="168">
        <v>240</v>
      </c>
      <c r="K13" s="168">
        <v>160</v>
      </c>
      <c r="L13" s="171"/>
      <c r="M13" s="168"/>
      <c r="N13" s="201">
        <v>20</v>
      </c>
      <c r="O13" s="168"/>
      <c r="P13" s="168"/>
      <c r="Q13" s="168"/>
      <c r="R13" s="170"/>
      <c r="S13" s="164">
        <f t="shared" si="0"/>
        <v>970</v>
      </c>
      <c r="T13" s="165"/>
      <c r="U13" s="166"/>
      <c r="V13" s="30"/>
      <c r="W13" s="30"/>
      <c r="X13" s="30"/>
      <c r="Y13" s="30"/>
    </row>
    <row r="14" spans="1:26" s="10" customFormat="1">
      <c r="A14" s="159" t="s">
        <v>71</v>
      </c>
      <c r="B14" s="167"/>
      <c r="C14" s="160"/>
      <c r="D14" s="168"/>
      <c r="E14" s="168"/>
      <c r="F14" s="168"/>
      <c r="G14" s="168">
        <v>170</v>
      </c>
      <c r="H14" s="168"/>
      <c r="I14" s="168"/>
      <c r="J14" s="168">
        <v>160</v>
      </c>
      <c r="K14" s="168">
        <v>160</v>
      </c>
      <c r="L14" s="172"/>
      <c r="M14" s="168"/>
      <c r="N14" s="201"/>
      <c r="O14" s="168"/>
      <c r="P14" s="168"/>
      <c r="Q14" s="168"/>
      <c r="R14" s="170"/>
      <c r="S14" s="164">
        <f t="shared" si="0"/>
        <v>490</v>
      </c>
      <c r="T14" s="165"/>
      <c r="U14" s="173"/>
      <c r="V14" s="30"/>
      <c r="W14" s="3"/>
      <c r="X14" s="30"/>
      <c r="Y14" s="3"/>
    </row>
    <row r="15" spans="1:26" s="10" customFormat="1">
      <c r="A15" s="159" t="s">
        <v>73</v>
      </c>
      <c r="B15" s="167">
        <v>500</v>
      </c>
      <c r="C15" s="160"/>
      <c r="D15" s="168"/>
      <c r="E15" s="168"/>
      <c r="F15" s="168"/>
      <c r="G15" s="168"/>
      <c r="H15" s="168"/>
      <c r="I15" s="168"/>
      <c r="J15" s="168">
        <v>240</v>
      </c>
      <c r="K15" s="168">
        <v>160</v>
      </c>
      <c r="L15" s="161"/>
      <c r="M15" s="168"/>
      <c r="N15" s="201"/>
      <c r="O15" s="168">
        <v>1000</v>
      </c>
      <c r="P15" s="168"/>
      <c r="Q15" s="168"/>
      <c r="R15" s="170"/>
      <c r="S15" s="164">
        <f t="shared" si="0"/>
        <v>1900</v>
      </c>
      <c r="T15" s="165"/>
      <c r="U15" s="4"/>
      <c r="V15" s="30"/>
      <c r="W15" s="30"/>
      <c r="X15" s="30"/>
      <c r="Y15" s="30"/>
    </row>
    <row r="16" spans="1:26" s="10" customFormat="1">
      <c r="A16" s="159" t="s">
        <v>76</v>
      </c>
      <c r="B16" s="167"/>
      <c r="C16" s="160"/>
      <c r="D16" s="168">
        <v>1200</v>
      </c>
      <c r="E16" s="168">
        <v>310</v>
      </c>
      <c r="F16" s="168"/>
      <c r="G16" s="168">
        <v>70</v>
      </c>
      <c r="H16" s="168"/>
      <c r="I16" s="168"/>
      <c r="J16" s="168">
        <v>120</v>
      </c>
      <c r="K16" s="168">
        <v>160</v>
      </c>
      <c r="L16" s="168"/>
      <c r="M16" s="168"/>
      <c r="N16" s="201">
        <v>20</v>
      </c>
      <c r="O16" s="168"/>
      <c r="P16" s="168"/>
      <c r="Q16" s="168"/>
      <c r="R16" s="170"/>
      <c r="S16" s="164">
        <f t="shared" si="0"/>
        <v>1880</v>
      </c>
      <c r="T16" s="165"/>
      <c r="U16" s="4"/>
      <c r="V16" s="30"/>
      <c r="W16" s="3"/>
      <c r="X16" s="30"/>
      <c r="Y16" s="3"/>
    </row>
    <row r="17" spans="1:25" s="10" customFormat="1">
      <c r="A17" s="159" t="s">
        <v>80</v>
      </c>
      <c r="B17" s="167">
        <v>660</v>
      </c>
      <c r="C17" s="160"/>
      <c r="D17" s="168">
        <v>275</v>
      </c>
      <c r="E17" s="168"/>
      <c r="F17" s="168"/>
      <c r="G17" s="168">
        <v>50</v>
      </c>
      <c r="H17" s="168"/>
      <c r="I17" s="168"/>
      <c r="J17" s="168">
        <v>20</v>
      </c>
      <c r="K17" s="168">
        <v>160</v>
      </c>
      <c r="L17" s="168"/>
      <c r="M17" s="168"/>
      <c r="N17" s="201">
        <v>30</v>
      </c>
      <c r="O17" s="168"/>
      <c r="P17" s="170"/>
      <c r="Q17" s="168"/>
      <c r="R17" s="170"/>
      <c r="S17" s="164">
        <f t="shared" si="0"/>
        <v>1195</v>
      </c>
      <c r="T17" s="165"/>
      <c r="U17" s="4"/>
      <c r="V17" s="30"/>
      <c r="W17" s="30"/>
      <c r="X17" s="30"/>
      <c r="Y17" s="30"/>
    </row>
    <row r="18" spans="1:25" s="10" customFormat="1">
      <c r="A18" s="159" t="s">
        <v>81</v>
      </c>
      <c r="B18" s="167"/>
      <c r="C18" s="160"/>
      <c r="D18" s="168"/>
      <c r="E18" s="168"/>
      <c r="F18" s="168"/>
      <c r="G18" s="168"/>
      <c r="H18" s="168"/>
      <c r="I18" s="168"/>
      <c r="J18" s="168">
        <v>180</v>
      </c>
      <c r="K18" s="168">
        <v>160</v>
      </c>
      <c r="L18" s="168"/>
      <c r="M18" s="168"/>
      <c r="N18" s="201"/>
      <c r="O18" s="168"/>
      <c r="P18" s="170"/>
      <c r="Q18" s="168"/>
      <c r="R18" s="170"/>
      <c r="S18" s="164">
        <f t="shared" si="0"/>
        <v>340</v>
      </c>
      <c r="T18" s="165"/>
      <c r="U18" s="4"/>
      <c r="V18" s="30"/>
      <c r="W18" s="3"/>
      <c r="X18" s="30"/>
      <c r="Y18" s="3"/>
    </row>
    <row r="19" spans="1:25" s="10" customFormat="1">
      <c r="A19" s="159" t="s">
        <v>82</v>
      </c>
      <c r="B19" s="167"/>
      <c r="C19" s="160"/>
      <c r="D19" s="168"/>
      <c r="E19" s="168"/>
      <c r="F19" s="168"/>
      <c r="G19" s="168">
        <v>50</v>
      </c>
      <c r="H19" s="168"/>
      <c r="I19" s="168"/>
      <c r="J19" s="168">
        <v>20</v>
      </c>
      <c r="K19" s="168">
        <v>80</v>
      </c>
      <c r="L19" s="168"/>
      <c r="M19" s="168">
        <v>1000</v>
      </c>
      <c r="N19" s="202"/>
      <c r="O19" s="168"/>
      <c r="P19" s="170"/>
      <c r="Q19" s="168"/>
      <c r="R19" s="170"/>
      <c r="S19" s="164">
        <f t="shared" si="0"/>
        <v>1150</v>
      </c>
      <c r="T19" s="165"/>
      <c r="U19" s="4"/>
      <c r="V19" s="30"/>
      <c r="W19" s="30"/>
      <c r="X19" s="30"/>
      <c r="Y19" s="30"/>
    </row>
    <row r="20" spans="1:25" s="10" customFormat="1">
      <c r="A20" s="159" t="s">
        <v>83</v>
      </c>
      <c r="B20" s="167">
        <v>500</v>
      </c>
      <c r="C20" s="160"/>
      <c r="D20" s="168"/>
      <c r="E20" s="168"/>
      <c r="F20" s="201"/>
      <c r="G20" s="168"/>
      <c r="H20" s="168"/>
      <c r="I20" s="168"/>
      <c r="J20" s="168">
        <v>170</v>
      </c>
      <c r="K20" s="168">
        <v>160</v>
      </c>
      <c r="L20" s="168"/>
      <c r="M20" s="168"/>
      <c r="N20" s="201">
        <v>20</v>
      </c>
      <c r="O20" s="168"/>
      <c r="P20" s="168"/>
      <c r="Q20" s="168"/>
      <c r="R20" s="170"/>
      <c r="S20" s="164">
        <f t="shared" si="0"/>
        <v>850</v>
      </c>
      <c r="T20" s="165"/>
      <c r="U20" s="4"/>
      <c r="V20" s="30"/>
      <c r="W20" s="3"/>
      <c r="X20" s="30"/>
      <c r="Y20" s="3"/>
    </row>
    <row r="21" spans="1:25" s="10" customFormat="1">
      <c r="A21" s="159" t="s">
        <v>84</v>
      </c>
      <c r="B21" s="167"/>
      <c r="C21" s="160"/>
      <c r="D21" s="168"/>
      <c r="E21" s="168">
        <v>2040</v>
      </c>
      <c r="F21" s="168"/>
      <c r="G21" s="168"/>
      <c r="H21" s="168"/>
      <c r="I21" s="168"/>
      <c r="J21" s="168">
        <v>20</v>
      </c>
      <c r="K21" s="168">
        <v>80</v>
      </c>
      <c r="L21" s="168"/>
      <c r="M21" s="168"/>
      <c r="N21" s="201"/>
      <c r="O21" s="168"/>
      <c r="P21" s="168"/>
      <c r="Q21" s="168"/>
      <c r="R21" s="170"/>
      <c r="S21" s="164">
        <f t="shared" si="0"/>
        <v>2140</v>
      </c>
      <c r="T21" s="165"/>
      <c r="U21" s="4"/>
    </row>
    <row r="22" spans="1:25" s="10" customFormat="1">
      <c r="A22" s="159" t="s">
        <v>85</v>
      </c>
      <c r="B22" s="167"/>
      <c r="C22" s="160"/>
      <c r="D22" s="168">
        <v>220</v>
      </c>
      <c r="E22" s="168"/>
      <c r="F22" s="168"/>
      <c r="G22" s="168">
        <v>50</v>
      </c>
      <c r="H22" s="168"/>
      <c r="I22" s="168"/>
      <c r="J22" s="168">
        <v>220</v>
      </c>
      <c r="K22" s="168">
        <v>160</v>
      </c>
      <c r="L22" s="168"/>
      <c r="M22" s="168"/>
      <c r="N22" s="201">
        <v>20</v>
      </c>
      <c r="O22" s="168"/>
      <c r="P22" s="168"/>
      <c r="Q22" s="168"/>
      <c r="R22" s="170"/>
      <c r="S22" s="164">
        <f t="shared" si="0"/>
        <v>670</v>
      </c>
      <c r="T22" s="165"/>
      <c r="U22" s="4"/>
    </row>
    <row r="23" spans="1:25" s="175" customFormat="1">
      <c r="A23" s="159" t="s">
        <v>86</v>
      </c>
      <c r="B23" s="167">
        <v>500</v>
      </c>
      <c r="C23" s="160"/>
      <c r="D23" s="168">
        <v>600</v>
      </c>
      <c r="E23" s="168"/>
      <c r="F23" s="168"/>
      <c r="G23" s="168"/>
      <c r="H23" s="168"/>
      <c r="I23" s="168"/>
      <c r="J23" s="168">
        <v>170</v>
      </c>
      <c r="K23" s="168">
        <v>160</v>
      </c>
      <c r="L23" s="168"/>
      <c r="M23" s="168"/>
      <c r="N23" s="201"/>
      <c r="O23" s="168"/>
      <c r="P23" s="168"/>
      <c r="Q23" s="168"/>
      <c r="R23" s="170"/>
      <c r="S23" s="164">
        <f t="shared" si="0"/>
        <v>1430</v>
      </c>
      <c r="T23" s="174"/>
      <c r="U23" s="4"/>
    </row>
    <row r="24" spans="1:25" s="10" customFormat="1">
      <c r="A24" s="159" t="s">
        <v>87</v>
      </c>
      <c r="B24" s="167"/>
      <c r="C24" s="160"/>
      <c r="D24" s="168"/>
      <c r="E24" s="168"/>
      <c r="F24" s="168"/>
      <c r="G24" s="168">
        <v>50</v>
      </c>
      <c r="H24" s="168"/>
      <c r="I24" s="168"/>
      <c r="J24" s="168">
        <v>20</v>
      </c>
      <c r="K24" s="168">
        <v>160</v>
      </c>
      <c r="L24" s="168"/>
      <c r="M24" s="168"/>
      <c r="N24" s="201">
        <v>40</v>
      </c>
      <c r="O24" s="168"/>
      <c r="P24" s="168"/>
      <c r="Q24" s="168"/>
      <c r="R24" s="170"/>
      <c r="S24" s="164">
        <f t="shared" si="0"/>
        <v>270</v>
      </c>
      <c r="T24" s="165"/>
      <c r="U24" s="4"/>
      <c r="W24" s="176"/>
      <c r="X24" s="176"/>
      <c r="Y24" s="176"/>
    </row>
    <row r="25" spans="1:25" s="175" customFormat="1">
      <c r="A25" s="159" t="s">
        <v>88</v>
      </c>
      <c r="B25" s="167">
        <v>100</v>
      </c>
      <c r="C25" s="160"/>
      <c r="D25" s="168"/>
      <c r="E25" s="168"/>
      <c r="F25" s="168"/>
      <c r="G25" s="168">
        <v>5000</v>
      </c>
      <c r="H25" s="168"/>
      <c r="I25" s="168"/>
      <c r="J25" s="168">
        <v>20</v>
      </c>
      <c r="K25" s="168">
        <v>160</v>
      </c>
      <c r="L25" s="168"/>
      <c r="M25" s="168"/>
      <c r="N25" s="201"/>
      <c r="O25" s="168"/>
      <c r="P25" s="168"/>
      <c r="Q25" s="168"/>
      <c r="R25" s="170"/>
      <c r="S25" s="164">
        <f t="shared" si="0"/>
        <v>5280</v>
      </c>
      <c r="T25" s="174"/>
      <c r="U25" s="4"/>
    </row>
    <row r="26" spans="1:25" s="10" customFormat="1">
      <c r="A26" s="159" t="s">
        <v>89</v>
      </c>
      <c r="B26" s="167">
        <v>500</v>
      </c>
      <c r="C26" s="160"/>
      <c r="D26" s="168">
        <v>95</v>
      </c>
      <c r="E26" s="168"/>
      <c r="F26" s="168"/>
      <c r="G26" s="168">
        <v>50</v>
      </c>
      <c r="H26" s="168"/>
      <c r="I26" s="168"/>
      <c r="J26" s="168">
        <v>240</v>
      </c>
      <c r="K26" s="168">
        <v>160</v>
      </c>
      <c r="L26" s="168"/>
      <c r="M26" s="168"/>
      <c r="N26" s="201">
        <v>20</v>
      </c>
      <c r="O26" s="168"/>
      <c r="P26" s="168"/>
      <c r="Q26" s="168"/>
      <c r="R26" s="170"/>
      <c r="S26" s="164">
        <f t="shared" si="0"/>
        <v>1065</v>
      </c>
      <c r="T26" s="165"/>
      <c r="U26" s="4"/>
    </row>
    <row r="27" spans="1:25" s="10" customFormat="1">
      <c r="A27" s="159" t="s">
        <v>91</v>
      </c>
      <c r="B27" s="167"/>
      <c r="C27" s="160"/>
      <c r="D27" s="168">
        <v>180</v>
      </c>
      <c r="E27" s="168"/>
      <c r="F27" s="168"/>
      <c r="G27" s="168">
        <v>70</v>
      </c>
      <c r="H27" s="168"/>
      <c r="I27" s="168"/>
      <c r="J27" s="168">
        <v>40</v>
      </c>
      <c r="K27" s="168">
        <v>160</v>
      </c>
      <c r="L27" s="168"/>
      <c r="M27" s="168"/>
      <c r="N27" s="201"/>
      <c r="O27" s="168"/>
      <c r="P27" s="168"/>
      <c r="Q27" s="168"/>
      <c r="R27" s="170"/>
      <c r="S27" s="164">
        <f t="shared" si="0"/>
        <v>450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51</v>
      </c>
      <c r="B37" s="185">
        <f>SUM(B6:B36)</f>
        <v>4710</v>
      </c>
      <c r="C37" s="186">
        <f t="shared" ref="C37:R37" si="1">SUM(C6:C36)</f>
        <v>0</v>
      </c>
      <c r="D37" s="186">
        <f t="shared" si="1"/>
        <v>2570</v>
      </c>
      <c r="E37" s="186">
        <f t="shared" si="1"/>
        <v>2350</v>
      </c>
      <c r="F37" s="186">
        <f t="shared" si="1"/>
        <v>0</v>
      </c>
      <c r="G37" s="186">
        <f>SUM(G6:G36)</f>
        <v>6130</v>
      </c>
      <c r="H37" s="186">
        <f t="shared" si="1"/>
        <v>0</v>
      </c>
      <c r="I37" s="186">
        <f t="shared" si="1"/>
        <v>0</v>
      </c>
      <c r="J37" s="186">
        <f t="shared" si="1"/>
        <v>2140</v>
      </c>
      <c r="K37" s="186">
        <f t="shared" si="1"/>
        <v>2800</v>
      </c>
      <c r="L37" s="186">
        <f t="shared" si="1"/>
        <v>0</v>
      </c>
      <c r="M37" s="186">
        <f t="shared" si="1"/>
        <v>1000</v>
      </c>
      <c r="N37" s="204">
        <f t="shared" si="1"/>
        <v>260</v>
      </c>
      <c r="O37" s="186">
        <f t="shared" si="1"/>
        <v>1000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22960</v>
      </c>
    </row>
    <row r="38" spans="1:20">
      <c r="A38" s="189" t="s">
        <v>12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12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zoomScale="120" zoomScaleNormal="120" workbookViewId="0">
      <selection activeCell="H19" sqref="H19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8" t="s">
        <v>15</v>
      </c>
      <c r="B1" s="278"/>
      <c r="C1" s="278"/>
      <c r="D1" s="278"/>
      <c r="E1" s="278"/>
      <c r="F1" s="278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9" t="s">
        <v>58</v>
      </c>
      <c r="B2" s="279"/>
      <c r="C2" s="279"/>
      <c r="D2" s="279"/>
      <c r="E2" s="279"/>
      <c r="F2" s="279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80" t="s">
        <v>56</v>
      </c>
      <c r="B3" s="280"/>
      <c r="C3" s="280"/>
      <c r="D3" s="280"/>
      <c r="E3" s="280"/>
      <c r="F3" s="280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19</v>
      </c>
      <c r="C4" s="216" t="s">
        <v>20</v>
      </c>
      <c r="D4" s="216" t="s">
        <v>21</v>
      </c>
      <c r="E4" s="216" t="s">
        <v>22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/>
      <c r="B5" s="52"/>
      <c r="C5" s="52"/>
      <c r="D5" s="52"/>
      <c r="E5" s="52">
        <f>C5+D5</f>
        <v>0</v>
      </c>
      <c r="F5" s="53"/>
      <c r="G5" s="49"/>
      <c r="H5" s="54" t="s">
        <v>23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/>
      <c r="B6" s="57"/>
      <c r="C6" s="57"/>
      <c r="D6" s="57"/>
      <c r="E6" s="57">
        <f t="shared" ref="E6:E32" si="0">C6+D6</f>
        <v>0</v>
      </c>
      <c r="F6" s="58"/>
      <c r="G6" s="59"/>
      <c r="H6" s="60" t="s">
        <v>23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/>
      <c r="B7" s="57"/>
      <c r="C7" s="57"/>
      <c r="D7" s="57"/>
      <c r="E7" s="57">
        <f t="shared" si="0"/>
        <v>0</v>
      </c>
      <c r="F7" s="58"/>
      <c r="G7" s="59"/>
      <c r="H7" s="60" t="s">
        <v>23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23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23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23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23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23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23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23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23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23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23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23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23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23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23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23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23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23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23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23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23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23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23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23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23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0</v>
      </c>
      <c r="C33" s="57">
        <f>SUM(C5:C32)</f>
        <v>0</v>
      </c>
      <c r="D33" s="57">
        <f>SUM(D5:D32)</f>
        <v>0</v>
      </c>
      <c r="E33" s="57">
        <f>SUM(E5:E32)</f>
        <v>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81" t="s">
        <v>24</v>
      </c>
      <c r="B35" s="282"/>
      <c r="C35" s="282"/>
      <c r="D35" s="283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25</v>
      </c>
      <c r="B36" s="84" t="s">
        <v>26</v>
      </c>
      <c r="C36" s="84" t="s">
        <v>27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84" t="s">
        <v>28</v>
      </c>
      <c r="G43" s="284"/>
      <c r="H43" s="284"/>
      <c r="I43" s="284"/>
      <c r="J43" s="284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12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12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72" t="s">
        <v>54</v>
      </c>
      <c r="G62" s="272"/>
      <c r="H62" s="205"/>
      <c r="I62" s="205"/>
      <c r="J62" s="109" t="s">
        <v>29</v>
      </c>
      <c r="K62" s="110" t="s">
        <v>30</v>
      </c>
      <c r="L62" s="111" t="s">
        <v>31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73" t="s">
        <v>32</v>
      </c>
      <c r="B113" s="274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75" t="s">
        <v>33</v>
      </c>
      <c r="B115" s="276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24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77"/>
      <c r="G170" s="277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H6" sqref="H6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7109375" style="13" customWidth="1"/>
    <col min="4" max="4" width="36.140625" style="231" bestFit="1" customWidth="1"/>
    <col min="5" max="5" width="21.28515625" style="230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10.140625" style="19" customWidth="1"/>
    <col min="11" max="11" width="8.85546875" style="13" customWidth="1"/>
    <col min="12" max="16384" width="9.140625" style="13"/>
  </cols>
  <sheetData>
    <row r="1" spans="1:29" ht="26.25">
      <c r="A1" s="285" t="s">
        <v>57</v>
      </c>
      <c r="B1" s="286"/>
      <c r="C1" s="286"/>
      <c r="D1" s="286"/>
      <c r="E1" s="287"/>
      <c r="F1" s="5"/>
      <c r="G1" s="5"/>
    </row>
    <row r="2" spans="1:29" ht="21.75">
      <c r="A2" s="294" t="s">
        <v>56</v>
      </c>
      <c r="B2" s="295"/>
      <c r="C2" s="295"/>
      <c r="D2" s="295"/>
      <c r="E2" s="296"/>
      <c r="F2" s="5"/>
      <c r="G2" s="5"/>
    </row>
    <row r="3" spans="1:29" ht="23.25">
      <c r="A3" s="288" t="s">
        <v>93</v>
      </c>
      <c r="B3" s="289"/>
      <c r="C3" s="289"/>
      <c r="D3" s="289"/>
      <c r="E3" s="290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247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6000000</v>
      </c>
      <c r="C5" s="40"/>
      <c r="D5" s="248" t="s">
        <v>11</v>
      </c>
      <c r="E5" s="43">
        <v>5064080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255110</v>
      </c>
      <c r="C6" s="42"/>
      <c r="D6" s="248" t="s">
        <v>16</v>
      </c>
      <c r="E6" s="43">
        <v>13291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9" t="s">
        <v>17</v>
      </c>
      <c r="E7" s="43">
        <v>425499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248"/>
      <c r="E8" s="43"/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22960</v>
      </c>
      <c r="C9" s="40"/>
      <c r="D9" s="248"/>
      <c r="E9" s="43"/>
      <c r="F9" s="5"/>
      <c r="G9" s="34"/>
      <c r="H9" s="1"/>
      <c r="I9" s="8" t="s">
        <v>12</v>
      </c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48" t="s">
        <v>59</v>
      </c>
      <c r="E10" s="198">
        <v>3208650</v>
      </c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232150</v>
      </c>
      <c r="C11" s="40"/>
      <c r="D11" s="248"/>
      <c r="E11" s="43"/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 t="s">
        <v>90</v>
      </c>
      <c r="B12" s="225">
        <v>2500000</v>
      </c>
      <c r="C12" s="40"/>
      <c r="D12" s="248" t="s">
        <v>75</v>
      </c>
      <c r="E12" s="43">
        <v>20630</v>
      </c>
      <c r="F12" s="5"/>
      <c r="G12" s="33"/>
      <c r="H12" s="238"/>
      <c r="I12" s="1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249"/>
      <c r="E13" s="198"/>
      <c r="F13" s="5"/>
      <c r="G13" s="9"/>
      <c r="H13" s="242"/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B5+B6-B9+B12-B13</f>
        <v>8732150</v>
      </c>
      <c r="C14" s="40"/>
      <c r="D14" s="248" t="s">
        <v>6</v>
      </c>
      <c r="E14" s="43">
        <f>E5+E6+E7+E10+E12+E9</f>
        <v>8732150</v>
      </c>
      <c r="F14" s="5"/>
      <c r="G14" s="199">
        <f>B14-E14</f>
        <v>0</v>
      </c>
      <c r="H14" s="238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50"/>
      <c r="E15" s="241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91" t="s">
        <v>14</v>
      </c>
      <c r="B16" s="292"/>
      <c r="C16" s="292"/>
      <c r="D16" s="292"/>
      <c r="E16" s="293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2021-04-29T15:21:49Z</dcterms:modified>
</cp:coreProperties>
</file>