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1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</commentList>
</comments>
</file>

<file path=xl/sharedStrings.xml><?xml version="1.0" encoding="utf-8"?>
<sst xmlns="http://schemas.openxmlformats.org/spreadsheetml/2006/main" count="448" uniqueCount="242">
  <si>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</si>
  <si>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</si>
  <si>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</si>
  <si>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</si>
  <si>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</si>
  <si>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</si>
  <si>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</si>
  <si>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</si>
  <si>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</si>
  <si>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</si>
  <si>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</si>
  <si>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</si>
  <si>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</si>
  <si>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</si>
  <si>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</si>
  <si>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</si>
  <si>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</si>
  <si>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</si>
  <si>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</si>
  <si>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</si>
  <si>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</si>
  <si>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</si>
  <si>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</si>
  <si>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</si>
  <si>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</si>
  <si>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</si>
  <si>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</si>
  <si>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</si>
  <si>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</si>
  <si>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</si>
  <si>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</si>
  <si>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</si>
  <si>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</si>
  <si>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</si>
  <si>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</si>
  <si>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</si>
  <si>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</si>
  <si>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</si>
  <si>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</si>
  <si>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</si>
  <si>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</si>
  <si>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</si>
  <si>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</si>
  <si>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</si>
  <si>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</si>
  <si>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</si>
  <si>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</si>
  <si>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</si>
  <si>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</si>
  <si>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</si>
  <si>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</si>
  <si>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</si>
  <si>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</si>
  <si>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</si>
  <si>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</si>
  <si>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</si>
  <si>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</si>
  <si>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</si>
  <si>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</si>
  <si>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</si>
  <si>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</si>
  <si>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</si>
  <si>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</si>
  <si>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</si>
  <si>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</si>
  <si>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</si>
  <si>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</si>
  <si>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</si>
  <si>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</si>
  <si>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</si>
  <si>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</si>
  <si>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</si>
  <si>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</si>
  <si>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</si>
  <si>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</si>
  <si>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</si>
  <si>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</si>
  <si>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</si>
  <si>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</si>
  <si>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</si>
  <si>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</si>
  <si>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</si>
  <si>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</si>
  <si>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</si>
  <si>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</si>
  <si>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</si>
  <si>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</si>
  <si>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</si>
  <si>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</si>
  <si>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</si>
  <si>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</si>
  <si>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</si>
  <si>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</si>
  <si>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</si>
  <si>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</si>
  <si>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</si>
  <si>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</si>
  <si>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</si>
  <si>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</si>
  <si>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</si>
  <si>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</si>
  <si>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</si>
  <si>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</si>
  <si>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</si>
  <si>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</si>
  <si>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</si>
  <si>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</si>
  <si>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</si>
  <si>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</si>
  <si>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</si>
  <si>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</si>
  <si>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</si>
  <si>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</si>
  <si>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</si>
  <si>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</si>
  <si>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</si>
  <si>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</si>
  <si>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</si>
  <si>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</si>
  <si>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</si>
  <si>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</si>
  <si>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</si>
  <si>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</si>
  <si>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</si>
  <si>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</si>
  <si>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</si>
  <si>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</si>
  <si>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</si>
  <si>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</si>
  <si>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</si>
  <si>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</si>
  <si>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</si>
  <si>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</si>
  <si>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</si>
  <si>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</si>
  <si>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</si>
  <si>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</si>
  <si>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</si>
  <si>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</si>
  <si>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</si>
  <si>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</si>
  <si>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</si>
  <si>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</si>
  <si>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</si>
  <si>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</si>
  <si>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</si>
  <si>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</si>
  <si>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</si>
  <si>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</si>
  <si>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</si>
  <si>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</si>
  <si>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</si>
  <si>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</si>
  <si>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</si>
  <si>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</si>
  <si>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</si>
  <si>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</si>
  <si>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</si>
  <si>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</si>
  <si>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</si>
  <si>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</si>
  <si>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</si>
  <si>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</si>
  <si>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</si>
  <si>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</si>
  <si>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</si>
  <si>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</si>
  <si>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</si>
  <si>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</si>
  <si>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</si>
  <si>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</si>
  <si>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</si>
  <si>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</si>
  <si>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</si>
  <si>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</si>
  <si>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</si>
  <si>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</si>
  <si>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</si>
  <si>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</si>
  <si>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</si>
  <si>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</si>
  <si>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</si>
  <si>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</si>
  <si>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</si>
  <si>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</si>
  <si>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</si>
  <si>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</si>
  <si>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</si>
  <si>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</si>
  <si>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</si>
  <si>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</si>
  <si>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</si>
  <si>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</si>
  <si>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</si>
  <si>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</si>
  <si>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</si>
  <si>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</si>
  <si>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</si>
  <si>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</si>
  <si>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</si>
  <si>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</si>
  <si>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</si>
  <si>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</si>
  <si>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</si>
  <si>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</si>
  <si>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</si>
  <si>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</si>
  <si>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</si>
  <si>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</si>
  <si>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</si>
  <si>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</si>
  <si>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</si>
  <si>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</si>
  <si>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</si>
  <si>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</si>
  <si>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</si>
  <si>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</si>
  <si>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</si>
  <si>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</si>
  <si>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</si>
  <si>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</si>
  <si>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</si>
  <si>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(-)190000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</si>
  <si>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</si>
  <si>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</si>
  <si>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</si>
  <si>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</si>
  <si>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</si>
  <si>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</si>
  <si>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</si>
  <si>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</si>
  <si>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</si>
  <si>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</si>
  <si>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</si>
  <si>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</si>
  <si>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</si>
  <si>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</si>
  <si>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</si>
  <si>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</si>
  <si>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</si>
  <si>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Date:21.09.2021</t>
  </si>
  <si>
    <t>Friends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</si>
</sst>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74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4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4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4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4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4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4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4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4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4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4" sqref="E24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143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4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4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4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4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4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4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4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4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4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4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4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4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4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4"/>
      <c r="B19" s="28" t="s">
        <v>223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4"/>
      <c r="B20" s="28" t="s">
        <v>227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4"/>
      <c r="B21" s="28" t="s">
        <v>228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4"/>
      <c r="B22" s="28" t="s">
        <v>230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4"/>
      <c r="B23" s="28" t="s">
        <v>238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4"/>
      <c r="B24" s="28" t="s">
        <v>239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615484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615484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615484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615484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615484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615484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615484</v>
      </c>
      <c r="F31" s="20"/>
      <c r="G31" s="2"/>
      <c r="H31" s="23"/>
    </row>
    <row r="32" spans="1:8">
      <c r="A32" s="314"/>
      <c r="B32" s="28"/>
      <c r="C32" s="27"/>
      <c r="D32" s="27"/>
      <c r="E32" s="29">
        <f>E31+C32-D32</f>
        <v>615484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615484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615484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615484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615484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615484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si="0"/>
        <v>615484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0"/>
        <v>615484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0"/>
        <v>615484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0"/>
        <v>615484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0"/>
        <v>615484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0"/>
        <v>615484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0"/>
        <v>615484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0"/>
        <v>615484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0"/>
        <v>615484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0"/>
        <v>615484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0"/>
        <v>615484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0"/>
        <v>615484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0"/>
        <v>615484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0"/>
        <v>615484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0"/>
        <v>615484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0"/>
        <v>615484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0"/>
        <v>615484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0"/>
        <v>615484</v>
      </c>
      <c r="F55" s="20"/>
      <c r="G55" s="2"/>
    </row>
    <row r="56" spans="1:8">
      <c r="A56" s="314"/>
      <c r="B56" s="28"/>
      <c r="C56" s="27"/>
      <c r="D56" s="27"/>
      <c r="E56" s="29">
        <f t="shared" si="0"/>
        <v>615484</v>
      </c>
      <c r="F56" s="20"/>
      <c r="G56" s="2"/>
    </row>
    <row r="57" spans="1:8">
      <c r="A57" s="314"/>
      <c r="B57" s="28"/>
      <c r="C57" s="27"/>
      <c r="D57" s="27"/>
      <c r="E57" s="29">
        <f t="shared" si="0"/>
        <v>615484</v>
      </c>
      <c r="F57" s="20"/>
      <c r="G57" s="2"/>
    </row>
    <row r="58" spans="1:8">
      <c r="A58" s="314"/>
      <c r="B58" s="28"/>
      <c r="C58" s="27"/>
      <c r="D58" s="27"/>
      <c r="E58" s="29">
        <f t="shared" si="0"/>
        <v>615484</v>
      </c>
      <c r="F58" s="20"/>
      <c r="G58" s="2"/>
    </row>
    <row r="59" spans="1:8">
      <c r="A59" s="314"/>
      <c r="B59" s="28"/>
      <c r="C59" s="27"/>
      <c r="D59" s="27"/>
      <c r="E59" s="29">
        <f t="shared" si="0"/>
        <v>615484</v>
      </c>
      <c r="F59" s="20"/>
      <c r="G59" s="2"/>
    </row>
    <row r="60" spans="1:8">
      <c r="A60" s="314"/>
      <c r="B60" s="28"/>
      <c r="C60" s="27"/>
      <c r="D60" s="27"/>
      <c r="E60" s="29">
        <f t="shared" si="0"/>
        <v>615484</v>
      </c>
      <c r="F60" s="20"/>
      <c r="G60" s="2"/>
    </row>
    <row r="61" spans="1:8">
      <c r="A61" s="314"/>
      <c r="B61" s="28"/>
      <c r="C61" s="27"/>
      <c r="D61" s="27"/>
      <c r="E61" s="29">
        <f t="shared" si="0"/>
        <v>615484</v>
      </c>
      <c r="F61" s="20"/>
      <c r="G61" s="2"/>
    </row>
    <row r="62" spans="1:8">
      <c r="A62" s="314"/>
      <c r="B62" s="28"/>
      <c r="C62" s="27"/>
      <c r="D62" s="27"/>
      <c r="E62" s="29">
        <f t="shared" si="0"/>
        <v>615484</v>
      </c>
      <c r="F62" s="20"/>
      <c r="G62" s="2"/>
    </row>
    <row r="63" spans="1:8">
      <c r="A63" s="314"/>
      <c r="B63" s="28"/>
      <c r="C63" s="27"/>
      <c r="D63" s="27"/>
      <c r="E63" s="29">
        <f t="shared" si="0"/>
        <v>615484</v>
      </c>
      <c r="F63" s="20"/>
      <c r="G63" s="2"/>
    </row>
    <row r="64" spans="1:8">
      <c r="A64" s="314"/>
      <c r="B64" s="28"/>
      <c r="C64" s="27"/>
      <c r="D64" s="27"/>
      <c r="E64" s="29">
        <f t="shared" si="0"/>
        <v>615484</v>
      </c>
      <c r="F64" s="20"/>
      <c r="G64" s="2"/>
    </row>
    <row r="65" spans="1:7">
      <c r="A65" s="314"/>
      <c r="B65" s="28"/>
      <c r="C65" s="27"/>
      <c r="D65" s="27"/>
      <c r="E65" s="29">
        <f t="shared" si="0"/>
        <v>615484</v>
      </c>
      <c r="F65" s="20"/>
      <c r="G65" s="2"/>
    </row>
    <row r="66" spans="1:7">
      <c r="A66" s="314"/>
      <c r="B66" s="28"/>
      <c r="C66" s="27"/>
      <c r="D66" s="27"/>
      <c r="E66" s="29">
        <f t="shared" si="0"/>
        <v>615484</v>
      </c>
      <c r="F66" s="20"/>
      <c r="G66" s="2"/>
    </row>
    <row r="67" spans="1:7">
      <c r="A67" s="314"/>
      <c r="B67" s="28"/>
      <c r="C67" s="27"/>
      <c r="D67" s="27"/>
      <c r="E67" s="29">
        <f t="shared" si="0"/>
        <v>615484</v>
      </c>
      <c r="F67" s="20"/>
      <c r="G67" s="2"/>
    </row>
    <row r="68" spans="1:7">
      <c r="A68" s="314"/>
      <c r="B68" s="28"/>
      <c r="C68" s="27"/>
      <c r="D68" s="27"/>
      <c r="E68" s="29">
        <f t="shared" si="0"/>
        <v>615484</v>
      </c>
      <c r="F68" s="20"/>
      <c r="G68" s="2"/>
    </row>
    <row r="69" spans="1:7">
      <c r="A69" s="314"/>
      <c r="B69" s="28"/>
      <c r="C69" s="27"/>
      <c r="D69" s="27"/>
      <c r="E69" s="29">
        <f t="shared" si="0"/>
        <v>615484</v>
      </c>
      <c r="F69" s="20"/>
      <c r="G69" s="2"/>
    </row>
    <row r="70" spans="1:7">
      <c r="A70" s="314"/>
      <c r="B70" s="28"/>
      <c r="C70" s="27"/>
      <c r="D70" s="27"/>
      <c r="E70" s="29">
        <f t="shared" ref="E70:E82" si="1">E69+C70-D70</f>
        <v>615484</v>
      </c>
      <c r="F70" s="20"/>
      <c r="G70" s="2"/>
    </row>
    <row r="71" spans="1:7">
      <c r="A71" s="314"/>
      <c r="B71" s="28"/>
      <c r="C71" s="27"/>
      <c r="D71" s="27"/>
      <c r="E71" s="29">
        <f t="shared" si="1"/>
        <v>615484</v>
      </c>
      <c r="F71" s="20"/>
      <c r="G71" s="2"/>
    </row>
    <row r="72" spans="1:7">
      <c r="A72" s="314"/>
      <c r="B72" s="28"/>
      <c r="C72" s="27"/>
      <c r="D72" s="27"/>
      <c r="E72" s="29">
        <f t="shared" si="1"/>
        <v>615484</v>
      </c>
      <c r="F72" s="20"/>
      <c r="G72" s="2"/>
    </row>
    <row r="73" spans="1:7">
      <c r="A73" s="314"/>
      <c r="B73" s="28"/>
      <c r="C73" s="27"/>
      <c r="D73" s="27"/>
      <c r="E73" s="29">
        <f t="shared" si="1"/>
        <v>615484</v>
      </c>
      <c r="F73" s="20"/>
      <c r="G73" s="2"/>
    </row>
    <row r="74" spans="1:7">
      <c r="A74" s="314"/>
      <c r="B74" s="28"/>
      <c r="C74" s="27"/>
      <c r="D74" s="27"/>
      <c r="E74" s="29">
        <f t="shared" si="1"/>
        <v>615484</v>
      </c>
      <c r="F74" s="20"/>
      <c r="G74" s="2"/>
    </row>
    <row r="75" spans="1:7">
      <c r="A75" s="314"/>
      <c r="B75" s="28"/>
      <c r="C75" s="27"/>
      <c r="D75" s="27"/>
      <c r="E75" s="29">
        <f t="shared" si="1"/>
        <v>615484</v>
      </c>
      <c r="F75" s="22"/>
      <c r="G75" s="2"/>
    </row>
    <row r="76" spans="1:7">
      <c r="A76" s="314"/>
      <c r="B76" s="28"/>
      <c r="C76" s="27"/>
      <c r="D76" s="27"/>
      <c r="E76" s="29">
        <f t="shared" si="1"/>
        <v>615484</v>
      </c>
      <c r="F76" s="20"/>
      <c r="G76" s="2"/>
    </row>
    <row r="77" spans="1:7">
      <c r="A77" s="314"/>
      <c r="B77" s="28"/>
      <c r="C77" s="27"/>
      <c r="D77" s="27"/>
      <c r="E77" s="29">
        <f t="shared" si="1"/>
        <v>615484</v>
      </c>
      <c r="F77" s="20"/>
      <c r="G77" s="2"/>
    </row>
    <row r="78" spans="1:7">
      <c r="A78" s="314"/>
      <c r="B78" s="28"/>
      <c r="C78" s="27"/>
      <c r="D78" s="27"/>
      <c r="E78" s="29">
        <f t="shared" si="1"/>
        <v>615484</v>
      </c>
      <c r="F78" s="20"/>
      <c r="G78" s="2"/>
    </row>
    <row r="79" spans="1:7">
      <c r="A79" s="314"/>
      <c r="B79" s="28"/>
      <c r="C79" s="27"/>
      <c r="D79" s="27"/>
      <c r="E79" s="29">
        <f t="shared" si="1"/>
        <v>615484</v>
      </c>
      <c r="F79" s="20"/>
      <c r="G79" s="2"/>
    </row>
    <row r="80" spans="1:7">
      <c r="A80" s="314"/>
      <c r="B80" s="28"/>
      <c r="C80" s="27"/>
      <c r="D80" s="27"/>
      <c r="E80" s="29">
        <f t="shared" si="1"/>
        <v>615484</v>
      </c>
      <c r="F80" s="20"/>
      <c r="G80" s="2"/>
    </row>
    <row r="81" spans="1:7">
      <c r="A81" s="314"/>
      <c r="B81" s="28"/>
      <c r="C81" s="27"/>
      <c r="D81" s="27"/>
      <c r="E81" s="29">
        <f t="shared" si="1"/>
        <v>615484</v>
      </c>
      <c r="F81" s="20"/>
      <c r="G81" s="2"/>
    </row>
    <row r="82" spans="1:7">
      <c r="A82" s="314"/>
      <c r="B82" s="28"/>
      <c r="C82" s="27"/>
      <c r="D82" s="27"/>
      <c r="E82" s="29">
        <f t="shared" si="1"/>
        <v>615484</v>
      </c>
      <c r="F82" s="20"/>
      <c r="G82" s="2"/>
    </row>
    <row r="83" spans="1:7">
      <c r="A83" s="314"/>
      <c r="B83" s="33"/>
      <c r="C83" s="29">
        <f>SUM(C5:C72)</f>
        <v>14815484</v>
      </c>
      <c r="D83" s="29">
        <f>SUM(D5:D77)</f>
        <v>14200000</v>
      </c>
      <c r="E83" s="44">
        <f>E71</f>
        <v>615484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82" customFormat="1" ht="18">
      <c r="A2" s="320" t="s">
        <v>179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83" customFormat="1" ht="16.5" thickBot="1">
      <c r="A3" s="321" t="s">
        <v>197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65"/>
      <c r="T3" s="8"/>
      <c r="U3" s="8"/>
      <c r="V3" s="8"/>
      <c r="W3" s="8"/>
      <c r="X3" s="18"/>
    </row>
    <row r="4" spans="1:24" s="84" customFormat="1" ht="12.75" customHeight="1">
      <c r="A4" s="324" t="s">
        <v>45</v>
      </c>
      <c r="B4" s="326" t="s">
        <v>46</v>
      </c>
      <c r="C4" s="315" t="s">
        <v>47</v>
      </c>
      <c r="D4" s="315" t="s">
        <v>48</v>
      </c>
      <c r="E4" s="315" t="s">
        <v>49</v>
      </c>
      <c r="F4" s="315" t="s">
        <v>199</v>
      </c>
      <c r="G4" s="315" t="s">
        <v>50</v>
      </c>
      <c r="H4" s="315" t="s">
        <v>215</v>
      </c>
      <c r="I4" s="315" t="s">
        <v>209</v>
      </c>
      <c r="J4" s="315" t="s">
        <v>51</v>
      </c>
      <c r="K4" s="315" t="s">
        <v>52</v>
      </c>
      <c r="L4" s="315" t="s">
        <v>53</v>
      </c>
      <c r="M4" s="315" t="s">
        <v>54</v>
      </c>
      <c r="N4" s="315" t="s">
        <v>55</v>
      </c>
      <c r="O4" s="317" t="s">
        <v>56</v>
      </c>
      <c r="P4" s="328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223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227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229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230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238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239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13800</v>
      </c>
      <c r="C37" s="118">
        <f t="shared" ref="C37:P37" si="1">SUM(C6:C36)</f>
        <v>2670</v>
      </c>
      <c r="D37" s="118">
        <f t="shared" si="1"/>
        <v>585</v>
      </c>
      <c r="E37" s="118">
        <f t="shared" si="1"/>
        <v>3880</v>
      </c>
      <c r="F37" s="118">
        <f t="shared" si="1"/>
        <v>755</v>
      </c>
      <c r="G37" s="118">
        <f>SUM(G6:G36)</f>
        <v>4760</v>
      </c>
      <c r="H37" s="118">
        <f t="shared" si="1"/>
        <v>5000</v>
      </c>
      <c r="I37" s="118">
        <f t="shared" si="1"/>
        <v>770</v>
      </c>
      <c r="J37" s="118">
        <f t="shared" si="1"/>
        <v>3175</v>
      </c>
      <c r="K37" s="118">
        <f t="shared" si="1"/>
        <v>8620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48355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4" t="s">
        <v>16</v>
      </c>
      <c r="B1" s="335"/>
      <c r="C1" s="335"/>
      <c r="D1" s="335"/>
      <c r="E1" s="335"/>
      <c r="F1" s="336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7" t="s">
        <v>200</v>
      </c>
      <c r="B2" s="338"/>
      <c r="C2" s="338"/>
      <c r="D2" s="338"/>
      <c r="E2" s="338"/>
      <c r="F2" s="339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0" t="s">
        <v>137</v>
      </c>
      <c r="B3" s="341"/>
      <c r="C3" s="341"/>
      <c r="D3" s="341"/>
      <c r="E3" s="341"/>
      <c r="F3" s="342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2" t="s">
        <v>28</v>
      </c>
      <c r="D4" s="214" t="s">
        <v>29</v>
      </c>
      <c r="E4" s="214" t="s">
        <v>30</v>
      </c>
      <c r="F4" s="263" t="s">
        <v>1</v>
      </c>
      <c r="G4" s="359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5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6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6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5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5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5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5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5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5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5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5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5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223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6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227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5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228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5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230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5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238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5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239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5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/>
      <c r="B23" s="64"/>
      <c r="C23" s="68"/>
      <c r="D23" s="64"/>
      <c r="E23" s="64">
        <f t="shared" si="1"/>
        <v>0</v>
      </c>
      <c r="F23" s="265"/>
      <c r="G23" s="296"/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/>
      <c r="B24" s="64"/>
      <c r="C24" s="68"/>
      <c r="D24" s="64"/>
      <c r="E24" s="64">
        <f t="shared" si="0"/>
        <v>0</v>
      </c>
      <c r="F24" s="265"/>
      <c r="G24" s="296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/>
      <c r="B25" s="64"/>
      <c r="C25" s="68"/>
      <c r="D25" s="64"/>
      <c r="E25" s="64">
        <f t="shared" si="0"/>
        <v>0</v>
      </c>
      <c r="F25" s="267"/>
      <c r="G25" s="295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5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5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5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5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7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8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3"/>
      <c r="D32" s="154"/>
      <c r="E32" s="154">
        <f t="shared" si="0"/>
        <v>0</v>
      </c>
      <c r="F32" s="270"/>
      <c r="G32" s="298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12918345</v>
      </c>
      <c r="C33" s="294">
        <f>SUM(C5:C32)</f>
        <v>12726800</v>
      </c>
      <c r="D33" s="216">
        <f>SUM(D5:D32)</f>
        <v>48310</v>
      </c>
      <c r="E33" s="216">
        <f>SUM(E5:E32)</f>
        <v>12775110</v>
      </c>
      <c r="F33" s="271">
        <f>B33-E33</f>
        <v>143235</v>
      </c>
      <c r="G33" s="272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2" t="s">
        <v>31</v>
      </c>
      <c r="C35" s="332"/>
      <c r="D35" s="332"/>
      <c r="E35" s="332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6" t="s">
        <v>176</v>
      </c>
      <c r="C37" s="287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234</v>
      </c>
      <c r="C40" s="135" t="s">
        <v>170</v>
      </c>
      <c r="D40" s="238">
        <v>2000</v>
      </c>
      <c r="E40" s="200" t="s">
        <v>235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224</v>
      </c>
      <c r="C43" s="135" t="s">
        <v>170</v>
      </c>
      <c r="D43" s="238">
        <v>1300</v>
      </c>
      <c r="E43" s="201" t="s">
        <v>230</v>
      </c>
      <c r="F43" s="158"/>
      <c r="G43" s="333"/>
      <c r="H43" s="333"/>
      <c r="I43" s="333"/>
      <c r="J43" s="333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/>
      <c r="B44" s="74"/>
      <c r="C44" s="66"/>
      <c r="D44" s="238"/>
      <c r="E44" s="200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464500</v>
      </c>
      <c r="E46" s="210" t="s">
        <v>239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238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238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238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62905</v>
      </c>
      <c r="E51" s="204" t="s">
        <v>238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24030</v>
      </c>
      <c r="E52" s="202" t="s">
        <v>239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20044</v>
      </c>
      <c r="E53" s="204" t="s">
        <v>238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238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30000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16730</v>
      </c>
      <c r="E79" s="204" t="s">
        <v>230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237</v>
      </c>
      <c r="B82" s="137" t="s">
        <v>225</v>
      </c>
      <c r="C82" s="135"/>
      <c r="D82" s="241">
        <v>500</v>
      </c>
      <c r="E82" s="203" t="s">
        <v>223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232</v>
      </c>
      <c r="D83" s="241">
        <v>3500</v>
      </c>
      <c r="E83" s="203" t="s">
        <v>230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226</v>
      </c>
      <c r="B85" s="70" t="s">
        <v>168</v>
      </c>
      <c r="C85" s="135"/>
      <c r="D85" s="241">
        <v>10000</v>
      </c>
      <c r="E85" s="203" t="s">
        <v>230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236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241</v>
      </c>
      <c r="C87" s="135"/>
      <c r="D87" s="241">
        <v>34510</v>
      </c>
      <c r="E87" s="203" t="s">
        <v>239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9"/>
      <c r="B88" s="70"/>
      <c r="C88" s="135"/>
      <c r="D88" s="241"/>
      <c r="E88" s="203"/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/>
      <c r="C89" s="135"/>
      <c r="D89" s="241"/>
      <c r="E89" s="202"/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/>
      <c r="B90" s="70"/>
      <c r="C90" s="135"/>
      <c r="D90" s="241"/>
      <c r="E90" s="202"/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8"/>
      <c r="B91" s="70"/>
      <c r="C91" s="135"/>
      <c r="D91" s="241"/>
      <c r="E91" s="204"/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/>
      <c r="C92" s="135"/>
      <c r="D92" s="241"/>
      <c r="E92" s="204"/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9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300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0" t="s">
        <v>43</v>
      </c>
      <c r="B119" s="331"/>
      <c r="C119" s="343"/>
      <c r="D119" s="244">
        <f>SUM(D37:D118)</f>
        <v>2008109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0" t="s">
        <v>44</v>
      </c>
      <c r="B121" s="331"/>
      <c r="C121" s="331"/>
      <c r="D121" s="244">
        <f>D119+M121</f>
        <v>2008109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4" t="s">
        <v>69</v>
      </c>
      <c r="B1" s="345"/>
      <c r="C1" s="345"/>
      <c r="D1" s="345"/>
      <c r="E1" s="346"/>
      <c r="F1" s="5"/>
      <c r="G1" s="5"/>
    </row>
    <row r="2" spans="1:29" ht="21.75">
      <c r="A2" s="353" t="s">
        <v>87</v>
      </c>
      <c r="B2" s="354"/>
      <c r="C2" s="354"/>
      <c r="D2" s="354"/>
      <c r="E2" s="355"/>
      <c r="F2" s="5"/>
      <c r="G2" s="5"/>
    </row>
    <row r="3" spans="1:29" ht="23.25">
      <c r="A3" s="347" t="s">
        <v>240</v>
      </c>
      <c r="B3" s="348"/>
      <c r="C3" s="348"/>
      <c r="D3" s="348"/>
      <c r="E3" s="34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6" t="s">
        <v>185</v>
      </c>
      <c r="B4" s="357"/>
      <c r="C4" s="357"/>
      <c r="D4" s="357"/>
      <c r="E4" s="35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6" t="s">
        <v>186</v>
      </c>
      <c r="B5" s="357"/>
      <c r="C5" s="357"/>
      <c r="D5" s="357"/>
      <c r="E5" s="35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7">
        <v>8000000</v>
      </c>
      <c r="C6" s="46"/>
      <c r="D6" s="46" t="s">
        <v>11</v>
      </c>
      <c r="E6" s="302">
        <v>4288729</v>
      </c>
      <c r="F6" s="41"/>
      <c r="G6" s="283" t="s">
        <v>222</v>
      </c>
      <c r="H6" s="284" t="s">
        <v>239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7">
        <v>325498.82535714272</v>
      </c>
      <c r="C7" s="48"/>
      <c r="D7" s="46" t="s">
        <v>21</v>
      </c>
      <c r="E7" s="302">
        <v>615484</v>
      </c>
      <c r="F7" s="8"/>
      <c r="G7" s="281"/>
      <c r="H7" s="281"/>
      <c r="I7" s="28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7"/>
      <c r="C8" s="48"/>
      <c r="D8" s="146" t="s">
        <v>82</v>
      </c>
      <c r="E8" s="303">
        <v>465693.82535714284</v>
      </c>
      <c r="F8" s="8"/>
      <c r="G8" s="281"/>
      <c r="H8" s="281"/>
      <c r="I8" s="28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7"/>
      <c r="C9" s="46"/>
      <c r="D9" s="285"/>
      <c r="E9" s="304"/>
      <c r="F9" s="8"/>
      <c r="G9" s="276"/>
      <c r="H9" s="275"/>
      <c r="I9" s="27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7">
        <v>48355</v>
      </c>
      <c r="C10" s="47"/>
      <c r="D10" s="146"/>
      <c r="E10" s="305"/>
      <c r="F10" s="8"/>
      <c r="I10" s="27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7">
        <v>0</v>
      </c>
      <c r="C11" s="47"/>
      <c r="D11" s="46" t="s">
        <v>12</v>
      </c>
      <c r="E11" s="302">
        <v>2008109</v>
      </c>
      <c r="F11" s="8"/>
      <c r="G11" s="277"/>
      <c r="H11" s="275"/>
      <c r="I11" s="27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8</v>
      </c>
      <c r="B12" s="308">
        <f>B7+B8-B10-B11</f>
        <v>277143.82535714272</v>
      </c>
      <c r="C12" s="47"/>
      <c r="D12" s="47" t="s">
        <v>84</v>
      </c>
      <c r="E12" s="302">
        <v>97710</v>
      </c>
      <c r="F12" s="8"/>
      <c r="G12" s="276"/>
      <c r="H12" s="275"/>
      <c r="I12" s="27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9"/>
      <c r="C13" s="47"/>
      <c r="D13" s="46" t="s">
        <v>231</v>
      </c>
      <c r="E13" s="306">
        <v>801418</v>
      </c>
      <c r="F13" s="8" t="s">
        <v>65</v>
      </c>
      <c r="G13" s="277" t="s">
        <v>13</v>
      </c>
      <c r="H13" s="1" t="s">
        <v>13</v>
      </c>
      <c r="I13" s="27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1"/>
      <c r="B14" s="307"/>
      <c r="C14" s="47"/>
      <c r="D14" s="147"/>
      <c r="E14" s="305"/>
      <c r="F14" s="8"/>
      <c r="G14" s="279"/>
      <c r="H14" s="280"/>
      <c r="I14" s="28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10"/>
      <c r="C15" s="47"/>
      <c r="D15" s="147"/>
      <c r="E15" s="305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10">
        <f>B6+B7+B8-B10-B14-B11-B15</f>
        <v>8277143.8253571428</v>
      </c>
      <c r="C16" s="47"/>
      <c r="D16" s="47" t="s">
        <v>7</v>
      </c>
      <c r="E16" s="306">
        <f>E6+E7+E8+E11+E12+E13</f>
        <v>8277143.8253571428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0" t="s">
        <v>15</v>
      </c>
      <c r="B18" s="351"/>
      <c r="C18" s="351"/>
      <c r="D18" s="351"/>
      <c r="E18" s="352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8" t="s">
        <v>23</v>
      </c>
      <c r="E19" s="28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9" t="s">
        <v>35</v>
      </c>
      <c r="E20" s="29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233</v>
      </c>
      <c r="E24" s="60">
        <v>24000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464500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1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2021-09-21T17:50:07Z</dcterms:modified>
</cp:coreProperties>
</file>