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2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</commentList>
</comments>
</file>

<file path=xl/sharedStrings.xml><?xml version="1.0" encoding="utf-8"?>
<sst xmlns="http://schemas.openxmlformats.org/spreadsheetml/2006/main" count="451" uniqueCount="243">
  <si>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</si>
  <si>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</si>
  <si>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</si>
  <si>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</si>
  <si>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</si>
  <si>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</si>
  <si>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</si>
  <si>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</si>
  <si>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</si>
  <si>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</si>
  <si>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</si>
  <si>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</si>
  <si>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</si>
  <si>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</si>
  <si>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</si>
  <si>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</si>
  <si>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</si>
  <si>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</si>
  <si>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</si>
  <si>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</si>
  <si>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</si>
  <si>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</si>
  <si>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</si>
  <si>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</si>
  <si>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</si>
  <si>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</si>
  <si>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</si>
  <si>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</si>
  <si>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</si>
  <si>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</si>
  <si>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</si>
  <si>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</si>
  <si>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</si>
  <si>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</si>
  <si>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</si>
  <si>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</si>
  <si>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</si>
  <si>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</si>
  <si>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</si>
  <si>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</si>
  <si>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</si>
  <si>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</si>
  <si>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</si>
  <si>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</si>
  <si>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</si>
  <si>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</si>
  <si>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</si>
  <si>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</si>
  <si>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</si>
  <si>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</si>
  <si>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</si>
  <si>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</si>
  <si>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</si>
  <si>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</si>
  <si>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</si>
  <si>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</si>
  <si>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</si>
  <si>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</si>
  <si>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</si>
  <si>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</si>
  <si>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</si>
  <si>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</si>
  <si>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</si>
  <si>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</si>
  <si>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</si>
  <si>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</si>
  <si>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</si>
  <si>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</si>
  <si>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</si>
  <si>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</si>
  <si>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</si>
  <si>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</si>
  <si>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</si>
  <si>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</si>
  <si>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</si>
  <si>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</si>
  <si>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</si>
  <si>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</si>
  <si>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</si>
  <si>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</si>
  <si>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</si>
  <si>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</si>
  <si>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</si>
  <si>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</si>
  <si>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</si>
  <si>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</si>
  <si>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</si>
  <si>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</si>
  <si>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</si>
  <si>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</si>
  <si>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</si>
  <si>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</si>
  <si>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</si>
  <si>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</si>
  <si>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</si>
  <si>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</si>
  <si>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</si>
  <si>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</si>
  <si>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</si>
  <si>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</si>
  <si>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</si>
  <si>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</si>
  <si>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</si>
  <si>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</si>
  <si>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</si>
  <si>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</si>
  <si>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</si>
  <si>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</si>
  <si>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</si>
  <si>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</si>
  <si>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</si>
  <si>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</si>
  <si>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</si>
  <si>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</si>
  <si>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</si>
  <si>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</si>
  <si>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</si>
  <si>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</si>
  <si>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</si>
  <si>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</si>
  <si>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</si>
  <si>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</si>
  <si>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</si>
  <si>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</si>
  <si>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</si>
  <si>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</si>
  <si>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</si>
  <si>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</si>
  <si>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</si>
  <si>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</si>
  <si>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</si>
  <si>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</si>
  <si>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</si>
  <si>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</si>
  <si>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</si>
  <si>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</si>
  <si>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</si>
  <si>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</si>
  <si>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</si>
  <si>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</si>
  <si>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</si>
  <si>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</si>
  <si>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</si>
  <si>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</si>
  <si>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</si>
  <si>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</si>
  <si>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</si>
  <si>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</si>
  <si>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</si>
  <si>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</si>
  <si>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</si>
  <si>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</si>
  <si>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</si>
  <si>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</si>
  <si>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</si>
  <si>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</si>
  <si>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</si>
  <si>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</si>
  <si>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</si>
  <si>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</si>
  <si>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</si>
  <si>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</si>
  <si>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</si>
  <si>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</si>
  <si>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</si>
  <si>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</si>
  <si>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</si>
  <si>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</si>
  <si>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</si>
  <si>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</si>
  <si>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</si>
  <si>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</si>
  <si>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</si>
  <si>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</si>
  <si>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</si>
  <si>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</si>
  <si>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</si>
  <si>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</si>
  <si>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</si>
  <si>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</si>
  <si>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</si>
  <si>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</si>
  <si>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</si>
  <si>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</si>
  <si>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</si>
  <si>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</si>
  <si>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</si>
  <si>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</si>
  <si>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</si>
  <si>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</si>
  <si>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</si>
  <si>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</si>
  <si>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</si>
  <si>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</si>
  <si>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</si>
  <si>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</si>
  <si>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</si>
  <si>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</si>
  <si>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</si>
  <si>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</si>
  <si>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</si>
  <si>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</si>
  <si>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</si>
  <si>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</si>
  <si>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</si>
  <si>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</si>
  <si>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</si>
  <si>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</si>
  <si>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</si>
  <si>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</si>
  <si>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</si>
  <si>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</si>
  <si>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</si>
  <si>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</si>
  <si>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</si>
  <si>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</si>
  <si>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</si>
  <si>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</si>
  <si>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</si>
  <si>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</si>
  <si>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</si>
  <si>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</si>
  <si>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(-)190000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</si>
  <si>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</si>
  <si>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</si>
  <si>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</si>
  <si>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</si>
  <si>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</si>
  <si>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</si>
  <si>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</si>
  <si>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</si>
  <si>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</si>
  <si>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</si>
  <si>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</si>
  <si>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</si>
  <si>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</si>
  <si>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</si>
  <si>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</si>
  <si>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20.09.2021</t>
  </si>
  <si>
    <t>21.09.2021</t>
  </si>
  <si>
    <t>Friends Electronics</t>
  </si>
  <si>
    <t>22.09.2021</t>
  </si>
  <si>
    <t>Date:22.09.2021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</si>
</sst>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5" fillId="0" borderId="4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74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H31" sqref="H30:H31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143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5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5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5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5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5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5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5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5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5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5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5"/>
      <c r="B19" s="28" t="s">
        <v>223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5"/>
      <c r="B20" s="28" t="s">
        <v>227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5"/>
      <c r="B21" s="28" t="s">
        <v>228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5"/>
      <c r="B22" s="28" t="s">
        <v>230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5"/>
      <c r="B23" s="28" t="s">
        <v>238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5"/>
      <c r="B24" s="28" t="s">
        <v>239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5"/>
      <c r="B25" s="28" t="s">
        <v>241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480484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480484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480484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480484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480484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480484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480484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480484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480484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480484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480484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480484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480484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480484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480484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480484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480484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480484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480484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480484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480484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480484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480484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480484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480484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480484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480484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480484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480484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480484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480484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480484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480484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480484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480484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480484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480484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480484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480484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480484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480484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480484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480484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480484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480484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480484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480484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480484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480484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480484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480484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480484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480484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480484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480484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480484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480484</v>
      </c>
      <c r="F82" s="20"/>
      <c r="G82" s="2"/>
    </row>
    <row r="83" spans="1:7">
      <c r="A83" s="315"/>
      <c r="B83" s="33"/>
      <c r="C83" s="29">
        <f>SUM(C5:C72)</f>
        <v>15280484</v>
      </c>
      <c r="D83" s="29">
        <f>SUM(D5:D77)</f>
        <v>14800000</v>
      </c>
      <c r="E83" s="44">
        <f>E71</f>
        <v>480484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82" customFormat="1" ht="18">
      <c r="A2" s="321" t="s">
        <v>179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83" customFormat="1" ht="16.5" thickBot="1">
      <c r="A3" s="322" t="s">
        <v>197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65"/>
      <c r="T3" s="8"/>
      <c r="U3" s="8"/>
      <c r="V3" s="8"/>
      <c r="W3" s="8"/>
      <c r="X3" s="18"/>
    </row>
    <row r="4" spans="1:24" s="84" customFormat="1" ht="12.75" customHeight="1">
      <c r="A4" s="325" t="s">
        <v>45</v>
      </c>
      <c r="B4" s="327" t="s">
        <v>46</v>
      </c>
      <c r="C4" s="316" t="s">
        <v>47</v>
      </c>
      <c r="D4" s="316" t="s">
        <v>48</v>
      </c>
      <c r="E4" s="316" t="s">
        <v>49</v>
      </c>
      <c r="F4" s="316" t="s">
        <v>199</v>
      </c>
      <c r="G4" s="316" t="s">
        <v>50</v>
      </c>
      <c r="H4" s="316" t="s">
        <v>215</v>
      </c>
      <c r="I4" s="316" t="s">
        <v>209</v>
      </c>
      <c r="J4" s="316" t="s">
        <v>51</v>
      </c>
      <c r="K4" s="316" t="s">
        <v>52</v>
      </c>
      <c r="L4" s="316" t="s">
        <v>53</v>
      </c>
      <c r="M4" s="316" t="s">
        <v>54</v>
      </c>
      <c r="N4" s="316" t="s">
        <v>55</v>
      </c>
      <c r="O4" s="318" t="s">
        <v>56</v>
      </c>
      <c r="P4" s="329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223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227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229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230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238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239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241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14300</v>
      </c>
      <c r="C37" s="118">
        <f t="shared" ref="C37:P37" si="1">SUM(C6:C36)</f>
        <v>2670</v>
      </c>
      <c r="D37" s="118">
        <f t="shared" si="1"/>
        <v>585</v>
      </c>
      <c r="E37" s="118">
        <f t="shared" si="1"/>
        <v>3880</v>
      </c>
      <c r="F37" s="118">
        <f t="shared" si="1"/>
        <v>755</v>
      </c>
      <c r="G37" s="118">
        <f>SUM(G6:G36)</f>
        <v>4900</v>
      </c>
      <c r="H37" s="118">
        <f t="shared" si="1"/>
        <v>5000</v>
      </c>
      <c r="I37" s="118">
        <f t="shared" si="1"/>
        <v>770</v>
      </c>
      <c r="J37" s="118">
        <f t="shared" si="1"/>
        <v>3410</v>
      </c>
      <c r="K37" s="118">
        <f t="shared" si="1"/>
        <v>9100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49710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5" t="s">
        <v>16</v>
      </c>
      <c r="B1" s="336"/>
      <c r="C1" s="336"/>
      <c r="D1" s="336"/>
      <c r="E1" s="336"/>
      <c r="F1" s="337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38" t="s">
        <v>200</v>
      </c>
      <c r="B2" s="339"/>
      <c r="C2" s="339"/>
      <c r="D2" s="339"/>
      <c r="E2" s="339"/>
      <c r="F2" s="340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1" t="s">
        <v>137</v>
      </c>
      <c r="B3" s="342"/>
      <c r="C3" s="342"/>
      <c r="D3" s="342"/>
      <c r="E3" s="342"/>
      <c r="F3" s="343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6.5" thickBot="1">
      <c r="A4" s="213" t="s">
        <v>0</v>
      </c>
      <c r="B4" s="214" t="s">
        <v>27</v>
      </c>
      <c r="C4" s="292" t="s">
        <v>28</v>
      </c>
      <c r="D4" s="214" t="s">
        <v>29</v>
      </c>
      <c r="E4" s="214" t="s">
        <v>30</v>
      </c>
      <c r="F4" s="263" t="s">
        <v>1</v>
      </c>
      <c r="G4" s="311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5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6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6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5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5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5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5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5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5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5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5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5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223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6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227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5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228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5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230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5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238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5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 t="s">
        <v>239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5"/>
      <c r="G22" s="295">
        <v>3100</v>
      </c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 t="s">
        <v>241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5"/>
      <c r="G23" s="296">
        <v>1000</v>
      </c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/>
      <c r="B24" s="64"/>
      <c r="C24" s="68"/>
      <c r="D24" s="64"/>
      <c r="E24" s="64">
        <f t="shared" si="0"/>
        <v>0</v>
      </c>
      <c r="F24" s="265"/>
      <c r="G24" s="296"/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/>
      <c r="B25" s="64"/>
      <c r="C25" s="68"/>
      <c r="D25" s="64"/>
      <c r="E25" s="64">
        <f t="shared" si="0"/>
        <v>0</v>
      </c>
      <c r="F25" s="267"/>
      <c r="G25" s="295"/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/>
      <c r="B26" s="64"/>
      <c r="C26" s="68"/>
      <c r="D26" s="64"/>
      <c r="E26" s="64">
        <f t="shared" si="0"/>
        <v>0</v>
      </c>
      <c r="F26" s="269"/>
      <c r="G26" s="295"/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5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5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5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7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8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3"/>
      <c r="D32" s="154"/>
      <c r="E32" s="154">
        <f t="shared" si="0"/>
        <v>0</v>
      </c>
      <c r="F32" s="270"/>
      <c r="G32" s="298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13400555</v>
      </c>
      <c r="C33" s="294">
        <f>SUM(C5:C32)</f>
        <v>13218595</v>
      </c>
      <c r="D33" s="216">
        <f>SUM(D5:D32)</f>
        <v>49615</v>
      </c>
      <c r="E33" s="216">
        <f>SUM(E5:E32)</f>
        <v>13268210</v>
      </c>
      <c r="F33" s="271">
        <f>B33-E33</f>
        <v>132345</v>
      </c>
      <c r="G33" s="272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3" t="s">
        <v>31</v>
      </c>
      <c r="C35" s="333"/>
      <c r="D35" s="333"/>
      <c r="E35" s="333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6" t="s">
        <v>176</v>
      </c>
      <c r="C37" s="287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234</v>
      </c>
      <c r="C40" s="135" t="s">
        <v>170</v>
      </c>
      <c r="D40" s="238">
        <v>2000</v>
      </c>
      <c r="E40" s="200" t="s">
        <v>235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224</v>
      </c>
      <c r="C43" s="135" t="s">
        <v>170</v>
      </c>
      <c r="D43" s="238">
        <v>1300</v>
      </c>
      <c r="E43" s="201" t="s">
        <v>230</v>
      </c>
      <c r="F43" s="158"/>
      <c r="G43" s="334"/>
      <c r="H43" s="334"/>
      <c r="I43" s="334"/>
      <c r="J43" s="334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/>
      <c r="B44" s="74"/>
      <c r="C44" s="66"/>
      <c r="D44" s="238"/>
      <c r="E44" s="200"/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464500</v>
      </c>
      <c r="E46" s="210" t="s">
        <v>239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238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238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238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62905</v>
      </c>
      <c r="E51" s="204" t="s">
        <v>238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23460</v>
      </c>
      <c r="E52" s="202" t="s">
        <v>241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20044</v>
      </c>
      <c r="E53" s="204" t="s">
        <v>238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238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28000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13410</v>
      </c>
      <c r="E79" s="204" t="s">
        <v>241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237</v>
      </c>
      <c r="B82" s="137" t="s">
        <v>225</v>
      </c>
      <c r="C82" s="135"/>
      <c r="D82" s="241">
        <v>500</v>
      </c>
      <c r="E82" s="203" t="s">
        <v>223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232</v>
      </c>
      <c r="D83" s="241">
        <v>3500</v>
      </c>
      <c r="E83" s="203" t="s">
        <v>230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/>
      <c r="B84" s="70"/>
      <c r="C84" s="135"/>
      <c r="D84" s="241"/>
      <c r="E84" s="203"/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226</v>
      </c>
      <c r="B85" s="70" t="s">
        <v>168</v>
      </c>
      <c r="C85" s="135"/>
      <c r="D85" s="241">
        <v>5000</v>
      </c>
      <c r="E85" s="203" t="s">
        <v>241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236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 t="s">
        <v>135</v>
      </c>
      <c r="B87" s="70" t="s">
        <v>240</v>
      </c>
      <c r="C87" s="135"/>
      <c r="D87" s="241">
        <v>34510</v>
      </c>
      <c r="E87" s="203" t="s">
        <v>239</v>
      </c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199"/>
      <c r="B88" s="70"/>
      <c r="C88" s="135"/>
      <c r="D88" s="241"/>
      <c r="E88" s="203"/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/>
      <c r="B89" s="70"/>
      <c r="C89" s="135"/>
      <c r="D89" s="241"/>
      <c r="E89" s="202"/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/>
      <c r="B90" s="70"/>
      <c r="C90" s="135"/>
      <c r="D90" s="241"/>
      <c r="E90" s="202"/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8"/>
      <c r="B91" s="70"/>
      <c r="C91" s="135"/>
      <c r="D91" s="241"/>
      <c r="E91" s="204"/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/>
      <c r="B92" s="70"/>
      <c r="C92" s="135"/>
      <c r="D92" s="241"/>
      <c r="E92" s="204"/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9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300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1" t="s">
        <v>43</v>
      </c>
      <c r="B119" s="332"/>
      <c r="C119" s="344"/>
      <c r="D119" s="244">
        <f>SUM(D37:D118)</f>
        <v>1997219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1" t="s">
        <v>44</v>
      </c>
      <c r="B121" s="332"/>
      <c r="C121" s="332"/>
      <c r="D121" s="244">
        <f>D119+M121</f>
        <v>1997219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69</v>
      </c>
      <c r="B1" s="346"/>
      <c r="C1" s="346"/>
      <c r="D1" s="346"/>
      <c r="E1" s="347"/>
      <c r="F1" s="5"/>
      <c r="G1" s="5"/>
    </row>
    <row r="2" spans="1:29" ht="21.75">
      <c r="A2" s="354" t="s">
        <v>87</v>
      </c>
      <c r="B2" s="355"/>
      <c r="C2" s="355"/>
      <c r="D2" s="355"/>
      <c r="E2" s="356"/>
      <c r="F2" s="5"/>
      <c r="G2" s="5"/>
    </row>
    <row r="3" spans="1:29" ht="23.25">
      <c r="A3" s="348" t="s">
        <v>242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7" t="s">
        <v>185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186</v>
      </c>
      <c r="B5" s="358"/>
      <c r="C5" s="358"/>
      <c r="D5" s="358"/>
      <c r="E5" s="35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7">
        <v>8000000</v>
      </c>
      <c r="C6" s="46"/>
      <c r="D6" s="46" t="s">
        <v>11</v>
      </c>
      <c r="E6" s="302">
        <v>4489357</v>
      </c>
      <c r="F6" s="41"/>
      <c r="G6" s="283" t="s">
        <v>222</v>
      </c>
      <c r="H6" s="284" t="s">
        <v>239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7">
        <v>337890.09702380945</v>
      </c>
      <c r="C7" s="48"/>
      <c r="D7" s="46" t="s">
        <v>21</v>
      </c>
      <c r="E7" s="302">
        <v>480484</v>
      </c>
      <c r="F7" s="8"/>
      <c r="G7" s="281"/>
      <c r="H7" s="281"/>
      <c r="I7" s="28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307"/>
      <c r="C8" s="48"/>
      <c r="D8" s="146" t="s">
        <v>82</v>
      </c>
      <c r="E8" s="303">
        <v>491425.09702380933</v>
      </c>
      <c r="F8" s="8"/>
      <c r="G8" s="281"/>
      <c r="H8" s="281"/>
      <c r="I8" s="28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7"/>
      <c r="C9" s="46"/>
      <c r="D9" s="285"/>
      <c r="E9" s="304"/>
      <c r="F9" s="8"/>
      <c r="G9" s="276"/>
      <c r="H9" s="275"/>
      <c r="I9" s="27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7">
        <v>49710</v>
      </c>
      <c r="C10" s="47"/>
      <c r="D10" s="146"/>
      <c r="E10" s="305"/>
      <c r="F10" s="8"/>
      <c r="I10" s="27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7">
        <v>0</v>
      </c>
      <c r="C11" s="47"/>
      <c r="D11" s="46" t="s">
        <v>12</v>
      </c>
      <c r="E11" s="302">
        <v>1997219</v>
      </c>
      <c r="F11" s="8"/>
      <c r="G11" s="277"/>
      <c r="H11" s="275"/>
      <c r="I11" s="27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3" t="s">
        <v>8</v>
      </c>
      <c r="B12" s="308">
        <f>B7+B8-B10-B11</f>
        <v>288180.09702380945</v>
      </c>
      <c r="C12" s="47"/>
      <c r="D12" s="47" t="s">
        <v>84</v>
      </c>
      <c r="E12" s="302">
        <v>98710</v>
      </c>
      <c r="F12" s="8"/>
      <c r="G12" s="276"/>
      <c r="H12" s="275"/>
      <c r="I12" s="27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9"/>
      <c r="C13" s="47"/>
      <c r="D13" s="46" t="s">
        <v>231</v>
      </c>
      <c r="E13" s="306">
        <v>730985</v>
      </c>
      <c r="F13" s="8" t="s">
        <v>65</v>
      </c>
      <c r="G13" s="277" t="s">
        <v>13</v>
      </c>
      <c r="H13" s="1" t="s">
        <v>13</v>
      </c>
      <c r="I13" s="27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1"/>
      <c r="B14" s="307"/>
      <c r="C14" s="47"/>
      <c r="D14" s="147"/>
      <c r="E14" s="305"/>
      <c r="F14" s="8"/>
      <c r="G14" s="279"/>
      <c r="H14" s="280"/>
      <c r="I14" s="28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10"/>
      <c r="C15" s="47"/>
      <c r="D15" s="147"/>
      <c r="E15" s="305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10">
        <f>B6+B7+B8-B10-B14-B11-B15</f>
        <v>8288180.0970238093</v>
      </c>
      <c r="C16" s="47"/>
      <c r="D16" s="47" t="s">
        <v>7</v>
      </c>
      <c r="E16" s="306">
        <f>E6+E7+E8+E11+E12+E13</f>
        <v>8288180.0970238093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8" t="s">
        <v>23</v>
      </c>
      <c r="E19" s="28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9" t="s">
        <v>35</v>
      </c>
      <c r="E20" s="29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233</v>
      </c>
      <c r="E24" s="60">
        <v>24000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464500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1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2021-09-22T15:50:17Z</dcterms:modified>
</cp:coreProperties>
</file>