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Payment Method dpay" sheetId="11" r:id="rId1"/>
    <sheet name="Slab wise Summary" sheetId="7" state="hidden" r:id="rId2"/>
  </sheets>
  <definedNames>
    <definedName name="_xlnm._FilterDatabase" localSheetId="0" hidden="1">'Payment Method dpay'!$A$1:$F$1</definedName>
  </definedNames>
  <calcPr calcId="152511"/>
</workbook>
</file>

<file path=xl/calcChain.xml><?xml version="1.0" encoding="utf-8"?>
<calcChain xmlns="http://schemas.openxmlformats.org/spreadsheetml/2006/main">
  <c r="K19" i="7" l="1"/>
  <c r="K17" i="7"/>
  <c r="E19" i="7"/>
  <c r="E14" i="7"/>
  <c r="J19" i="7"/>
  <c r="J17" i="7"/>
  <c r="J15" i="7"/>
  <c r="E18" i="7"/>
  <c r="K18" i="7"/>
  <c r="K16" i="7"/>
  <c r="K14" i="7"/>
  <c r="E17" i="7"/>
  <c r="D19" i="7"/>
  <c r="J18" i="7"/>
  <c r="J16" i="7"/>
  <c r="J14" i="7"/>
  <c r="E16" i="7"/>
  <c r="D18" i="7"/>
  <c r="K15" i="7"/>
  <c r="L15" i="7" s="1"/>
  <c r="E15" i="7"/>
  <c r="D14" i="7"/>
  <c r="E7" i="7"/>
  <c r="I17" i="7"/>
  <c r="C15" i="7"/>
  <c r="C18" i="7"/>
  <c r="D17" i="7"/>
  <c r="E6" i="7"/>
  <c r="D8" i="7"/>
  <c r="D4" i="7"/>
  <c r="I16" i="7"/>
  <c r="C6" i="7"/>
  <c r="D16" i="7"/>
  <c r="E9" i="7"/>
  <c r="E5" i="7"/>
  <c r="D7" i="7"/>
  <c r="I19" i="7"/>
  <c r="I15" i="7"/>
  <c r="C17" i="7"/>
  <c r="C9" i="7"/>
  <c r="C5" i="7"/>
  <c r="D15" i="7"/>
  <c r="E8" i="7"/>
  <c r="E4" i="7"/>
  <c r="D6" i="7"/>
  <c r="I18" i="7"/>
  <c r="I14" i="7"/>
  <c r="C16" i="7"/>
  <c r="C8" i="7"/>
  <c r="C4" i="7"/>
  <c r="D9" i="7"/>
  <c r="D5" i="7"/>
  <c r="C19" i="7"/>
  <c r="C7" i="7"/>
  <c r="C14" i="7"/>
  <c r="F8" i="7" l="1"/>
  <c r="F16" i="7"/>
  <c r="F17" i="7"/>
  <c r="F15" i="7"/>
  <c r="J20" i="7"/>
  <c r="F18" i="7"/>
  <c r="E20" i="7"/>
  <c r="F14" i="7"/>
  <c r="E10" i="7"/>
  <c r="F4" i="7"/>
  <c r="F6" i="7"/>
  <c r="K20" i="7"/>
  <c r="L14" i="7"/>
  <c r="F19" i="7"/>
  <c r="C20" i="7"/>
  <c r="I20" i="7"/>
  <c r="F5" i="7"/>
  <c r="F7" i="7"/>
  <c r="L16" i="7"/>
  <c r="L17" i="7"/>
  <c r="C10" i="7"/>
  <c r="F9" i="7"/>
  <c r="D10" i="7"/>
  <c r="D20" i="7"/>
  <c r="L18" i="7"/>
  <c r="L19" i="7"/>
  <c r="L20" i="7" l="1"/>
  <c r="F20" i="7"/>
  <c r="F10" i="7"/>
</calcChain>
</file>

<file path=xl/sharedStrings.xml><?xml version="1.0" encoding="utf-8"?>
<sst xmlns="http://schemas.openxmlformats.org/spreadsheetml/2006/main" count="2569" uniqueCount="2446">
  <si>
    <t>RetailerID</t>
  </si>
  <si>
    <t>RetailerName</t>
  </si>
  <si>
    <t>EO</t>
  </si>
  <si>
    <t>SIS</t>
  </si>
  <si>
    <t>GO</t>
  </si>
  <si>
    <t>RET-00068</t>
  </si>
  <si>
    <t>RET-00114</t>
  </si>
  <si>
    <t>RET-00142</t>
  </si>
  <si>
    <t>RET-00144</t>
  </si>
  <si>
    <t>RET-00145</t>
  </si>
  <si>
    <t>RET-00148</t>
  </si>
  <si>
    <t>RET-00177</t>
  </si>
  <si>
    <t>RET-00191</t>
  </si>
  <si>
    <t>RET-00228</t>
  </si>
  <si>
    <t>RET-00303</t>
  </si>
  <si>
    <t>RET-00328</t>
  </si>
  <si>
    <t>RET-00335</t>
  </si>
  <si>
    <t>RET-00352</t>
  </si>
  <si>
    <t>RET-00353</t>
  </si>
  <si>
    <t>RET-00359</t>
  </si>
  <si>
    <t>RET-00361</t>
  </si>
  <si>
    <t>RET-00377</t>
  </si>
  <si>
    <t>RET-00390</t>
  </si>
  <si>
    <t>RET-00417</t>
  </si>
  <si>
    <t>RET-00430</t>
  </si>
  <si>
    <t>RET-00440</t>
  </si>
  <si>
    <t>RET-00479</t>
  </si>
  <si>
    <t>RET-00500</t>
  </si>
  <si>
    <t>RET-00504</t>
  </si>
  <si>
    <t>RET-00526</t>
  </si>
  <si>
    <t>RET-00604</t>
  </si>
  <si>
    <t>RET-00623</t>
  </si>
  <si>
    <t>RET-00712</t>
  </si>
  <si>
    <t>RET-00740</t>
  </si>
  <si>
    <t>RET-00752</t>
  </si>
  <si>
    <t>RET-00795</t>
  </si>
  <si>
    <t>RET-00815</t>
  </si>
  <si>
    <t>RET-00819</t>
  </si>
  <si>
    <t>RET-00899</t>
  </si>
  <si>
    <t>RET-00904</t>
  </si>
  <si>
    <t>RET-00943</t>
  </si>
  <si>
    <t>RET-01044</t>
  </si>
  <si>
    <t>RET-01060</t>
  </si>
  <si>
    <t>RET-01068</t>
  </si>
  <si>
    <t>RET-01075</t>
  </si>
  <si>
    <t>RET-01101</t>
  </si>
  <si>
    <t>RET-01111</t>
  </si>
  <si>
    <t>RET-01114</t>
  </si>
  <si>
    <t>RET-01133</t>
  </si>
  <si>
    <t>RET-01136</t>
  </si>
  <si>
    <t>RET-01147</t>
  </si>
  <si>
    <t>RET-01197</t>
  </si>
  <si>
    <t>RET-01199</t>
  </si>
  <si>
    <t>RET-01217</t>
  </si>
  <si>
    <t>RET-01234</t>
  </si>
  <si>
    <t>RET-01312</t>
  </si>
  <si>
    <t>RET-01322</t>
  </si>
  <si>
    <t>RET-01325</t>
  </si>
  <si>
    <t>RET-01381</t>
  </si>
  <si>
    <t>RET-01390</t>
  </si>
  <si>
    <t>RET-01443</t>
  </si>
  <si>
    <t>RET-01454</t>
  </si>
  <si>
    <t>RET-01455</t>
  </si>
  <si>
    <t>RET-01478</t>
  </si>
  <si>
    <t>RET-01508</t>
  </si>
  <si>
    <t>RET-01692</t>
  </si>
  <si>
    <t>RET-01741</t>
  </si>
  <si>
    <t>RET-01746</t>
  </si>
  <si>
    <t>RET-01890</t>
  </si>
  <si>
    <t>RET-01926</t>
  </si>
  <si>
    <t>RET-01946</t>
  </si>
  <si>
    <t>RET-01952</t>
  </si>
  <si>
    <t>RET-01997</t>
  </si>
  <si>
    <t>RET-02032</t>
  </si>
  <si>
    <t>RET-02037</t>
  </si>
  <si>
    <t>RET-02039</t>
  </si>
  <si>
    <t>RET-02164</t>
  </si>
  <si>
    <t>RET-02253</t>
  </si>
  <si>
    <t>RET-02300</t>
  </si>
  <si>
    <t>RET-02347</t>
  </si>
  <si>
    <t>RET-02535</t>
  </si>
  <si>
    <t>RET-02592</t>
  </si>
  <si>
    <t>RET-02593</t>
  </si>
  <si>
    <t>RET-02596</t>
  </si>
  <si>
    <t>RET-02645</t>
  </si>
  <si>
    <t>RET-02741</t>
  </si>
  <si>
    <t>RET-02859</t>
  </si>
  <si>
    <t>RET-02864</t>
  </si>
  <si>
    <t>RET-03029</t>
  </si>
  <si>
    <t>RET-03109</t>
  </si>
  <si>
    <t>RET-03136</t>
  </si>
  <si>
    <t>RET-03188</t>
  </si>
  <si>
    <t>RET-03216</t>
  </si>
  <si>
    <t>RET-03293</t>
  </si>
  <si>
    <t>RET-03294</t>
  </si>
  <si>
    <t>RET-03362</t>
  </si>
  <si>
    <t>RET-03379</t>
  </si>
  <si>
    <t>RET-03400</t>
  </si>
  <si>
    <t>RET-03479</t>
  </si>
  <si>
    <t>RET-03543</t>
  </si>
  <si>
    <t>RET-03646</t>
  </si>
  <si>
    <t>RET-03665</t>
  </si>
  <si>
    <t>RET-03685</t>
  </si>
  <si>
    <t>RET-03796</t>
  </si>
  <si>
    <t>RET-03836</t>
  </si>
  <si>
    <t>RET-03875</t>
  </si>
  <si>
    <t>RET-03917</t>
  </si>
  <si>
    <t>RET-03920</t>
  </si>
  <si>
    <t>RET-03989</t>
  </si>
  <si>
    <t>RET-04006</t>
  </si>
  <si>
    <t>RET-04075</t>
  </si>
  <si>
    <t>RET-04114</t>
  </si>
  <si>
    <t>RET-04270</t>
  </si>
  <si>
    <t>RET-04285</t>
  </si>
  <si>
    <t>RET-04292</t>
  </si>
  <si>
    <t>RET-04301</t>
  </si>
  <si>
    <t>RET-04302</t>
  </si>
  <si>
    <t>RET-04305</t>
  </si>
  <si>
    <t>RET-04307</t>
  </si>
  <si>
    <t>RET-04311</t>
  </si>
  <si>
    <t>RET-04312</t>
  </si>
  <si>
    <t>RET-04318</t>
  </si>
  <si>
    <t>RET-04319</t>
  </si>
  <si>
    <t>RET-04320</t>
  </si>
  <si>
    <t>RET-04329</t>
  </si>
  <si>
    <t>RET-04342</t>
  </si>
  <si>
    <t>RET-04343</t>
  </si>
  <si>
    <t>RET-04353</t>
  </si>
  <si>
    <t>RET-04356</t>
  </si>
  <si>
    <t>RET-04358</t>
  </si>
  <si>
    <t>RET-04359</t>
  </si>
  <si>
    <t>RET-04361</t>
  </si>
  <si>
    <t>RET-04380</t>
  </si>
  <si>
    <t>RET-04382</t>
  </si>
  <si>
    <t>RET-04389</t>
  </si>
  <si>
    <t>RET-04407</t>
  </si>
  <si>
    <t>RET-04501</t>
  </si>
  <si>
    <t>RET-04530</t>
  </si>
  <si>
    <t>RET-04689</t>
  </si>
  <si>
    <t>RET-04711</t>
  </si>
  <si>
    <t>RET-04735</t>
  </si>
  <si>
    <t>RET-04746</t>
  </si>
  <si>
    <t>RET-04766</t>
  </si>
  <si>
    <t>RET-04789</t>
  </si>
  <si>
    <t>RET-04842</t>
  </si>
  <si>
    <t>RET-04880</t>
  </si>
  <si>
    <t>RET-04959</t>
  </si>
  <si>
    <t>RET-05067</t>
  </si>
  <si>
    <t>RET-05127</t>
  </si>
  <si>
    <t>RET-05471</t>
  </si>
  <si>
    <t>RET-05655</t>
  </si>
  <si>
    <t>RET-05728</t>
  </si>
  <si>
    <t>RET-05729</t>
  </si>
  <si>
    <t>RET-05754</t>
  </si>
  <si>
    <t>RET-05764</t>
  </si>
  <si>
    <t>RET-06179</t>
  </si>
  <si>
    <t>RET-06188</t>
  </si>
  <si>
    <t>RET-06246</t>
  </si>
  <si>
    <t>RET-06252</t>
  </si>
  <si>
    <t>RET-06291</t>
  </si>
  <si>
    <t>RET-06299</t>
  </si>
  <si>
    <t>RET-06357</t>
  </si>
  <si>
    <t>RET-06389</t>
  </si>
  <si>
    <t>RET-06444</t>
  </si>
  <si>
    <t>RET-06481</t>
  </si>
  <si>
    <t>RET-06492</t>
  </si>
  <si>
    <t>RET-06545</t>
  </si>
  <si>
    <t>RET-06620</t>
  </si>
  <si>
    <t>RET-06673</t>
  </si>
  <si>
    <t>RET-06696</t>
  </si>
  <si>
    <t>RET-06701</t>
  </si>
  <si>
    <t>RET-06805</t>
  </si>
  <si>
    <t>RET-06826</t>
  </si>
  <si>
    <t>RET-06830</t>
  </si>
  <si>
    <t>RET-06874</t>
  </si>
  <si>
    <t>RET-06919</t>
  </si>
  <si>
    <t>RET-06937</t>
  </si>
  <si>
    <t>RET-06976</t>
  </si>
  <si>
    <t>RET-07089</t>
  </si>
  <si>
    <t>RET-07116</t>
  </si>
  <si>
    <t>RET-07130</t>
  </si>
  <si>
    <t>RET-07227</t>
  </si>
  <si>
    <t>RET-07285</t>
  </si>
  <si>
    <t>RET-07331</t>
  </si>
  <si>
    <t>RET-07414</t>
  </si>
  <si>
    <t>RET-07453</t>
  </si>
  <si>
    <t>RET-07511</t>
  </si>
  <si>
    <t>RET-07515</t>
  </si>
  <si>
    <t>RET-07524</t>
  </si>
  <si>
    <t>RET-07601</t>
  </si>
  <si>
    <t>RET-07633</t>
  </si>
  <si>
    <t>RET-07635</t>
  </si>
  <si>
    <t>RET-07736</t>
  </si>
  <si>
    <t>RET-07942</t>
  </si>
  <si>
    <t>RET-08000</t>
  </si>
  <si>
    <t>RET-08203</t>
  </si>
  <si>
    <t>RET-08213</t>
  </si>
  <si>
    <t>RET-08250</t>
  </si>
  <si>
    <t>RET-08267</t>
  </si>
  <si>
    <t>RET-08293</t>
  </si>
  <si>
    <t>RET-08403</t>
  </si>
  <si>
    <t>RET-08439</t>
  </si>
  <si>
    <t>RET-08668</t>
  </si>
  <si>
    <t>RET-08746</t>
  </si>
  <si>
    <t>RET-08802</t>
  </si>
  <si>
    <t>RET-08825</t>
  </si>
  <si>
    <t>RET-08886</t>
  </si>
  <si>
    <t>RET-08983</t>
  </si>
  <si>
    <t>RET-09025</t>
  </si>
  <si>
    <t>RET-09069</t>
  </si>
  <si>
    <t>RET-09162</t>
  </si>
  <si>
    <t>RET-09237</t>
  </si>
  <si>
    <t>RET-09407</t>
  </si>
  <si>
    <t>RET-09514</t>
  </si>
  <si>
    <t>RET-09749</t>
  </si>
  <si>
    <t>RET-09962</t>
  </si>
  <si>
    <t>RET-10113</t>
  </si>
  <si>
    <t>RET-10178</t>
  </si>
  <si>
    <t>RET-10380</t>
  </si>
  <si>
    <t>RET-10406</t>
  </si>
  <si>
    <t>RET-10494</t>
  </si>
  <si>
    <t>RET-10534</t>
  </si>
  <si>
    <t>RET-10849</t>
  </si>
  <si>
    <t>RET-10868</t>
  </si>
  <si>
    <t>RET-10899</t>
  </si>
  <si>
    <t>RET-10909</t>
  </si>
  <si>
    <t>RET-10912</t>
  </si>
  <si>
    <t>RET-10921</t>
  </si>
  <si>
    <t>RET-10933</t>
  </si>
  <si>
    <t>RET-10947</t>
  </si>
  <si>
    <t>RET-10948</t>
  </si>
  <si>
    <t>RET-10956</t>
  </si>
  <si>
    <t>RET-10957</t>
  </si>
  <si>
    <t>RET-10959</t>
  </si>
  <si>
    <t>RET-10965</t>
  </si>
  <si>
    <t>RET-10966</t>
  </si>
  <si>
    <t>RET-10974</t>
  </si>
  <si>
    <t>RET-10976</t>
  </si>
  <si>
    <t>RET-10978</t>
  </si>
  <si>
    <t>RET-10979</t>
  </si>
  <si>
    <t>RET-10987</t>
  </si>
  <si>
    <t>RET-10988</t>
  </si>
  <si>
    <t>RET-10992</t>
  </si>
  <si>
    <t>RET-11000</t>
  </si>
  <si>
    <t>RET-11001</t>
  </si>
  <si>
    <t>RET-11007</t>
  </si>
  <si>
    <t>RET-11025</t>
  </si>
  <si>
    <t>RET-11031</t>
  </si>
  <si>
    <t>RET-11033</t>
  </si>
  <si>
    <t>RET-11054</t>
  </si>
  <si>
    <t>RET-11056</t>
  </si>
  <si>
    <t>RET-11058</t>
  </si>
  <si>
    <t>RET-11066</t>
  </si>
  <si>
    <t>RET-11074</t>
  </si>
  <si>
    <t>RET-11075</t>
  </si>
  <si>
    <t>RET-11076</t>
  </si>
  <si>
    <t>RET-11080</t>
  </si>
  <si>
    <t>RET-11081</t>
  </si>
  <si>
    <t>RET-11082</t>
  </si>
  <si>
    <t>RET-11086</t>
  </si>
  <si>
    <t>RET-11088</t>
  </si>
  <si>
    <t>RET-11102</t>
  </si>
  <si>
    <t>RET-11105</t>
  </si>
  <si>
    <t>RET-11108</t>
  </si>
  <si>
    <t>RET-11111</t>
  </si>
  <si>
    <t>RET-11113</t>
  </si>
  <si>
    <t>RET-11114</t>
  </si>
  <si>
    <t>RET-11118</t>
  </si>
  <si>
    <t>RET-11125</t>
  </si>
  <si>
    <t>RET-11130</t>
  </si>
  <si>
    <t>RET-11140</t>
  </si>
  <si>
    <t>RET-11144</t>
  </si>
  <si>
    <t>RET-11147</t>
  </si>
  <si>
    <t>RET-11157</t>
  </si>
  <si>
    <t>RET-11163</t>
  </si>
  <si>
    <t>RET-11164</t>
  </si>
  <si>
    <t>RET-11169</t>
  </si>
  <si>
    <t>RET-11171</t>
  </si>
  <si>
    <t>RET-11185</t>
  </si>
  <si>
    <t>RET-11190</t>
  </si>
  <si>
    <t>RET-11196</t>
  </si>
  <si>
    <t>RET-11197</t>
  </si>
  <si>
    <t>RET-11199</t>
  </si>
  <si>
    <t>RET-11206</t>
  </si>
  <si>
    <t>RET-11212</t>
  </si>
  <si>
    <t>RET-11216</t>
  </si>
  <si>
    <t>RET-11225</t>
  </si>
  <si>
    <t>RET-11228</t>
  </si>
  <si>
    <t>RET-11230</t>
  </si>
  <si>
    <t>RET-11233</t>
  </si>
  <si>
    <t>RET-11243</t>
  </si>
  <si>
    <t>RET-11249</t>
  </si>
  <si>
    <t>RET-11256</t>
  </si>
  <si>
    <t>RET-11257</t>
  </si>
  <si>
    <t>RET-11269</t>
  </si>
  <si>
    <t>RET-11351</t>
  </si>
  <si>
    <t>RET-11362</t>
  </si>
  <si>
    <t>RET-11401</t>
  </si>
  <si>
    <t>RET-11542</t>
  </si>
  <si>
    <t>RET-11642</t>
  </si>
  <si>
    <t>RET-11714</t>
  </si>
  <si>
    <t>RET-11757</t>
  </si>
  <si>
    <t>RET-11765</t>
  </si>
  <si>
    <t>RET-11768</t>
  </si>
  <si>
    <t>RET-11774</t>
  </si>
  <si>
    <t>RET-11798</t>
  </si>
  <si>
    <t>RET-11808</t>
  </si>
  <si>
    <t>RET-11930</t>
  </si>
  <si>
    <t>RET-11971</t>
  </si>
  <si>
    <t>RET-12002</t>
  </si>
  <si>
    <t>RET-12149</t>
  </si>
  <si>
    <t>RET-12305</t>
  </si>
  <si>
    <t>RET-12427</t>
  </si>
  <si>
    <t>RET-12515</t>
  </si>
  <si>
    <t>RET-12531</t>
  </si>
  <si>
    <t>RET-12595</t>
  </si>
  <si>
    <t>RET-12728</t>
  </si>
  <si>
    <t>RET-12864</t>
  </si>
  <si>
    <t>RET-13170</t>
  </si>
  <si>
    <t>RET-13204</t>
  </si>
  <si>
    <t>RET-13273</t>
  </si>
  <si>
    <t>RET-13316</t>
  </si>
  <si>
    <t>RET-13348</t>
  </si>
  <si>
    <t>RET-13415</t>
  </si>
  <si>
    <t>RET-13666</t>
  </si>
  <si>
    <t>RET-13697</t>
  </si>
  <si>
    <t>RET-13706</t>
  </si>
  <si>
    <t>RET-13836</t>
  </si>
  <si>
    <t>RET-13890</t>
  </si>
  <si>
    <t>RET-13914</t>
  </si>
  <si>
    <t>RET-13941</t>
  </si>
  <si>
    <t>RET-13959</t>
  </si>
  <si>
    <t>RET-13960</t>
  </si>
  <si>
    <t>RET-14035</t>
  </si>
  <si>
    <t>RET-14107</t>
  </si>
  <si>
    <t>RET-14209</t>
  </si>
  <si>
    <t>RET-14243</t>
  </si>
  <si>
    <t>RET-14298</t>
  </si>
  <si>
    <t>RET-14340</t>
  </si>
  <si>
    <t>RET-14489</t>
  </si>
  <si>
    <t>RET-14536</t>
  </si>
  <si>
    <t>RET-14567</t>
  </si>
  <si>
    <t>RET-14630</t>
  </si>
  <si>
    <t>RET-14666</t>
  </si>
  <si>
    <t>RET-14697</t>
  </si>
  <si>
    <t>RET-14711</t>
  </si>
  <si>
    <t>RET-14801</t>
  </si>
  <si>
    <t>RET-14818</t>
  </si>
  <si>
    <t>RET-14877</t>
  </si>
  <si>
    <t>RET-14954</t>
  </si>
  <si>
    <t>RET-14981</t>
  </si>
  <si>
    <t>RET-15118</t>
  </si>
  <si>
    <t>RET-15120</t>
  </si>
  <si>
    <t>RET-15171</t>
  </si>
  <si>
    <t>RET-15245</t>
  </si>
  <si>
    <t>RET-15481</t>
  </si>
  <si>
    <t>RET-15492</t>
  </si>
  <si>
    <t>RET-15544</t>
  </si>
  <si>
    <t>RET-15545</t>
  </si>
  <si>
    <t>RET-15680</t>
  </si>
  <si>
    <t>RET-15782</t>
  </si>
  <si>
    <t>RET-15847</t>
  </si>
  <si>
    <t>RET-15857</t>
  </si>
  <si>
    <t>RET-15858</t>
  </si>
  <si>
    <t>RET-15881</t>
  </si>
  <si>
    <t>RET-15986</t>
  </si>
  <si>
    <t>RET-16100</t>
  </si>
  <si>
    <t>RET-16122</t>
  </si>
  <si>
    <t>RET-16123</t>
  </si>
  <si>
    <t>RET-16136</t>
  </si>
  <si>
    <t>RET-16161</t>
  </si>
  <si>
    <t>RET-16180</t>
  </si>
  <si>
    <t>RET-16253</t>
  </si>
  <si>
    <t>RET-16403</t>
  </si>
  <si>
    <t>RET-16455</t>
  </si>
  <si>
    <t>RET-16511</t>
  </si>
  <si>
    <t>RET-16578</t>
  </si>
  <si>
    <t>RET-16581</t>
  </si>
  <si>
    <t>RET-16605</t>
  </si>
  <si>
    <t>RET-16653</t>
  </si>
  <si>
    <t>RET-16750</t>
  </si>
  <si>
    <t>RET-16779</t>
  </si>
  <si>
    <t>RET-16972</t>
  </si>
  <si>
    <t>RET-17041</t>
  </si>
  <si>
    <t>RET-17076</t>
  </si>
  <si>
    <t>RET-17083</t>
  </si>
  <si>
    <t>RET-17116</t>
  </si>
  <si>
    <t>RET-17238</t>
  </si>
  <si>
    <t>RET-17243</t>
  </si>
  <si>
    <t>RET-17327</t>
  </si>
  <si>
    <t>RET-17329</t>
  </si>
  <si>
    <t>RET-17351</t>
  </si>
  <si>
    <t>RET-17356</t>
  </si>
  <si>
    <t>RET-17358</t>
  </si>
  <si>
    <t>RET-17359</t>
  </si>
  <si>
    <t>RET-17524</t>
  </si>
  <si>
    <t>RET-17526</t>
  </si>
  <si>
    <t>RET-17528</t>
  </si>
  <si>
    <t>RET-17534</t>
  </si>
  <si>
    <t>RET-17535</t>
  </si>
  <si>
    <t>RET-17537</t>
  </si>
  <si>
    <t>RET-17538</t>
  </si>
  <si>
    <t>RET-17541</t>
  </si>
  <si>
    <t>RET-17592</t>
  </si>
  <si>
    <t>RET-17640</t>
  </si>
  <si>
    <t>RET-17676</t>
  </si>
  <si>
    <t>RET-17789</t>
  </si>
  <si>
    <t>RET-17839</t>
  </si>
  <si>
    <t>RET-17840</t>
  </si>
  <si>
    <t>RET-17846</t>
  </si>
  <si>
    <t>RET-17847</t>
  </si>
  <si>
    <t>RET-17861</t>
  </si>
  <si>
    <t>RET-17900</t>
  </si>
  <si>
    <t>RET-17910</t>
  </si>
  <si>
    <t>RET-17915</t>
  </si>
  <si>
    <t>RET-17929</t>
  </si>
  <si>
    <t>RET-17970</t>
  </si>
  <si>
    <t>RET-18049</t>
  </si>
  <si>
    <t>RET-18102</t>
  </si>
  <si>
    <t>RET-18202</t>
  </si>
  <si>
    <t>RET-18254</t>
  </si>
  <si>
    <t>RET-18270</t>
  </si>
  <si>
    <t>RET-18274</t>
  </si>
  <si>
    <t>RET-18277</t>
  </si>
  <si>
    <t>RET-18298</t>
  </si>
  <si>
    <t>RET-18334</t>
  </si>
  <si>
    <t>RET-18367</t>
  </si>
  <si>
    <t>RET-18391</t>
  </si>
  <si>
    <t>RET-18497</t>
  </si>
  <si>
    <t>RET-18524</t>
  </si>
  <si>
    <t>RET-18526</t>
  </si>
  <si>
    <t>RET-18548</t>
  </si>
  <si>
    <t>RET-18640</t>
  </si>
  <si>
    <t>RET-18655</t>
  </si>
  <si>
    <t>RET-18724</t>
  </si>
  <si>
    <t>RET-18739</t>
  </si>
  <si>
    <t>RET-18812</t>
  </si>
  <si>
    <t>RET-18814</t>
  </si>
  <si>
    <t>RET-18831</t>
  </si>
  <si>
    <t>RET-18879</t>
  </si>
  <si>
    <t>RET-18881</t>
  </si>
  <si>
    <t>RET-18937</t>
  </si>
  <si>
    <t>RET-19018</t>
  </si>
  <si>
    <t>RET-19021</t>
  </si>
  <si>
    <t>RET-19026</t>
  </si>
  <si>
    <t>RET-19257</t>
  </si>
  <si>
    <t>RET-19303</t>
  </si>
  <si>
    <t>RET-19316</t>
  </si>
  <si>
    <t>RET-19391</t>
  </si>
  <si>
    <t>RET-19436</t>
  </si>
  <si>
    <t>RET-19439</t>
  </si>
  <si>
    <t>RET-19440</t>
  </si>
  <si>
    <t>RET-19447</t>
  </si>
  <si>
    <t>RET-19552</t>
  </si>
  <si>
    <t>RET-19608</t>
  </si>
  <si>
    <t>RET-19634</t>
  </si>
  <si>
    <t>RET-19640</t>
  </si>
  <si>
    <t>RET-19718</t>
  </si>
  <si>
    <t>RET-19729</t>
  </si>
  <si>
    <t>RET-19741</t>
  </si>
  <si>
    <t>RET-19744</t>
  </si>
  <si>
    <t>RET-19768</t>
  </si>
  <si>
    <t>RET-19809</t>
  </si>
  <si>
    <t>RET-19810</t>
  </si>
  <si>
    <t>RET-19852</t>
  </si>
  <si>
    <t>RET-19897</t>
  </si>
  <si>
    <t>RET-19970</t>
  </si>
  <si>
    <t>RET-19975</t>
  </si>
  <si>
    <t>RET-19976</t>
  </si>
  <si>
    <t>RET-20006</t>
  </si>
  <si>
    <t>RET-20014</t>
  </si>
  <si>
    <t>RET-20025</t>
  </si>
  <si>
    <t>RET-20093</t>
  </si>
  <si>
    <t>RET-20119</t>
  </si>
  <si>
    <t>RET-20221</t>
  </si>
  <si>
    <t>RET-20234</t>
  </si>
  <si>
    <t>RET-20295</t>
  </si>
  <si>
    <t>RET-20433</t>
  </si>
  <si>
    <t>RET-20498</t>
  </si>
  <si>
    <t>RET-20519</t>
  </si>
  <si>
    <t>RET-20593</t>
  </si>
  <si>
    <t>RET-20644</t>
  </si>
  <si>
    <t>RET-20692</t>
  </si>
  <si>
    <t>RET-20775</t>
  </si>
  <si>
    <t>RET-20877</t>
  </si>
  <si>
    <t>RET-20923</t>
  </si>
  <si>
    <t>RET-20929</t>
  </si>
  <si>
    <t>RET-20956</t>
  </si>
  <si>
    <t>RET-21151</t>
  </si>
  <si>
    <t>RET-21336</t>
  </si>
  <si>
    <t>RET-21337</t>
  </si>
  <si>
    <t>RET-21376</t>
  </si>
  <si>
    <t>RET-21386</t>
  </si>
  <si>
    <t>RET-21437</t>
  </si>
  <si>
    <t>RET-21444</t>
  </si>
  <si>
    <t>RET-21446</t>
  </si>
  <si>
    <t>RET-21451</t>
  </si>
  <si>
    <t>RET-21456</t>
  </si>
  <si>
    <t>RET-21464</t>
  </si>
  <si>
    <t>RET-21481</t>
  </si>
  <si>
    <t>RET-21493</t>
  </si>
  <si>
    <t>RET-21511</t>
  </si>
  <si>
    <t>RET-21522</t>
  </si>
  <si>
    <t>RET-21536</t>
  </si>
  <si>
    <t>RET-21539</t>
  </si>
  <si>
    <t>RET-21541</t>
  </si>
  <si>
    <t>RET-21543</t>
  </si>
  <si>
    <t>RET-21544</t>
  </si>
  <si>
    <t>RET-21548</t>
  </si>
  <si>
    <t>RET-21549</t>
  </si>
  <si>
    <t>RET-21578</t>
  </si>
  <si>
    <t>RET-21667</t>
  </si>
  <si>
    <t>RET-21678</t>
  </si>
  <si>
    <t>RET-21746</t>
  </si>
  <si>
    <t>RET-21756</t>
  </si>
  <si>
    <t>RET-21796</t>
  </si>
  <si>
    <t>RET-21799</t>
  </si>
  <si>
    <t>RET-21830</t>
  </si>
  <si>
    <t>RET-21848</t>
  </si>
  <si>
    <t>RET-21850</t>
  </si>
  <si>
    <t>RET-21886</t>
  </si>
  <si>
    <t>RET-21904</t>
  </si>
  <si>
    <t>RET-21909</t>
  </si>
  <si>
    <t>RET-21987</t>
  </si>
  <si>
    <t>RET-22044</t>
  </si>
  <si>
    <t>RET-22087</t>
  </si>
  <si>
    <t>RET-22161</t>
  </si>
  <si>
    <t>RET-22197</t>
  </si>
  <si>
    <t>RET-22254</t>
  </si>
  <si>
    <t>RET-22255</t>
  </si>
  <si>
    <t>RET-22265</t>
  </si>
  <si>
    <t>RET-22282</t>
  </si>
  <si>
    <t>RET-22330</t>
  </si>
  <si>
    <t>RET-22374</t>
  </si>
  <si>
    <t>RET-22434</t>
  </si>
  <si>
    <t>RET-22452</t>
  </si>
  <si>
    <t>RET-22500</t>
  </si>
  <si>
    <t>RET-22537</t>
  </si>
  <si>
    <t>RET-22560</t>
  </si>
  <si>
    <t>RET-22647</t>
  </si>
  <si>
    <t>RET-22669</t>
  </si>
  <si>
    <t>RET-22810</t>
  </si>
  <si>
    <t>RET-22831</t>
  </si>
  <si>
    <t>RET-22871</t>
  </si>
  <si>
    <t>RET-22875</t>
  </si>
  <si>
    <t>RET-22884</t>
  </si>
  <si>
    <t>RET-22903</t>
  </si>
  <si>
    <t>RET-22924</t>
  </si>
  <si>
    <t>RET-22952</t>
  </si>
  <si>
    <t>RET-23031</t>
  </si>
  <si>
    <t>RET-23065</t>
  </si>
  <si>
    <t>RET-23090</t>
  </si>
  <si>
    <t>RET-23091</t>
  </si>
  <si>
    <t>RET-23104</t>
  </si>
  <si>
    <t>RET-23117</t>
  </si>
  <si>
    <t>RET-23241</t>
  </si>
  <si>
    <t>RET-23286</t>
  </si>
  <si>
    <t>RET-23320</t>
  </si>
  <si>
    <t>RET-23335</t>
  </si>
  <si>
    <t>RET-23336</t>
  </si>
  <si>
    <t>RET-23347</t>
  </si>
  <si>
    <t>RET-23403</t>
  </si>
  <si>
    <t>RET-23425</t>
  </si>
  <si>
    <t>RET-23426</t>
  </si>
  <si>
    <t>RET-23483</t>
  </si>
  <si>
    <t>RET-23511</t>
  </si>
  <si>
    <t>RET-23547</t>
  </si>
  <si>
    <t>RET-23555</t>
  </si>
  <si>
    <t>RET-23601</t>
  </si>
  <si>
    <t>RET-23637</t>
  </si>
  <si>
    <t>RET-23655</t>
  </si>
  <si>
    <t>RET-23691</t>
  </si>
  <si>
    <t>RET-23746</t>
  </si>
  <si>
    <t>RET-23751</t>
  </si>
  <si>
    <t>RET-23762</t>
  </si>
  <si>
    <t>RET-23795</t>
  </si>
  <si>
    <t>RET-23808</t>
  </si>
  <si>
    <t>RET-23900</t>
  </si>
  <si>
    <t>RET-23981</t>
  </si>
  <si>
    <t>RET-24021</t>
  </si>
  <si>
    <t>RET-24060</t>
  </si>
  <si>
    <t>RET-24064</t>
  </si>
  <si>
    <t>RET-24114</t>
  </si>
  <si>
    <t>RET-24122</t>
  </si>
  <si>
    <t>RET-24211</t>
  </si>
  <si>
    <t>RET-24223</t>
  </si>
  <si>
    <t>RET-24224</t>
  </si>
  <si>
    <t>RET-24283</t>
  </si>
  <si>
    <t>RET-24318</t>
  </si>
  <si>
    <t>RET-24383</t>
  </si>
  <si>
    <t>RET-24407</t>
  </si>
  <si>
    <t>RET-24408</t>
  </si>
  <si>
    <t>RET-24480</t>
  </si>
  <si>
    <t>RET-24509</t>
  </si>
  <si>
    <t>RET-24548</t>
  </si>
  <si>
    <t>RET-24584</t>
  </si>
  <si>
    <t>RET-24613</t>
  </si>
  <si>
    <t>RET-24637</t>
  </si>
  <si>
    <t>RET-24657</t>
  </si>
  <si>
    <t>RET-24737</t>
  </si>
  <si>
    <t>RET-24753</t>
  </si>
  <si>
    <t>RET-24780</t>
  </si>
  <si>
    <t>RET-24793</t>
  </si>
  <si>
    <t>RET-24794</t>
  </si>
  <si>
    <t>RET-24831</t>
  </si>
  <si>
    <t>RET-24962</t>
  </si>
  <si>
    <t>RET-24988</t>
  </si>
  <si>
    <t>RET-25035</t>
  </si>
  <si>
    <t>RET-25041</t>
  </si>
  <si>
    <t>RET-25126</t>
  </si>
  <si>
    <t>RET-25143</t>
  </si>
  <si>
    <t>RET-25160</t>
  </si>
  <si>
    <t>RET-25178</t>
  </si>
  <si>
    <t>RET-25187</t>
  </si>
  <si>
    <t>RET-25239</t>
  </si>
  <si>
    <t>RET-25243</t>
  </si>
  <si>
    <t>RET-25245</t>
  </si>
  <si>
    <t>RET-25309</t>
  </si>
  <si>
    <t>RET-25312</t>
  </si>
  <si>
    <t>RET-25315</t>
  </si>
  <si>
    <t>RET-25336</t>
  </si>
  <si>
    <t>RET-25405</t>
  </si>
  <si>
    <t>RET-25416</t>
  </si>
  <si>
    <t>RET-25445</t>
  </si>
  <si>
    <t>RET-25477</t>
  </si>
  <si>
    <t>RET-25523</t>
  </si>
  <si>
    <t>RET-25573</t>
  </si>
  <si>
    <t>RET-25635</t>
  </si>
  <si>
    <t>RET-25770</t>
  </si>
  <si>
    <t>RET-25822</t>
  </si>
  <si>
    <t>RET-25909</t>
  </si>
  <si>
    <t>RET-25910</t>
  </si>
  <si>
    <t>RET-25914</t>
  </si>
  <si>
    <t>RET-25955</t>
  </si>
  <si>
    <t>RET-26030</t>
  </si>
  <si>
    <t>RET-26088</t>
  </si>
  <si>
    <t>RET-26097</t>
  </si>
  <si>
    <t>RET-26100</t>
  </si>
  <si>
    <t>RET-26128</t>
  </si>
  <si>
    <t>RET-26148</t>
  </si>
  <si>
    <t>RET-26246</t>
  </si>
  <si>
    <t>RET-26300</t>
  </si>
  <si>
    <t>RET-26399</t>
  </si>
  <si>
    <t>RET-26426</t>
  </si>
  <si>
    <t>RET-26428</t>
  </si>
  <si>
    <t>RET-26431</t>
  </si>
  <si>
    <t>RET-26464</t>
  </si>
  <si>
    <t>RET-26478</t>
  </si>
  <si>
    <t>RET-26490</t>
  </si>
  <si>
    <t>RET-26836</t>
  </si>
  <si>
    <t>RET-26908</t>
  </si>
  <si>
    <t>RET-26965</t>
  </si>
  <si>
    <t>RET-27009</t>
  </si>
  <si>
    <t>RET-27052</t>
  </si>
  <si>
    <t>RET-27055</t>
  </si>
  <si>
    <t>RET-27100</t>
  </si>
  <si>
    <t>RET-27199</t>
  </si>
  <si>
    <t>RET-27215</t>
  </si>
  <si>
    <t>RET-27303</t>
  </si>
  <si>
    <t>RET-27309</t>
  </si>
  <si>
    <t>RET-27311</t>
  </si>
  <si>
    <t>RET-27343</t>
  </si>
  <si>
    <t>RET-27471</t>
  </si>
  <si>
    <t>RET-27604</t>
  </si>
  <si>
    <t>RET-27703</t>
  </si>
  <si>
    <t>RET-27706</t>
  </si>
  <si>
    <t>RET-27765</t>
  </si>
  <si>
    <t>RET-27802</t>
  </si>
  <si>
    <t>RET-27817</t>
  </si>
  <si>
    <t>RET-27819</t>
  </si>
  <si>
    <t>RET-27821</t>
  </si>
  <si>
    <t>RET-27824</t>
  </si>
  <si>
    <t>RET-27831</t>
  </si>
  <si>
    <t>RET-27832</t>
  </si>
  <si>
    <t>RET-27838</t>
  </si>
  <si>
    <t>RET-27859</t>
  </si>
  <si>
    <t>RET-27948</t>
  </si>
  <si>
    <t>RET-27978</t>
  </si>
  <si>
    <t>RET-28059</t>
  </si>
  <si>
    <t>RET-28079</t>
  </si>
  <si>
    <t>RET-28177</t>
  </si>
  <si>
    <t>RET-28209</t>
  </si>
  <si>
    <t>RET-28235</t>
  </si>
  <si>
    <t>RET-28263</t>
  </si>
  <si>
    <t>RET-28283</t>
  </si>
  <si>
    <t>RET-28376</t>
  </si>
  <si>
    <t>RET-28456</t>
  </si>
  <si>
    <t>RET-28474</t>
  </si>
  <si>
    <t>RET-28483</t>
  </si>
  <si>
    <t>RET-28509</t>
  </si>
  <si>
    <t>RET-28531</t>
  </si>
  <si>
    <t>RET-28635</t>
  </si>
  <si>
    <t>RET-28766</t>
  </si>
  <si>
    <t>RET-28780</t>
  </si>
  <si>
    <t>RET-28863</t>
  </si>
  <si>
    <t>RET-28934</t>
  </si>
  <si>
    <t>RET-28995</t>
  </si>
  <si>
    <t>RET-29055</t>
  </si>
  <si>
    <t>RET-29070</t>
  </si>
  <si>
    <t>RET-29178</t>
  </si>
  <si>
    <t>RET-29204</t>
  </si>
  <si>
    <t>RET-29369</t>
  </si>
  <si>
    <t>RET-29409</t>
  </si>
  <si>
    <t>RET-29430</t>
  </si>
  <si>
    <t>RET-29442</t>
  </si>
  <si>
    <t>RET-29444</t>
  </si>
  <si>
    <t>RET-29560</t>
  </si>
  <si>
    <t>RET-29639</t>
  </si>
  <si>
    <t>RET-29674</t>
  </si>
  <si>
    <t>RET-29681</t>
  </si>
  <si>
    <t>RET-29682</t>
  </si>
  <si>
    <t>RET-29728</t>
  </si>
  <si>
    <t>RET-29735</t>
  </si>
  <si>
    <t>RET-29780</t>
  </si>
  <si>
    <t>RET-29787</t>
  </si>
  <si>
    <t>RET-29811</t>
  </si>
  <si>
    <t>RET-29813</t>
  </si>
  <si>
    <t>RET-29825</t>
  </si>
  <si>
    <t>RET-29827</t>
  </si>
  <si>
    <t>RET-29828</t>
  </si>
  <si>
    <t>RET-29830</t>
  </si>
  <si>
    <t>RET-29831</t>
  </si>
  <si>
    <t>RET-29833</t>
  </si>
  <si>
    <t>RET-29850</t>
  </si>
  <si>
    <t>RET-29852</t>
  </si>
  <si>
    <t>RET-29939</t>
  </si>
  <si>
    <t>RET-30008</t>
  </si>
  <si>
    <t>RET-30014</t>
  </si>
  <si>
    <t>RET-30070</t>
  </si>
  <si>
    <t>RET-30118</t>
  </si>
  <si>
    <t>RET-30123</t>
  </si>
  <si>
    <t>RET-30154</t>
  </si>
  <si>
    <t>RET-30161</t>
  </si>
  <si>
    <t>RET-30208</t>
  </si>
  <si>
    <t>RET-30229</t>
  </si>
  <si>
    <t>RET-30244</t>
  </si>
  <si>
    <t>RET-30250</t>
  </si>
  <si>
    <t>RET-30292</t>
  </si>
  <si>
    <t>RET-30299</t>
  </si>
  <si>
    <t>RET-30328</t>
  </si>
  <si>
    <t>RET-30350</t>
  </si>
  <si>
    <t>RET-30382</t>
  </si>
  <si>
    <t>RET-30388</t>
  </si>
  <si>
    <t>RET-30411</t>
  </si>
  <si>
    <t>RET-30446</t>
  </si>
  <si>
    <t>RET-30449</t>
  </si>
  <si>
    <t>RET-30452</t>
  </si>
  <si>
    <t>RET-30455</t>
  </si>
  <si>
    <t>RET-30486</t>
  </si>
  <si>
    <t>RET-30512</t>
  </si>
  <si>
    <t>RET-30579</t>
  </si>
  <si>
    <t>RET-30633</t>
  </si>
  <si>
    <t>RET-30716</t>
  </si>
  <si>
    <t>RET-30723</t>
  </si>
  <si>
    <t>RET-30782</t>
  </si>
  <si>
    <t>RET-30796</t>
  </si>
  <si>
    <t>RET-30809</t>
  </si>
  <si>
    <t>RET-30840</t>
  </si>
  <si>
    <t>RET-30884</t>
  </si>
  <si>
    <t>RET-30967</t>
  </si>
  <si>
    <t>RET-30975</t>
  </si>
  <si>
    <t>RET-31129</t>
  </si>
  <si>
    <t>RET-31155</t>
  </si>
  <si>
    <t>RET-31237</t>
  </si>
  <si>
    <t>RET-31299</t>
  </si>
  <si>
    <t>RET-31313</t>
  </si>
  <si>
    <t>RET-31408</t>
  </si>
  <si>
    <t>RET-31477</t>
  </si>
  <si>
    <t>RET-31503</t>
  </si>
  <si>
    <t>RET-31505</t>
  </si>
  <si>
    <t>RET-31506</t>
  </si>
  <si>
    <t>RET-31598</t>
  </si>
  <si>
    <t>RET-31605</t>
  </si>
  <si>
    <t>RET-31630</t>
  </si>
  <si>
    <t>RET-31684</t>
  </si>
  <si>
    <t>RET-31703</t>
  </si>
  <si>
    <t>RET-31748</t>
  </si>
  <si>
    <t>RET-31774</t>
  </si>
  <si>
    <t>RET-31778</t>
  </si>
  <si>
    <t>RET-31783</t>
  </si>
  <si>
    <t>RET-31802</t>
  </si>
  <si>
    <t>RET-31834</t>
  </si>
  <si>
    <t>RET-31836</t>
  </si>
  <si>
    <t>RET-31852</t>
  </si>
  <si>
    <t>RET-31858</t>
  </si>
  <si>
    <t>RET-31872</t>
  </si>
  <si>
    <t>RET-31897</t>
  </si>
  <si>
    <t>RET-31942</t>
  </si>
  <si>
    <t>RET-31950</t>
  </si>
  <si>
    <t>RET-31971</t>
  </si>
  <si>
    <t>RET-31991</t>
  </si>
  <si>
    <t>RET-31997</t>
  </si>
  <si>
    <t>RET-32004</t>
  </si>
  <si>
    <t>RET-32022</t>
  </si>
  <si>
    <t>RET-32023</t>
  </si>
  <si>
    <t>RET-32125</t>
  </si>
  <si>
    <t>RET-32127</t>
  </si>
  <si>
    <t>RET-32160</t>
  </si>
  <si>
    <t>RET-32198</t>
  </si>
  <si>
    <t>RET-32263</t>
  </si>
  <si>
    <t>RET-32319</t>
  </si>
  <si>
    <t>RET-32347</t>
  </si>
  <si>
    <t>RET-32380</t>
  </si>
  <si>
    <t>RET-32386</t>
  </si>
  <si>
    <t>RET-32405</t>
  </si>
  <si>
    <t>RET-32410</t>
  </si>
  <si>
    <t>RET-32498</t>
  </si>
  <si>
    <t>RET-32500</t>
  </si>
  <si>
    <t>RET-32501</t>
  </si>
  <si>
    <t>RET-32506</t>
  </si>
  <si>
    <t>RET-32545</t>
  </si>
  <si>
    <t>RET-32554</t>
  </si>
  <si>
    <t>RET-32563</t>
  </si>
  <si>
    <t>RET-32568</t>
  </si>
  <si>
    <t>RET-32575</t>
  </si>
  <si>
    <t>RET-32597</t>
  </si>
  <si>
    <t>RET-32612</t>
  </si>
  <si>
    <t>RET-32622</t>
  </si>
  <si>
    <t>RET-32666</t>
  </si>
  <si>
    <t>RET-32702</t>
  </si>
  <si>
    <t>RET-32719</t>
  </si>
  <si>
    <t>RET-32727</t>
  </si>
  <si>
    <t>RET-32738</t>
  </si>
  <si>
    <t>RET-32739</t>
  </si>
  <si>
    <t>RET-32814</t>
  </si>
  <si>
    <t>RET-32828</t>
  </si>
  <si>
    <t>RET-32834</t>
  </si>
  <si>
    <t>RET-32840</t>
  </si>
  <si>
    <t>RET-32843</t>
  </si>
  <si>
    <t>RET-32850</t>
  </si>
  <si>
    <t>RET-32884</t>
  </si>
  <si>
    <t>RET-32899</t>
  </si>
  <si>
    <t>RET-32936</t>
  </si>
  <si>
    <t>RET-32974</t>
  </si>
  <si>
    <t>RET-32985</t>
  </si>
  <si>
    <t>RET-32992</t>
  </si>
  <si>
    <t>RET-33054</t>
  </si>
  <si>
    <t>RET-33087</t>
  </si>
  <si>
    <t>RET-33165</t>
  </si>
  <si>
    <t>RET-33209</t>
  </si>
  <si>
    <t>RET-33212</t>
  </si>
  <si>
    <t>RET-33235</t>
  </si>
  <si>
    <t>RET-33256</t>
  </si>
  <si>
    <t>RET-33264</t>
  </si>
  <si>
    <t>RET-33329</t>
  </si>
  <si>
    <t>RET-33350</t>
  </si>
  <si>
    <t>RET-33369</t>
  </si>
  <si>
    <t>RET-33418</t>
  </si>
  <si>
    <t>RET-33422</t>
  </si>
  <si>
    <t>RET-33454</t>
  </si>
  <si>
    <t>RET-33522</t>
  </si>
  <si>
    <t>RET-33528</t>
  </si>
  <si>
    <t>RET-33558</t>
  </si>
  <si>
    <t>RET-33561</t>
  </si>
  <si>
    <t>RET-33581</t>
  </si>
  <si>
    <t>RET-33583</t>
  </si>
  <si>
    <t>RET-33608</t>
  </si>
  <si>
    <t>RET-33626</t>
  </si>
  <si>
    <t>RET-33651</t>
  </si>
  <si>
    <t>RET-33656</t>
  </si>
  <si>
    <t>RET-33659</t>
  </si>
  <si>
    <t>RET-33687</t>
  </si>
  <si>
    <t>RET-33691</t>
  </si>
  <si>
    <t>RET-33707</t>
  </si>
  <si>
    <t>RET-33723</t>
  </si>
  <si>
    <t>RET-33729</t>
  </si>
  <si>
    <t>RET-33764</t>
  </si>
  <si>
    <t>RET-33782</t>
  </si>
  <si>
    <t>RET-33823</t>
  </si>
  <si>
    <t>RET-33836</t>
  </si>
  <si>
    <t>RET-33926</t>
  </si>
  <si>
    <t>RET-33978</t>
  </si>
  <si>
    <t>RET-33985</t>
  </si>
  <si>
    <t>RET-34027</t>
  </si>
  <si>
    <t>RET-34044</t>
  </si>
  <si>
    <t>RET-34103</t>
  </si>
  <si>
    <t>RET-34143</t>
  </si>
  <si>
    <t>RET-34148</t>
  </si>
  <si>
    <t>RET-34149</t>
  </si>
  <si>
    <t>RET-34150</t>
  </si>
  <si>
    <t>RET-34185</t>
  </si>
  <si>
    <t>RET-34188</t>
  </si>
  <si>
    <t>RET-34203</t>
  </si>
  <si>
    <t>RET-34210</t>
  </si>
  <si>
    <t>RET-34214</t>
  </si>
  <si>
    <t>RET-34239</t>
  </si>
  <si>
    <t>RET-34255</t>
  </si>
  <si>
    <t>RET-34321</t>
  </si>
  <si>
    <t>RET-34325</t>
  </si>
  <si>
    <t>RET-34349</t>
  </si>
  <si>
    <t>RET-34369</t>
  </si>
  <si>
    <t>RET-34375</t>
  </si>
  <si>
    <t>RET-34394</t>
  </si>
  <si>
    <t>RET-34421</t>
  </si>
  <si>
    <t>RET-34435</t>
  </si>
  <si>
    <t>RET-34456</t>
  </si>
  <si>
    <t>RET-34460</t>
  </si>
  <si>
    <t>RET-34483</t>
  </si>
  <si>
    <t>RET-34491</t>
  </si>
  <si>
    <t>RET-34521</t>
  </si>
  <si>
    <t>RET-34566</t>
  </si>
  <si>
    <t>RET-34603</t>
  </si>
  <si>
    <t>RET-34622</t>
  </si>
  <si>
    <t>RET-34638</t>
  </si>
  <si>
    <t>RET-34669</t>
  </si>
  <si>
    <t>RET-34692</t>
  </si>
  <si>
    <t>RET-34711</t>
  </si>
  <si>
    <t>RET-34735</t>
  </si>
  <si>
    <t>RET-34798</t>
  </si>
  <si>
    <t>RET-34833</t>
  </si>
  <si>
    <t>RET-34887</t>
  </si>
  <si>
    <t>RET-34890</t>
  </si>
  <si>
    <t>RET-34917</t>
  </si>
  <si>
    <t>RET-34986</t>
  </si>
  <si>
    <t>RET-34996</t>
  </si>
  <si>
    <t>RET-34997</t>
  </si>
  <si>
    <t>RET-35009</t>
  </si>
  <si>
    <t>RET-35011</t>
  </si>
  <si>
    <t>RET-35042</t>
  </si>
  <si>
    <t>RET-35059</t>
  </si>
  <si>
    <t>RET-35099</t>
  </si>
  <si>
    <t>RET-35117</t>
  </si>
  <si>
    <t>RET-35153</t>
  </si>
  <si>
    <t>RET-35190</t>
  </si>
  <si>
    <t>RET-35200</t>
  </si>
  <si>
    <t>RET-35218</t>
  </si>
  <si>
    <t>RET-35230</t>
  </si>
  <si>
    <t>RET-35244</t>
  </si>
  <si>
    <t>RET-35274</t>
  </si>
  <si>
    <t>RET-35276</t>
  </si>
  <si>
    <t>RET-35284</t>
  </si>
  <si>
    <t>RET-35316</t>
  </si>
  <si>
    <t>RET-35319</t>
  </si>
  <si>
    <t>RET-35333</t>
  </si>
  <si>
    <t>RET-35374</t>
  </si>
  <si>
    <t>RET-35389</t>
  </si>
  <si>
    <t>RET-35401</t>
  </si>
  <si>
    <t>RET-35411</t>
  </si>
  <si>
    <t>RET-35421</t>
  </si>
  <si>
    <t>RET-35425</t>
  </si>
  <si>
    <t>RET-35428</t>
  </si>
  <si>
    <t>RET-35434</t>
  </si>
  <si>
    <t>RET-35438</t>
  </si>
  <si>
    <t>RET-35439</t>
  </si>
  <si>
    <t>RET-35456</t>
  </si>
  <si>
    <t>RET-35457</t>
  </si>
  <si>
    <t>RET-35469</t>
  </si>
  <si>
    <t>RET-35472</t>
  </si>
  <si>
    <t>RET-35503</t>
  </si>
  <si>
    <t>RET-35528</t>
  </si>
  <si>
    <t>RET-35547</t>
  </si>
  <si>
    <t>RET-35550</t>
  </si>
  <si>
    <t>RET-35551</t>
  </si>
  <si>
    <t>RET-35552</t>
  </si>
  <si>
    <t>RET-35553</t>
  </si>
  <si>
    <t>RET-35555</t>
  </si>
  <si>
    <t>RET-35568</t>
  </si>
  <si>
    <t>RET-35579</t>
  </si>
  <si>
    <t>RET-35583</t>
  </si>
  <si>
    <t>RET-35606</t>
  </si>
  <si>
    <t>RET-35620</t>
  </si>
  <si>
    <t>RET-35628</t>
  </si>
  <si>
    <t>RET-35644</t>
  </si>
  <si>
    <t>RET-35653</t>
  </si>
  <si>
    <t>RET-35656</t>
  </si>
  <si>
    <t>RET-35712</t>
  </si>
  <si>
    <t>RET-35715</t>
  </si>
  <si>
    <t>RET-35716</t>
  </si>
  <si>
    <t>RET-35720</t>
  </si>
  <si>
    <t>RET-35724</t>
  </si>
  <si>
    <t>RET-35728</t>
  </si>
  <si>
    <t>RET-35747</t>
  </si>
  <si>
    <t>RET-35748</t>
  </si>
  <si>
    <t>RET-35749</t>
  </si>
  <si>
    <t>RET-35751</t>
  </si>
  <si>
    <t>RET-35783</t>
  </si>
  <si>
    <t>RET-35809</t>
  </si>
  <si>
    <t>RET-35817</t>
  </si>
  <si>
    <t>RET-35849</t>
  </si>
  <si>
    <t>RET-35869</t>
  </si>
  <si>
    <t>RET-35871</t>
  </si>
  <si>
    <t>RET-35892</t>
  </si>
  <si>
    <t>RET-35902</t>
  </si>
  <si>
    <t>RET-35903</t>
  </si>
  <si>
    <t>RET-04416</t>
  </si>
  <si>
    <t>RET-04540</t>
  </si>
  <si>
    <t>RET-19450</t>
  </si>
  <si>
    <t>RET-35937</t>
  </si>
  <si>
    <t>RET-35954</t>
  </si>
  <si>
    <t>RET-35963</t>
  </si>
  <si>
    <t>RET-36005</t>
  </si>
  <si>
    <t>RET-36012</t>
  </si>
  <si>
    <t>Total</t>
  </si>
  <si>
    <t>SL.NO</t>
  </si>
  <si>
    <t>RET-10897</t>
  </si>
  <si>
    <t>RET-24939</t>
  </si>
  <si>
    <t>RET-36030</t>
  </si>
  <si>
    <t>RET-36077</t>
  </si>
  <si>
    <t>RET-36079</t>
  </si>
  <si>
    <t>RET-36175</t>
  </si>
  <si>
    <t>RET-36209</t>
  </si>
  <si>
    <t>RET-36211</t>
  </si>
  <si>
    <t>RET-36267</t>
  </si>
  <si>
    <t>RET-36281</t>
  </si>
  <si>
    <t>RET-36285</t>
  </si>
  <si>
    <t>RET-27188</t>
  </si>
  <si>
    <t>RET-27575</t>
  </si>
  <si>
    <t>RET-36343</t>
  </si>
  <si>
    <t>RET-36345</t>
  </si>
  <si>
    <t>RET-36388</t>
  </si>
  <si>
    <t>RET-36389</t>
  </si>
  <si>
    <t>RET-36396</t>
  </si>
  <si>
    <t>RET-26538</t>
  </si>
  <si>
    <t>RET-36436</t>
  </si>
  <si>
    <t>SB Tel Incentive</t>
  </si>
  <si>
    <t>EIL Incentive</t>
  </si>
  <si>
    <t>RET-20810</t>
  </si>
  <si>
    <t>RET-36473</t>
  </si>
  <si>
    <t>RET-27426</t>
  </si>
  <si>
    <t>RET-36495</t>
  </si>
  <si>
    <t>RET-36500</t>
  </si>
  <si>
    <t>RET-36506</t>
  </si>
  <si>
    <t>RET-36507</t>
  </si>
  <si>
    <t>RET-36510</t>
  </si>
  <si>
    <t>RET-36556</t>
  </si>
  <si>
    <t>RET-36582</t>
  </si>
  <si>
    <t>RET-36597</t>
  </si>
  <si>
    <t>RET-36620</t>
  </si>
  <si>
    <t>RET-36630</t>
  </si>
  <si>
    <t>RET-36634</t>
  </si>
  <si>
    <t>RET-36645</t>
  </si>
  <si>
    <t>RET-36665</t>
  </si>
  <si>
    <t>RET-08837</t>
  </si>
  <si>
    <t>RET-11638</t>
  </si>
  <si>
    <t>RET-26570</t>
  </si>
  <si>
    <t>RET-36701</t>
  </si>
  <si>
    <t>RET-36703</t>
  </si>
  <si>
    <t>RET-36712</t>
  </si>
  <si>
    <t>RET-36721</t>
  </si>
  <si>
    <t>RET-36724</t>
  </si>
  <si>
    <t>RET-36727</t>
  </si>
  <si>
    <t>RET-36734</t>
  </si>
  <si>
    <t>RET-36751</t>
  </si>
  <si>
    <t>RET-36753</t>
  </si>
  <si>
    <t>RET-36758</t>
  </si>
  <si>
    <t>RET-36760</t>
  </si>
  <si>
    <t>RET-36840</t>
  </si>
  <si>
    <t>RET-36859</t>
  </si>
  <si>
    <t>RET-36873</t>
  </si>
  <si>
    <t>RET-36904</t>
  </si>
  <si>
    <t>RET-36921</t>
  </si>
  <si>
    <t>RET-36927</t>
  </si>
  <si>
    <t>RET-36937</t>
  </si>
  <si>
    <t>RET-36984</t>
  </si>
  <si>
    <t>RET-36985</t>
  </si>
  <si>
    <t>RET-36998</t>
  </si>
  <si>
    <t>RET-37004</t>
  </si>
  <si>
    <t>RET-37041</t>
  </si>
  <si>
    <t>RET-37044</t>
  </si>
  <si>
    <t>RET-37045</t>
  </si>
  <si>
    <t>RET-37052</t>
  </si>
  <si>
    <t>RET-37081</t>
  </si>
  <si>
    <t>RET-37090</t>
  </si>
  <si>
    <t>RET-37092</t>
  </si>
  <si>
    <t>RET-37112</t>
  </si>
  <si>
    <t>RET-37114</t>
  </si>
  <si>
    <t>RET-37121</t>
  </si>
  <si>
    <t>RET-37126</t>
  </si>
  <si>
    <t>RET-37131</t>
  </si>
  <si>
    <t>RET-37135</t>
  </si>
  <si>
    <t>RET-37158</t>
  </si>
  <si>
    <t>RET-37173</t>
  </si>
  <si>
    <t>RET-37198</t>
  </si>
  <si>
    <t>RET-37216</t>
  </si>
  <si>
    <t>RET-37223</t>
  </si>
  <si>
    <t>RET-37228</t>
  </si>
  <si>
    <t>RET-37284</t>
  </si>
  <si>
    <t>RET-37290</t>
  </si>
  <si>
    <t>RET-37295</t>
  </si>
  <si>
    <t>RET-37317</t>
  </si>
  <si>
    <t>RET-37339</t>
  </si>
  <si>
    <t>RET-37346</t>
  </si>
  <si>
    <t>RET-37353</t>
  </si>
  <si>
    <t>RET-37366</t>
  </si>
  <si>
    <t>RET-21288</t>
  </si>
  <si>
    <t>RET-25809</t>
  </si>
  <si>
    <t>RET-33152</t>
  </si>
  <si>
    <t>RET-37429</t>
  </si>
  <si>
    <t>RET-37458</t>
  </si>
  <si>
    <t>RET-37472</t>
  </si>
  <si>
    <t>RET-37489</t>
  </si>
  <si>
    <t>RET-37493</t>
  </si>
  <si>
    <t>RET-37495</t>
  </si>
  <si>
    <t>RET-37506</t>
  </si>
  <si>
    <t>RET-37526</t>
  </si>
  <si>
    <t>RET-37529</t>
  </si>
  <si>
    <t>RET-37564</t>
  </si>
  <si>
    <t>RET-37578</t>
  </si>
  <si>
    <t>RET-23729</t>
  </si>
  <si>
    <t>RET-37617</t>
  </si>
  <si>
    <t>RET-37624</t>
  </si>
  <si>
    <t>RET-37657</t>
  </si>
  <si>
    <t>RET-37644</t>
  </si>
  <si>
    <t>RET-08640</t>
  </si>
  <si>
    <t>RET-37596</t>
  </si>
  <si>
    <t>RET-37672</t>
  </si>
  <si>
    <t>RET-37713</t>
  </si>
  <si>
    <t>RET-37719</t>
  </si>
  <si>
    <t>RET-37759</t>
  </si>
  <si>
    <t>RET-37765</t>
  </si>
  <si>
    <t>RET-37774</t>
  </si>
  <si>
    <t>RET-37791</t>
  </si>
  <si>
    <t>RET-37793</t>
  </si>
  <si>
    <t>RET-37795</t>
  </si>
  <si>
    <t>RET-37818</t>
  </si>
  <si>
    <t>RET-37822</t>
  </si>
  <si>
    <t>RET-37823</t>
  </si>
  <si>
    <t>RET-37826</t>
  </si>
  <si>
    <t>RET-37827</t>
  </si>
  <si>
    <t>RET-37836</t>
  </si>
  <si>
    <t>RET-37838</t>
  </si>
  <si>
    <t>RET-37874</t>
  </si>
  <si>
    <t>RET-25578</t>
  </si>
  <si>
    <t>RET-37942</t>
  </si>
  <si>
    <t>RET-37884</t>
  </si>
  <si>
    <t>RET-37863</t>
  </si>
  <si>
    <t>RET-37923</t>
  </si>
  <si>
    <t>RET-37850</t>
  </si>
  <si>
    <t>RET-37959</t>
  </si>
  <si>
    <t>RET-37951</t>
  </si>
  <si>
    <t>RET-38008</t>
  </si>
  <si>
    <t>RET-38023</t>
  </si>
  <si>
    <t>RET-14212</t>
  </si>
  <si>
    <t>RET-38034</t>
  </si>
  <si>
    <t>RET-37961</t>
  </si>
  <si>
    <t>RET-38064</t>
  </si>
  <si>
    <t>RET-19228</t>
  </si>
  <si>
    <t>RET-38009</t>
  </si>
  <si>
    <t>RET-37981</t>
  </si>
  <si>
    <t>RET-38084</t>
  </si>
  <si>
    <t>RET-38083</t>
  </si>
  <si>
    <t>RET-38022</t>
  </si>
  <si>
    <t>RET-38072</t>
  </si>
  <si>
    <t>RET-38071</t>
  </si>
  <si>
    <t>RET-38057</t>
  </si>
  <si>
    <t>30 Lac equal and above</t>
  </si>
  <si>
    <t>&gt;= 15 Lac - &lt; 30 Lac</t>
  </si>
  <si>
    <t>&gt;= 7 Lac - &lt; 15 Lac</t>
  </si>
  <si>
    <t>&gt;= 3 Lac - &lt; 7 Lac</t>
  </si>
  <si>
    <t>&gt;= 1 Lac - &lt; 3 Lac</t>
  </si>
  <si>
    <t xml:space="preserve">&lt; 1 Lac </t>
  </si>
  <si>
    <t>RT QTY</t>
  </si>
  <si>
    <t>Ach Slab</t>
  </si>
  <si>
    <t>5.50 Lac equal and above</t>
  </si>
  <si>
    <t>&gt;= 4 Lac - &lt; 5.50 Lac</t>
  </si>
  <si>
    <t>&gt;= 2 Lac - &lt; 4 Lac</t>
  </si>
  <si>
    <t>&gt;= 1 Lac - &lt; 2 Lac</t>
  </si>
  <si>
    <t>&gt;= 25 K - &lt; 1 Lac</t>
  </si>
  <si>
    <t>&lt; 25 K</t>
  </si>
  <si>
    <t xml:space="preserve">Ach </t>
  </si>
  <si>
    <t>BM</t>
  </si>
  <si>
    <t>BM%</t>
  </si>
  <si>
    <t>Jan'21 Back Margin Status</t>
  </si>
  <si>
    <t>RET-00349</t>
  </si>
  <si>
    <t>RET-00357</t>
  </si>
  <si>
    <t>RET-02244</t>
  </si>
  <si>
    <t>RET-04306</t>
  </si>
  <si>
    <t>RET-04424</t>
  </si>
  <si>
    <t>RET-06060</t>
  </si>
  <si>
    <t>RET-06197</t>
  </si>
  <si>
    <t>RET-07804</t>
  </si>
  <si>
    <t>RET-10402</t>
  </si>
  <si>
    <t>RET-14244</t>
  </si>
  <si>
    <t>RET-15300</t>
  </si>
  <si>
    <t>RET-15509</t>
  </si>
  <si>
    <t>RET-19522</t>
  </si>
  <si>
    <t>RET-19614</t>
  </si>
  <si>
    <t>RET-19659</t>
  </si>
  <si>
    <t>RET-22056</t>
  </si>
  <si>
    <t>RET-23011</t>
  </si>
  <si>
    <t>RET-23780</t>
  </si>
  <si>
    <t>RET-24557</t>
  </si>
  <si>
    <t>RET-26129</t>
  </si>
  <si>
    <t>RET-26930</t>
  </si>
  <si>
    <t>RET-28225</t>
  </si>
  <si>
    <t>RET-31397</t>
  </si>
  <si>
    <t>RET-32943</t>
  </si>
  <si>
    <t>RET-33042</t>
  </si>
  <si>
    <t>RET-33477</t>
  </si>
  <si>
    <t>RET-33483</t>
  </si>
  <si>
    <t>RET-33770</t>
  </si>
  <si>
    <t>RET-34201</t>
  </si>
  <si>
    <t>RET-34872</t>
  </si>
  <si>
    <t>RET-36651</t>
  </si>
  <si>
    <t>RET-36972</t>
  </si>
  <si>
    <t>RET-19622</t>
  </si>
  <si>
    <t>RET-09298</t>
  </si>
  <si>
    <t>RET-38241</t>
  </si>
  <si>
    <t>RET-28198</t>
  </si>
  <si>
    <t>RET-38113</t>
  </si>
  <si>
    <t>RET-38256</t>
  </si>
  <si>
    <t>RET-38193</t>
  </si>
  <si>
    <t>RET-38141</t>
  </si>
  <si>
    <t>RET-38140</t>
  </si>
  <si>
    <t>RET-38149</t>
  </si>
  <si>
    <t>RET-38252</t>
  </si>
  <si>
    <t>RET-12337</t>
  </si>
  <si>
    <t>RET-38350</t>
  </si>
  <si>
    <t>RET-38274</t>
  </si>
  <si>
    <t>RET-38378</t>
  </si>
  <si>
    <t>RET-38376</t>
  </si>
  <si>
    <t>RET-38161</t>
  </si>
  <si>
    <t>RET-38426</t>
  </si>
  <si>
    <t>RET-38112</t>
  </si>
  <si>
    <t>RET-38396</t>
  </si>
  <si>
    <t>RET-38300</t>
  </si>
  <si>
    <t>RET-32661</t>
  </si>
  <si>
    <t>RET-38125</t>
  </si>
  <si>
    <t>RET-38130</t>
  </si>
  <si>
    <t>RET-24382</t>
  </si>
  <si>
    <t>RET-38344</t>
  </si>
  <si>
    <t>RET-38348</t>
  </si>
  <si>
    <t>RET-38409</t>
  </si>
  <si>
    <t>RET-38384</t>
  </si>
  <si>
    <t>RET-38439</t>
  </si>
  <si>
    <t>RET-38453</t>
  </si>
  <si>
    <t>RET-28769</t>
  </si>
  <si>
    <t>RET-25428</t>
  </si>
  <si>
    <t>RET-38663</t>
  </si>
  <si>
    <t>RET-33778</t>
  </si>
  <si>
    <t>RET-04291</t>
  </si>
  <si>
    <t>RET-04402</t>
  </si>
  <si>
    <t>RET-38541</t>
  </si>
  <si>
    <t>RET-38540</t>
  </si>
  <si>
    <t>RET-33649</t>
  </si>
  <si>
    <t>RET-36149</t>
  </si>
  <si>
    <t>RET-38521</t>
  </si>
  <si>
    <t>RET-36145</t>
  </si>
  <si>
    <t>RET-38574</t>
  </si>
  <si>
    <t>RET-05405</t>
  </si>
  <si>
    <t>RET-06626</t>
  </si>
  <si>
    <t>RET-38630</t>
  </si>
  <si>
    <t>RET-27753</t>
  </si>
  <si>
    <t>RET-34220</t>
  </si>
  <si>
    <t>RET-38551</t>
  </si>
  <si>
    <t>RET-36682</t>
  </si>
  <si>
    <t>RET-38567</t>
  </si>
  <si>
    <t>RET-28571</t>
  </si>
  <si>
    <t>RET-38544</t>
  </si>
  <si>
    <t>RET-34253</t>
  </si>
  <si>
    <t>RET-30013</t>
  </si>
  <si>
    <t>RET-38591</t>
  </si>
  <si>
    <t>RET-38701</t>
  </si>
  <si>
    <t>RET-38698</t>
  </si>
  <si>
    <t>RET-38583</t>
  </si>
  <si>
    <t>RET-38303</t>
  </si>
  <si>
    <t>RET-38628</t>
  </si>
  <si>
    <t>RET-36982</t>
  </si>
  <si>
    <t>RET-38664</t>
  </si>
  <si>
    <t>RET-38609</t>
  </si>
  <si>
    <t>RET-38633</t>
  </si>
  <si>
    <t>RET-27026</t>
  </si>
  <si>
    <t>RET-38745</t>
  </si>
  <si>
    <t>RET-38590</t>
  </si>
  <si>
    <t>RET-33672</t>
  </si>
  <si>
    <t>RET-38696</t>
  </si>
  <si>
    <t>RET-28201</t>
  </si>
  <si>
    <t>RET-38736</t>
  </si>
  <si>
    <t>RET-12410</t>
  </si>
  <si>
    <t>RET-38737</t>
  </si>
  <si>
    <t>RET-38735</t>
  </si>
  <si>
    <t>RET-06092</t>
  </si>
  <si>
    <t>RET-34826</t>
  </si>
  <si>
    <t>RET-37590</t>
  </si>
  <si>
    <t>RET-20278</t>
  </si>
  <si>
    <t>RET-38077</t>
  </si>
  <si>
    <t>RET-38771</t>
  </si>
  <si>
    <t>RET-38800</t>
  </si>
  <si>
    <t>RET-38811</t>
  </si>
  <si>
    <t>RET-38760</t>
  </si>
  <si>
    <t>RET-15491</t>
  </si>
  <si>
    <t>RET-36684</t>
  </si>
  <si>
    <t>RET-24164</t>
  </si>
  <si>
    <t>RET-00347</t>
  </si>
  <si>
    <t>RET-34960</t>
  </si>
  <si>
    <t>RET-36147</t>
  </si>
  <si>
    <t>Ibrahim Telecom-2</t>
  </si>
  <si>
    <t>Right Telecom</t>
  </si>
  <si>
    <t>Mobile Network</t>
  </si>
  <si>
    <t>Star Power</t>
  </si>
  <si>
    <t>M. H. Mobile</t>
  </si>
  <si>
    <t>New Bangladesh Telecom</t>
  </si>
  <si>
    <t>Dristy Telecom</t>
  </si>
  <si>
    <t>Nayan Telecom</t>
  </si>
  <si>
    <t>Nasa Tech</t>
  </si>
  <si>
    <t>Tutul Telecom</t>
  </si>
  <si>
    <t xml:space="preserve">Sanika Telecom </t>
  </si>
  <si>
    <t>World Vision Telecom</t>
  </si>
  <si>
    <t>Zeshan Telecom</t>
  </si>
  <si>
    <t>M/S. Lubabha Telecom</t>
  </si>
  <si>
    <t>Rahamat Telecom-3</t>
  </si>
  <si>
    <t>Moon Telecom</t>
  </si>
  <si>
    <t>Raj Electronics</t>
  </si>
  <si>
    <t>Mobile Plus</t>
  </si>
  <si>
    <t>Brothers Telecom</t>
  </si>
  <si>
    <t>Lamisha Telecom</t>
  </si>
  <si>
    <t>AKash Telecom</t>
  </si>
  <si>
    <t>Mobile Bangladesh</t>
  </si>
  <si>
    <t>S.S Telecom</t>
  </si>
  <si>
    <t>S.K Trade International 2</t>
  </si>
  <si>
    <t>Cell Pro (BO) Star Tel</t>
  </si>
  <si>
    <t>Global Telecom</t>
  </si>
  <si>
    <t>Mim Telecom</t>
  </si>
  <si>
    <t>Mobile Bazar</t>
  </si>
  <si>
    <t>Star Telecom</t>
  </si>
  <si>
    <t>ShuvoEnterprise</t>
  </si>
  <si>
    <t xml:space="preserve">M.M. Telecom </t>
  </si>
  <si>
    <t>TECH CITY 2</t>
  </si>
  <si>
    <t>New STAR 2 (Shah ali Plaza)</t>
  </si>
  <si>
    <t>Mobile Zone</t>
  </si>
  <si>
    <t>A.R. Electronics</t>
  </si>
  <si>
    <t>J.N Telecom</t>
  </si>
  <si>
    <t>Bismillah Mobile Garden</t>
  </si>
  <si>
    <t>Arief Telecom</t>
  </si>
  <si>
    <t>Mobile House</t>
  </si>
  <si>
    <t>Desh Telecom</t>
  </si>
  <si>
    <t>Modern Telecom (SIS)</t>
  </si>
  <si>
    <t>Tanha Telecom</t>
  </si>
  <si>
    <t>N.R mobile point</t>
  </si>
  <si>
    <t>Mobile mela-2</t>
  </si>
  <si>
    <t>R.K Electronics</t>
  </si>
  <si>
    <t>DS Mobile Telecom</t>
  </si>
  <si>
    <t>Mobile Shop</t>
  </si>
  <si>
    <t>Dhaka Telecom</t>
  </si>
  <si>
    <t>Happy Telecom-3</t>
  </si>
  <si>
    <t>New Aysha Telecom</t>
  </si>
  <si>
    <t>Toushi Telecom</t>
  </si>
  <si>
    <t>Friends Mobile (EO)</t>
  </si>
  <si>
    <t>Ideal Telecom.</t>
  </si>
  <si>
    <t>Ekushey Telecom â€“ 2</t>
  </si>
  <si>
    <t>Mobile Jagot-2</t>
  </si>
  <si>
    <t>Lucky Telecom</t>
  </si>
  <si>
    <t>Sarker Mobile</t>
  </si>
  <si>
    <t>New Samanta Telecom</t>
  </si>
  <si>
    <t>Airtel (EO)</t>
  </si>
  <si>
    <t>Vai Vai Telecom (EO)</t>
  </si>
  <si>
    <t>National Sony (EO)</t>
  </si>
  <si>
    <t>Mobile World* Mawna.</t>
  </si>
  <si>
    <t>ANT Corporation (SIS)</t>
  </si>
  <si>
    <t>Tanisha Telecom (EO)</t>
  </si>
  <si>
    <t>Saima Enterprise(EO)</t>
  </si>
  <si>
    <t>Sana Enterprise</t>
  </si>
  <si>
    <t>S.S Enterprise</t>
  </si>
  <si>
    <t>Smart Tel</t>
  </si>
  <si>
    <t>Tahasin Mobile</t>
  </si>
  <si>
    <t>Modina Telecom</t>
  </si>
  <si>
    <t>Smile Telecom</t>
  </si>
  <si>
    <t>AHNAF TELECOM</t>
  </si>
  <si>
    <t>Rupom Telecom</t>
  </si>
  <si>
    <t>Parvez Telecom</t>
  </si>
  <si>
    <t>Sarker Smart Gallery</t>
  </si>
  <si>
    <t>Bismillah Telecom</t>
  </si>
  <si>
    <t>Mobile Mela</t>
  </si>
  <si>
    <t>Mobile Gallery</t>
  </si>
  <si>
    <t>Mobile dot com</t>
  </si>
  <si>
    <t>Khandoker Telecom</t>
  </si>
  <si>
    <t>Zikra Telecom</t>
  </si>
  <si>
    <t>Faruk Telecom* Mawna.EPO</t>
  </si>
  <si>
    <t>M/S Muaj Telecom</t>
  </si>
  <si>
    <t>Sikder and Brothers</t>
  </si>
  <si>
    <t>Mobile Point</t>
  </si>
  <si>
    <t>Easy Trading</t>
  </si>
  <si>
    <t>Friends Mobile</t>
  </si>
  <si>
    <t>Master Telecom (SIS)</t>
  </si>
  <si>
    <t>SD Mobile World.</t>
  </si>
  <si>
    <t>Ma Enterprise</t>
  </si>
  <si>
    <t>Mobile City</t>
  </si>
  <si>
    <t>ELectron</t>
  </si>
  <si>
    <t>Mahi Telecom</t>
  </si>
  <si>
    <t>Amin Communication</t>
  </si>
  <si>
    <t>Z Telecom-3</t>
  </si>
  <si>
    <t>Raju Telecom</t>
  </si>
  <si>
    <t>Shahin Mobile Shop (EO)</t>
  </si>
  <si>
    <t>Symphony Mobile Zone (EO)</t>
  </si>
  <si>
    <t>Abrar Enterprise (EO)</t>
  </si>
  <si>
    <t>Mobile Plaza</t>
  </si>
  <si>
    <t>Sabrin Mobile Point</t>
  </si>
  <si>
    <t>Mayer dowa Electronic (EO)</t>
  </si>
  <si>
    <t>Jim Telecom</t>
  </si>
  <si>
    <t>Tasnim Enterprise</t>
  </si>
  <si>
    <t>Vai Vai Telecom</t>
  </si>
  <si>
    <t>Dream Telecom</t>
  </si>
  <si>
    <t>Jahangir Telecom</t>
  </si>
  <si>
    <t>Fahim Telecom</t>
  </si>
  <si>
    <t>Raihan Telecom</t>
  </si>
  <si>
    <t>Shofik Telecom</t>
  </si>
  <si>
    <t>Anik Telecom</t>
  </si>
  <si>
    <t>Tangail Telecom</t>
  </si>
  <si>
    <t>R D telecom</t>
  </si>
  <si>
    <t>Asia Gallery</t>
  </si>
  <si>
    <t>Ideal Telecom 2</t>
  </si>
  <si>
    <t>Maa Telecom</t>
  </si>
  <si>
    <t>Maa Enterprise</t>
  </si>
  <si>
    <t>Sojib Telecom</t>
  </si>
  <si>
    <t>Tabcum Telecom</t>
  </si>
  <si>
    <t>MAYAR DOWA TELECOM</t>
  </si>
  <si>
    <t>Mirza Enterprise</t>
  </si>
  <si>
    <t>New Mobile City</t>
  </si>
  <si>
    <t>Lutfa Telecom2</t>
  </si>
  <si>
    <t>Rasel Enterprise</t>
  </si>
  <si>
    <t>Mobile Hospital</t>
  </si>
  <si>
    <t>Technicom IT</t>
  </si>
  <si>
    <t>M. F. Telecom</t>
  </si>
  <si>
    <t>Razib Telecom</t>
  </si>
  <si>
    <t>Rifat Telecom</t>
  </si>
  <si>
    <t>Max Telecom</t>
  </si>
  <si>
    <t>Niloy Telecom</t>
  </si>
  <si>
    <t>Hasib Telecom</t>
  </si>
  <si>
    <t>Grameen Information System</t>
  </si>
  <si>
    <t>Mitu Telecom</t>
  </si>
  <si>
    <t>Ripon Telecom</t>
  </si>
  <si>
    <t>Mamun Telecom</t>
  </si>
  <si>
    <t>Ayesha Technology</t>
  </si>
  <si>
    <t>Zahid Media</t>
  </si>
  <si>
    <t>Habiba Telecom</t>
  </si>
  <si>
    <t>Ma Mobile</t>
  </si>
  <si>
    <t>Abir Telecom</t>
  </si>
  <si>
    <t>Haji Telecom</t>
  </si>
  <si>
    <t>Bhai Bhai Telecom</t>
  </si>
  <si>
    <t>Bondhu Telecom</t>
  </si>
  <si>
    <t>Music Telecom</t>
  </si>
  <si>
    <t>Rasel Telecom</t>
  </si>
  <si>
    <t>Shohag Telecom</t>
  </si>
  <si>
    <t>G &amp; R telecom</t>
  </si>
  <si>
    <t>Abdullah Telecom</t>
  </si>
  <si>
    <t>Mamun Trading</t>
  </si>
  <si>
    <t>Liton Telecom</t>
  </si>
  <si>
    <t>Kazi Telecom</t>
  </si>
  <si>
    <t>Mobile Hall-2</t>
  </si>
  <si>
    <t>Naz Telecom</t>
  </si>
  <si>
    <t>Fatema Telecom (Shofipur)</t>
  </si>
  <si>
    <t>Grameen phone center</t>
  </si>
  <si>
    <t>J Khan Enterprise (Shofipur)</t>
  </si>
  <si>
    <t>Mobile Media</t>
  </si>
  <si>
    <t>Sukria Telecom</t>
  </si>
  <si>
    <t>SKT Telecom</t>
  </si>
  <si>
    <t>Shorna Telecom</t>
  </si>
  <si>
    <t>Haque Telecom</t>
  </si>
  <si>
    <t>A. Rahman Electronics</t>
  </si>
  <si>
    <t>S.M Telecom</t>
  </si>
  <si>
    <t>Babul Telecom</t>
  </si>
  <si>
    <t>S.A Telecom</t>
  </si>
  <si>
    <t>Rubel Telecom</t>
  </si>
  <si>
    <t>Nur Telecom</t>
  </si>
  <si>
    <t>Amir Telecom</t>
  </si>
  <si>
    <t>Tamim Telecom</t>
  </si>
  <si>
    <t>Faysal Telecom</t>
  </si>
  <si>
    <t>Fatema Telecom</t>
  </si>
  <si>
    <t>Sumon Telecom</t>
  </si>
  <si>
    <t>Alamin Telecom</t>
  </si>
  <si>
    <t>Noor Enterprise</t>
  </si>
  <si>
    <t>Abbas Telicom</t>
  </si>
  <si>
    <t>Razu Telecom</t>
  </si>
  <si>
    <t>Busra telecom</t>
  </si>
  <si>
    <t>Sheba Telecom</t>
  </si>
  <si>
    <t>Friends Telecom</t>
  </si>
  <si>
    <t>Sifat Telecom</t>
  </si>
  <si>
    <t>Mobile Garden</t>
  </si>
  <si>
    <t>Link Telecom</t>
  </si>
  <si>
    <t>Nayem Telecom</t>
  </si>
  <si>
    <t>Janani Telecom</t>
  </si>
  <si>
    <t>Mobile Mart</t>
  </si>
  <si>
    <t>Bashar Telecom</t>
  </si>
  <si>
    <t>Rakib Telecom</t>
  </si>
  <si>
    <t>Asha Telecom</t>
  </si>
  <si>
    <t>Hasan Telecom</t>
  </si>
  <si>
    <t>Ma Telecom</t>
  </si>
  <si>
    <t>Yen Telecom</t>
  </si>
  <si>
    <t>Mollah Telecom</t>
  </si>
  <si>
    <t>Mayer Doa Electronics</t>
  </si>
  <si>
    <t>Mobile Fair</t>
  </si>
  <si>
    <t>Saad Enterprise</t>
  </si>
  <si>
    <t>Ahona Mobile</t>
  </si>
  <si>
    <t>Mobile Care</t>
  </si>
  <si>
    <t>Monir Telecom</t>
  </si>
  <si>
    <t>Khan Electronics</t>
  </si>
  <si>
    <t>Mobile Dot Com</t>
  </si>
  <si>
    <t>Sathi Electronics</t>
  </si>
  <si>
    <t>Milon Telecom</t>
  </si>
  <si>
    <t>G. N. Mobile</t>
  </si>
  <si>
    <t>Habib Electronics</t>
  </si>
  <si>
    <t>Shah Jabbaria Telecom</t>
  </si>
  <si>
    <t>Khan Telecom</t>
  </si>
  <si>
    <t>Apon Telecom</t>
  </si>
  <si>
    <t>Mokbul Telecom</t>
  </si>
  <si>
    <t>Yeasin Telecom</t>
  </si>
  <si>
    <t>Janani Electronics</t>
  </si>
  <si>
    <t>Rafi Electronics</t>
  </si>
  <si>
    <t>Shamim Telecom</t>
  </si>
  <si>
    <t>Mahabub Telecom</t>
  </si>
  <si>
    <t>Biswas Telecom</t>
  </si>
  <si>
    <t>Mobile Link</t>
  </si>
  <si>
    <t>Laboni Electronics</t>
  </si>
  <si>
    <t>Jahid Telecom</t>
  </si>
  <si>
    <t>Sonali Telecom</t>
  </si>
  <si>
    <t>Shuvo Telecom</t>
  </si>
  <si>
    <t>Faruk Telecom</t>
  </si>
  <si>
    <t>Manik Electronics</t>
  </si>
  <si>
    <t>Babu Telecom</t>
  </si>
  <si>
    <t>Friends Electronics</t>
  </si>
  <si>
    <t>Sohel Telecom</t>
  </si>
  <si>
    <t>Habib Telecom</t>
  </si>
  <si>
    <t>Rana Telecom</t>
  </si>
  <si>
    <t>Lemon Telecom</t>
  </si>
  <si>
    <t>Nidhi Enterprise</t>
  </si>
  <si>
    <t>Zisan Telecom-1</t>
  </si>
  <si>
    <t>Rubel Telecom (Monipur)</t>
  </si>
  <si>
    <t>Sarker Mobile . Com</t>
  </si>
  <si>
    <t>Tanvir Telecom</t>
  </si>
  <si>
    <t>Iqbal Enterprise</t>
  </si>
  <si>
    <t>Robin Telecom</t>
  </si>
  <si>
    <t>Mobile Ghor</t>
  </si>
  <si>
    <t>Ritu Telecom</t>
  </si>
  <si>
    <t>Bristy Telecom</t>
  </si>
  <si>
    <t>Ashik Telecom</t>
  </si>
  <si>
    <t>Aminul Telecom</t>
  </si>
  <si>
    <t>Nazrul Telecom</t>
  </si>
  <si>
    <t>Al Amin Mobile Centre</t>
  </si>
  <si>
    <t>Tusher Telecom</t>
  </si>
  <si>
    <t>Nirjhara Mobile Zone (SIS)</t>
  </si>
  <si>
    <t>Sumiya Telecom</t>
  </si>
  <si>
    <t>Uzzal Telecom</t>
  </si>
  <si>
    <t>Foysel Electronic</t>
  </si>
  <si>
    <t>Miaji Telecom</t>
  </si>
  <si>
    <t>Sharif Telecom</t>
  </si>
  <si>
    <t>Anower Telecom</t>
  </si>
  <si>
    <t>Samiya Telicom</t>
  </si>
  <si>
    <t>Afra Telecom</t>
  </si>
  <si>
    <t>Tondra Telecom-2</t>
  </si>
  <si>
    <t>Grameen Telecom</t>
  </si>
  <si>
    <t>Mahir Mobile Showroom</t>
  </si>
  <si>
    <t>Sarkar Mobile Corner (Shofipur)</t>
  </si>
  <si>
    <t>M.S Telecom</t>
  </si>
  <si>
    <t>Ma Telecom &amp; Mobile Servicing Center (Gazipura)</t>
  </si>
  <si>
    <t>Mithila Telecom</t>
  </si>
  <si>
    <t>Rafi Telecom</t>
  </si>
  <si>
    <t>Three Star Mobile Zone</t>
  </si>
  <si>
    <t>Biplob Telecom</t>
  </si>
  <si>
    <t>Al Amin Telecom</t>
  </si>
  <si>
    <t>Zakir Telecom</t>
  </si>
  <si>
    <t>Atik Telecom</t>
  </si>
  <si>
    <t>Khandaker Digital Studio</t>
  </si>
  <si>
    <t>Misuk Mobile Center</t>
  </si>
  <si>
    <t xml:space="preserve">Methila Telecom </t>
  </si>
  <si>
    <t>Multi-Business Center</t>
  </si>
  <si>
    <t>Aysha Telecom</t>
  </si>
  <si>
    <t>Nasir Telecom</t>
  </si>
  <si>
    <t>Best Buy International</t>
  </si>
  <si>
    <t>China Telecom</t>
  </si>
  <si>
    <t>Eva Telecom</t>
  </si>
  <si>
    <t>Master Telecom</t>
  </si>
  <si>
    <t>Akash Telecom</t>
  </si>
  <si>
    <t>Bismillah Mobile</t>
  </si>
  <si>
    <t>Mobile World</t>
  </si>
  <si>
    <t>Sara Enterprise</t>
  </si>
  <si>
    <t>Manoj Telecom-2</t>
  </si>
  <si>
    <t>Irani Telecom</t>
  </si>
  <si>
    <t>Western Telecom</t>
  </si>
  <si>
    <t>New Azmiri Telecom</t>
  </si>
  <si>
    <t>Tahsin Telecom</t>
  </si>
  <si>
    <t>Mobile Inn</t>
  </si>
  <si>
    <t>AIR Tel</t>
  </si>
  <si>
    <t>Araf Telecom-2</t>
  </si>
  <si>
    <t>M.S International</t>
  </si>
  <si>
    <t>Jerin Telecom</t>
  </si>
  <si>
    <t>Mobile Touch</t>
  </si>
  <si>
    <t>Bandhon Communication</t>
  </si>
  <si>
    <t>SW Electronics</t>
  </si>
  <si>
    <t>Joy Telecom</t>
  </si>
  <si>
    <t>Bismillah Mobile Gallery</t>
  </si>
  <si>
    <t>Luna Mobile Centre</t>
  </si>
  <si>
    <t>Raza Telecom</t>
  </si>
  <si>
    <t>Shakil Telecom</t>
  </si>
  <si>
    <t>Momin Electronics</t>
  </si>
  <si>
    <t>Maa Electronics</t>
  </si>
  <si>
    <t>Lima Telecom</t>
  </si>
  <si>
    <t>Satota Telecom</t>
  </si>
  <si>
    <t>M.M Telecom</t>
  </si>
  <si>
    <t>Manik Telecom</t>
  </si>
  <si>
    <t>Masum Telecom</t>
  </si>
  <si>
    <t>Kamrul Telecom</t>
  </si>
  <si>
    <t>Utshob Telecom</t>
  </si>
  <si>
    <t>Ibrahim Telecom</t>
  </si>
  <si>
    <t>Royal sports</t>
  </si>
  <si>
    <t>Sanjida Electronics</t>
  </si>
  <si>
    <t>Sony Telecom</t>
  </si>
  <si>
    <t>T.H Electronics</t>
  </si>
  <si>
    <t>marchant Mobile Zone</t>
  </si>
  <si>
    <t>Munshegonj Enterprise</t>
  </si>
  <si>
    <t>OM Telecom</t>
  </si>
  <si>
    <t>Didar Telecom</t>
  </si>
  <si>
    <t>Samiha Telecom</t>
  </si>
  <si>
    <t>Symphony-Walton Mobile Shop</t>
  </si>
  <si>
    <t>Asif Telecom</t>
  </si>
  <si>
    <t>Shoaib Telecom</t>
  </si>
  <si>
    <t>S.P Mobile Shop</t>
  </si>
  <si>
    <t>Forward Line</t>
  </si>
  <si>
    <t>New Mobile Center</t>
  </si>
  <si>
    <t>Rashed Telecom</t>
  </si>
  <si>
    <t>Emran Telecom</t>
  </si>
  <si>
    <t>Telisim</t>
  </si>
  <si>
    <t>Mars Telecom</t>
  </si>
  <si>
    <t>Tuli Telecom</t>
  </si>
  <si>
    <t>Mayer Doya Telecom</t>
  </si>
  <si>
    <t>Mayer Doya Telecom (2)</t>
  </si>
  <si>
    <t>Tasin Telecom</t>
  </si>
  <si>
    <t>Showen Telecom</t>
  </si>
  <si>
    <t>Eleash Telecom</t>
  </si>
  <si>
    <t>Badon Telecom</t>
  </si>
  <si>
    <t>Papri Telecom</t>
  </si>
  <si>
    <t>Bepari Telecom</t>
  </si>
  <si>
    <t>Rayhan Telecom</t>
  </si>
  <si>
    <t>Khan Shping Center-2</t>
  </si>
  <si>
    <t>Priya Mobile Galary</t>
  </si>
  <si>
    <t>Nishad Telecom</t>
  </si>
  <si>
    <t>Robiul Tel-2</t>
  </si>
  <si>
    <t>Sanat Telecom</t>
  </si>
  <si>
    <t>Riyad Telecom</t>
  </si>
  <si>
    <t>Rokeya Telecom</t>
  </si>
  <si>
    <t>Al-Mamla ka</t>
  </si>
  <si>
    <t>Mehedi Telecom</t>
  </si>
  <si>
    <t>Mita Telecom</t>
  </si>
  <si>
    <t>Hello Kalukhali</t>
  </si>
  <si>
    <t>National Electronics</t>
  </si>
  <si>
    <t>Ismail Telecom</t>
  </si>
  <si>
    <t>Haque Enterprise</t>
  </si>
  <si>
    <t>Nayeem Telecom</t>
  </si>
  <si>
    <t>R M Telecom</t>
  </si>
  <si>
    <t>Alfi Enterprise</t>
  </si>
  <si>
    <t>Amina Telecom</t>
  </si>
  <si>
    <t>Jogajog International</t>
  </si>
  <si>
    <t>Brothers Mobile</t>
  </si>
  <si>
    <t>Touhid Telecom</t>
  </si>
  <si>
    <t>Bhai Bhai Electronics</t>
  </si>
  <si>
    <t>Amjad Telecom</t>
  </si>
  <si>
    <t>T Mobile</t>
  </si>
  <si>
    <t>Prodeep Electrnic</t>
  </si>
  <si>
    <t>Boishaki Telecom</t>
  </si>
  <si>
    <t>Mobile Fashon</t>
  </si>
  <si>
    <t>Mobile Collection</t>
  </si>
  <si>
    <t>Genuine Telecom</t>
  </si>
  <si>
    <t>Malancha</t>
  </si>
  <si>
    <t>A. K. Telecom</t>
  </si>
  <si>
    <t>All Net Telecom</t>
  </si>
  <si>
    <t>Arin Electronics</t>
  </si>
  <si>
    <t>Gauchia Net</t>
  </si>
  <si>
    <t>Harun Store</t>
  </si>
  <si>
    <t>M/S Jahangir &amp; Brothers</t>
  </si>
  <si>
    <t>Nadimpur Electronics</t>
  </si>
  <si>
    <t>Nahar Electronics</t>
  </si>
  <si>
    <t>Sale One Telecom</t>
  </si>
  <si>
    <t>Sholav Bitan</t>
  </si>
  <si>
    <t>Smart Telecom</t>
  </si>
  <si>
    <t>Anam Telecom</t>
  </si>
  <si>
    <t>City Telecom</t>
  </si>
  <si>
    <t>Rafia Enterprise</t>
  </si>
  <si>
    <t>Sha Jabbaria Telecom</t>
  </si>
  <si>
    <t xml:space="preserve">  Topu Telecom</t>
  </si>
  <si>
    <t>Mamun Enterprise</t>
  </si>
  <si>
    <t>Farhad &amp; Brothers</t>
  </si>
  <si>
    <t>Sikder Telecom</t>
  </si>
  <si>
    <t>Hossain Telecom</t>
  </si>
  <si>
    <t>Samio Telecom</t>
  </si>
  <si>
    <t>Rikta Electronics</t>
  </si>
  <si>
    <t>Shible Electronics</t>
  </si>
  <si>
    <t>Shanti Telecom</t>
  </si>
  <si>
    <t>Welcome mobile Center</t>
  </si>
  <si>
    <t>Mobile touch</t>
  </si>
  <si>
    <t>Makka Telecom</t>
  </si>
  <si>
    <t>Mobile home</t>
  </si>
  <si>
    <t>Mobile Center</t>
  </si>
  <si>
    <t>Nabid Mobile Galary</t>
  </si>
  <si>
    <t>Bismilla Telecom-1</t>
  </si>
  <si>
    <t>Azad Telecom</t>
  </si>
  <si>
    <t>Akota Telecom</t>
  </si>
  <si>
    <t>Sadia Telecom</t>
  </si>
  <si>
    <t>Molla Telecom</t>
  </si>
  <si>
    <t>Touch Collection</t>
  </si>
  <si>
    <t>Mamoni Telecom</t>
  </si>
  <si>
    <t>Chaina Telecom</t>
  </si>
  <si>
    <t>Leya Telecom</t>
  </si>
  <si>
    <t>Shumi Telecom</t>
  </si>
  <si>
    <t>Naim Telecom</t>
  </si>
  <si>
    <t>Shafiq Mobile Corner</t>
  </si>
  <si>
    <t>Media Telecom</t>
  </si>
  <si>
    <t>Famous Telecom</t>
  </si>
  <si>
    <t>Shathi Telecom</t>
  </si>
  <si>
    <t>Priya Telecom</t>
  </si>
  <si>
    <t>Tamanna Cycial</t>
  </si>
  <si>
    <t>Amishapara stor</t>
  </si>
  <si>
    <t>Mohon Telecom</t>
  </si>
  <si>
    <t>Bahar Telecom</t>
  </si>
  <si>
    <t>Sorwar Telecom</t>
  </si>
  <si>
    <t>Mir Tel</t>
  </si>
  <si>
    <t>Amin Telecom</t>
  </si>
  <si>
    <t>Ayesha Telecom</t>
  </si>
  <si>
    <t>Imran Telecom</t>
  </si>
  <si>
    <t>Firoz Telecom</t>
  </si>
  <si>
    <t>Akter Telecom</t>
  </si>
  <si>
    <t>Oyshe Telecom</t>
  </si>
  <si>
    <t>Mollik Telecom</t>
  </si>
  <si>
    <t>Bepari Traders</t>
  </si>
  <si>
    <t>Green Bangla Telecom</t>
  </si>
  <si>
    <t>Liton Electronics</t>
  </si>
  <si>
    <t>Mayer Asirbad</t>
  </si>
  <si>
    <t>Saudia Electronics</t>
  </si>
  <si>
    <t>Mridha Electronics (Kalishuri)</t>
  </si>
  <si>
    <t>Purnima Telecom</t>
  </si>
  <si>
    <t>Tajumuddin Mobile Vision</t>
  </si>
  <si>
    <t>Dhaka Store</t>
  </si>
  <si>
    <t>S T Traders</t>
  </si>
  <si>
    <t>Zaman Electronics</t>
  </si>
  <si>
    <t>Rohid Network</t>
  </si>
  <si>
    <t>Hamayet Store</t>
  </si>
  <si>
    <t>Best Mobile Shop</t>
  </si>
  <si>
    <t>Kabul Telecom</t>
  </si>
  <si>
    <t>Sagor Telecom</t>
  </si>
  <si>
    <t>Anika Store</t>
  </si>
  <si>
    <t>Fariha Telecom</t>
  </si>
  <si>
    <t>Momtaz Enterprise</t>
  </si>
  <si>
    <t>Mahin Enterprise</t>
  </si>
  <si>
    <t>Kazi Electronics</t>
  </si>
  <si>
    <t>Shati Studio</t>
  </si>
  <si>
    <t>New Ettady Mobile Shop</t>
  </si>
  <si>
    <t>Auto Corner &amp;Telecom</t>
  </si>
  <si>
    <t>Emon electronics.</t>
  </si>
  <si>
    <t>Ma Babar Doa Telecom</t>
  </si>
  <si>
    <t>On Line Mobile Zone</t>
  </si>
  <si>
    <t>Medha Moni Electronics &amp; Telecom</t>
  </si>
  <si>
    <t>Bismillah Phone Fax</t>
  </si>
  <si>
    <t>Saima Telecom</t>
  </si>
  <si>
    <t>Asma enterprise</t>
  </si>
  <si>
    <t>Bondhu telecom</t>
  </si>
  <si>
    <t>Amzad Redio House</t>
  </si>
  <si>
    <t>Momin Telecom</t>
  </si>
  <si>
    <t>Selim Gift Corner</t>
  </si>
  <si>
    <t>Najim Telecom</t>
  </si>
  <si>
    <t>Shithil Electronics</t>
  </si>
  <si>
    <t>Mahim Telecom</t>
  </si>
  <si>
    <t>B.M Telecom</t>
  </si>
  <si>
    <t>A.R Telecom</t>
  </si>
  <si>
    <t>Nirob Telecom</t>
  </si>
  <si>
    <t>R Telecom</t>
  </si>
  <si>
    <t>Onnana Enterprise</t>
  </si>
  <si>
    <t>Kabbo Telecom</t>
  </si>
  <si>
    <t>Sohag Telecom</t>
  </si>
  <si>
    <t>Nakshi Mobile Palace</t>
  </si>
  <si>
    <t>Saad Telecom</t>
  </si>
  <si>
    <t>Anamika Telecom</t>
  </si>
  <si>
    <t>Rana Electronics</t>
  </si>
  <si>
    <t>Bablu Telecom</t>
  </si>
  <si>
    <t>Rajin Mobile</t>
  </si>
  <si>
    <t>Zhinuk Telecom</t>
  </si>
  <si>
    <t>Zia Telecom</t>
  </si>
  <si>
    <t>Abir telecom</t>
  </si>
  <si>
    <t>Tin Vai Telecom</t>
  </si>
  <si>
    <t>Shotota Electronics</t>
  </si>
  <si>
    <t>Mintu Telecom</t>
  </si>
  <si>
    <t>Nijam Telecom</t>
  </si>
  <si>
    <t>Himu Telecom</t>
  </si>
  <si>
    <t>Sammi Telecom</t>
  </si>
  <si>
    <t>Mizan Telecom</t>
  </si>
  <si>
    <t>Basu Telecom</t>
  </si>
  <si>
    <t>Ibrahim Tel</t>
  </si>
  <si>
    <t>Himel Telecom</t>
  </si>
  <si>
    <t>Hazi General Store</t>
  </si>
  <si>
    <t>Rafique Telecom</t>
  </si>
  <si>
    <t>Fatema Telecom (Anupom)</t>
  </si>
  <si>
    <t>Mahim Telecom (Anupom)</t>
  </si>
  <si>
    <t>Rashed-Rabeya Telecom</t>
  </si>
  <si>
    <t>Al Modina Mobile</t>
  </si>
  <si>
    <t>Masum Telecom (Joydevpur)</t>
  </si>
  <si>
    <t>Mobile Network Center-2</t>
  </si>
  <si>
    <t>Sohel Electronics (Joydevpur)</t>
  </si>
  <si>
    <t>Shati Mobile Care</t>
  </si>
  <si>
    <t>Antu Mobile Center</t>
  </si>
  <si>
    <t>Akota Mobile House (Konabari)</t>
  </si>
  <si>
    <t>Master Telecom (Konabari)</t>
  </si>
  <si>
    <t>Bithi Telecom</t>
  </si>
  <si>
    <t>Rudro Mobile</t>
  </si>
  <si>
    <t>Rayhan Traders</t>
  </si>
  <si>
    <t>Al Modina Enterprise</t>
  </si>
  <si>
    <t>Ma Babar Doya</t>
  </si>
  <si>
    <t>Hazi Kasem Electronics</t>
  </si>
  <si>
    <t>Ibrahim Electronics (Bangla Bazar)</t>
  </si>
  <si>
    <t>Suma Telecom</t>
  </si>
  <si>
    <t>Tahosin Telecom</t>
  </si>
  <si>
    <t>Alapon Telecom* Mawna.</t>
  </si>
  <si>
    <t>Phone Garden</t>
  </si>
  <si>
    <t>Maa Telecom 1* Mawna.</t>
  </si>
  <si>
    <t>Ma Telecom* Mawna</t>
  </si>
  <si>
    <t>Towhid Telecom* Mawna.</t>
  </si>
  <si>
    <t>Zuniath Telecom</t>
  </si>
  <si>
    <t>Rito Polli Phone</t>
  </si>
  <si>
    <t>United Center</t>
  </si>
  <si>
    <t>Maruf telecom (Shofipur)</t>
  </si>
  <si>
    <t xml:space="preserve">Mahi telecom </t>
  </si>
  <si>
    <t>Mobile Plus (Shofipur)</t>
  </si>
  <si>
    <t>Tondra Telecom (SIS)</t>
  </si>
  <si>
    <t>Nokia Mobile Gallary</t>
  </si>
  <si>
    <t>Polash telecom</t>
  </si>
  <si>
    <t>Mobile net.com</t>
  </si>
  <si>
    <t>Rahim telecom</t>
  </si>
  <si>
    <t>Amar desh Telecom</t>
  </si>
  <si>
    <t>Nirob Electric &amp; Electronics</t>
  </si>
  <si>
    <t>Mozibur Telecom</t>
  </si>
  <si>
    <t>Rohman Optical &amp; Mobile Centre</t>
  </si>
  <si>
    <t>Rahim Telecom</t>
  </si>
  <si>
    <t>Perfect (R) Trading</t>
  </si>
  <si>
    <t>Green Bird Electronics</t>
  </si>
  <si>
    <t>Vai Vai Hazi Telecom</t>
  </si>
  <si>
    <t>Bismillah-1</t>
  </si>
  <si>
    <t>Ashif Electronics</t>
  </si>
  <si>
    <t>Najir Telecom</t>
  </si>
  <si>
    <t>Sumona Telecom</t>
  </si>
  <si>
    <t>Raju Electronic &amp; Mobile Zone</t>
  </si>
  <si>
    <t>Mohammad Electronics &amp; Mobile Center</t>
  </si>
  <si>
    <t>R.S Telecom</t>
  </si>
  <si>
    <t>Sony Computer</t>
  </si>
  <si>
    <t>D.J Mobile</t>
  </si>
  <si>
    <t>HILTON MOBILE</t>
  </si>
  <si>
    <t>Dali Telecom</t>
  </si>
  <si>
    <t>Noyon Telecom</t>
  </si>
  <si>
    <t>J.S telecom</t>
  </si>
  <si>
    <t>Babu mobile zone</t>
  </si>
  <si>
    <t>Pushpita Electronics</t>
  </si>
  <si>
    <t>Shorif Telecom</t>
  </si>
  <si>
    <t>BL Telecom</t>
  </si>
  <si>
    <t>Click Masum</t>
  </si>
  <si>
    <t>Haque Mobile Palace</t>
  </si>
  <si>
    <t>RS Telecom</t>
  </si>
  <si>
    <t>Future Plus Telecom</t>
  </si>
  <si>
    <t>Kiron Babu Store</t>
  </si>
  <si>
    <t>M.N Telecom</t>
  </si>
  <si>
    <t>Green Hill Telecom</t>
  </si>
  <si>
    <t>A.A Mobile Fashion</t>
  </si>
  <si>
    <t>Aman Telecom</t>
  </si>
  <si>
    <t>Bombew Telecom</t>
  </si>
  <si>
    <t>Bhuiyan Telecom</t>
  </si>
  <si>
    <t>Sarika telecom</t>
  </si>
  <si>
    <t>A AM Power Tel</t>
  </si>
  <si>
    <t>Badsha Telecom</t>
  </si>
  <si>
    <t>Mahbub Computer Complex</t>
  </si>
  <si>
    <t>Radia Telecom</t>
  </si>
  <si>
    <t>Khan Electronic</t>
  </si>
  <si>
    <t>Badhon telecom</t>
  </si>
  <si>
    <t>Nabil Computer</t>
  </si>
  <si>
    <t>Rupa Telecom</t>
  </si>
  <si>
    <t>Bushra Telecom</t>
  </si>
  <si>
    <t>Zannat Telecom</t>
  </si>
  <si>
    <t>Shera Telecom</t>
  </si>
  <si>
    <t>Billal Telecom</t>
  </si>
  <si>
    <t>Ayan Telecom</t>
  </si>
  <si>
    <t>Maa Baba  Telecom (Sagoria Bazar)</t>
  </si>
  <si>
    <t>Liza Telecom-Thanarhat</t>
  </si>
  <si>
    <t>R. B Telecom</t>
  </si>
  <si>
    <t>Janani Watch &amp; Telecom</t>
  </si>
  <si>
    <t>Sufia Telecom</t>
  </si>
  <si>
    <t>Ma Moni Telecom-Ruma</t>
  </si>
  <si>
    <t>Saku Computer</t>
  </si>
  <si>
    <t>JAM JAM Electronics</t>
  </si>
  <si>
    <t>Rifat Enterprise</t>
  </si>
  <si>
    <t>Vodafone</t>
  </si>
  <si>
    <t>Srestto Telecom</t>
  </si>
  <si>
    <t>Rimi Telecom</t>
  </si>
  <si>
    <t>Johirul Telecom</t>
  </si>
  <si>
    <t>Shoron Telecom</t>
  </si>
  <si>
    <t>Saimon Telecom</t>
  </si>
  <si>
    <t>Raju Midea</t>
  </si>
  <si>
    <t>Maa telecom</t>
  </si>
  <si>
    <t>Masum Electronics</t>
  </si>
  <si>
    <t>Habib Telecom-2</t>
  </si>
  <si>
    <t>Arman Telecom</t>
  </si>
  <si>
    <t>MANNAN TELECOM</t>
  </si>
  <si>
    <t>MAYEDA TELECOM</t>
  </si>
  <si>
    <t>M/S ONE MEDIA</t>
  </si>
  <si>
    <t>Shorif  Telecom</t>
  </si>
  <si>
    <t>Sumaiya Telecom</t>
  </si>
  <si>
    <t>World Telecom</t>
  </si>
  <si>
    <t>Masud Telecom (Amisapara)</t>
  </si>
  <si>
    <t>Tasnim Electronics</t>
  </si>
  <si>
    <t>Pankaj Telecom</t>
  </si>
  <si>
    <t>Lavlu Store</t>
  </si>
  <si>
    <t>Laboni Telecom</t>
  </si>
  <si>
    <t>Rongdhonu Telecom</t>
  </si>
  <si>
    <t>Pema Computer</t>
  </si>
  <si>
    <t>Tayaba Mobile Shop</t>
  </si>
  <si>
    <t>Sabuj Telecom</t>
  </si>
  <si>
    <t>Vie Vie Telecom</t>
  </si>
  <si>
    <t>Mobile Watch</t>
  </si>
  <si>
    <t xml:space="preserve">Shapla International </t>
  </si>
  <si>
    <t>Bondhu Electronics</t>
  </si>
  <si>
    <t>Friendship Telecom</t>
  </si>
  <si>
    <t>Showrav Telecom</t>
  </si>
  <si>
    <t>ANK Telecom</t>
  </si>
  <si>
    <t>Shamin Telecom</t>
  </si>
  <si>
    <t>Fahim Telecom (Joydevpur)</t>
  </si>
  <si>
    <t>Sabbir Telecom  Sreepur</t>
  </si>
  <si>
    <t>Mobile Palace</t>
  </si>
  <si>
    <t>R N Telecom</t>
  </si>
  <si>
    <t>Anika Traders</t>
  </si>
  <si>
    <t>Howlader Telecom</t>
  </si>
  <si>
    <t>Khan Telecom_Shofipur (SIS)</t>
  </si>
  <si>
    <t>NAVA Telecom</t>
  </si>
  <si>
    <t>SR Telecom</t>
  </si>
  <si>
    <t>M/S Srishti Electronics</t>
  </si>
  <si>
    <t>Ittadi Electronics and Telecom</t>
  </si>
  <si>
    <t>Ma Habiba Telecom</t>
  </si>
  <si>
    <t>Zihad Telecom</t>
  </si>
  <si>
    <t>S.A.S Telecom</t>
  </si>
  <si>
    <t>Sonamoni Telecom</t>
  </si>
  <si>
    <t>Rubel Mobile</t>
  </si>
  <si>
    <t>Sreyan Telecom</t>
  </si>
  <si>
    <t>Sajib Telecom</t>
  </si>
  <si>
    <t>Tahsin electronics</t>
  </si>
  <si>
    <t>Sowrab Mobile</t>
  </si>
  <si>
    <t>Sohel Telecom-2</t>
  </si>
  <si>
    <t>Shohidul Telecom</t>
  </si>
  <si>
    <t>Majeda Telecom</t>
  </si>
  <si>
    <t xml:space="preserve">Mimi Electronics </t>
  </si>
  <si>
    <t>Agrani Telecom</t>
  </si>
  <si>
    <t>Aslam Telecom</t>
  </si>
  <si>
    <t>Shopna Mobile Corner</t>
  </si>
  <si>
    <t>Aynal Telecom</t>
  </si>
  <si>
    <t>Foyez Telecom</t>
  </si>
  <si>
    <t>Sagar Telecom</t>
  </si>
  <si>
    <t>Mahim Telecom (Joydevpur)</t>
  </si>
  <si>
    <t>Sohag Telecom (Anupom)</t>
  </si>
  <si>
    <t>Atiyea Telecom  Mawna</t>
  </si>
  <si>
    <t>RJ Telecom &amp; Electronics</t>
  </si>
  <si>
    <t>Suhel Telecom</t>
  </si>
  <si>
    <t>Dighi Electronics</t>
  </si>
  <si>
    <t>Three Star Telecom</t>
  </si>
  <si>
    <t>F S Telecom</t>
  </si>
  <si>
    <t>Chobi Digital Electronic</t>
  </si>
  <si>
    <t>Jatindra Mobile</t>
  </si>
  <si>
    <t>Bater Bani</t>
  </si>
  <si>
    <t>City mobile-2</t>
  </si>
  <si>
    <t>Saiful Telecom</t>
  </si>
  <si>
    <t>Joshim Telecom</t>
  </si>
  <si>
    <t>Mia Telecom</t>
  </si>
  <si>
    <t>Ahammed Telecom</t>
  </si>
  <si>
    <t>Tripty Telecom</t>
  </si>
  <si>
    <t>Sultan Telecom</t>
  </si>
  <si>
    <t>Fardous Mobile Point</t>
  </si>
  <si>
    <t>Korachi Telecom</t>
  </si>
  <si>
    <t>Sadia Multi Store</t>
  </si>
  <si>
    <t>S . B Telecom</t>
  </si>
  <si>
    <t>Ridoy Telecom</t>
  </si>
  <si>
    <t>City Mobile Dot com</t>
  </si>
  <si>
    <t>Bikash Telecom</t>
  </si>
  <si>
    <t>Ovi Mobile System</t>
  </si>
  <si>
    <t>Methun Telecom</t>
  </si>
  <si>
    <t>Shofiq Telecom</t>
  </si>
  <si>
    <t>Ombalika Telecom</t>
  </si>
  <si>
    <t>Pita Mata Telecom</t>
  </si>
  <si>
    <t>Mukul Digital Electronics</t>
  </si>
  <si>
    <t>Zissan Telecom-2</t>
  </si>
  <si>
    <t>Sadiqul Telecom &amp; Digital Studio</t>
  </si>
  <si>
    <t>Masum Mobile Gallary</t>
  </si>
  <si>
    <t>Jony Telecom</t>
  </si>
  <si>
    <t>Sohel Telecom (Gazipura)</t>
  </si>
  <si>
    <t xml:space="preserve">Vai Vai Mobail Centre </t>
  </si>
  <si>
    <t>Supti Telecom_2</t>
  </si>
  <si>
    <t>Ek Bikroy Dot Com</t>
  </si>
  <si>
    <t>Shubroto Telecom</t>
  </si>
  <si>
    <t>Mobile City* Aziz Nagar</t>
  </si>
  <si>
    <t>Maa Mobile Gallery</t>
  </si>
  <si>
    <t>Shohagh Telecom</t>
  </si>
  <si>
    <t>Noman Enterprise</t>
  </si>
  <si>
    <t>Arafat Mobile House</t>
  </si>
  <si>
    <t>Sky Net</t>
  </si>
  <si>
    <t>Star Telecom (Kaliakoir)</t>
  </si>
  <si>
    <t>Jim Telecom &amp; Electronics</t>
  </si>
  <si>
    <t>Faith Mobile Shop</t>
  </si>
  <si>
    <t>Khan Electronics Media</t>
  </si>
  <si>
    <t>R K Telecom</t>
  </si>
  <si>
    <t>Prottasha Technology</t>
  </si>
  <si>
    <t>Nafim Smart Phone Gellary</t>
  </si>
  <si>
    <t>Nikhil Dot Net</t>
  </si>
  <si>
    <t>Sopon Saha Elcetronice</t>
  </si>
  <si>
    <t>Rongin Shopno</t>
  </si>
  <si>
    <t>Eleyas Telecom</t>
  </si>
  <si>
    <t>Ali &amp; Brothers</t>
  </si>
  <si>
    <t>Maa Telecom (Digholia)</t>
  </si>
  <si>
    <t>Ajad  Telecom</t>
  </si>
  <si>
    <t>Israfil Telecom</t>
  </si>
  <si>
    <t>Promila telecom</t>
  </si>
  <si>
    <t>Dabu Telecon</t>
  </si>
  <si>
    <t>Akib Telecom</t>
  </si>
  <si>
    <t>Mobile Gallery (Shofipur)</t>
  </si>
  <si>
    <t>Al Amin Telecom (Gazipura)</t>
  </si>
  <si>
    <t>Rodela Mobile City</t>
  </si>
  <si>
    <t>Aduri Electronics</t>
  </si>
  <si>
    <t>Eisha Telecom</t>
  </si>
  <si>
    <t>Naimur Telecom</t>
  </si>
  <si>
    <t>Arik International</t>
  </si>
  <si>
    <t>M/S Ropushy Bangla</t>
  </si>
  <si>
    <t>JBL Mobile Shop</t>
  </si>
  <si>
    <t>Ma Telecom- Atpokurhat</t>
  </si>
  <si>
    <t>Ome Telecom</t>
  </si>
  <si>
    <t>Pulan Telecom</t>
  </si>
  <si>
    <t>Jaba Telecom</t>
  </si>
  <si>
    <t>Mohim Telecom</t>
  </si>
  <si>
    <t>Gazi  Electronic</t>
  </si>
  <si>
    <t>Dinajpur Mobile Telecom</t>
  </si>
  <si>
    <t>Shobuz Telecom</t>
  </si>
  <si>
    <t>RM Trading International</t>
  </si>
  <si>
    <t>Ershad telecom</t>
  </si>
  <si>
    <t>Shahjalal Telecom &amp; Mobile Gallery</t>
  </si>
  <si>
    <t>Moon Light Telecom</t>
  </si>
  <si>
    <t>Khan international</t>
  </si>
  <si>
    <t>M/s Sarker Telecom</t>
  </si>
  <si>
    <t>Rajeya Telecom</t>
  </si>
  <si>
    <t>Bhuyian Enterprice</t>
  </si>
  <si>
    <t>Magura Telecom</t>
  </si>
  <si>
    <t>Bismillah Mobile Shop</t>
  </si>
  <si>
    <t>Asik Telecom</t>
  </si>
  <si>
    <t>Hasan Telecom ( Lalmohon)</t>
  </si>
  <si>
    <t>Bhuya Enterprise</t>
  </si>
  <si>
    <t>Ma Mobile (Bypas)</t>
  </si>
  <si>
    <t>Masud Telecom &amp; Mobile Shop</t>
  </si>
  <si>
    <t>Surzo Konna Telecom</t>
  </si>
  <si>
    <t>S S Telecom</t>
  </si>
  <si>
    <t>Bristy Electronics</t>
  </si>
  <si>
    <t>Khaza Electronics-2</t>
  </si>
  <si>
    <t>Suhag Telecom</t>
  </si>
  <si>
    <t>Shahnur Electronise</t>
  </si>
  <si>
    <t>Nur-e-Madina Mobile Shop</t>
  </si>
  <si>
    <t>N.J Mobile Point</t>
  </si>
  <si>
    <t xml:space="preserve">Borsha Electronics Varities </t>
  </si>
  <si>
    <t>Vai Vai Decoretore &amp; Studio Telecom</t>
  </si>
  <si>
    <t>M/S Saiful Electronics</t>
  </si>
  <si>
    <t>SIKDER TRADERS</t>
  </si>
  <si>
    <t>Jaheda Telecom</t>
  </si>
  <si>
    <t>Allahar Daan</t>
  </si>
  <si>
    <t>Ajmol Telecom</t>
  </si>
  <si>
    <t>Sarker Maltimedia &amp; Mobile House</t>
  </si>
  <si>
    <t>Rajib Telecom</t>
  </si>
  <si>
    <t>S Haque Telicom</t>
  </si>
  <si>
    <t>Maa Store</t>
  </si>
  <si>
    <t>Shipon  Temecom</t>
  </si>
  <si>
    <t>Dewan Telecom-2</t>
  </si>
  <si>
    <t>Maxtel</t>
  </si>
  <si>
    <t>Member Electronics</t>
  </si>
  <si>
    <t>H. S Telecom</t>
  </si>
  <si>
    <t>Tele Communication</t>
  </si>
  <si>
    <t>M/S Mehedi Enterprise</t>
  </si>
  <si>
    <t>Mauri Telecom</t>
  </si>
  <si>
    <t>Zaman Electronic</t>
  </si>
  <si>
    <t>Ma-Moni mobile Showroom</t>
  </si>
  <si>
    <t>Hamza Telecom</t>
  </si>
  <si>
    <t>Mritteka Telecom</t>
  </si>
  <si>
    <t>Touch Telecom</t>
  </si>
  <si>
    <t>Vai Vai Telecom &amp; Mobile Servicing Center</t>
  </si>
  <si>
    <t>Mahin Mobile Ghor</t>
  </si>
  <si>
    <t>Chowdhary Telecom</t>
  </si>
  <si>
    <t>Ajonta Telecom</t>
  </si>
  <si>
    <t>Salna Telecom</t>
  </si>
  <si>
    <t>Zisan Telecom-2</t>
  </si>
  <si>
    <t>Alim Telecom</t>
  </si>
  <si>
    <t>M/S Asad Enterprise</t>
  </si>
  <si>
    <t>Ma Babar Dowa (Anupom)</t>
  </si>
  <si>
    <t>Mim Electric</t>
  </si>
  <si>
    <t>Shawpnopuri Telecom</t>
  </si>
  <si>
    <t>Kosir Telecom</t>
  </si>
  <si>
    <t>New Tammanna Telecom</t>
  </si>
  <si>
    <t>Asad Mobile Media</t>
  </si>
  <si>
    <t>J A S Telecom</t>
  </si>
  <si>
    <t>Mondol Electronics</t>
  </si>
  <si>
    <t>Ayesha Telecom (Rajendrapur)</t>
  </si>
  <si>
    <t>Shahed Telecom</t>
  </si>
  <si>
    <t>Rahan Telecom</t>
  </si>
  <si>
    <t>New SK Telecom</t>
  </si>
  <si>
    <t>Khan Mobile Center</t>
  </si>
  <si>
    <t>Shilpi Telecom</t>
  </si>
  <si>
    <t>Sumon Watch</t>
  </si>
  <si>
    <t>Ma Telecom (Sumsuddin Tower)</t>
  </si>
  <si>
    <t>Chaina Telecom -2</t>
  </si>
  <si>
    <t>MB Telecom</t>
  </si>
  <si>
    <t>Mababer Doya Telecom</t>
  </si>
  <si>
    <t>Jannatul Farmasi</t>
  </si>
  <si>
    <t>Rony Telecom (Bagher Bazar)</t>
  </si>
  <si>
    <t>Moriam Telecom</t>
  </si>
  <si>
    <t>Shopno Telecom (Pollibiddut)</t>
  </si>
  <si>
    <t>Marjan Telecom</t>
  </si>
  <si>
    <t>Tasmin Telecom &amp; Mobile Serveving</t>
  </si>
  <si>
    <t>BILLAL TELECOM</t>
  </si>
  <si>
    <t>Vai Vai Telecom (Bypas)</t>
  </si>
  <si>
    <t>Mejan Telecom</t>
  </si>
  <si>
    <t>Muyeeb Telecom</t>
  </si>
  <si>
    <t>Khan Telecom Mohespur</t>
  </si>
  <si>
    <t>Lota Electronics</t>
  </si>
  <si>
    <t>Chad Telecom</t>
  </si>
  <si>
    <t>Khan Telecom ( Dashmina  )</t>
  </si>
  <si>
    <t>Kaja Telecom</t>
  </si>
  <si>
    <t>Sifat telecom 2</t>
  </si>
  <si>
    <t>Rajib Telecom-2</t>
  </si>
  <si>
    <t>Shopna Telecom &amp; Mobile Zone</t>
  </si>
  <si>
    <t>Lokman Telecom</t>
  </si>
  <si>
    <t>Tele Cafe</t>
  </si>
  <si>
    <t>Dolon Telecom</t>
  </si>
  <si>
    <t>Fabiha Telecom ( Walton )</t>
  </si>
  <si>
    <t>Asrab Telecom</t>
  </si>
  <si>
    <t>Khan Telecom - 2</t>
  </si>
  <si>
    <t>Piya Degital</t>
  </si>
  <si>
    <t>orpitalecom</t>
  </si>
  <si>
    <t>Mayer Ashirbad Telecom</t>
  </si>
  <si>
    <t>Mohosin Mobile Center</t>
  </si>
  <si>
    <t>Gita Telecom</t>
  </si>
  <si>
    <t>Asad Telecom Centre</t>
  </si>
  <si>
    <t>Shahinur Telecom-2</t>
  </si>
  <si>
    <t>Sozib Telecom (B.B)</t>
  </si>
  <si>
    <t>Tuba Telecom</t>
  </si>
  <si>
    <t>Mobile Showroom</t>
  </si>
  <si>
    <t>Joyonti Ghori Ghor</t>
  </si>
  <si>
    <t>Shahadat Electronics</t>
  </si>
  <si>
    <t>M/S Mayar Doa</t>
  </si>
  <si>
    <t>Soptoshi Polli Phone</t>
  </si>
  <si>
    <t>M/S. Maien Enterprise</t>
  </si>
  <si>
    <t>S.M Fahim telecom</t>
  </si>
  <si>
    <t>Ma mobile &amp; Electronics</t>
  </si>
  <si>
    <t>Ariful Telecom</t>
  </si>
  <si>
    <t>Hash Tag Enterprise</t>
  </si>
  <si>
    <t>Laila Enterprise</t>
  </si>
  <si>
    <t>Uttam Telecom</t>
  </si>
  <si>
    <t xml:space="preserve">Etee Telecom </t>
  </si>
  <si>
    <t>Naeem Telecom (Allah Karim)</t>
  </si>
  <si>
    <t>Shah Amanath Enterprise</t>
  </si>
  <si>
    <t>Srity Service Point</t>
  </si>
  <si>
    <t>Janota Electronics</t>
  </si>
  <si>
    <t>Chowdhury Telecom (Kasimpur)</t>
  </si>
  <si>
    <t>Masuma Telecom</t>
  </si>
  <si>
    <t>Nur Zahan Telecom</t>
  </si>
  <si>
    <t>Rumana Telecom</t>
  </si>
  <si>
    <t>Rafsan Telecom</t>
  </si>
  <si>
    <t>Four brother Electronices</t>
  </si>
  <si>
    <t>Zahangir Telecom</t>
  </si>
  <si>
    <t>Kakoli Elections &amp; Telecom</t>
  </si>
  <si>
    <t>Mokka Telecom</t>
  </si>
  <si>
    <t>M/S TOKYO PLUS</t>
  </si>
  <si>
    <t>FAHIM TELECOM</t>
  </si>
  <si>
    <t>T.Mobile BD</t>
  </si>
  <si>
    <t>Ayman Telecom</t>
  </si>
  <si>
    <t>Sifat Telecom &amp; Gift Corner</t>
  </si>
  <si>
    <t>Maa Telecom-8</t>
  </si>
  <si>
    <t>Riyes Telecom</t>
  </si>
  <si>
    <t>A R Electronics</t>
  </si>
  <si>
    <t>Mayer Doya Telecom (Delpara)</t>
  </si>
  <si>
    <t>Shimul Mobile Shop</t>
  </si>
  <si>
    <t>Opol Telecom</t>
  </si>
  <si>
    <t>Bondhu Electronics &amp; Furniture House (Bason Sorok)</t>
  </si>
  <si>
    <t>Bangladesh telecom</t>
  </si>
  <si>
    <t>Meharun Mobile Plus</t>
  </si>
  <si>
    <t>Network Sim Com</t>
  </si>
  <si>
    <t>Juti Telecom</t>
  </si>
  <si>
    <t>Rashal Telecom-3</t>
  </si>
  <si>
    <t>M S Mobile Galary-2</t>
  </si>
  <si>
    <t>Kanta Telecon &amp; Electronics</t>
  </si>
  <si>
    <t>Basar Telecom</t>
  </si>
  <si>
    <t xml:space="preserve"> Ma Enterprise</t>
  </si>
  <si>
    <t>towhid telecom</t>
  </si>
  <si>
    <t xml:space="preserve">Kaiyum Telecom </t>
  </si>
  <si>
    <t>Ejaj Telecom</t>
  </si>
  <si>
    <t>Taskin Telecom</t>
  </si>
  <si>
    <t>ASF Enterprise</t>
  </si>
  <si>
    <t xml:space="preserve">Chanchal mobile point </t>
  </si>
  <si>
    <t>Shorif Telecom (NU)</t>
  </si>
  <si>
    <t>Somobai Bazar</t>
  </si>
  <si>
    <t>Jonayed Telecom</t>
  </si>
  <si>
    <t>Sumon Mobile Center</t>
  </si>
  <si>
    <t>360 degree phone &amp; Beyond</t>
  </si>
  <si>
    <t>RM Telecom</t>
  </si>
  <si>
    <t>Nazrul  Electronics</t>
  </si>
  <si>
    <t>Koli telecom</t>
  </si>
  <si>
    <t>Ha-Sin Electronics</t>
  </si>
  <si>
    <t>Sowaib Mobile Zone</t>
  </si>
  <si>
    <t>Ferdaous Telecom</t>
  </si>
  <si>
    <t>Bellal Telecom &amp; Electronics</t>
  </si>
  <si>
    <t>Meheraj Enterprise</t>
  </si>
  <si>
    <t>Arsha Enterprise</t>
  </si>
  <si>
    <t xml:space="preserve"> Smart Plug in</t>
  </si>
  <si>
    <t>Al-Amin Mobile Shop &amp; Servicing Center</t>
  </si>
  <si>
    <t>Nehal Telecom</t>
  </si>
  <si>
    <t>faridpur Telecom</t>
  </si>
  <si>
    <t>Mintu Electronics</t>
  </si>
  <si>
    <t>Nusrat Electronic &amp; Service</t>
  </si>
  <si>
    <t>Maa Telecom Jalkuri</t>
  </si>
  <si>
    <t>Siam Telecom &amp; Mobile Servicing Center (VM)</t>
  </si>
  <si>
    <t>Faizullah Elec.</t>
  </si>
  <si>
    <t>Rihan Mobile Media (Choiton khila)</t>
  </si>
  <si>
    <t>Ma Babar Doa Telecom (Borobari)</t>
  </si>
  <si>
    <t>Square Mobile</t>
  </si>
  <si>
    <t>MK Bachelor Point</t>
  </si>
  <si>
    <t>Navila Telecom (  Bhuyaraha Hat)</t>
  </si>
  <si>
    <t>N-Khan Telecom</t>
  </si>
  <si>
    <t>Tushar Telecom</t>
  </si>
  <si>
    <t>Mollah Telecom - 2</t>
  </si>
  <si>
    <t>Mritika telecom</t>
  </si>
  <si>
    <t>Cellmart</t>
  </si>
  <si>
    <t>Bismillah Telecom ( Rasel)</t>
  </si>
  <si>
    <t>Jakiya Telecom</t>
  </si>
  <si>
    <t>Glaxy Trade Center</t>
  </si>
  <si>
    <t>Multimedia Classic</t>
  </si>
  <si>
    <t>Mama Bagina Telecom</t>
  </si>
  <si>
    <t>Shimul Telecom &amp; Mobile</t>
  </si>
  <si>
    <t>Nisan Telecom</t>
  </si>
  <si>
    <t>Bismillah Treaders</t>
  </si>
  <si>
    <t>3R Mobile</t>
  </si>
  <si>
    <t>Ideal Telecom-2</t>
  </si>
  <si>
    <t>Mobile Valley</t>
  </si>
  <si>
    <t>S A World</t>
  </si>
  <si>
    <t>Akram Telecom &amp; Mobile Hat</t>
  </si>
  <si>
    <t>Hemal Telecom</t>
  </si>
  <si>
    <t>Sumon Enterprise</t>
  </si>
  <si>
    <t>Telecom Abdullah</t>
  </si>
  <si>
    <t xml:space="preserve">Ramim  Enterprice </t>
  </si>
  <si>
    <t>SOS Telecom</t>
  </si>
  <si>
    <t>Masum Rana Telecom</t>
  </si>
  <si>
    <t>N.S.4  Telecom</t>
  </si>
  <si>
    <t>Meghna Telecom</t>
  </si>
  <si>
    <t>S F Telecom</t>
  </si>
  <si>
    <t>Romjan Telecom</t>
  </si>
  <si>
    <t>Akhimul Telecom</t>
  </si>
  <si>
    <t>Tanzila Telecom</t>
  </si>
  <si>
    <t>Labonno Enterprise</t>
  </si>
  <si>
    <t>Touhid Telecom (Kazir-Hat)</t>
  </si>
  <si>
    <t>Masud Photostat &amp; Telecom</t>
  </si>
  <si>
    <t>Shifat Telecom &amp; Electronics</t>
  </si>
  <si>
    <t>Mukul Gold</t>
  </si>
  <si>
    <t>M.S rabbi mobarak traders</t>
  </si>
  <si>
    <t>Thai Mobile Galary</t>
  </si>
  <si>
    <t>Baba Telecom</t>
  </si>
  <si>
    <t>F P S  Mobile</t>
  </si>
  <si>
    <t>Smart Eletronics</t>
  </si>
  <si>
    <t>Sumon Ele &amp; Telecom</t>
  </si>
  <si>
    <t>Rajdhani Shoe Barmij Corner</t>
  </si>
  <si>
    <t>Sarajganj Telecom</t>
  </si>
  <si>
    <t>Shoriful Telecom</t>
  </si>
  <si>
    <t>Tahsin Enterprise(Rasel)</t>
  </si>
  <si>
    <t xml:space="preserve">Sajib Telecom </t>
  </si>
  <si>
    <t>Rifat Telecom-2</t>
  </si>
  <si>
    <t>Salauddin Mobile Shop</t>
  </si>
  <si>
    <t xml:space="preserve">Farin Net Com </t>
  </si>
  <si>
    <t>Nasim  Telecom</t>
  </si>
  <si>
    <t>Ashim Exclusive Showroom</t>
  </si>
  <si>
    <t>B.Z.M Enterprises</t>
  </si>
  <si>
    <t>Bismillah Telecom Ponit</t>
  </si>
  <si>
    <t>Vai Vai Library</t>
  </si>
  <si>
    <t>Sifat Telecom-3</t>
  </si>
  <si>
    <t>Sheen Enterprise</t>
  </si>
  <si>
    <t>Maa Telecom(Shamganj Kalibai)</t>
  </si>
  <si>
    <t>Jibon Nagar Telecom</t>
  </si>
  <si>
    <t>Faruq Electronics</t>
  </si>
  <si>
    <t>Sha Mim Mobile Galary</t>
  </si>
  <si>
    <t>Adrika Telecom</t>
  </si>
  <si>
    <t>Fresh Telecom</t>
  </si>
  <si>
    <t>Mollah Telecom New</t>
  </si>
  <si>
    <t>Maa Telecom New</t>
  </si>
  <si>
    <t>Sheikh Enterprise</t>
  </si>
  <si>
    <t>Rauf Telecom</t>
  </si>
  <si>
    <t xml:space="preserve">Shomir Telecom </t>
  </si>
  <si>
    <t>Sharafat</t>
  </si>
  <si>
    <t>Imagine Gadgets Gallery</t>
  </si>
  <si>
    <t>Grameen Seba (Nurnogor)</t>
  </si>
  <si>
    <t>Johir Telecom (Boikary)</t>
  </si>
  <si>
    <t>JMJ Computer &amp; Stationary</t>
  </si>
  <si>
    <t>Mobile Garden-1</t>
  </si>
  <si>
    <t>Islami Telecom</t>
  </si>
  <si>
    <t>Khan Computer &amp; It</t>
  </si>
  <si>
    <t>Jaber enterprise</t>
  </si>
  <si>
    <t xml:space="preserve">Ma Watch &amp; Telecom </t>
  </si>
  <si>
    <t>Bohurupi Telecom &amp; Electronics</t>
  </si>
  <si>
    <t>Park Bangla</t>
  </si>
  <si>
    <t>Tohid telecom</t>
  </si>
  <si>
    <t>Lamima telecom</t>
  </si>
  <si>
    <t>Ma Telecom (Mirkadiam)</t>
  </si>
  <si>
    <t xml:space="preserve">Bhai Bhai Telecom - Shopon </t>
  </si>
  <si>
    <t>Tousif Telecom</t>
  </si>
  <si>
    <t>Mubassira Telecom</t>
  </si>
  <si>
    <t>Tarunno Enterprise</t>
  </si>
  <si>
    <t>Excel Electronics</t>
  </si>
  <si>
    <t>Fatama Mobile Servicing Center</t>
  </si>
  <si>
    <t>Holiud Mobile Servicing Center</t>
  </si>
  <si>
    <t>Yeamin Electronics</t>
  </si>
  <si>
    <t>Sonargoan Telecom-2</t>
  </si>
  <si>
    <t>Talukder Mobile Servicing</t>
  </si>
  <si>
    <t>Maa Telecom  &amp; Mobile Servicing (2) - Hafizur</t>
  </si>
  <si>
    <t>Mazeda Telecom</t>
  </si>
  <si>
    <t>Ma Telecom (Alfadanga)</t>
  </si>
  <si>
    <t>Shopno Telecom</t>
  </si>
  <si>
    <t>Moihen Telecom</t>
  </si>
  <si>
    <t>Khondoker Telecom-2</t>
  </si>
  <si>
    <t>Prionthi Telecom</t>
  </si>
  <si>
    <t>MS Telecom (Pollibiddut)</t>
  </si>
  <si>
    <t xml:space="preserve">Joarder Enterprise </t>
  </si>
  <si>
    <t>TUSHAR Telecom (KOLAROWA)</t>
  </si>
  <si>
    <t>Gabtoli Genaral Store</t>
  </si>
  <si>
    <t>M/S Ruhul Stor</t>
  </si>
  <si>
    <t>Sayem Telecom &amp; Computers</t>
  </si>
  <si>
    <t>S.M Mobile Computer</t>
  </si>
  <si>
    <t>Gadget and gallery</t>
  </si>
  <si>
    <t>Guru Doyal Mobile Center</t>
  </si>
  <si>
    <t>New Rabbi Telecom</t>
  </si>
  <si>
    <t>Ofiul  Enterprise</t>
  </si>
  <si>
    <t>Md Babar Doya Telecom &amp; Computer</t>
  </si>
  <si>
    <t>Masum Electric &amp; Electronics</t>
  </si>
  <si>
    <t>Sujon Electronics &amp; Telecom</t>
  </si>
  <si>
    <t>RANA Telecom (PAT.)</t>
  </si>
  <si>
    <t>Muhib Telecom</t>
  </si>
  <si>
    <t>New G.M Telecom</t>
  </si>
  <si>
    <t>Sk Communication</t>
  </si>
  <si>
    <t>BM Care</t>
  </si>
  <si>
    <t>Samsunnahar Telecom</t>
  </si>
  <si>
    <t>Siru Mobile &amp; Electronics</t>
  </si>
  <si>
    <t>Khan Computer &amp; Mobile Servicing</t>
  </si>
  <si>
    <t>Manik Telecom(Dhara Bazar)</t>
  </si>
  <si>
    <t>Star Computers</t>
  </si>
  <si>
    <t>Chokdar Online &amp; Electronics</t>
  </si>
  <si>
    <t>Mishu Telecom</t>
  </si>
  <si>
    <t>Sohid Mobile Gallery</t>
  </si>
  <si>
    <t>Onni Telecom</t>
  </si>
  <si>
    <t>Rock Shid</t>
  </si>
  <si>
    <t>Rashidul Telecom</t>
  </si>
  <si>
    <t>Bismillah Telecom ( Sadar)</t>
  </si>
  <si>
    <t>Riadh Electronics &amp; Mobile</t>
  </si>
  <si>
    <t>Partner Telecom</t>
  </si>
  <si>
    <t>Rohima Mobile Corner</t>
  </si>
  <si>
    <t>Bhai Bhai Traders 2</t>
  </si>
  <si>
    <t>AKHI TELECOM (KOLAROWA)</t>
  </si>
  <si>
    <t>Patowary International</t>
  </si>
  <si>
    <t>Mobile mart</t>
  </si>
  <si>
    <t>Success Enterprise</t>
  </si>
  <si>
    <t>Taibur Telecom &amp; Servicing Center</t>
  </si>
  <si>
    <t>Aynul Telecom</t>
  </si>
  <si>
    <t>Humayun Telecom</t>
  </si>
  <si>
    <t>Maisah Telecom 2</t>
  </si>
  <si>
    <t xml:space="preserve">Sazzad Telecom </t>
  </si>
  <si>
    <t>Shoya Telecom</t>
  </si>
  <si>
    <t>Mohasin Telecom</t>
  </si>
  <si>
    <t>Bismilla Electronic 1</t>
  </si>
  <si>
    <t>Modina Telecom&amp;Servicing Point</t>
  </si>
  <si>
    <t>Jubayda Telecom</t>
  </si>
  <si>
    <t>New Vai Vai Electronics</t>
  </si>
  <si>
    <t>Wakil Electronics &amp; Furniture</t>
  </si>
  <si>
    <t>Mukta Telecom (Thanarhat)</t>
  </si>
  <si>
    <t>Shima  telecom</t>
  </si>
  <si>
    <t xml:space="preserve">Azom Telecom </t>
  </si>
  <si>
    <t>Ma  telecom</t>
  </si>
  <si>
    <t>M/S Janani Telecom</t>
  </si>
  <si>
    <t>Maa Vareity Store</t>
  </si>
  <si>
    <t xml:space="preserve">  Maa-Telecom (Mandari Bazar)</t>
  </si>
  <si>
    <t>T T International</t>
  </si>
  <si>
    <t>Rim Zim Telecom</t>
  </si>
  <si>
    <t>China TELECOM (SONABARIA_KOLAROWA)</t>
  </si>
  <si>
    <t>Sathi  Telecom</t>
  </si>
  <si>
    <t>Mainul Telecom</t>
  </si>
  <si>
    <t>Maksura Telecom</t>
  </si>
  <si>
    <t>Megha Traders</t>
  </si>
  <si>
    <t>Sohid Telecom</t>
  </si>
  <si>
    <t>Sopon Enterprise</t>
  </si>
  <si>
    <t>SK Mobile (Gazipura)</t>
  </si>
  <si>
    <t>RN Enterprise (Gazipura)</t>
  </si>
  <si>
    <t>Sumaiya Telecom (VM)</t>
  </si>
  <si>
    <t>Rian Electronics</t>
  </si>
  <si>
    <t>Adil Mobile Zone</t>
  </si>
  <si>
    <t>Fancy Telecom</t>
  </si>
  <si>
    <t>Mohir Telecom</t>
  </si>
  <si>
    <t>Rahel  telecom</t>
  </si>
  <si>
    <t>Tabassuma Telecom</t>
  </si>
  <si>
    <t>Rana Enterprise</t>
  </si>
  <si>
    <t>Phone City</t>
  </si>
  <si>
    <t>Shathi Electronics</t>
  </si>
  <si>
    <t>Priya Electronics</t>
  </si>
  <si>
    <t>Rasel Mobile Sarvices Santer</t>
  </si>
  <si>
    <t>Faruq Telecom (NU)</t>
  </si>
  <si>
    <t>Ma Digital Telecom</t>
  </si>
  <si>
    <t>Sadia Mobile House</t>
  </si>
  <si>
    <t>Bari Electronic</t>
  </si>
  <si>
    <t>Joy Kale Mobile Business Center</t>
  </si>
  <si>
    <t>Students Library</t>
  </si>
  <si>
    <t>Two Brothers Electric &amp; Hardware</t>
  </si>
  <si>
    <t>Moriam Store &amp; Studio</t>
  </si>
  <si>
    <t>Ashfia Telecom</t>
  </si>
  <si>
    <t>Rashed Electronics</t>
  </si>
  <si>
    <t>Nikhil Electronics</t>
  </si>
  <si>
    <t>Abdul Malek Telecom</t>
  </si>
  <si>
    <t>Anonda Telecom</t>
  </si>
  <si>
    <t xml:space="preserve">Shorif Telecom </t>
  </si>
  <si>
    <t>Chosma Bitan</t>
  </si>
  <si>
    <t>Family Needs</t>
  </si>
  <si>
    <t>Bondhu Mobile &amp; Telecom</t>
  </si>
  <si>
    <t>Green Peace</t>
  </si>
  <si>
    <t>Sohel Mobile Zone- Ashik</t>
  </si>
  <si>
    <t xml:space="preserve">Vai Vai  Telecom </t>
  </si>
  <si>
    <t>Moriyum Telecom</t>
  </si>
  <si>
    <t>Be baria Telecom</t>
  </si>
  <si>
    <t>Asha Moni Telecom</t>
  </si>
  <si>
    <t>Hemayet Telecom</t>
  </si>
  <si>
    <t>Bugdadia Telecom</t>
  </si>
  <si>
    <t>Sur Sagar</t>
  </si>
  <si>
    <t>Tabassum Electrick</t>
  </si>
  <si>
    <t>Modina Two Electronics</t>
  </si>
  <si>
    <t>Cell Vision</t>
  </si>
  <si>
    <t>Soncoy Telecom</t>
  </si>
  <si>
    <t>Bijoy Telecom S</t>
  </si>
  <si>
    <t>Fetma Telecom &amp; Electronice</t>
  </si>
  <si>
    <t>Foysal Midia Telecom</t>
  </si>
  <si>
    <t>Towa Telecom</t>
  </si>
  <si>
    <t>Sathil Telecom</t>
  </si>
  <si>
    <t>Mim Telecom &amp; Veraity Store</t>
  </si>
  <si>
    <t xml:space="preserve">USR International </t>
  </si>
  <si>
    <t>Galib Mobile Point</t>
  </si>
  <si>
    <t>A Mobile Point</t>
  </si>
  <si>
    <t>BD Telecom</t>
  </si>
  <si>
    <t xml:space="preserve">Shawon  Telecom  </t>
  </si>
  <si>
    <t>Kawsar Mobile Place &amp; Hridoy Electronics</t>
  </si>
  <si>
    <t>Shorif Telecom &amp; Electronics</t>
  </si>
  <si>
    <t>Halal Telecom</t>
  </si>
  <si>
    <t>Prema Studio</t>
  </si>
  <si>
    <t>Riyad telecom</t>
  </si>
  <si>
    <t>Amin Smart Zone</t>
  </si>
  <si>
    <t>Ratri Telecom-Akhtermiyer Hat</t>
  </si>
  <si>
    <t>Shahanaz Telecom</t>
  </si>
  <si>
    <t>Mamun Telecom-Nobogram</t>
  </si>
  <si>
    <t>Net Telecom</t>
  </si>
  <si>
    <t>Maa Telecom - Thanarhat</t>
  </si>
  <si>
    <t>S.R.M Telecom</t>
  </si>
  <si>
    <t>Manoj Telecom-1</t>
  </si>
  <si>
    <t>New Seba Telecom</t>
  </si>
  <si>
    <t xml:space="preserve">Rhoman Telecom </t>
  </si>
  <si>
    <t>RET-38845</t>
  </si>
  <si>
    <t>RET-38834</t>
  </si>
  <si>
    <t>Rayhan Telecom (Seedstore)</t>
  </si>
  <si>
    <t>Mobile Number</t>
  </si>
  <si>
    <t>Md. Karim Sirajee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</si>
</sst>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0" fontId="2" fillId="0" borderId="1" xfId="2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/>
    <xf numFmtId="164" fontId="2" fillId="0" borderId="1" xfId="1" applyNumberFormat="1" applyFont="1" applyBorder="1"/>
    <xf numFmtId="164" fontId="3" fillId="0" borderId="1" xfId="1" applyNumberFormat="1" applyFont="1" applyBorder="1" applyAlignment="1">
      <alignment horizontal="center" vertical="center"/>
    </xf>
    <xf numFmtId="10" fontId="3" fillId="0" borderId="1" xfId="2" applyNumberFormat="1" applyFont="1" applyBorder="1" applyAlignment="1">
      <alignment horizontal="center" vertical="center"/>
    </xf>
    <xf numFmtId="164" fontId="3" fillId="0" borderId="1" xfId="0" applyNumberFormat="1" applyFont="1" applyBorder="1"/>
    <xf numFmtId="0" fontId="3" fillId="0" borderId="0" xfId="0" applyFont="1"/>
    <xf numFmtId="164" fontId="2" fillId="0" borderId="1" xfId="0" applyNumberFormat="1" applyFon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1262"/>
  <sheetViews>
    <sheetView showGridLines="0" tabSelected="1" zoomScale="80" zoomScaleNormal="80" workbookViewId="0"/>
  </sheetViews>
  <sheetFormatPr defaultColWidth="8.85546875" defaultRowHeight="12.75" x14ac:dyDescent="0.25"/>
  <cols>
    <col min="1" max="1" width="7.42578125" style="2" customWidth="1"/>
    <col min="2" max="2" width="12.140625" style="4" bestFit="1" customWidth="1"/>
    <col min="3" max="3" width="33.85546875" style="2" customWidth="1"/>
    <col min="4" max="4" width="20.28515625" style="4" customWidth="1"/>
    <col min="5" max="6" width="13" style="2" customWidth="1"/>
    <col min="7" max="16384" width="8.85546875" style="2"/>
  </cols>
  <sheetData>
    <row r="1" spans="1:6" s="5" customFormat="1" x14ac:dyDescent="0.25">
      <c r="A1" s="8" t="s">
        <v>993</v>
      </c>
      <c r="B1" s="8" t="s">
        <v>0</v>
      </c>
      <c r="C1" s="8" t="s">
        <v>1</v>
      </c>
      <c r="D1" s="8" t="s">
        <v>2444</v>
      </c>
      <c r="E1" s="8" t="s">
        <v>1014</v>
      </c>
      <c r="F1" s="8" t="s">
        <v>1015</v>
      </c>
    </row>
    <row r="2" spans="1:6" s="1" customFormat="1" x14ac:dyDescent="0.25">
      <c r="A2" s="10">
        <v>1</v>
      </c>
      <c r="B2" s="10" t="s">
        <v>554</v>
      </c>
      <c r="C2" s="9" t="s">
        <v>1286</v>
      </c>
      <c r="D2" s="10">
        <v>1817604897</v>
      </c>
      <c r="E2" s="23">
        <v>1658</v>
      </c>
      <c r="F2" s="23">
        <v>64365</v>
      </c>
    </row>
    <row r="3" spans="1:6" s="1" customFormat="1" x14ac:dyDescent="0.25">
      <c r="A3" s="10">
        <v>2</v>
      </c>
      <c r="B3" s="10" t="s">
        <v>62</v>
      </c>
      <c r="C3" s="9" t="s">
        <v>1287</v>
      </c>
      <c r="D3" s="10">
        <v>1714446699</v>
      </c>
      <c r="E3" s="23">
        <v>3259</v>
      </c>
      <c r="F3" s="23">
        <v>63853</v>
      </c>
    </row>
    <row r="4" spans="1:6" s="1" customFormat="1" x14ac:dyDescent="0.25">
      <c r="A4" s="10">
        <v>3</v>
      </c>
      <c r="B4" s="10" t="s">
        <v>5</v>
      </c>
      <c r="C4" s="9" t="s">
        <v>1288</v>
      </c>
      <c r="D4" s="10">
        <v>1746298009</v>
      </c>
      <c r="E4" s="23">
        <v>570</v>
      </c>
      <c r="F4" s="23">
        <v>62931</v>
      </c>
    </row>
    <row r="5" spans="1:6" s="1" customFormat="1" x14ac:dyDescent="0.25">
      <c r="A5" s="10">
        <v>4</v>
      </c>
      <c r="B5" s="10" t="s">
        <v>33</v>
      </c>
      <c r="C5" s="9" t="s">
        <v>1289</v>
      </c>
      <c r="D5" s="10">
        <v>1727678944</v>
      </c>
      <c r="E5" s="23">
        <v>770</v>
      </c>
      <c r="F5" s="23">
        <v>51981</v>
      </c>
    </row>
    <row r="6" spans="1:6" s="1" customFormat="1" x14ac:dyDescent="0.25">
      <c r="A6" s="10">
        <v>5</v>
      </c>
      <c r="B6" s="10" t="s">
        <v>114</v>
      </c>
      <c r="C6" s="9" t="s">
        <v>1290</v>
      </c>
      <c r="D6" s="10">
        <v>1729522433</v>
      </c>
      <c r="E6" s="23">
        <v>539</v>
      </c>
      <c r="F6" s="23">
        <v>74578</v>
      </c>
    </row>
    <row r="7" spans="1:6" s="1" customFormat="1" x14ac:dyDescent="0.25">
      <c r="A7" s="10">
        <v>6</v>
      </c>
      <c r="B7" s="10" t="s">
        <v>61</v>
      </c>
      <c r="C7" s="9" t="s">
        <v>1291</v>
      </c>
      <c r="D7" s="10">
        <v>1979117777</v>
      </c>
      <c r="E7" s="23">
        <v>1134</v>
      </c>
      <c r="F7" s="23">
        <v>61176</v>
      </c>
    </row>
    <row r="8" spans="1:6" s="1" customFormat="1" x14ac:dyDescent="0.25">
      <c r="A8" s="10">
        <v>7</v>
      </c>
      <c r="B8" s="10" t="s">
        <v>526</v>
      </c>
      <c r="C8" s="9" t="s">
        <v>1292</v>
      </c>
      <c r="D8" s="10">
        <v>1709111190</v>
      </c>
      <c r="E8" s="23">
        <v>975</v>
      </c>
      <c r="F8" s="23">
        <v>72302</v>
      </c>
    </row>
    <row r="9" spans="1:6" s="1" customFormat="1" x14ac:dyDescent="0.25">
      <c r="A9" s="10">
        <v>8</v>
      </c>
      <c r="B9" s="10" t="s">
        <v>83</v>
      </c>
      <c r="C9" s="9" t="s">
        <v>1294</v>
      </c>
      <c r="D9" s="10">
        <v>1627909288</v>
      </c>
      <c r="E9" s="23">
        <v>1568</v>
      </c>
      <c r="F9" s="23">
        <v>31625</v>
      </c>
    </row>
    <row r="10" spans="1:6" s="1" customFormat="1" x14ac:dyDescent="0.25">
      <c r="A10" s="10">
        <v>9</v>
      </c>
      <c r="B10" s="10" t="s">
        <v>389</v>
      </c>
      <c r="C10" s="9" t="s">
        <v>1295</v>
      </c>
      <c r="D10" s="10">
        <v>1672108164</v>
      </c>
      <c r="E10" s="23">
        <v>2355</v>
      </c>
      <c r="F10" s="23">
        <v>40314</v>
      </c>
    </row>
    <row r="11" spans="1:6" s="1" customFormat="1" x14ac:dyDescent="0.25">
      <c r="A11" s="10">
        <v>10</v>
      </c>
      <c r="B11" s="10" t="s">
        <v>450</v>
      </c>
      <c r="C11" s="9" t="s">
        <v>1296</v>
      </c>
      <c r="D11" s="10">
        <v>1716003611</v>
      </c>
      <c r="E11" s="23">
        <v>4313</v>
      </c>
      <c r="F11" s="23">
        <v>42498</v>
      </c>
    </row>
    <row r="12" spans="1:6" s="1" customFormat="1" x14ac:dyDescent="0.25">
      <c r="A12" s="10">
        <v>11</v>
      </c>
      <c r="B12" s="10" t="s">
        <v>35</v>
      </c>
      <c r="C12" s="9" t="s">
        <v>1297</v>
      </c>
      <c r="D12" s="10">
        <v>1878679967</v>
      </c>
      <c r="E12" s="23">
        <v>442</v>
      </c>
      <c r="F12" s="23">
        <v>31498</v>
      </c>
    </row>
    <row r="13" spans="1:6" s="1" customFormat="1" x14ac:dyDescent="0.25">
      <c r="A13" s="10">
        <v>12</v>
      </c>
      <c r="B13" s="10" t="s">
        <v>110</v>
      </c>
      <c r="C13" s="9" t="s">
        <v>1298</v>
      </c>
      <c r="D13" s="10">
        <v>1711331499</v>
      </c>
      <c r="E13" s="23">
        <v>3093</v>
      </c>
      <c r="F13" s="23">
        <v>29437</v>
      </c>
    </row>
    <row r="14" spans="1:6" s="1" customFormat="1" x14ac:dyDescent="0.25">
      <c r="A14" s="10">
        <v>13</v>
      </c>
      <c r="B14" s="10" t="s">
        <v>36</v>
      </c>
      <c r="C14" s="9" t="s">
        <v>1299</v>
      </c>
      <c r="D14" s="10">
        <v>1712580042</v>
      </c>
      <c r="E14" s="23">
        <v>585</v>
      </c>
      <c r="F14" s="23">
        <v>5641</v>
      </c>
    </row>
    <row r="15" spans="1:6" s="1" customFormat="1" x14ac:dyDescent="0.25">
      <c r="A15" s="10">
        <v>14</v>
      </c>
      <c r="B15" s="10" t="s">
        <v>37</v>
      </c>
      <c r="C15" s="9" t="s">
        <v>1300</v>
      </c>
      <c r="D15" s="10">
        <v>1612725555</v>
      </c>
      <c r="E15" s="23">
        <v>447</v>
      </c>
      <c r="F15" s="23">
        <v>29358</v>
      </c>
    </row>
    <row r="16" spans="1:6" s="1" customFormat="1" x14ac:dyDescent="0.25">
      <c r="A16" s="10">
        <v>15</v>
      </c>
      <c r="B16" s="10" t="s">
        <v>325</v>
      </c>
      <c r="C16" s="9" t="s">
        <v>1301</v>
      </c>
      <c r="D16" s="10">
        <v>1676723504</v>
      </c>
      <c r="E16" s="23">
        <v>1533</v>
      </c>
      <c r="F16" s="23">
        <v>22546</v>
      </c>
    </row>
    <row r="17" spans="1:6" s="1" customFormat="1" x14ac:dyDescent="0.25">
      <c r="A17" s="10">
        <v>16</v>
      </c>
      <c r="B17" s="10" t="s">
        <v>342</v>
      </c>
      <c r="C17" s="9" t="s">
        <v>1302</v>
      </c>
      <c r="D17" s="10">
        <v>1874440202</v>
      </c>
      <c r="E17" s="23">
        <v>470</v>
      </c>
      <c r="F17" s="23">
        <v>25420</v>
      </c>
    </row>
    <row r="18" spans="1:6" s="1" customFormat="1" x14ac:dyDescent="0.25">
      <c r="A18" s="10">
        <v>17</v>
      </c>
      <c r="B18" s="10" t="s">
        <v>423</v>
      </c>
      <c r="C18" s="9" t="s">
        <v>1304</v>
      </c>
      <c r="D18" s="10">
        <v>1749878405</v>
      </c>
      <c r="E18" s="23">
        <v>3556</v>
      </c>
      <c r="F18" s="23">
        <v>22104</v>
      </c>
    </row>
    <row r="19" spans="1:6" s="1" customFormat="1" x14ac:dyDescent="0.25">
      <c r="A19" s="10">
        <v>18</v>
      </c>
      <c r="B19" s="10" t="s">
        <v>34</v>
      </c>
      <c r="C19" s="9" t="s">
        <v>1305</v>
      </c>
      <c r="D19" s="10">
        <v>1832381305</v>
      </c>
      <c r="E19" s="23">
        <v>496</v>
      </c>
      <c r="F19" s="23">
        <v>25598</v>
      </c>
    </row>
    <row r="20" spans="1:6" s="1" customFormat="1" x14ac:dyDescent="0.25">
      <c r="A20" s="10">
        <v>19</v>
      </c>
      <c r="B20" s="10" t="s">
        <v>321</v>
      </c>
      <c r="C20" s="9" t="s">
        <v>1306</v>
      </c>
      <c r="D20" s="10">
        <v>1687950066</v>
      </c>
      <c r="E20" s="23">
        <v>336</v>
      </c>
      <c r="F20" s="23">
        <v>23284</v>
      </c>
    </row>
    <row r="21" spans="1:6" s="1" customFormat="1" x14ac:dyDescent="0.25">
      <c r="A21" s="10">
        <v>20</v>
      </c>
      <c r="B21" s="10" t="s">
        <v>52</v>
      </c>
      <c r="C21" s="9" t="s">
        <v>1307</v>
      </c>
      <c r="D21" s="10">
        <v>1716588222</v>
      </c>
      <c r="E21" s="23">
        <v>503</v>
      </c>
      <c r="F21" s="23">
        <v>26741</v>
      </c>
    </row>
    <row r="22" spans="1:6" s="1" customFormat="1" x14ac:dyDescent="0.25">
      <c r="A22" s="10">
        <v>21</v>
      </c>
      <c r="B22" s="10" t="s">
        <v>38</v>
      </c>
      <c r="C22" s="9" t="s">
        <v>1309</v>
      </c>
      <c r="D22" s="10">
        <v>1956115152</v>
      </c>
      <c r="E22" s="23">
        <v>84</v>
      </c>
      <c r="F22" s="23">
        <v>22985</v>
      </c>
    </row>
    <row r="23" spans="1:6" s="1" customFormat="1" x14ac:dyDescent="0.25">
      <c r="A23" s="10">
        <v>22</v>
      </c>
      <c r="B23" s="10" t="s">
        <v>337</v>
      </c>
      <c r="C23" s="9" t="s">
        <v>1310</v>
      </c>
      <c r="D23" s="10">
        <v>1611994040</v>
      </c>
      <c r="E23" s="23">
        <v>2877</v>
      </c>
      <c r="F23" s="23">
        <v>29093</v>
      </c>
    </row>
    <row r="24" spans="1:6" s="1" customFormat="1" x14ac:dyDescent="0.25">
      <c r="A24" s="10">
        <v>23</v>
      </c>
      <c r="B24" s="10" t="s">
        <v>28</v>
      </c>
      <c r="C24" s="9" t="s">
        <v>1311</v>
      </c>
      <c r="D24" s="10">
        <v>1619411004</v>
      </c>
      <c r="E24" s="23">
        <v>10871</v>
      </c>
      <c r="F24" s="23">
        <v>25468</v>
      </c>
    </row>
    <row r="25" spans="1:6" s="1" customFormat="1" x14ac:dyDescent="0.25">
      <c r="A25" s="10">
        <v>24</v>
      </c>
      <c r="B25" s="10" t="s">
        <v>23</v>
      </c>
      <c r="C25" s="9" t="s">
        <v>1314</v>
      </c>
      <c r="D25" s="10">
        <v>1920499000</v>
      </c>
      <c r="E25" s="23">
        <v>4153</v>
      </c>
      <c r="F25" s="23">
        <v>22427</v>
      </c>
    </row>
    <row r="26" spans="1:6" s="1" customFormat="1" x14ac:dyDescent="0.25">
      <c r="A26" s="10">
        <v>25</v>
      </c>
      <c r="B26" s="10" t="s">
        <v>14</v>
      </c>
      <c r="C26" s="9" t="s">
        <v>1315</v>
      </c>
      <c r="D26" s="10">
        <v>1712526446</v>
      </c>
      <c r="E26" s="23">
        <v>1049</v>
      </c>
      <c r="F26" s="23">
        <v>364</v>
      </c>
    </row>
    <row r="27" spans="1:6" s="1" customFormat="1" x14ac:dyDescent="0.25">
      <c r="A27" s="10">
        <v>26</v>
      </c>
      <c r="B27" s="10" t="s">
        <v>15</v>
      </c>
      <c r="C27" s="9" t="s">
        <v>1316</v>
      </c>
      <c r="D27" s="10">
        <v>1711142929</v>
      </c>
      <c r="E27" s="23">
        <v>11805</v>
      </c>
      <c r="F27" s="23">
        <v>26876</v>
      </c>
    </row>
    <row r="28" spans="1:6" s="1" customFormat="1" x14ac:dyDescent="0.25">
      <c r="A28" s="10">
        <v>27</v>
      </c>
      <c r="B28" s="10" t="s">
        <v>783</v>
      </c>
      <c r="C28" s="9" t="s">
        <v>1317</v>
      </c>
      <c r="D28" s="10">
        <v>1854311206</v>
      </c>
      <c r="E28" s="23">
        <v>734</v>
      </c>
      <c r="F28" s="23">
        <v>3967</v>
      </c>
    </row>
    <row r="29" spans="1:6" s="1" customFormat="1" x14ac:dyDescent="0.25">
      <c r="A29" s="10">
        <v>28</v>
      </c>
      <c r="B29" s="10" t="s">
        <v>932</v>
      </c>
      <c r="C29" s="9" t="s">
        <v>1318</v>
      </c>
      <c r="D29" s="10">
        <v>1703755663</v>
      </c>
      <c r="E29" s="23">
        <v>840</v>
      </c>
      <c r="F29" s="23">
        <v>25581</v>
      </c>
    </row>
    <row r="30" spans="1:6" s="1" customFormat="1" x14ac:dyDescent="0.25">
      <c r="A30" s="10">
        <v>29</v>
      </c>
      <c r="B30" s="10" t="s">
        <v>46</v>
      </c>
      <c r="C30" s="9" t="s">
        <v>1320</v>
      </c>
      <c r="D30" s="10">
        <v>1711603489</v>
      </c>
      <c r="E30" s="23">
        <v>192</v>
      </c>
      <c r="F30" s="23">
        <v>268</v>
      </c>
    </row>
    <row r="31" spans="1:6" s="1" customFormat="1" x14ac:dyDescent="0.25">
      <c r="A31" s="10">
        <v>30</v>
      </c>
      <c r="B31" s="10" t="s">
        <v>39</v>
      </c>
      <c r="C31" s="9" t="s">
        <v>1321</v>
      </c>
      <c r="D31" s="10">
        <v>1710293030</v>
      </c>
      <c r="E31" s="23">
        <v>118</v>
      </c>
      <c r="F31" s="23">
        <v>20742</v>
      </c>
    </row>
    <row r="32" spans="1:6" s="1" customFormat="1" x14ac:dyDescent="0.25">
      <c r="A32" s="10">
        <v>31</v>
      </c>
      <c r="B32" s="10" t="s">
        <v>134</v>
      </c>
      <c r="C32" s="9" t="s">
        <v>1322</v>
      </c>
      <c r="D32" s="10">
        <v>1812961838</v>
      </c>
      <c r="E32" s="23">
        <v>2901</v>
      </c>
      <c r="F32" s="23">
        <v>28735</v>
      </c>
    </row>
    <row r="33" spans="1:6" s="1" customFormat="1" x14ac:dyDescent="0.25">
      <c r="A33" s="10">
        <v>32</v>
      </c>
      <c r="B33" s="10" t="s">
        <v>54</v>
      </c>
      <c r="C33" s="9" t="s">
        <v>1323</v>
      </c>
      <c r="D33" s="10">
        <v>1818353505</v>
      </c>
      <c r="E33" s="23">
        <v>275</v>
      </c>
      <c r="F33" s="23">
        <v>17557</v>
      </c>
    </row>
    <row r="34" spans="1:6" s="1" customFormat="1" x14ac:dyDescent="0.25">
      <c r="A34" s="10">
        <v>33</v>
      </c>
      <c r="B34" s="10" t="s">
        <v>240</v>
      </c>
      <c r="C34" s="9" t="s">
        <v>1326</v>
      </c>
      <c r="D34" s="10">
        <v>1765024518</v>
      </c>
      <c r="E34" s="23">
        <v>14561</v>
      </c>
      <c r="F34" s="23">
        <v>22728</v>
      </c>
    </row>
    <row r="35" spans="1:6" s="1" customFormat="1" x14ac:dyDescent="0.25">
      <c r="A35" s="10">
        <v>34</v>
      </c>
      <c r="B35" s="10" t="s">
        <v>294</v>
      </c>
      <c r="C35" s="9" t="s">
        <v>1327</v>
      </c>
      <c r="D35" s="10">
        <v>1722277710</v>
      </c>
      <c r="E35" s="23">
        <v>428</v>
      </c>
      <c r="F35" s="23">
        <v>21424</v>
      </c>
    </row>
    <row r="36" spans="1:6" s="1" customFormat="1" x14ac:dyDescent="0.25">
      <c r="A36" s="10">
        <v>35</v>
      </c>
      <c r="B36" s="10" t="s">
        <v>800</v>
      </c>
      <c r="C36" s="9" t="s">
        <v>1328</v>
      </c>
      <c r="D36" s="10">
        <v>1712508099</v>
      </c>
      <c r="E36" s="23">
        <v>350</v>
      </c>
      <c r="F36" s="23">
        <v>19765</v>
      </c>
    </row>
    <row r="37" spans="1:6" s="1" customFormat="1" x14ac:dyDescent="0.25">
      <c r="A37" s="10">
        <v>36</v>
      </c>
      <c r="B37" s="10" t="s">
        <v>586</v>
      </c>
      <c r="C37" s="9" t="s">
        <v>1329</v>
      </c>
      <c r="D37" s="10">
        <v>1643697018</v>
      </c>
      <c r="E37" s="23">
        <v>2453</v>
      </c>
      <c r="F37" s="23">
        <v>17249</v>
      </c>
    </row>
    <row r="38" spans="1:6" s="1" customFormat="1" x14ac:dyDescent="0.25">
      <c r="A38" s="10">
        <v>37</v>
      </c>
      <c r="B38" s="10" t="s">
        <v>47</v>
      </c>
      <c r="C38" s="9" t="s">
        <v>1330</v>
      </c>
      <c r="D38" s="10">
        <v>1726027292</v>
      </c>
      <c r="E38" s="23">
        <v>0</v>
      </c>
      <c r="F38" s="23">
        <v>1124</v>
      </c>
    </row>
    <row r="39" spans="1:6" s="1" customFormat="1" x14ac:dyDescent="0.25">
      <c r="A39" s="10">
        <v>38</v>
      </c>
      <c r="B39" s="10" t="s">
        <v>40</v>
      </c>
      <c r="C39" s="9" t="s">
        <v>1331</v>
      </c>
      <c r="D39" s="10">
        <v>1970519911</v>
      </c>
      <c r="E39" s="23">
        <v>1671</v>
      </c>
      <c r="F39" s="23">
        <v>21031</v>
      </c>
    </row>
    <row r="40" spans="1:6" s="1" customFormat="1" x14ac:dyDescent="0.25">
      <c r="A40" s="10">
        <v>39</v>
      </c>
      <c r="B40" s="10" t="s">
        <v>444</v>
      </c>
      <c r="C40" s="9" t="s">
        <v>1332</v>
      </c>
      <c r="D40" s="10">
        <v>1711444434</v>
      </c>
      <c r="E40" s="23">
        <v>870</v>
      </c>
      <c r="F40" s="23">
        <v>2826</v>
      </c>
    </row>
    <row r="41" spans="1:6" s="1" customFormat="1" x14ac:dyDescent="0.25">
      <c r="A41" s="10">
        <v>40</v>
      </c>
      <c r="B41" s="10" t="s">
        <v>156</v>
      </c>
      <c r="C41" s="9" t="s">
        <v>1333</v>
      </c>
      <c r="D41" s="10">
        <v>1820516406</v>
      </c>
      <c r="E41" s="23">
        <v>2203</v>
      </c>
      <c r="F41" s="23">
        <v>20066</v>
      </c>
    </row>
    <row r="42" spans="1:6" s="1" customFormat="1" x14ac:dyDescent="0.25">
      <c r="A42" s="10">
        <v>41</v>
      </c>
      <c r="B42" s="10" t="s">
        <v>44</v>
      </c>
      <c r="C42" s="9" t="s">
        <v>1334</v>
      </c>
      <c r="D42" s="10">
        <v>1677443434</v>
      </c>
      <c r="E42" s="23">
        <v>11</v>
      </c>
      <c r="F42" s="23">
        <v>0</v>
      </c>
    </row>
    <row r="43" spans="1:6" s="1" customFormat="1" x14ac:dyDescent="0.25">
      <c r="A43" s="10">
        <v>42</v>
      </c>
      <c r="B43" s="10" t="s">
        <v>104</v>
      </c>
      <c r="C43" s="9" t="s">
        <v>1335</v>
      </c>
      <c r="D43" s="10">
        <v>1712429798</v>
      </c>
      <c r="E43" s="23">
        <v>106</v>
      </c>
      <c r="F43" s="23">
        <v>7318</v>
      </c>
    </row>
    <row r="44" spans="1:6" s="1" customFormat="1" x14ac:dyDescent="0.25">
      <c r="A44" s="10">
        <v>43</v>
      </c>
      <c r="B44" s="10" t="s">
        <v>894</v>
      </c>
      <c r="C44" s="9" t="s">
        <v>1336</v>
      </c>
      <c r="D44" s="10">
        <v>1713347788</v>
      </c>
      <c r="E44" s="23">
        <v>1403</v>
      </c>
      <c r="F44" s="23">
        <v>23084</v>
      </c>
    </row>
    <row r="45" spans="1:6" s="1" customFormat="1" x14ac:dyDescent="0.25">
      <c r="A45" s="10">
        <v>44</v>
      </c>
      <c r="B45" s="10" t="s">
        <v>242</v>
      </c>
      <c r="C45" s="9" t="s">
        <v>1337</v>
      </c>
      <c r="D45" s="10">
        <v>1712557891</v>
      </c>
      <c r="E45" s="23">
        <v>953</v>
      </c>
      <c r="F45" s="23">
        <v>23034</v>
      </c>
    </row>
    <row r="46" spans="1:6" s="1" customFormat="1" x14ac:dyDescent="0.25">
      <c r="A46" s="10">
        <v>45</v>
      </c>
      <c r="B46" s="10" t="s">
        <v>11</v>
      </c>
      <c r="C46" s="9" t="s">
        <v>1338</v>
      </c>
      <c r="D46" s="10">
        <v>1912399906</v>
      </c>
      <c r="E46" s="23">
        <v>3259</v>
      </c>
      <c r="F46" s="23">
        <v>19312</v>
      </c>
    </row>
    <row r="47" spans="1:6" s="1" customFormat="1" x14ac:dyDescent="0.25">
      <c r="A47" s="10">
        <v>46</v>
      </c>
      <c r="B47" s="10" t="s">
        <v>534</v>
      </c>
      <c r="C47" s="9" t="s">
        <v>1339</v>
      </c>
      <c r="D47" s="10">
        <v>1711073736</v>
      </c>
      <c r="E47" s="23">
        <v>2135</v>
      </c>
      <c r="F47" s="23">
        <v>18406</v>
      </c>
    </row>
    <row r="48" spans="1:6" s="1" customFormat="1" x14ac:dyDescent="0.25">
      <c r="A48" s="10">
        <v>47</v>
      </c>
      <c r="B48" s="10" t="s">
        <v>454</v>
      </c>
      <c r="C48" s="9" t="s">
        <v>1340</v>
      </c>
      <c r="D48" s="10">
        <v>1977722294</v>
      </c>
      <c r="E48" s="23">
        <v>1239</v>
      </c>
      <c r="F48" s="23">
        <v>17959</v>
      </c>
    </row>
    <row r="49" spans="1:6" s="1" customFormat="1" x14ac:dyDescent="0.25">
      <c r="A49" s="10">
        <v>48</v>
      </c>
      <c r="B49" s="10" t="s">
        <v>9</v>
      </c>
      <c r="C49" s="9" t="s">
        <v>1313</v>
      </c>
      <c r="D49" s="10">
        <v>1913824954</v>
      </c>
      <c r="E49" s="23">
        <v>2230</v>
      </c>
      <c r="F49" s="23">
        <v>21146</v>
      </c>
    </row>
    <row r="50" spans="1:6" s="1" customFormat="1" x14ac:dyDescent="0.25">
      <c r="A50" s="10">
        <v>49</v>
      </c>
      <c r="B50" s="10" t="s">
        <v>10</v>
      </c>
      <c r="C50" s="9" t="s">
        <v>1341</v>
      </c>
      <c r="D50" s="10">
        <v>1914491251</v>
      </c>
      <c r="E50" s="23">
        <v>2666</v>
      </c>
      <c r="F50" s="23">
        <v>27696</v>
      </c>
    </row>
    <row r="51" spans="1:6" s="1" customFormat="1" x14ac:dyDescent="0.25">
      <c r="A51" s="10">
        <v>50</v>
      </c>
      <c r="B51" s="10" t="s">
        <v>215</v>
      </c>
      <c r="C51" s="9" t="s">
        <v>1342</v>
      </c>
      <c r="D51" s="10">
        <v>1711875186</v>
      </c>
      <c r="E51" s="23">
        <v>1194</v>
      </c>
      <c r="F51" s="23">
        <v>16928</v>
      </c>
    </row>
    <row r="52" spans="1:6" s="1" customFormat="1" x14ac:dyDescent="0.25">
      <c r="A52" s="10">
        <v>51</v>
      </c>
      <c r="B52" s="10" t="s">
        <v>217</v>
      </c>
      <c r="C52" s="9" t="s">
        <v>1343</v>
      </c>
      <c r="D52" s="10">
        <v>1819190152</v>
      </c>
      <c r="E52" s="23">
        <v>2202</v>
      </c>
      <c r="F52" s="23">
        <v>2336</v>
      </c>
    </row>
    <row r="53" spans="1:6" s="1" customFormat="1" x14ac:dyDescent="0.25">
      <c r="A53" s="10">
        <v>52</v>
      </c>
      <c r="B53" s="10" t="s">
        <v>222</v>
      </c>
      <c r="C53" s="9" t="s">
        <v>1344</v>
      </c>
      <c r="D53" s="10">
        <v>1752345090</v>
      </c>
      <c r="E53" s="23">
        <v>256</v>
      </c>
      <c r="F53" s="23">
        <v>17098</v>
      </c>
    </row>
    <row r="54" spans="1:6" s="1" customFormat="1" x14ac:dyDescent="0.25">
      <c r="A54" s="10">
        <v>53</v>
      </c>
      <c r="B54" s="10" t="s">
        <v>229</v>
      </c>
      <c r="C54" s="9" t="s">
        <v>1345</v>
      </c>
      <c r="D54" s="10">
        <v>1915823243</v>
      </c>
      <c r="E54" s="23">
        <v>456</v>
      </c>
      <c r="F54" s="23">
        <v>251</v>
      </c>
    </row>
    <row r="55" spans="1:6" s="1" customFormat="1" x14ac:dyDescent="0.25">
      <c r="A55" s="10">
        <v>54</v>
      </c>
      <c r="B55" s="10" t="s">
        <v>246</v>
      </c>
      <c r="C55" s="9" t="s">
        <v>1346</v>
      </c>
      <c r="D55" s="10">
        <v>1724282929</v>
      </c>
      <c r="E55" s="23">
        <v>842</v>
      </c>
      <c r="F55" s="23">
        <v>21409</v>
      </c>
    </row>
    <row r="56" spans="1:6" s="1" customFormat="1" x14ac:dyDescent="0.25">
      <c r="A56" s="10">
        <v>55</v>
      </c>
      <c r="B56" s="10" t="s">
        <v>263</v>
      </c>
      <c r="C56" s="9" t="s">
        <v>1347</v>
      </c>
      <c r="D56" s="10">
        <v>1911421741</v>
      </c>
      <c r="E56" s="23">
        <v>9344</v>
      </c>
      <c r="F56" s="23">
        <v>15371</v>
      </c>
    </row>
    <row r="57" spans="1:6" s="1" customFormat="1" x14ac:dyDescent="0.25">
      <c r="A57" s="10">
        <v>56</v>
      </c>
      <c r="B57" s="10" t="s">
        <v>411</v>
      </c>
      <c r="C57" s="9" t="s">
        <v>1348</v>
      </c>
      <c r="D57" s="10">
        <v>1776415473</v>
      </c>
      <c r="E57" s="23">
        <v>697</v>
      </c>
      <c r="F57" s="23">
        <v>17960</v>
      </c>
    </row>
    <row r="58" spans="1:6" s="1" customFormat="1" x14ac:dyDescent="0.25">
      <c r="A58" s="10">
        <v>57</v>
      </c>
      <c r="B58" s="10" t="s">
        <v>424</v>
      </c>
      <c r="C58" s="9" t="s">
        <v>1349</v>
      </c>
      <c r="D58" s="10">
        <v>1743935258</v>
      </c>
      <c r="E58" s="23">
        <v>519</v>
      </c>
      <c r="F58" s="23">
        <v>22003</v>
      </c>
    </row>
    <row r="59" spans="1:6" s="1" customFormat="1" x14ac:dyDescent="0.25">
      <c r="A59" s="10">
        <v>58</v>
      </c>
      <c r="B59" s="10" t="s">
        <v>503</v>
      </c>
      <c r="C59" s="9" t="s">
        <v>1350</v>
      </c>
      <c r="D59" s="10">
        <v>1959794010</v>
      </c>
      <c r="E59" s="23">
        <v>2506</v>
      </c>
      <c r="F59" s="23">
        <v>1492</v>
      </c>
    </row>
    <row r="60" spans="1:6" s="1" customFormat="1" x14ac:dyDescent="0.25">
      <c r="A60" s="10">
        <v>59</v>
      </c>
      <c r="B60" s="10" t="s">
        <v>139</v>
      </c>
      <c r="C60" s="9" t="s">
        <v>1351</v>
      </c>
      <c r="D60" s="10">
        <v>1737450460</v>
      </c>
      <c r="E60" s="23">
        <v>4419</v>
      </c>
      <c r="F60" s="23">
        <v>21179</v>
      </c>
    </row>
    <row r="61" spans="1:6" s="1" customFormat="1" x14ac:dyDescent="0.25">
      <c r="A61" s="10">
        <v>60</v>
      </c>
      <c r="B61" s="10" t="s">
        <v>186</v>
      </c>
      <c r="C61" s="9" t="s">
        <v>1352</v>
      </c>
      <c r="D61" s="10">
        <v>1711218824</v>
      </c>
      <c r="E61" s="23">
        <v>7488</v>
      </c>
      <c r="F61" s="23">
        <v>11639</v>
      </c>
    </row>
    <row r="62" spans="1:6" s="1" customFormat="1" x14ac:dyDescent="0.25">
      <c r="A62" s="10">
        <v>61</v>
      </c>
      <c r="B62" s="10" t="s">
        <v>1163</v>
      </c>
      <c r="C62" s="9" t="s">
        <v>1353</v>
      </c>
      <c r="D62" s="10">
        <v>1713167575</v>
      </c>
      <c r="E62" s="23">
        <v>862</v>
      </c>
      <c r="F62" s="23">
        <v>17622</v>
      </c>
    </row>
    <row r="63" spans="1:6" s="1" customFormat="1" x14ac:dyDescent="0.25">
      <c r="A63" s="10">
        <v>62</v>
      </c>
      <c r="B63" s="10" t="s">
        <v>60</v>
      </c>
      <c r="C63" s="9" t="s">
        <v>1354</v>
      </c>
      <c r="D63" s="10">
        <v>1848064131</v>
      </c>
      <c r="E63" s="23">
        <v>498</v>
      </c>
      <c r="F63" s="23">
        <v>274</v>
      </c>
    </row>
    <row r="64" spans="1:6" s="1" customFormat="1" x14ac:dyDescent="0.25">
      <c r="A64" s="10">
        <v>63</v>
      </c>
      <c r="B64" s="10" t="s">
        <v>448</v>
      </c>
      <c r="C64" s="9" t="s">
        <v>1356</v>
      </c>
      <c r="D64" s="10">
        <v>1671708090</v>
      </c>
      <c r="E64" s="23">
        <v>19290</v>
      </c>
      <c r="F64" s="23">
        <v>23054</v>
      </c>
    </row>
    <row r="65" spans="1:6" s="1" customFormat="1" x14ac:dyDescent="0.25">
      <c r="A65" s="10">
        <v>64</v>
      </c>
      <c r="B65" s="10" t="s">
        <v>456</v>
      </c>
      <c r="C65" s="9" t="s">
        <v>1357</v>
      </c>
      <c r="D65" s="10">
        <v>1557234092</v>
      </c>
      <c r="E65" s="23">
        <v>345</v>
      </c>
      <c r="F65" s="23">
        <v>19962</v>
      </c>
    </row>
    <row r="66" spans="1:6" s="1" customFormat="1" x14ac:dyDescent="0.25">
      <c r="A66" s="10">
        <v>65</v>
      </c>
      <c r="B66" s="10" t="s">
        <v>520</v>
      </c>
      <c r="C66" s="9" t="s">
        <v>1358</v>
      </c>
      <c r="D66" s="10">
        <v>1818084584</v>
      </c>
      <c r="E66" s="23">
        <v>3190</v>
      </c>
      <c r="F66" s="23">
        <v>19239</v>
      </c>
    </row>
    <row r="67" spans="1:6" s="1" customFormat="1" x14ac:dyDescent="0.25">
      <c r="A67" s="10">
        <v>66</v>
      </c>
      <c r="B67" s="10" t="s">
        <v>638</v>
      </c>
      <c r="C67" s="9" t="s">
        <v>1360</v>
      </c>
      <c r="D67" s="10">
        <v>1711875186</v>
      </c>
      <c r="E67" s="23">
        <v>774</v>
      </c>
      <c r="F67" s="23">
        <v>16917</v>
      </c>
    </row>
    <row r="68" spans="1:6" s="1" customFormat="1" x14ac:dyDescent="0.25">
      <c r="A68" s="10">
        <v>67</v>
      </c>
      <c r="B68" s="10" t="s">
        <v>915</v>
      </c>
      <c r="C68" s="9" t="s">
        <v>1362</v>
      </c>
      <c r="D68" s="10">
        <v>1734783377</v>
      </c>
      <c r="E68" s="23">
        <v>503</v>
      </c>
      <c r="F68" s="23">
        <v>4570</v>
      </c>
    </row>
    <row r="69" spans="1:6" s="1" customFormat="1" x14ac:dyDescent="0.25">
      <c r="A69" s="10">
        <v>68</v>
      </c>
      <c r="B69" s="10" t="s">
        <v>41</v>
      </c>
      <c r="C69" s="9" t="s">
        <v>1363</v>
      </c>
      <c r="D69" s="10">
        <v>1914380650</v>
      </c>
      <c r="E69" s="23">
        <v>1373</v>
      </c>
      <c r="F69" s="23">
        <v>1764</v>
      </c>
    </row>
    <row r="70" spans="1:6" s="1" customFormat="1" x14ac:dyDescent="0.25">
      <c r="A70" s="10">
        <v>69</v>
      </c>
      <c r="B70" s="10" t="s">
        <v>341</v>
      </c>
      <c r="C70" s="9" t="s">
        <v>1364</v>
      </c>
      <c r="D70" s="10">
        <v>1723525255</v>
      </c>
      <c r="E70" s="23">
        <v>536</v>
      </c>
      <c r="F70" s="23">
        <v>11752</v>
      </c>
    </row>
    <row r="71" spans="1:6" s="1" customFormat="1" x14ac:dyDescent="0.25">
      <c r="A71" s="10">
        <v>70</v>
      </c>
      <c r="B71" s="10" t="s">
        <v>48</v>
      </c>
      <c r="C71" s="9" t="s">
        <v>1365</v>
      </c>
      <c r="D71" s="10">
        <v>1999526379</v>
      </c>
      <c r="E71" s="23">
        <v>246</v>
      </c>
      <c r="F71" s="23">
        <v>2274</v>
      </c>
    </row>
    <row r="72" spans="1:6" s="1" customFormat="1" x14ac:dyDescent="0.25">
      <c r="A72" s="10">
        <v>71</v>
      </c>
      <c r="B72" s="10" t="s">
        <v>65</v>
      </c>
      <c r="C72" s="9" t="s">
        <v>1366</v>
      </c>
      <c r="D72" s="10">
        <v>1773196943</v>
      </c>
      <c r="E72" s="23">
        <v>4906</v>
      </c>
      <c r="F72" s="23">
        <v>3132</v>
      </c>
    </row>
    <row r="73" spans="1:6" s="1" customFormat="1" x14ac:dyDescent="0.25">
      <c r="A73" s="10">
        <v>72</v>
      </c>
      <c r="B73" s="10" t="s">
        <v>307</v>
      </c>
      <c r="C73" s="9" t="s">
        <v>1367</v>
      </c>
      <c r="D73" s="10">
        <v>1712656416</v>
      </c>
      <c r="E73" s="23">
        <v>2485</v>
      </c>
      <c r="F73" s="23">
        <v>7646</v>
      </c>
    </row>
    <row r="74" spans="1:6" s="1" customFormat="1" x14ac:dyDescent="0.25">
      <c r="A74" s="10">
        <v>73</v>
      </c>
      <c r="B74" s="10" t="s">
        <v>468</v>
      </c>
      <c r="C74" s="9" t="s">
        <v>1368</v>
      </c>
      <c r="D74" s="10">
        <v>1926867949</v>
      </c>
      <c r="E74" s="23">
        <v>499</v>
      </c>
      <c r="F74" s="23">
        <v>985</v>
      </c>
    </row>
    <row r="75" spans="1:6" s="1" customFormat="1" x14ac:dyDescent="0.25">
      <c r="A75" s="10">
        <v>74</v>
      </c>
      <c r="B75" s="10" t="s">
        <v>721</v>
      </c>
      <c r="C75" s="9" t="s">
        <v>1369</v>
      </c>
      <c r="D75" s="10">
        <v>1713509524</v>
      </c>
      <c r="E75" s="23">
        <v>5816</v>
      </c>
      <c r="F75" s="23">
        <v>11206</v>
      </c>
    </row>
    <row r="76" spans="1:6" s="1" customFormat="1" x14ac:dyDescent="0.25">
      <c r="A76" s="10">
        <v>75</v>
      </c>
      <c r="B76" s="10" t="s">
        <v>119</v>
      </c>
      <c r="C76" s="9" t="s">
        <v>1371</v>
      </c>
      <c r="D76" s="10">
        <v>1819398238</v>
      </c>
      <c r="E76" s="23">
        <v>7106</v>
      </c>
      <c r="F76" s="23">
        <v>16497</v>
      </c>
    </row>
    <row r="77" spans="1:6" s="1" customFormat="1" x14ac:dyDescent="0.25">
      <c r="A77" s="10">
        <v>76</v>
      </c>
      <c r="B77" s="10" t="s">
        <v>698</v>
      </c>
      <c r="C77" s="9" t="s">
        <v>1373</v>
      </c>
      <c r="D77" s="10">
        <v>1716973774</v>
      </c>
      <c r="E77" s="23">
        <v>675</v>
      </c>
      <c r="F77" s="23">
        <v>7740</v>
      </c>
    </row>
    <row r="78" spans="1:6" s="1" customFormat="1" x14ac:dyDescent="0.25">
      <c r="A78" s="10">
        <v>77</v>
      </c>
      <c r="B78" s="10" t="s">
        <v>662</v>
      </c>
      <c r="C78" s="9" t="s">
        <v>1374</v>
      </c>
      <c r="D78" s="10">
        <v>1628731423</v>
      </c>
      <c r="E78" s="23">
        <v>318</v>
      </c>
      <c r="F78" s="23">
        <v>2384</v>
      </c>
    </row>
    <row r="79" spans="1:6" s="1" customFormat="1" x14ac:dyDescent="0.25">
      <c r="A79" s="10">
        <v>78</v>
      </c>
      <c r="B79" s="10" t="s">
        <v>55</v>
      </c>
      <c r="C79" s="9" t="s">
        <v>1377</v>
      </c>
      <c r="D79" s="10">
        <v>1628528035</v>
      </c>
      <c r="E79" s="23">
        <v>434</v>
      </c>
      <c r="F79" s="23">
        <v>7638</v>
      </c>
    </row>
    <row r="80" spans="1:6" s="1" customFormat="1" x14ac:dyDescent="0.25">
      <c r="A80" s="10">
        <v>79</v>
      </c>
      <c r="B80" s="10" t="s">
        <v>343</v>
      </c>
      <c r="C80" s="9" t="s">
        <v>1378</v>
      </c>
      <c r="D80" s="10">
        <v>1971646164</v>
      </c>
      <c r="E80" s="23">
        <v>6448</v>
      </c>
      <c r="F80" s="23">
        <v>4064</v>
      </c>
    </row>
    <row r="81" spans="1:6" s="1" customFormat="1" x14ac:dyDescent="0.25">
      <c r="A81" s="10">
        <v>80</v>
      </c>
      <c r="B81" s="10" t="s">
        <v>352</v>
      </c>
      <c r="C81" s="9" t="s">
        <v>1379</v>
      </c>
      <c r="D81" s="10">
        <v>1633166596</v>
      </c>
      <c r="E81" s="23">
        <v>1840</v>
      </c>
      <c r="F81" s="23">
        <v>18885</v>
      </c>
    </row>
    <row r="82" spans="1:6" s="1" customFormat="1" x14ac:dyDescent="0.25">
      <c r="A82" s="10">
        <v>81</v>
      </c>
      <c r="B82" s="10" t="s">
        <v>540</v>
      </c>
      <c r="C82" s="9" t="s">
        <v>1380</v>
      </c>
      <c r="D82" s="10">
        <v>1719250629</v>
      </c>
      <c r="E82" s="23">
        <v>970</v>
      </c>
      <c r="F82" s="23">
        <v>1277</v>
      </c>
    </row>
    <row r="83" spans="1:6" s="1" customFormat="1" x14ac:dyDescent="0.25">
      <c r="A83" s="10">
        <v>82</v>
      </c>
      <c r="B83" s="10" t="s">
        <v>231</v>
      </c>
      <c r="C83" s="9" t="s">
        <v>1382</v>
      </c>
      <c r="D83" s="10">
        <v>1821666999</v>
      </c>
      <c r="E83" s="23">
        <v>1046</v>
      </c>
      <c r="F83" s="23">
        <v>11822</v>
      </c>
    </row>
    <row r="84" spans="1:6" s="1" customFormat="1" x14ac:dyDescent="0.25">
      <c r="A84" s="10">
        <v>83</v>
      </c>
      <c r="B84" s="10" t="s">
        <v>576</v>
      </c>
      <c r="C84" s="9" t="s">
        <v>1383</v>
      </c>
      <c r="D84" s="10">
        <v>1752345090</v>
      </c>
      <c r="E84" s="23">
        <v>184</v>
      </c>
      <c r="F84" s="23">
        <v>149</v>
      </c>
    </row>
    <row r="85" spans="1:6" s="1" customFormat="1" x14ac:dyDescent="0.25">
      <c r="A85" s="10">
        <v>84</v>
      </c>
      <c r="B85" s="10" t="s">
        <v>484</v>
      </c>
      <c r="C85" s="9" t="s">
        <v>1384</v>
      </c>
      <c r="D85" s="10">
        <v>1712043037</v>
      </c>
      <c r="E85" s="23">
        <v>62</v>
      </c>
      <c r="F85" s="23">
        <v>10837</v>
      </c>
    </row>
    <row r="86" spans="1:6" s="1" customFormat="1" x14ac:dyDescent="0.25">
      <c r="A86" s="10">
        <v>85</v>
      </c>
      <c r="B86" s="10" t="s">
        <v>183</v>
      </c>
      <c r="C86" s="9" t="s">
        <v>1385</v>
      </c>
      <c r="D86" s="10">
        <v>1711355897</v>
      </c>
      <c r="E86" s="23">
        <v>304</v>
      </c>
      <c r="F86" s="23">
        <v>1594</v>
      </c>
    </row>
    <row r="87" spans="1:6" s="1" customFormat="1" x14ac:dyDescent="0.25">
      <c r="A87" s="10">
        <v>86</v>
      </c>
      <c r="B87" s="10" t="s">
        <v>130</v>
      </c>
      <c r="C87" s="9" t="s">
        <v>1386</v>
      </c>
      <c r="D87" s="10">
        <v>1815787978</v>
      </c>
      <c r="E87" s="23">
        <v>16427</v>
      </c>
      <c r="F87" s="23">
        <v>5334</v>
      </c>
    </row>
    <row r="88" spans="1:6" s="1" customFormat="1" x14ac:dyDescent="0.25">
      <c r="A88" s="10">
        <v>87</v>
      </c>
      <c r="B88" s="10" t="s">
        <v>249</v>
      </c>
      <c r="C88" s="9" t="s">
        <v>1387</v>
      </c>
      <c r="D88" s="10">
        <v>1921463594</v>
      </c>
      <c r="E88" s="23">
        <v>1073</v>
      </c>
      <c r="F88" s="23">
        <v>11226</v>
      </c>
    </row>
    <row r="89" spans="1:6" s="1" customFormat="1" x14ac:dyDescent="0.25">
      <c r="A89" s="10">
        <v>88</v>
      </c>
      <c r="B89" s="10" t="s">
        <v>390</v>
      </c>
      <c r="C89" s="9" t="s">
        <v>1389</v>
      </c>
      <c r="D89" s="10">
        <v>1771110144</v>
      </c>
      <c r="E89" s="23">
        <v>1472</v>
      </c>
      <c r="F89" s="23">
        <v>6113</v>
      </c>
    </row>
    <row r="90" spans="1:6" s="1" customFormat="1" x14ac:dyDescent="0.25">
      <c r="A90" s="10">
        <v>89</v>
      </c>
      <c r="B90" s="10" t="s">
        <v>228</v>
      </c>
      <c r="C90" s="9" t="s">
        <v>1391</v>
      </c>
      <c r="D90" s="10">
        <v>1714717065</v>
      </c>
      <c r="E90" s="23">
        <v>4180</v>
      </c>
      <c r="F90" s="23">
        <v>982</v>
      </c>
    </row>
    <row r="91" spans="1:6" s="1" customFormat="1" x14ac:dyDescent="0.25">
      <c r="A91" s="10">
        <v>90</v>
      </c>
      <c r="B91" s="10" t="s">
        <v>254</v>
      </c>
      <c r="C91" s="9" t="s">
        <v>1397</v>
      </c>
      <c r="D91" s="10">
        <v>1733270111</v>
      </c>
      <c r="E91" s="23">
        <v>1063</v>
      </c>
      <c r="F91" s="23">
        <v>1363</v>
      </c>
    </row>
    <row r="92" spans="1:6" s="1" customFormat="1" x14ac:dyDescent="0.25">
      <c r="A92" s="10">
        <v>91</v>
      </c>
      <c r="B92" s="10" t="s">
        <v>292</v>
      </c>
      <c r="C92" s="9" t="s">
        <v>1398</v>
      </c>
      <c r="D92" s="10">
        <v>1927239313</v>
      </c>
      <c r="E92" s="23">
        <v>725</v>
      </c>
      <c r="F92" s="23">
        <v>1202</v>
      </c>
    </row>
    <row r="93" spans="1:6" s="1" customFormat="1" x14ac:dyDescent="0.25">
      <c r="A93" s="10">
        <v>92</v>
      </c>
      <c r="B93" s="10" t="s">
        <v>674</v>
      </c>
      <c r="C93" s="9" t="s">
        <v>1399</v>
      </c>
      <c r="D93" s="10">
        <v>1913088444</v>
      </c>
      <c r="E93" s="23">
        <v>8443</v>
      </c>
      <c r="F93" s="23">
        <v>9351</v>
      </c>
    </row>
    <row r="94" spans="1:6" s="1" customFormat="1" x14ac:dyDescent="0.25">
      <c r="A94" s="10">
        <v>93</v>
      </c>
      <c r="B94" s="10" t="s">
        <v>1061</v>
      </c>
      <c r="C94" s="9" t="s">
        <v>1400</v>
      </c>
      <c r="D94" s="10">
        <v>1790476773</v>
      </c>
      <c r="E94" s="23">
        <v>0</v>
      </c>
      <c r="F94" s="23">
        <v>5715</v>
      </c>
    </row>
    <row r="95" spans="1:6" s="1" customFormat="1" x14ac:dyDescent="0.25">
      <c r="A95" s="10">
        <v>94</v>
      </c>
      <c r="B95" s="10" t="s">
        <v>985</v>
      </c>
      <c r="C95" s="9" t="s">
        <v>1404</v>
      </c>
      <c r="D95" s="10">
        <v>1718005824</v>
      </c>
      <c r="E95" s="23">
        <v>1365</v>
      </c>
      <c r="F95" s="23">
        <v>2865</v>
      </c>
    </row>
    <row r="96" spans="1:6" s="1" customFormat="1" x14ac:dyDescent="0.25">
      <c r="A96" s="10">
        <v>95</v>
      </c>
      <c r="B96" s="10" t="s">
        <v>422</v>
      </c>
      <c r="C96" s="9" t="s">
        <v>1405</v>
      </c>
      <c r="D96" s="10">
        <v>1919230897</v>
      </c>
      <c r="E96" s="23">
        <v>832</v>
      </c>
      <c r="F96" s="23">
        <v>5932</v>
      </c>
    </row>
    <row r="97" spans="1:6" s="1" customFormat="1" x14ac:dyDescent="0.25">
      <c r="A97" s="10">
        <v>96</v>
      </c>
      <c r="B97" s="10" t="s">
        <v>635</v>
      </c>
      <c r="C97" s="9" t="s">
        <v>1406</v>
      </c>
      <c r="D97" s="10">
        <v>1915134293</v>
      </c>
      <c r="E97" s="23">
        <v>3286</v>
      </c>
      <c r="F97" s="23">
        <v>3022</v>
      </c>
    </row>
    <row r="98" spans="1:6" s="1" customFormat="1" x14ac:dyDescent="0.25">
      <c r="A98" s="10">
        <v>97</v>
      </c>
      <c r="B98" s="10" t="s">
        <v>117</v>
      </c>
      <c r="C98" s="9" t="s">
        <v>1407</v>
      </c>
      <c r="D98" s="10">
        <v>1811886228</v>
      </c>
      <c r="E98" s="23">
        <v>2816</v>
      </c>
      <c r="F98" s="23">
        <v>1071</v>
      </c>
    </row>
    <row r="99" spans="1:6" s="1" customFormat="1" x14ac:dyDescent="0.25">
      <c r="A99" s="10">
        <v>98</v>
      </c>
      <c r="B99" s="10" t="s">
        <v>264</v>
      </c>
      <c r="C99" s="9" t="s">
        <v>1408</v>
      </c>
      <c r="D99" s="10">
        <v>1711148685</v>
      </c>
      <c r="E99" s="23">
        <v>1728</v>
      </c>
      <c r="F99" s="23">
        <v>3379</v>
      </c>
    </row>
    <row r="100" spans="1:6" s="1" customFormat="1" x14ac:dyDescent="0.25">
      <c r="A100" s="10">
        <v>99</v>
      </c>
      <c r="B100" s="10" t="s">
        <v>31</v>
      </c>
      <c r="C100" s="9" t="s">
        <v>1409</v>
      </c>
      <c r="D100" s="10">
        <v>1875602233</v>
      </c>
      <c r="E100" s="23">
        <v>1270</v>
      </c>
      <c r="F100" s="23">
        <v>3142</v>
      </c>
    </row>
    <row r="101" spans="1:6" s="1" customFormat="1" x14ac:dyDescent="0.25">
      <c r="A101" s="10">
        <v>100</v>
      </c>
      <c r="B101" s="10" t="s">
        <v>45</v>
      </c>
      <c r="C101" s="9" t="s">
        <v>1411</v>
      </c>
      <c r="D101" s="10">
        <v>1748315000</v>
      </c>
      <c r="E101" s="23">
        <v>2695</v>
      </c>
      <c r="F101" s="23">
        <v>1777</v>
      </c>
    </row>
    <row r="102" spans="1:6" s="1" customFormat="1" x14ac:dyDescent="0.25">
      <c r="A102" s="10">
        <v>101</v>
      </c>
      <c r="B102" s="10" t="s">
        <v>53</v>
      </c>
      <c r="C102" s="9" t="s">
        <v>1412</v>
      </c>
      <c r="D102" s="10">
        <v>1867400654</v>
      </c>
      <c r="E102" s="23">
        <v>522</v>
      </c>
      <c r="F102" s="23">
        <v>1306</v>
      </c>
    </row>
    <row r="103" spans="1:6" s="1" customFormat="1" x14ac:dyDescent="0.25">
      <c r="A103" s="10">
        <v>102</v>
      </c>
      <c r="B103" s="10" t="s">
        <v>280</v>
      </c>
      <c r="C103" s="9" t="s">
        <v>1416</v>
      </c>
      <c r="D103" s="10">
        <v>1818333094</v>
      </c>
      <c r="E103" s="23">
        <v>3127</v>
      </c>
      <c r="F103" s="23">
        <v>5551</v>
      </c>
    </row>
    <row r="104" spans="1:6" s="1" customFormat="1" x14ac:dyDescent="0.25">
      <c r="A104" s="10">
        <v>103</v>
      </c>
      <c r="B104" s="10" t="s">
        <v>329</v>
      </c>
      <c r="C104" s="9" t="s">
        <v>1418</v>
      </c>
      <c r="D104" s="10">
        <v>1813606950</v>
      </c>
      <c r="E104" s="23">
        <v>627</v>
      </c>
      <c r="F104" s="23">
        <v>1453</v>
      </c>
    </row>
    <row r="105" spans="1:6" s="1" customFormat="1" x14ac:dyDescent="0.25">
      <c r="A105" s="10">
        <v>104</v>
      </c>
      <c r="B105" s="10" t="s">
        <v>412</v>
      </c>
      <c r="C105" s="9" t="s">
        <v>1422</v>
      </c>
      <c r="D105" s="10">
        <v>1765008585</v>
      </c>
      <c r="E105" s="23">
        <v>537</v>
      </c>
      <c r="F105" s="23">
        <v>1027</v>
      </c>
    </row>
    <row r="106" spans="1:6" s="1" customFormat="1" x14ac:dyDescent="0.25">
      <c r="A106" s="10">
        <v>105</v>
      </c>
      <c r="B106" s="10" t="s">
        <v>487</v>
      </c>
      <c r="C106" s="9" t="s">
        <v>1423</v>
      </c>
      <c r="D106" s="10">
        <v>1711349189</v>
      </c>
      <c r="E106" s="23">
        <v>261</v>
      </c>
      <c r="F106" s="23">
        <v>744</v>
      </c>
    </row>
    <row r="107" spans="1:6" s="1" customFormat="1" x14ac:dyDescent="0.25">
      <c r="A107" s="10">
        <v>106</v>
      </c>
      <c r="B107" s="10" t="s">
        <v>281</v>
      </c>
      <c r="C107" s="9" t="s">
        <v>1430</v>
      </c>
      <c r="D107" s="10">
        <v>1716757929</v>
      </c>
      <c r="E107" s="23">
        <v>12</v>
      </c>
      <c r="F107" s="23">
        <v>250</v>
      </c>
    </row>
    <row r="108" spans="1:6" s="1" customFormat="1" x14ac:dyDescent="0.25">
      <c r="A108" s="10">
        <v>107</v>
      </c>
      <c r="B108" s="10" t="s">
        <v>995</v>
      </c>
      <c r="C108" s="9" t="s">
        <v>1433</v>
      </c>
      <c r="D108" s="10">
        <v>1713803442</v>
      </c>
      <c r="E108" s="23">
        <v>993</v>
      </c>
      <c r="F108" s="23">
        <v>2910</v>
      </c>
    </row>
    <row r="109" spans="1:6" s="1" customFormat="1" x14ac:dyDescent="0.25">
      <c r="A109" s="10">
        <v>108</v>
      </c>
      <c r="B109" s="10" t="s">
        <v>340</v>
      </c>
      <c r="C109" s="9" t="s">
        <v>1435</v>
      </c>
      <c r="D109" s="10">
        <v>1733332929</v>
      </c>
      <c r="E109" s="23">
        <v>5219</v>
      </c>
      <c r="F109" s="23">
        <v>6546</v>
      </c>
    </row>
    <row r="110" spans="1:6" s="1" customFormat="1" x14ac:dyDescent="0.25">
      <c r="A110" s="10">
        <v>109</v>
      </c>
      <c r="B110" s="10" t="s">
        <v>57</v>
      </c>
      <c r="C110" s="9" t="s">
        <v>1438</v>
      </c>
      <c r="D110" s="10">
        <v>1864306926</v>
      </c>
      <c r="E110" s="23">
        <v>340</v>
      </c>
      <c r="F110" s="23">
        <v>616</v>
      </c>
    </row>
    <row r="111" spans="1:6" s="1" customFormat="1" x14ac:dyDescent="0.25">
      <c r="A111" s="10">
        <v>110</v>
      </c>
      <c r="B111" s="10" t="s">
        <v>277</v>
      </c>
      <c r="C111" s="9" t="s">
        <v>1440</v>
      </c>
      <c r="D111" s="10">
        <v>1712290395</v>
      </c>
      <c r="E111" s="23">
        <v>321</v>
      </c>
      <c r="F111" s="23">
        <v>418</v>
      </c>
    </row>
    <row r="112" spans="1:6" s="1" customFormat="1" x14ac:dyDescent="0.25">
      <c r="A112" s="10">
        <v>111</v>
      </c>
      <c r="B112" s="10" t="s">
        <v>287</v>
      </c>
      <c r="C112" s="9" t="s">
        <v>1441</v>
      </c>
      <c r="D112" s="10">
        <v>1711334242</v>
      </c>
      <c r="E112" s="23">
        <v>737</v>
      </c>
      <c r="F112" s="23">
        <v>4518</v>
      </c>
    </row>
    <row r="113" spans="1:6" s="1" customFormat="1" x14ac:dyDescent="0.25">
      <c r="A113" s="10">
        <v>112</v>
      </c>
      <c r="B113" s="10" t="s">
        <v>308</v>
      </c>
      <c r="C113" s="9" t="s">
        <v>1442</v>
      </c>
      <c r="D113" s="10">
        <v>1935012700</v>
      </c>
      <c r="E113" s="23">
        <v>1394</v>
      </c>
      <c r="F113" s="23">
        <v>1535</v>
      </c>
    </row>
    <row r="114" spans="1:6" s="1" customFormat="1" x14ac:dyDescent="0.25">
      <c r="A114" s="10">
        <v>113</v>
      </c>
      <c r="B114" s="10" t="s">
        <v>475</v>
      </c>
      <c r="C114" s="9" t="s">
        <v>1443</v>
      </c>
      <c r="D114" s="10">
        <v>1811500163</v>
      </c>
      <c r="E114" s="23">
        <v>0</v>
      </c>
      <c r="F114" s="23">
        <v>1007</v>
      </c>
    </row>
    <row r="115" spans="1:6" s="1" customFormat="1" x14ac:dyDescent="0.25">
      <c r="A115" s="10">
        <v>114</v>
      </c>
      <c r="B115" s="10" t="s">
        <v>722</v>
      </c>
      <c r="C115" s="9" t="s">
        <v>1444</v>
      </c>
      <c r="D115" s="10">
        <v>1852525152</v>
      </c>
      <c r="E115" s="23">
        <v>650</v>
      </c>
      <c r="F115" s="23">
        <v>3654</v>
      </c>
    </row>
    <row r="116" spans="1:6" s="1" customFormat="1" x14ac:dyDescent="0.25">
      <c r="A116" s="10">
        <v>115</v>
      </c>
      <c r="B116" s="10" t="s">
        <v>805</v>
      </c>
      <c r="C116" s="9" t="s">
        <v>1445</v>
      </c>
      <c r="D116" s="10">
        <v>1717346031</v>
      </c>
      <c r="E116" s="23">
        <v>2098</v>
      </c>
      <c r="F116" s="23">
        <v>656</v>
      </c>
    </row>
    <row r="117" spans="1:6" s="1" customFormat="1" x14ac:dyDescent="0.25">
      <c r="A117" s="10">
        <v>116</v>
      </c>
      <c r="B117" s="10" t="s">
        <v>115</v>
      </c>
      <c r="C117" s="9" t="s">
        <v>1448</v>
      </c>
      <c r="D117" s="10">
        <v>1819642534</v>
      </c>
      <c r="E117" s="23">
        <v>13901</v>
      </c>
      <c r="F117" s="23">
        <v>3362</v>
      </c>
    </row>
    <row r="118" spans="1:6" s="1" customFormat="1" x14ac:dyDescent="0.25">
      <c r="A118" s="10">
        <v>117</v>
      </c>
      <c r="B118" s="10" t="s">
        <v>624</v>
      </c>
      <c r="C118" s="9" t="s">
        <v>1454</v>
      </c>
      <c r="D118" s="10">
        <v>1911252429</v>
      </c>
      <c r="E118" s="23">
        <v>823</v>
      </c>
      <c r="F118" s="23">
        <v>835</v>
      </c>
    </row>
    <row r="119" spans="1:6" s="1" customFormat="1" x14ac:dyDescent="0.25">
      <c r="A119" s="10">
        <v>118</v>
      </c>
      <c r="B119" s="10" t="s">
        <v>528</v>
      </c>
      <c r="C119" s="9" t="s">
        <v>1461</v>
      </c>
      <c r="D119" s="10">
        <v>1711515443</v>
      </c>
      <c r="E119" s="23">
        <v>720</v>
      </c>
      <c r="F119" s="23">
        <v>2558</v>
      </c>
    </row>
    <row r="120" spans="1:6" s="1" customFormat="1" x14ac:dyDescent="0.25">
      <c r="A120" s="10">
        <v>119</v>
      </c>
      <c r="B120" s="10" t="s">
        <v>101</v>
      </c>
      <c r="C120" s="9" t="s">
        <v>1376</v>
      </c>
      <c r="D120" s="10">
        <v>1727028899</v>
      </c>
      <c r="E120" s="23">
        <v>798</v>
      </c>
      <c r="F120" s="23">
        <v>4175</v>
      </c>
    </row>
    <row r="121" spans="1:6" s="1" customFormat="1" x14ac:dyDescent="0.25">
      <c r="A121" s="10">
        <v>120</v>
      </c>
      <c r="B121" s="10" t="s">
        <v>290</v>
      </c>
      <c r="C121" s="9" t="s">
        <v>1463</v>
      </c>
      <c r="D121" s="10">
        <v>1674617638</v>
      </c>
      <c r="E121" s="23">
        <v>1485</v>
      </c>
      <c r="F121" s="23">
        <v>1274</v>
      </c>
    </row>
    <row r="122" spans="1:6" s="1" customFormat="1" x14ac:dyDescent="0.25">
      <c r="A122" s="10">
        <v>121</v>
      </c>
      <c r="B122" s="10" t="s">
        <v>1012</v>
      </c>
      <c r="C122" s="9" t="s">
        <v>1466</v>
      </c>
      <c r="D122" s="10">
        <v>1714239390</v>
      </c>
      <c r="E122" s="23">
        <v>86</v>
      </c>
      <c r="F122" s="23">
        <v>984</v>
      </c>
    </row>
    <row r="123" spans="1:6" s="1" customFormat="1" x14ac:dyDescent="0.25">
      <c r="A123" s="10">
        <v>122</v>
      </c>
      <c r="B123" s="10" t="s">
        <v>187</v>
      </c>
      <c r="C123" s="9" t="s">
        <v>1468</v>
      </c>
      <c r="D123" s="10">
        <v>1768515105</v>
      </c>
      <c r="E123" s="23">
        <v>1047</v>
      </c>
      <c r="F123" s="23">
        <v>122</v>
      </c>
    </row>
    <row r="124" spans="1:6" s="1" customFormat="1" x14ac:dyDescent="0.25">
      <c r="A124" s="10">
        <v>123</v>
      </c>
      <c r="B124" s="10" t="s">
        <v>399</v>
      </c>
      <c r="C124" s="9" t="s">
        <v>1470</v>
      </c>
      <c r="D124" s="10">
        <v>1611344013</v>
      </c>
      <c r="E124" s="23">
        <v>586</v>
      </c>
      <c r="F124" s="23">
        <v>5042</v>
      </c>
    </row>
    <row r="125" spans="1:6" s="1" customFormat="1" x14ac:dyDescent="0.25">
      <c r="A125" s="10">
        <v>124</v>
      </c>
      <c r="B125" s="10" t="s">
        <v>212</v>
      </c>
      <c r="C125" s="9" t="s">
        <v>1474</v>
      </c>
      <c r="D125" s="10">
        <v>1744656598</v>
      </c>
      <c r="E125" s="23">
        <v>129</v>
      </c>
      <c r="F125" s="23">
        <v>2203</v>
      </c>
    </row>
    <row r="126" spans="1:6" s="1" customFormat="1" x14ac:dyDescent="0.25">
      <c r="A126" s="10">
        <v>125</v>
      </c>
      <c r="B126" s="10" t="s">
        <v>42</v>
      </c>
      <c r="C126" s="9" t="s">
        <v>1362</v>
      </c>
      <c r="D126" s="10">
        <v>1681853244</v>
      </c>
      <c r="E126" s="23">
        <v>264</v>
      </c>
      <c r="F126" s="23">
        <v>46</v>
      </c>
    </row>
    <row r="127" spans="1:6" s="1" customFormat="1" x14ac:dyDescent="0.25">
      <c r="A127" s="10">
        <v>126</v>
      </c>
      <c r="B127" s="10" t="s">
        <v>51</v>
      </c>
      <c r="C127" s="9" t="s">
        <v>1443</v>
      </c>
      <c r="D127" s="10">
        <v>1725324394</v>
      </c>
      <c r="E127" s="23">
        <v>387</v>
      </c>
      <c r="F127" s="23">
        <v>274</v>
      </c>
    </row>
    <row r="128" spans="1:6" s="1" customFormat="1" x14ac:dyDescent="0.25">
      <c r="A128" s="10">
        <v>127</v>
      </c>
      <c r="B128" s="10" t="s">
        <v>66</v>
      </c>
      <c r="C128" s="9" t="s">
        <v>1477</v>
      </c>
      <c r="D128" s="10">
        <v>1713347788</v>
      </c>
      <c r="E128" s="23">
        <v>6397</v>
      </c>
      <c r="F128" s="23">
        <v>2581</v>
      </c>
    </row>
    <row r="129" spans="1:6" s="1" customFormat="1" x14ac:dyDescent="0.25">
      <c r="A129" s="10">
        <v>128</v>
      </c>
      <c r="B129" s="10" t="s">
        <v>87</v>
      </c>
      <c r="C129" s="9" t="s">
        <v>1481</v>
      </c>
      <c r="D129" s="10">
        <v>1715366233</v>
      </c>
      <c r="E129" s="23">
        <v>789</v>
      </c>
      <c r="F129" s="23">
        <v>73</v>
      </c>
    </row>
    <row r="130" spans="1:6" s="1" customFormat="1" x14ac:dyDescent="0.25">
      <c r="A130" s="10">
        <v>129</v>
      </c>
      <c r="B130" s="10" t="s">
        <v>120</v>
      </c>
      <c r="C130" s="9" t="s">
        <v>1489</v>
      </c>
      <c r="D130" s="10">
        <v>1815811611</v>
      </c>
      <c r="E130" s="23">
        <v>2668</v>
      </c>
      <c r="F130" s="23">
        <v>1350</v>
      </c>
    </row>
    <row r="131" spans="1:6" s="1" customFormat="1" x14ac:dyDescent="0.25">
      <c r="A131" s="10">
        <v>130</v>
      </c>
      <c r="B131" s="10" t="s">
        <v>122</v>
      </c>
      <c r="C131" s="9" t="s">
        <v>1490</v>
      </c>
      <c r="D131" s="10">
        <v>1817785080</v>
      </c>
      <c r="E131" s="23">
        <v>2809</v>
      </c>
      <c r="F131" s="23">
        <v>2207</v>
      </c>
    </row>
    <row r="132" spans="1:6" s="1" customFormat="1" x14ac:dyDescent="0.25">
      <c r="A132" s="10">
        <v>131</v>
      </c>
      <c r="B132" s="10" t="s">
        <v>128</v>
      </c>
      <c r="C132" s="9" t="s">
        <v>1491</v>
      </c>
      <c r="D132" s="10">
        <v>1818131439</v>
      </c>
      <c r="E132" s="23">
        <v>861</v>
      </c>
      <c r="F132" s="23">
        <v>333</v>
      </c>
    </row>
    <row r="133" spans="1:6" s="1" customFormat="1" x14ac:dyDescent="0.25">
      <c r="A133" s="10">
        <v>132</v>
      </c>
      <c r="B133" s="10" t="s">
        <v>169</v>
      </c>
      <c r="C133" s="9" t="s">
        <v>1500</v>
      </c>
      <c r="D133" s="10">
        <v>1724767855</v>
      </c>
      <c r="E133" s="23">
        <v>2851</v>
      </c>
      <c r="F133" s="23">
        <v>1286</v>
      </c>
    </row>
    <row r="134" spans="1:6" s="1" customFormat="1" x14ac:dyDescent="0.25">
      <c r="A134" s="10">
        <v>133</v>
      </c>
      <c r="B134" s="10" t="s">
        <v>184</v>
      </c>
      <c r="C134" s="9" t="s">
        <v>1502</v>
      </c>
      <c r="D134" s="10">
        <v>1712690392</v>
      </c>
      <c r="E134" s="23">
        <v>197</v>
      </c>
      <c r="F134" s="23">
        <v>1880</v>
      </c>
    </row>
    <row r="135" spans="1:6" s="1" customFormat="1" x14ac:dyDescent="0.25">
      <c r="A135" s="10">
        <v>134</v>
      </c>
      <c r="B135" s="10" t="s">
        <v>232</v>
      </c>
      <c r="C135" s="9" t="s">
        <v>1514</v>
      </c>
      <c r="D135" s="10">
        <v>1915709499</v>
      </c>
      <c r="E135" s="23">
        <v>500</v>
      </c>
      <c r="F135" s="23">
        <v>515</v>
      </c>
    </row>
    <row r="136" spans="1:6" s="1" customFormat="1" x14ac:dyDescent="0.25">
      <c r="A136" s="10">
        <v>135</v>
      </c>
      <c r="B136" s="10" t="s">
        <v>248</v>
      </c>
      <c r="C136" s="9" t="s">
        <v>1515</v>
      </c>
      <c r="D136" s="10">
        <v>1719573602</v>
      </c>
      <c r="E136" s="23">
        <v>819</v>
      </c>
      <c r="F136" s="23">
        <v>1757</v>
      </c>
    </row>
    <row r="137" spans="1:6" s="1" customFormat="1" x14ac:dyDescent="0.25">
      <c r="A137" s="10">
        <v>136</v>
      </c>
      <c r="B137" s="10" t="s">
        <v>253</v>
      </c>
      <c r="C137" s="9" t="s">
        <v>1516</v>
      </c>
      <c r="D137" s="10">
        <v>1714275612</v>
      </c>
      <c r="E137" s="23">
        <v>634</v>
      </c>
      <c r="F137" s="23">
        <v>1789</v>
      </c>
    </row>
    <row r="138" spans="1:6" s="1" customFormat="1" x14ac:dyDescent="0.25">
      <c r="A138" s="10">
        <v>137</v>
      </c>
      <c r="B138" s="10" t="s">
        <v>257</v>
      </c>
      <c r="C138" s="9" t="s">
        <v>1517</v>
      </c>
      <c r="D138" s="10">
        <v>1713536597</v>
      </c>
      <c r="E138" s="23">
        <v>169</v>
      </c>
      <c r="F138" s="23">
        <v>396</v>
      </c>
    </row>
    <row r="139" spans="1:6" s="1" customFormat="1" x14ac:dyDescent="0.25">
      <c r="A139" s="10">
        <v>138</v>
      </c>
      <c r="B139" s="10" t="s">
        <v>297</v>
      </c>
      <c r="C139" s="9" t="s">
        <v>1414</v>
      </c>
      <c r="D139" s="10">
        <v>1948630127</v>
      </c>
      <c r="E139" s="23">
        <v>245</v>
      </c>
      <c r="F139" s="23">
        <v>136</v>
      </c>
    </row>
    <row r="140" spans="1:6" s="1" customFormat="1" x14ac:dyDescent="0.25">
      <c r="A140" s="10">
        <v>139</v>
      </c>
      <c r="B140" s="10" t="s">
        <v>301</v>
      </c>
      <c r="C140" s="9" t="s">
        <v>1519</v>
      </c>
      <c r="D140" s="10">
        <v>1913341191</v>
      </c>
      <c r="E140" s="23">
        <v>155</v>
      </c>
      <c r="F140" s="23">
        <v>601</v>
      </c>
    </row>
    <row r="141" spans="1:6" s="1" customFormat="1" x14ac:dyDescent="0.25">
      <c r="A141" s="10">
        <v>140</v>
      </c>
      <c r="B141" s="10" t="s">
        <v>322</v>
      </c>
      <c r="C141" s="9" t="s">
        <v>1521</v>
      </c>
      <c r="D141" s="10">
        <v>1929435911</v>
      </c>
      <c r="E141" s="23">
        <v>949</v>
      </c>
      <c r="F141" s="23">
        <v>183</v>
      </c>
    </row>
    <row r="142" spans="1:6" s="1" customFormat="1" x14ac:dyDescent="0.25">
      <c r="A142" s="10">
        <v>141</v>
      </c>
      <c r="B142" s="10" t="s">
        <v>372</v>
      </c>
      <c r="C142" s="9" t="s">
        <v>1527</v>
      </c>
      <c r="D142" s="10">
        <v>1743419163</v>
      </c>
      <c r="E142" s="23">
        <v>12</v>
      </c>
      <c r="F142" s="23">
        <v>12</v>
      </c>
    </row>
    <row r="143" spans="1:6" s="1" customFormat="1" x14ac:dyDescent="0.25">
      <c r="A143" s="10">
        <v>142</v>
      </c>
      <c r="B143" s="10" t="s">
        <v>410</v>
      </c>
      <c r="C143" s="9" t="s">
        <v>1528</v>
      </c>
      <c r="D143" s="10">
        <v>1734680318</v>
      </c>
      <c r="E143" s="23">
        <v>424</v>
      </c>
      <c r="F143" s="23">
        <v>71</v>
      </c>
    </row>
    <row r="144" spans="1:6" s="1" customFormat="1" x14ac:dyDescent="0.25">
      <c r="A144" s="10">
        <v>143</v>
      </c>
      <c r="B144" s="10" t="s">
        <v>437</v>
      </c>
      <c r="C144" s="9" t="s">
        <v>1529</v>
      </c>
      <c r="D144" s="10">
        <v>1728202321</v>
      </c>
      <c r="E144" s="23">
        <v>689</v>
      </c>
      <c r="F144" s="23">
        <v>672</v>
      </c>
    </row>
    <row r="145" spans="1:6" s="1" customFormat="1" x14ac:dyDescent="0.25">
      <c r="A145" s="10">
        <v>144</v>
      </c>
      <c r="B145" s="10" t="s">
        <v>506</v>
      </c>
      <c r="C145" s="9" t="s">
        <v>1532</v>
      </c>
      <c r="D145" s="10">
        <v>1941325880</v>
      </c>
      <c r="E145" s="23">
        <v>0</v>
      </c>
      <c r="F145" s="23">
        <v>471</v>
      </c>
    </row>
    <row r="146" spans="1:6" s="1" customFormat="1" x14ac:dyDescent="0.25">
      <c r="A146" s="10">
        <v>145</v>
      </c>
      <c r="B146" s="10" t="s">
        <v>521</v>
      </c>
      <c r="C146" s="9" t="s">
        <v>1533</v>
      </c>
      <c r="D146" s="10">
        <v>1916718175</v>
      </c>
      <c r="E146" s="23">
        <v>474</v>
      </c>
      <c r="F146" s="23">
        <v>572</v>
      </c>
    </row>
    <row r="147" spans="1:6" s="1" customFormat="1" x14ac:dyDescent="0.25">
      <c r="A147" s="10">
        <v>146</v>
      </c>
      <c r="B147" s="10" t="s">
        <v>533</v>
      </c>
      <c r="C147" s="9" t="s">
        <v>1536</v>
      </c>
      <c r="D147" s="10">
        <v>1716188710</v>
      </c>
      <c r="E147" s="23">
        <v>372</v>
      </c>
      <c r="F147" s="23">
        <v>110</v>
      </c>
    </row>
    <row r="148" spans="1:6" s="1" customFormat="1" x14ac:dyDescent="0.25">
      <c r="A148" s="10">
        <v>147</v>
      </c>
      <c r="B148" s="10" t="s">
        <v>572</v>
      </c>
      <c r="C148" s="9" t="s">
        <v>1537</v>
      </c>
      <c r="D148" s="10">
        <v>1911625051</v>
      </c>
      <c r="E148" s="23">
        <v>0</v>
      </c>
      <c r="F148" s="23">
        <v>11</v>
      </c>
    </row>
    <row r="149" spans="1:6" s="1" customFormat="1" x14ac:dyDescent="0.25">
      <c r="A149" s="10">
        <v>148</v>
      </c>
      <c r="B149" s="10" t="s">
        <v>580</v>
      </c>
      <c r="C149" s="9" t="s">
        <v>1538</v>
      </c>
      <c r="D149" s="10">
        <v>1918556419</v>
      </c>
      <c r="E149" s="23">
        <v>432</v>
      </c>
      <c r="F149" s="23">
        <v>291</v>
      </c>
    </row>
    <row r="150" spans="1:6" s="1" customFormat="1" x14ac:dyDescent="0.25">
      <c r="A150" s="10">
        <v>149</v>
      </c>
      <c r="B150" s="10" t="s">
        <v>623</v>
      </c>
      <c r="C150" s="9" t="s">
        <v>1540</v>
      </c>
      <c r="D150" s="10">
        <v>1719773372</v>
      </c>
      <c r="E150" s="23">
        <v>88</v>
      </c>
      <c r="F150" s="23">
        <v>4602</v>
      </c>
    </row>
    <row r="151" spans="1:6" s="1" customFormat="1" x14ac:dyDescent="0.25">
      <c r="A151" s="10">
        <v>150</v>
      </c>
      <c r="B151" s="10" t="s">
        <v>657</v>
      </c>
      <c r="C151" s="9" t="s">
        <v>1541</v>
      </c>
      <c r="D151" s="10">
        <v>1718758643</v>
      </c>
      <c r="E151" s="23">
        <v>112</v>
      </c>
      <c r="F151" s="23">
        <v>713</v>
      </c>
    </row>
    <row r="152" spans="1:6" s="1" customFormat="1" x14ac:dyDescent="0.25">
      <c r="A152" s="10">
        <v>151</v>
      </c>
      <c r="B152" s="10" t="s">
        <v>668</v>
      </c>
      <c r="C152" s="9" t="s">
        <v>1543</v>
      </c>
      <c r="D152" s="10">
        <v>1860558889</v>
      </c>
      <c r="E152" s="23">
        <v>649</v>
      </c>
      <c r="F152" s="23">
        <v>969</v>
      </c>
    </row>
    <row r="153" spans="1:6" s="1" customFormat="1" x14ac:dyDescent="0.25">
      <c r="A153" s="10">
        <v>152</v>
      </c>
      <c r="B153" s="10" t="s">
        <v>831</v>
      </c>
      <c r="C153" s="9" t="s">
        <v>1546</v>
      </c>
      <c r="D153" s="10">
        <v>1799000043</v>
      </c>
      <c r="E153" s="23">
        <v>173</v>
      </c>
      <c r="F153" s="23">
        <v>51</v>
      </c>
    </row>
    <row r="154" spans="1:6" s="1" customFormat="1" x14ac:dyDescent="0.25">
      <c r="A154" s="10">
        <v>153</v>
      </c>
      <c r="B154" s="10" t="s">
        <v>1027</v>
      </c>
      <c r="C154" s="9" t="s">
        <v>1551</v>
      </c>
      <c r="D154" s="10">
        <v>1950614295</v>
      </c>
      <c r="E154" s="23">
        <v>1151</v>
      </c>
      <c r="F154" s="23">
        <v>2242</v>
      </c>
    </row>
    <row r="155" spans="1:6" s="1" customFormat="1" x14ac:dyDescent="0.25">
      <c r="A155" s="10">
        <v>154</v>
      </c>
      <c r="B155" s="10" t="s">
        <v>6</v>
      </c>
      <c r="C155" s="9" t="s">
        <v>1552</v>
      </c>
      <c r="D155" s="10">
        <v>1717744326</v>
      </c>
      <c r="E155" s="23">
        <v>9</v>
      </c>
      <c r="F155" s="23">
        <v>0</v>
      </c>
    </row>
    <row r="156" spans="1:6" s="1" customFormat="1" x14ac:dyDescent="0.25">
      <c r="A156" s="10">
        <v>155</v>
      </c>
      <c r="B156" s="10" t="s">
        <v>7</v>
      </c>
      <c r="C156" s="9" t="s">
        <v>1553</v>
      </c>
      <c r="D156" s="10">
        <v>1915523158</v>
      </c>
      <c r="E156" s="23">
        <v>8</v>
      </c>
      <c r="F156" s="23">
        <v>0</v>
      </c>
    </row>
    <row r="157" spans="1:6" s="1" customFormat="1" x14ac:dyDescent="0.25">
      <c r="A157" s="10">
        <v>156</v>
      </c>
      <c r="B157" s="10" t="s">
        <v>8</v>
      </c>
      <c r="C157" s="9" t="s">
        <v>1554</v>
      </c>
      <c r="D157" s="10">
        <v>1875596265</v>
      </c>
      <c r="E157" s="23">
        <v>48</v>
      </c>
      <c r="F157" s="23">
        <v>23</v>
      </c>
    </row>
    <row r="158" spans="1:6" s="1" customFormat="1" x14ac:dyDescent="0.25">
      <c r="A158" s="10">
        <v>157</v>
      </c>
      <c r="B158" s="10" t="s">
        <v>12</v>
      </c>
      <c r="C158" s="9" t="s">
        <v>1557</v>
      </c>
      <c r="D158" s="10">
        <v>1721028005</v>
      </c>
      <c r="E158" s="23">
        <v>8</v>
      </c>
      <c r="F158" s="23">
        <v>0</v>
      </c>
    </row>
    <row r="159" spans="1:6" s="1" customFormat="1" x14ac:dyDescent="0.25">
      <c r="A159" s="10">
        <v>158</v>
      </c>
      <c r="B159" s="10" t="s">
        <v>13</v>
      </c>
      <c r="C159" s="9" t="s">
        <v>1558</v>
      </c>
      <c r="D159" s="10">
        <v>1749168141</v>
      </c>
      <c r="E159" s="23">
        <v>11</v>
      </c>
      <c r="F159" s="23">
        <v>0</v>
      </c>
    </row>
    <row r="160" spans="1:6" s="1" customFormat="1" x14ac:dyDescent="0.25">
      <c r="A160" s="10">
        <v>159</v>
      </c>
      <c r="B160" s="10" t="s">
        <v>16</v>
      </c>
      <c r="C160" s="9" t="s">
        <v>1562</v>
      </c>
      <c r="D160" s="10">
        <v>1922005520</v>
      </c>
      <c r="E160" s="23">
        <v>272</v>
      </c>
      <c r="F160" s="23">
        <v>91</v>
      </c>
    </row>
    <row r="161" spans="1:6" s="1" customFormat="1" x14ac:dyDescent="0.25">
      <c r="A161" s="10">
        <v>160</v>
      </c>
      <c r="B161" s="10" t="s">
        <v>17</v>
      </c>
      <c r="C161" s="9" t="s">
        <v>1563</v>
      </c>
      <c r="D161" s="10">
        <v>1761953798</v>
      </c>
      <c r="E161" s="23">
        <v>1051</v>
      </c>
      <c r="F161" s="23">
        <v>363</v>
      </c>
    </row>
    <row r="162" spans="1:6" s="1" customFormat="1" x14ac:dyDescent="0.25">
      <c r="A162" s="10">
        <v>161</v>
      </c>
      <c r="B162" s="10" t="s">
        <v>18</v>
      </c>
      <c r="C162" s="9" t="s">
        <v>1564</v>
      </c>
      <c r="D162" s="10">
        <v>1718928989</v>
      </c>
      <c r="E162" s="23">
        <v>504</v>
      </c>
      <c r="F162" s="23">
        <v>205</v>
      </c>
    </row>
    <row r="163" spans="1:6" s="1" customFormat="1" x14ac:dyDescent="0.25">
      <c r="A163" s="10">
        <v>162</v>
      </c>
      <c r="B163" s="10" t="s">
        <v>1164</v>
      </c>
      <c r="C163" s="9" t="s">
        <v>1401</v>
      </c>
      <c r="D163" s="10">
        <v>1819467027</v>
      </c>
      <c r="E163" s="23">
        <v>856</v>
      </c>
      <c r="F163" s="23">
        <v>379</v>
      </c>
    </row>
    <row r="164" spans="1:6" s="1" customFormat="1" x14ac:dyDescent="0.25">
      <c r="A164" s="10">
        <v>163</v>
      </c>
      <c r="B164" s="10" t="s">
        <v>19</v>
      </c>
      <c r="C164" s="9" t="s">
        <v>1565</v>
      </c>
      <c r="D164" s="10">
        <v>1714636999</v>
      </c>
      <c r="E164" s="23">
        <v>223</v>
      </c>
      <c r="F164" s="23">
        <v>0</v>
      </c>
    </row>
    <row r="165" spans="1:6" s="1" customFormat="1" x14ac:dyDescent="0.25">
      <c r="A165" s="10">
        <v>164</v>
      </c>
      <c r="B165" s="10" t="s">
        <v>20</v>
      </c>
      <c r="C165" s="9" t="s">
        <v>1566</v>
      </c>
      <c r="D165" s="10">
        <v>1715607020</v>
      </c>
      <c r="E165" s="23">
        <v>103</v>
      </c>
      <c r="F165" s="23">
        <v>348</v>
      </c>
    </row>
    <row r="166" spans="1:6" s="1" customFormat="1" x14ac:dyDescent="0.25">
      <c r="A166" s="10">
        <v>165</v>
      </c>
      <c r="B166" s="10" t="s">
        <v>21</v>
      </c>
      <c r="C166" s="9" t="s">
        <v>1567</v>
      </c>
      <c r="D166" s="10">
        <v>1842713737</v>
      </c>
      <c r="E166" s="23">
        <v>2039</v>
      </c>
      <c r="F166" s="23">
        <v>130</v>
      </c>
    </row>
    <row r="167" spans="1:6" s="1" customFormat="1" x14ac:dyDescent="0.25">
      <c r="A167" s="10">
        <v>166</v>
      </c>
      <c r="B167" s="10" t="s">
        <v>22</v>
      </c>
      <c r="C167" s="9" t="s">
        <v>1568</v>
      </c>
      <c r="D167" s="10">
        <v>1670868002</v>
      </c>
      <c r="E167" s="23">
        <v>464</v>
      </c>
      <c r="F167" s="23">
        <v>96</v>
      </c>
    </row>
    <row r="168" spans="1:6" s="1" customFormat="1" x14ac:dyDescent="0.25">
      <c r="A168" s="10">
        <v>167</v>
      </c>
      <c r="B168" s="10" t="s">
        <v>24</v>
      </c>
      <c r="C168" s="9" t="s">
        <v>1569</v>
      </c>
      <c r="D168" s="10">
        <v>1912375347</v>
      </c>
      <c r="E168" s="23">
        <v>10</v>
      </c>
      <c r="F168" s="23">
        <v>13</v>
      </c>
    </row>
    <row r="169" spans="1:6" s="1" customFormat="1" x14ac:dyDescent="0.25">
      <c r="A169" s="10">
        <v>168</v>
      </c>
      <c r="B169" s="10" t="s">
        <v>25</v>
      </c>
      <c r="C169" s="9" t="s">
        <v>1325</v>
      </c>
      <c r="D169" s="10">
        <v>1912102139</v>
      </c>
      <c r="E169" s="23">
        <v>0</v>
      </c>
      <c r="F169" s="23">
        <v>11</v>
      </c>
    </row>
    <row r="170" spans="1:6" s="1" customFormat="1" x14ac:dyDescent="0.25">
      <c r="A170" s="10">
        <v>169</v>
      </c>
      <c r="B170" s="10" t="s">
        <v>26</v>
      </c>
      <c r="C170" s="9" t="s">
        <v>1570</v>
      </c>
      <c r="D170" s="10">
        <v>1819200131</v>
      </c>
      <c r="E170" s="23">
        <v>87</v>
      </c>
      <c r="F170" s="23">
        <v>0</v>
      </c>
    </row>
    <row r="171" spans="1:6" s="1" customFormat="1" x14ac:dyDescent="0.25">
      <c r="A171" s="10">
        <v>170</v>
      </c>
      <c r="B171" s="10" t="s">
        <v>27</v>
      </c>
      <c r="C171" s="9" t="s">
        <v>1571</v>
      </c>
      <c r="D171" s="10">
        <v>1563027777</v>
      </c>
      <c r="E171" s="23">
        <v>8</v>
      </c>
      <c r="F171" s="23">
        <v>0</v>
      </c>
    </row>
    <row r="172" spans="1:6" s="1" customFormat="1" x14ac:dyDescent="0.25">
      <c r="A172" s="10">
        <v>171</v>
      </c>
      <c r="B172" s="10" t="s">
        <v>29</v>
      </c>
      <c r="C172" s="9" t="s">
        <v>1572</v>
      </c>
      <c r="D172" s="10">
        <v>1718723586</v>
      </c>
      <c r="E172" s="23">
        <v>343</v>
      </c>
      <c r="F172" s="23">
        <v>1098</v>
      </c>
    </row>
    <row r="173" spans="1:6" s="1" customFormat="1" x14ac:dyDescent="0.25">
      <c r="A173" s="10">
        <v>172</v>
      </c>
      <c r="B173" s="10" t="s">
        <v>30</v>
      </c>
      <c r="C173" s="9" t="s">
        <v>1573</v>
      </c>
      <c r="D173" s="10">
        <v>1819184399</v>
      </c>
      <c r="E173" s="23">
        <v>29</v>
      </c>
      <c r="F173" s="23">
        <v>25</v>
      </c>
    </row>
    <row r="174" spans="1:6" s="1" customFormat="1" x14ac:dyDescent="0.25">
      <c r="A174" s="10">
        <v>173</v>
      </c>
      <c r="B174" s="10" t="s">
        <v>32</v>
      </c>
      <c r="C174" s="9" t="s">
        <v>1523</v>
      </c>
      <c r="D174" s="10">
        <v>1715916110</v>
      </c>
      <c r="E174" s="23">
        <v>0</v>
      </c>
      <c r="F174" s="23">
        <v>12</v>
      </c>
    </row>
    <row r="175" spans="1:6" s="1" customFormat="1" x14ac:dyDescent="0.25">
      <c r="A175" s="10">
        <v>174</v>
      </c>
      <c r="B175" s="10" t="s">
        <v>43</v>
      </c>
      <c r="C175" s="9" t="s">
        <v>1456</v>
      </c>
      <c r="D175" s="10">
        <v>1686769519</v>
      </c>
      <c r="E175" s="23">
        <v>2877</v>
      </c>
      <c r="F175" s="23">
        <v>311</v>
      </c>
    </row>
    <row r="176" spans="1:6" s="1" customFormat="1" x14ac:dyDescent="0.25">
      <c r="A176" s="10">
        <v>175</v>
      </c>
      <c r="B176" s="10" t="s">
        <v>49</v>
      </c>
      <c r="C176" s="9" t="s">
        <v>1576</v>
      </c>
      <c r="D176" s="10">
        <v>1831495640</v>
      </c>
      <c r="E176" s="23">
        <v>8</v>
      </c>
      <c r="F176" s="23">
        <v>0</v>
      </c>
    </row>
    <row r="177" spans="1:6" s="1" customFormat="1" x14ac:dyDescent="0.25">
      <c r="A177" s="10">
        <v>176</v>
      </c>
      <c r="B177" s="10" t="s">
        <v>50</v>
      </c>
      <c r="C177" s="9" t="s">
        <v>1577</v>
      </c>
      <c r="D177" s="10">
        <v>1303101663</v>
      </c>
      <c r="E177" s="23">
        <v>1409</v>
      </c>
      <c r="F177" s="23">
        <v>533</v>
      </c>
    </row>
    <row r="178" spans="1:6" s="1" customFormat="1" x14ac:dyDescent="0.25">
      <c r="A178" s="10">
        <v>177</v>
      </c>
      <c r="B178" s="10" t="s">
        <v>56</v>
      </c>
      <c r="C178" s="9" t="s">
        <v>1579</v>
      </c>
      <c r="D178" s="10">
        <v>1913853133</v>
      </c>
      <c r="E178" s="23">
        <v>251</v>
      </c>
      <c r="F178" s="23">
        <v>72</v>
      </c>
    </row>
    <row r="179" spans="1:6" s="1" customFormat="1" x14ac:dyDescent="0.25">
      <c r="A179" s="10">
        <v>178</v>
      </c>
      <c r="B179" s="10" t="s">
        <v>58</v>
      </c>
      <c r="C179" s="9" t="s">
        <v>1580</v>
      </c>
      <c r="D179" s="10">
        <v>1673002911</v>
      </c>
      <c r="E179" s="23">
        <v>17</v>
      </c>
      <c r="F179" s="23">
        <v>0</v>
      </c>
    </row>
    <row r="180" spans="1:6" s="1" customFormat="1" x14ac:dyDescent="0.25">
      <c r="A180" s="10">
        <v>179</v>
      </c>
      <c r="B180" s="10" t="s">
        <v>59</v>
      </c>
      <c r="C180" s="9" t="s">
        <v>1510</v>
      </c>
      <c r="D180" s="10">
        <v>1675956564</v>
      </c>
      <c r="E180" s="23">
        <v>20</v>
      </c>
      <c r="F180" s="23">
        <v>62</v>
      </c>
    </row>
    <row r="181" spans="1:6" s="1" customFormat="1" x14ac:dyDescent="0.25">
      <c r="A181" s="10">
        <v>180</v>
      </c>
      <c r="B181" s="10" t="s">
        <v>63</v>
      </c>
      <c r="C181" s="9" t="s">
        <v>1582</v>
      </c>
      <c r="D181" s="10">
        <v>1818928399</v>
      </c>
      <c r="E181" s="23">
        <v>28</v>
      </c>
      <c r="F181" s="23">
        <v>13</v>
      </c>
    </row>
    <row r="182" spans="1:6" s="1" customFormat="1" x14ac:dyDescent="0.25">
      <c r="A182" s="10">
        <v>181</v>
      </c>
      <c r="B182" s="10" t="s">
        <v>64</v>
      </c>
      <c r="C182" s="9" t="s">
        <v>1583</v>
      </c>
      <c r="D182" s="10">
        <v>1711167812</v>
      </c>
      <c r="E182" s="23">
        <v>8</v>
      </c>
      <c r="F182" s="23">
        <v>0</v>
      </c>
    </row>
    <row r="183" spans="1:6" s="1" customFormat="1" x14ac:dyDescent="0.25">
      <c r="A183" s="10">
        <v>182</v>
      </c>
      <c r="B183" s="10" t="s">
        <v>67</v>
      </c>
      <c r="C183" s="9" t="s">
        <v>1487</v>
      </c>
      <c r="D183" s="10">
        <v>1703764848</v>
      </c>
      <c r="E183" s="23">
        <v>181</v>
      </c>
      <c r="F183" s="23">
        <v>11</v>
      </c>
    </row>
    <row r="184" spans="1:6" s="1" customFormat="1" x14ac:dyDescent="0.25">
      <c r="A184" s="10">
        <v>183</v>
      </c>
      <c r="B184" s="10" t="s">
        <v>68</v>
      </c>
      <c r="C184" s="9" t="s">
        <v>1590</v>
      </c>
      <c r="D184" s="10">
        <v>1766595929</v>
      </c>
      <c r="E184" s="23">
        <v>48</v>
      </c>
      <c r="F184" s="23">
        <v>0</v>
      </c>
    </row>
    <row r="185" spans="1:6" s="1" customFormat="1" x14ac:dyDescent="0.25">
      <c r="A185" s="10">
        <v>184</v>
      </c>
      <c r="B185" s="10" t="s">
        <v>69</v>
      </c>
      <c r="C185" s="9" t="s">
        <v>1591</v>
      </c>
      <c r="D185" s="10">
        <v>1714759475</v>
      </c>
      <c r="E185" s="23">
        <v>242</v>
      </c>
      <c r="F185" s="23">
        <v>700</v>
      </c>
    </row>
    <row r="186" spans="1:6" s="1" customFormat="1" x14ac:dyDescent="0.25">
      <c r="A186" s="10">
        <v>185</v>
      </c>
      <c r="B186" s="10" t="s">
        <v>70</v>
      </c>
      <c r="C186" s="9" t="s">
        <v>1593</v>
      </c>
      <c r="D186" s="10">
        <v>1999996529</v>
      </c>
      <c r="E186" s="23">
        <v>60</v>
      </c>
      <c r="F186" s="23">
        <v>0</v>
      </c>
    </row>
    <row r="187" spans="1:6" s="1" customFormat="1" x14ac:dyDescent="0.25">
      <c r="A187" s="10">
        <v>186</v>
      </c>
      <c r="B187" s="10" t="s">
        <v>71</v>
      </c>
      <c r="C187" s="9" t="s">
        <v>1594</v>
      </c>
      <c r="D187" s="10">
        <v>1924466397</v>
      </c>
      <c r="E187" s="23">
        <v>102</v>
      </c>
      <c r="F187" s="23">
        <v>36</v>
      </c>
    </row>
    <row r="188" spans="1:6" s="1" customFormat="1" x14ac:dyDescent="0.25">
      <c r="A188" s="10">
        <v>187</v>
      </c>
      <c r="B188" s="10" t="s">
        <v>72</v>
      </c>
      <c r="C188" s="9" t="s">
        <v>1596</v>
      </c>
      <c r="D188" s="10">
        <v>1816819479</v>
      </c>
      <c r="E188" s="23">
        <v>12</v>
      </c>
      <c r="F188" s="23">
        <v>0</v>
      </c>
    </row>
    <row r="189" spans="1:6" s="1" customFormat="1" x14ac:dyDescent="0.25">
      <c r="A189" s="10">
        <v>188</v>
      </c>
      <c r="B189" s="10" t="s">
        <v>73</v>
      </c>
      <c r="C189" s="9" t="s">
        <v>1597</v>
      </c>
      <c r="D189" s="10">
        <v>1922220505</v>
      </c>
      <c r="E189" s="23">
        <v>592</v>
      </c>
      <c r="F189" s="23">
        <v>354</v>
      </c>
    </row>
    <row r="190" spans="1:6" s="1" customFormat="1" x14ac:dyDescent="0.25">
      <c r="A190" s="10">
        <v>189</v>
      </c>
      <c r="B190" s="10" t="s">
        <v>74</v>
      </c>
      <c r="C190" s="9" t="s">
        <v>1598</v>
      </c>
      <c r="D190" s="10">
        <v>1712999049</v>
      </c>
      <c r="E190" s="23">
        <v>1145</v>
      </c>
      <c r="F190" s="23">
        <v>403</v>
      </c>
    </row>
    <row r="191" spans="1:6" s="1" customFormat="1" x14ac:dyDescent="0.25">
      <c r="A191" s="10">
        <v>190</v>
      </c>
      <c r="B191" s="10" t="s">
        <v>75</v>
      </c>
      <c r="C191" s="9" t="s">
        <v>1599</v>
      </c>
      <c r="D191" s="10">
        <v>1765424054</v>
      </c>
      <c r="E191" s="23">
        <v>10</v>
      </c>
      <c r="F191" s="23">
        <v>0</v>
      </c>
    </row>
    <row r="192" spans="1:6" s="1" customFormat="1" x14ac:dyDescent="0.25">
      <c r="A192" s="10">
        <v>191</v>
      </c>
      <c r="B192" s="10" t="s">
        <v>76</v>
      </c>
      <c r="C192" s="9" t="s">
        <v>1602</v>
      </c>
      <c r="D192" s="10">
        <v>1685535919</v>
      </c>
      <c r="E192" s="23">
        <v>11</v>
      </c>
      <c r="F192" s="23">
        <v>0</v>
      </c>
    </row>
    <row r="193" spans="1:6" s="1" customFormat="1" x14ac:dyDescent="0.25">
      <c r="A193" s="10">
        <v>192</v>
      </c>
      <c r="B193" s="10" t="s">
        <v>1165</v>
      </c>
      <c r="C193" s="9" t="s">
        <v>1604</v>
      </c>
      <c r="D193" s="10">
        <v>1816472066</v>
      </c>
      <c r="E193" s="23">
        <v>0</v>
      </c>
      <c r="F193" s="23">
        <v>22</v>
      </c>
    </row>
    <row r="194" spans="1:6" s="1" customFormat="1" x14ac:dyDescent="0.25">
      <c r="A194" s="10">
        <v>193</v>
      </c>
      <c r="B194" s="10" t="s">
        <v>77</v>
      </c>
      <c r="C194" s="9" t="s">
        <v>1605</v>
      </c>
      <c r="D194" s="10">
        <v>1819883030</v>
      </c>
      <c r="E194" s="23">
        <v>699</v>
      </c>
      <c r="F194" s="23">
        <v>514</v>
      </c>
    </row>
    <row r="195" spans="1:6" s="1" customFormat="1" x14ac:dyDescent="0.25">
      <c r="A195" s="10">
        <v>194</v>
      </c>
      <c r="B195" s="10" t="s">
        <v>78</v>
      </c>
      <c r="C195" s="9" t="s">
        <v>1606</v>
      </c>
      <c r="D195" s="10">
        <v>1717338844</v>
      </c>
      <c r="E195" s="23">
        <v>1324</v>
      </c>
      <c r="F195" s="23">
        <v>1119</v>
      </c>
    </row>
    <row r="196" spans="1:6" s="1" customFormat="1" x14ac:dyDescent="0.25">
      <c r="A196" s="10">
        <v>195</v>
      </c>
      <c r="B196" s="10" t="s">
        <v>79</v>
      </c>
      <c r="C196" s="9" t="s">
        <v>1312</v>
      </c>
      <c r="D196" s="10">
        <v>1717893959</v>
      </c>
      <c r="E196" s="23">
        <v>217</v>
      </c>
      <c r="F196" s="23">
        <v>566</v>
      </c>
    </row>
    <row r="197" spans="1:6" s="1" customFormat="1" x14ac:dyDescent="0.25">
      <c r="A197" s="10">
        <v>196</v>
      </c>
      <c r="B197" s="10" t="s">
        <v>80</v>
      </c>
      <c r="C197" s="9" t="s">
        <v>1610</v>
      </c>
      <c r="D197" s="10">
        <v>1940090060</v>
      </c>
      <c r="E197" s="23">
        <v>0</v>
      </c>
      <c r="F197" s="23">
        <v>11</v>
      </c>
    </row>
    <row r="198" spans="1:6" s="1" customFormat="1" x14ac:dyDescent="0.25">
      <c r="A198" s="10">
        <v>197</v>
      </c>
      <c r="B198" s="10" t="s">
        <v>81</v>
      </c>
      <c r="C198" s="9" t="s">
        <v>1501</v>
      </c>
      <c r="D198" s="10">
        <v>1914914752</v>
      </c>
      <c r="E198" s="23">
        <v>146</v>
      </c>
      <c r="F198" s="23">
        <v>117</v>
      </c>
    </row>
    <row r="199" spans="1:6" s="1" customFormat="1" x14ac:dyDescent="0.25">
      <c r="A199" s="10">
        <v>198</v>
      </c>
      <c r="B199" s="10" t="s">
        <v>82</v>
      </c>
      <c r="C199" s="9" t="s">
        <v>1324</v>
      </c>
      <c r="D199" s="10">
        <v>1717126082</v>
      </c>
      <c r="E199" s="23">
        <v>0</v>
      </c>
      <c r="F199" s="23">
        <v>76</v>
      </c>
    </row>
    <row r="200" spans="1:6" s="1" customFormat="1" x14ac:dyDescent="0.25">
      <c r="A200" s="10">
        <v>199</v>
      </c>
      <c r="B200" s="10" t="s">
        <v>84</v>
      </c>
      <c r="C200" s="9" t="s">
        <v>1611</v>
      </c>
      <c r="D200" s="10">
        <v>1839478509</v>
      </c>
      <c r="E200" s="23">
        <v>0</v>
      </c>
      <c r="F200" s="23">
        <v>12</v>
      </c>
    </row>
    <row r="201" spans="1:6" s="1" customFormat="1" x14ac:dyDescent="0.25">
      <c r="A201" s="10">
        <v>200</v>
      </c>
      <c r="B201" s="10" t="s">
        <v>85</v>
      </c>
      <c r="C201" s="9" t="s">
        <v>1612</v>
      </c>
      <c r="D201" s="10">
        <v>1917252130</v>
      </c>
      <c r="E201" s="23">
        <v>25</v>
      </c>
      <c r="F201" s="23">
        <v>0</v>
      </c>
    </row>
    <row r="202" spans="1:6" s="1" customFormat="1" x14ac:dyDescent="0.25">
      <c r="A202" s="10">
        <v>201</v>
      </c>
      <c r="B202" s="10" t="s">
        <v>86</v>
      </c>
      <c r="C202" s="9" t="s">
        <v>1614</v>
      </c>
      <c r="D202" s="10">
        <v>1774989876</v>
      </c>
      <c r="E202" s="23">
        <v>257</v>
      </c>
      <c r="F202" s="23">
        <v>48</v>
      </c>
    </row>
    <row r="203" spans="1:6" s="1" customFormat="1" x14ac:dyDescent="0.25">
      <c r="A203" s="10">
        <v>202</v>
      </c>
      <c r="B203" s="10" t="s">
        <v>88</v>
      </c>
      <c r="C203" s="9" t="s">
        <v>1616</v>
      </c>
      <c r="D203" s="10">
        <v>1738484877</v>
      </c>
      <c r="E203" s="23">
        <v>145</v>
      </c>
      <c r="F203" s="23">
        <v>45</v>
      </c>
    </row>
    <row r="204" spans="1:6" s="1" customFormat="1" x14ac:dyDescent="0.25">
      <c r="A204" s="10">
        <v>203</v>
      </c>
      <c r="B204" s="10" t="s">
        <v>89</v>
      </c>
      <c r="C204" s="9" t="s">
        <v>1455</v>
      </c>
      <c r="D204" s="10">
        <v>1687335850</v>
      </c>
      <c r="E204" s="23">
        <v>22</v>
      </c>
      <c r="F204" s="23">
        <v>0</v>
      </c>
    </row>
    <row r="205" spans="1:6" s="1" customFormat="1" x14ac:dyDescent="0.25">
      <c r="A205" s="10">
        <v>204</v>
      </c>
      <c r="B205" s="10" t="s">
        <v>90</v>
      </c>
      <c r="C205" s="9" t="s">
        <v>1486</v>
      </c>
      <c r="D205" s="10">
        <v>1745500000</v>
      </c>
      <c r="E205" s="23">
        <v>215</v>
      </c>
      <c r="F205" s="23">
        <v>72</v>
      </c>
    </row>
    <row r="206" spans="1:6" s="1" customFormat="1" x14ac:dyDescent="0.25">
      <c r="A206" s="10">
        <v>205</v>
      </c>
      <c r="B206" s="10" t="s">
        <v>91</v>
      </c>
      <c r="C206" s="9" t="s">
        <v>1617</v>
      </c>
      <c r="D206" s="10">
        <v>1717075193</v>
      </c>
      <c r="E206" s="23">
        <v>35</v>
      </c>
      <c r="F206" s="23">
        <v>0</v>
      </c>
    </row>
    <row r="207" spans="1:6" s="1" customFormat="1" x14ac:dyDescent="0.25">
      <c r="A207" s="10">
        <v>206</v>
      </c>
      <c r="B207" s="10" t="s">
        <v>92</v>
      </c>
      <c r="C207" s="9" t="s">
        <v>1619</v>
      </c>
      <c r="D207" s="10">
        <v>1718873865</v>
      </c>
      <c r="E207" s="23">
        <v>17</v>
      </c>
      <c r="F207" s="23">
        <v>11</v>
      </c>
    </row>
    <row r="208" spans="1:6" s="1" customFormat="1" x14ac:dyDescent="0.25">
      <c r="A208" s="10">
        <v>207</v>
      </c>
      <c r="B208" s="10" t="s">
        <v>93</v>
      </c>
      <c r="C208" s="9" t="s">
        <v>1622</v>
      </c>
      <c r="D208" s="10">
        <v>1713513347</v>
      </c>
      <c r="E208" s="23">
        <v>17</v>
      </c>
      <c r="F208" s="23">
        <v>0</v>
      </c>
    </row>
    <row r="209" spans="1:6" s="1" customFormat="1" x14ac:dyDescent="0.25">
      <c r="A209" s="10">
        <v>208</v>
      </c>
      <c r="B209" s="10" t="s">
        <v>94</v>
      </c>
      <c r="C209" s="9" t="s">
        <v>1623</v>
      </c>
      <c r="D209" s="10">
        <v>1715566357</v>
      </c>
      <c r="E209" s="23">
        <v>10</v>
      </c>
      <c r="F209" s="23">
        <v>0</v>
      </c>
    </row>
    <row r="210" spans="1:6" s="1" customFormat="1" x14ac:dyDescent="0.25">
      <c r="A210" s="10">
        <v>209</v>
      </c>
      <c r="B210" s="10" t="s">
        <v>95</v>
      </c>
      <c r="C210" s="9" t="s">
        <v>1625</v>
      </c>
      <c r="D210" s="10">
        <v>1712106045</v>
      </c>
      <c r="E210" s="23">
        <v>8</v>
      </c>
      <c r="F210" s="23">
        <v>0</v>
      </c>
    </row>
    <row r="211" spans="1:6" s="1" customFormat="1" x14ac:dyDescent="0.25">
      <c r="A211" s="10">
        <v>210</v>
      </c>
      <c r="B211" s="10" t="s">
        <v>96</v>
      </c>
      <c r="C211" s="9" t="s">
        <v>1531</v>
      </c>
      <c r="D211" s="10">
        <v>1714322870</v>
      </c>
      <c r="E211" s="23">
        <v>16</v>
      </c>
      <c r="F211" s="23">
        <v>0</v>
      </c>
    </row>
    <row r="212" spans="1:6" s="1" customFormat="1" x14ac:dyDescent="0.25">
      <c r="A212" s="10">
        <v>211</v>
      </c>
      <c r="B212" s="10" t="s">
        <v>97</v>
      </c>
      <c r="C212" s="9" t="s">
        <v>1626</v>
      </c>
      <c r="D212" s="10">
        <v>1716296697</v>
      </c>
      <c r="E212" s="23">
        <v>8</v>
      </c>
      <c r="F212" s="23">
        <v>0</v>
      </c>
    </row>
    <row r="213" spans="1:6" s="1" customFormat="1" x14ac:dyDescent="0.25">
      <c r="A213" s="10">
        <v>212</v>
      </c>
      <c r="B213" s="10" t="s">
        <v>98</v>
      </c>
      <c r="C213" s="9" t="s">
        <v>1627</v>
      </c>
      <c r="D213" s="10">
        <v>1745445586</v>
      </c>
      <c r="E213" s="23">
        <v>137</v>
      </c>
      <c r="F213" s="23">
        <v>1804</v>
      </c>
    </row>
    <row r="214" spans="1:6" s="1" customFormat="1" x14ac:dyDescent="0.25">
      <c r="A214" s="10">
        <v>213</v>
      </c>
      <c r="B214" s="10" t="s">
        <v>99</v>
      </c>
      <c r="C214" s="9" t="s">
        <v>1629</v>
      </c>
      <c r="D214" s="10">
        <v>1775181384</v>
      </c>
      <c r="E214" s="23">
        <v>96</v>
      </c>
      <c r="F214" s="23">
        <v>13</v>
      </c>
    </row>
    <row r="215" spans="1:6" s="1" customFormat="1" x14ac:dyDescent="0.25">
      <c r="A215" s="10">
        <v>214</v>
      </c>
      <c r="B215" s="10" t="s">
        <v>100</v>
      </c>
      <c r="C215" s="9" t="s">
        <v>1632</v>
      </c>
      <c r="D215" s="10">
        <v>1717126625</v>
      </c>
      <c r="E215" s="23">
        <v>155</v>
      </c>
      <c r="F215" s="23">
        <v>35</v>
      </c>
    </row>
    <row r="216" spans="1:6" s="1" customFormat="1" x14ac:dyDescent="0.25">
      <c r="A216" s="10">
        <v>215</v>
      </c>
      <c r="B216" s="10" t="s">
        <v>102</v>
      </c>
      <c r="C216" s="9" t="s">
        <v>1428</v>
      </c>
      <c r="D216" s="10">
        <v>1849169920</v>
      </c>
      <c r="E216" s="23">
        <v>609</v>
      </c>
      <c r="F216" s="23">
        <v>167</v>
      </c>
    </row>
    <row r="217" spans="1:6" s="1" customFormat="1" x14ac:dyDescent="0.25">
      <c r="A217" s="10">
        <v>216</v>
      </c>
      <c r="B217" s="10" t="s">
        <v>103</v>
      </c>
      <c r="C217" s="9" t="s">
        <v>1637</v>
      </c>
      <c r="D217" s="10">
        <v>1712055860</v>
      </c>
      <c r="E217" s="23">
        <v>401</v>
      </c>
      <c r="F217" s="23">
        <v>281</v>
      </c>
    </row>
    <row r="218" spans="1:6" s="1" customFormat="1" x14ac:dyDescent="0.25">
      <c r="A218" s="10">
        <v>217</v>
      </c>
      <c r="B218" s="10" t="s">
        <v>105</v>
      </c>
      <c r="C218" s="9" t="s">
        <v>1638</v>
      </c>
      <c r="D218" s="10">
        <v>1715860986</v>
      </c>
      <c r="E218" s="23">
        <v>72</v>
      </c>
      <c r="F218" s="23">
        <v>280</v>
      </c>
    </row>
    <row r="219" spans="1:6" s="1" customFormat="1" x14ac:dyDescent="0.25">
      <c r="A219" s="10">
        <v>218</v>
      </c>
      <c r="B219" s="10" t="s">
        <v>106</v>
      </c>
      <c r="C219" s="9" t="s">
        <v>1639</v>
      </c>
      <c r="D219" s="10">
        <v>1712371927</v>
      </c>
      <c r="E219" s="23">
        <v>8</v>
      </c>
      <c r="F219" s="23">
        <v>0</v>
      </c>
    </row>
    <row r="220" spans="1:6" s="1" customFormat="1" x14ac:dyDescent="0.25">
      <c r="A220" s="10">
        <v>219</v>
      </c>
      <c r="B220" s="10" t="s">
        <v>107</v>
      </c>
      <c r="C220" s="9" t="s">
        <v>1640</v>
      </c>
      <c r="D220" s="10">
        <v>1711067164</v>
      </c>
      <c r="E220" s="23">
        <v>63</v>
      </c>
      <c r="F220" s="23">
        <v>24</v>
      </c>
    </row>
    <row r="221" spans="1:6" s="1" customFormat="1" x14ac:dyDescent="0.25">
      <c r="A221" s="10">
        <v>220</v>
      </c>
      <c r="B221" s="10" t="s">
        <v>108</v>
      </c>
      <c r="C221" s="9" t="s">
        <v>1644</v>
      </c>
      <c r="D221" s="10">
        <v>1744170063</v>
      </c>
      <c r="E221" s="23">
        <v>41</v>
      </c>
      <c r="F221" s="23">
        <v>13</v>
      </c>
    </row>
    <row r="222" spans="1:6" s="1" customFormat="1" x14ac:dyDescent="0.25">
      <c r="A222" s="10">
        <v>221</v>
      </c>
      <c r="B222" s="10" t="s">
        <v>109</v>
      </c>
      <c r="C222" s="9" t="s">
        <v>1645</v>
      </c>
      <c r="D222" s="10">
        <v>1798244712</v>
      </c>
      <c r="E222" s="23">
        <v>8</v>
      </c>
      <c r="F222" s="23">
        <v>0</v>
      </c>
    </row>
    <row r="223" spans="1:6" s="1" customFormat="1" x14ac:dyDescent="0.25">
      <c r="A223" s="10">
        <v>222</v>
      </c>
      <c r="B223" s="10" t="s">
        <v>111</v>
      </c>
      <c r="C223" s="9" t="s">
        <v>1646</v>
      </c>
      <c r="D223" s="10">
        <v>1722022110</v>
      </c>
      <c r="E223" s="23">
        <v>10</v>
      </c>
      <c r="F223" s="23">
        <v>0</v>
      </c>
    </row>
    <row r="224" spans="1:6" s="1" customFormat="1" x14ac:dyDescent="0.25">
      <c r="A224" s="10">
        <v>223</v>
      </c>
      <c r="B224" s="10" t="s">
        <v>112</v>
      </c>
      <c r="C224" s="9" t="s">
        <v>1650</v>
      </c>
      <c r="D224" s="10">
        <v>1819337401</v>
      </c>
      <c r="E224" s="23">
        <v>33</v>
      </c>
      <c r="F224" s="23">
        <v>0</v>
      </c>
    </row>
    <row r="225" spans="1:6" s="1" customFormat="1" x14ac:dyDescent="0.25">
      <c r="A225" s="10">
        <v>224</v>
      </c>
      <c r="B225" s="10" t="s">
        <v>113</v>
      </c>
      <c r="C225" s="9" t="s">
        <v>1651</v>
      </c>
      <c r="D225" s="10">
        <v>1816448220</v>
      </c>
      <c r="E225" s="23">
        <v>0</v>
      </c>
      <c r="F225" s="23">
        <v>52</v>
      </c>
    </row>
    <row r="226" spans="1:6" s="1" customFormat="1" x14ac:dyDescent="0.25">
      <c r="A226" s="10">
        <v>225</v>
      </c>
      <c r="B226" s="10" t="s">
        <v>116</v>
      </c>
      <c r="C226" s="9" t="s">
        <v>1652</v>
      </c>
      <c r="D226" s="10">
        <v>1812848000</v>
      </c>
      <c r="E226" s="23">
        <v>142</v>
      </c>
      <c r="F226" s="23">
        <v>676</v>
      </c>
    </row>
    <row r="227" spans="1:6" s="1" customFormat="1" x14ac:dyDescent="0.25">
      <c r="A227" s="10">
        <v>226</v>
      </c>
      <c r="B227" s="10" t="s">
        <v>1166</v>
      </c>
      <c r="C227" s="9" t="s">
        <v>1653</v>
      </c>
      <c r="D227" s="10">
        <v>1713618163</v>
      </c>
      <c r="E227" s="23">
        <v>997</v>
      </c>
      <c r="F227" s="23">
        <v>1239</v>
      </c>
    </row>
    <row r="228" spans="1:6" s="1" customFormat="1" x14ac:dyDescent="0.25">
      <c r="A228" s="10">
        <v>227</v>
      </c>
      <c r="B228" s="10" t="s">
        <v>118</v>
      </c>
      <c r="C228" s="9" t="s">
        <v>1654</v>
      </c>
      <c r="D228" s="10">
        <v>1817764161</v>
      </c>
      <c r="E228" s="23">
        <v>78</v>
      </c>
      <c r="F228" s="23">
        <v>48</v>
      </c>
    </row>
    <row r="229" spans="1:6" s="1" customFormat="1" x14ac:dyDescent="0.25">
      <c r="A229" s="10">
        <v>228</v>
      </c>
      <c r="B229" s="10" t="s">
        <v>121</v>
      </c>
      <c r="C229" s="9" t="s">
        <v>1655</v>
      </c>
      <c r="D229" s="10">
        <v>1919907719</v>
      </c>
      <c r="E229" s="23">
        <v>50</v>
      </c>
      <c r="F229" s="23">
        <v>126</v>
      </c>
    </row>
    <row r="230" spans="1:6" s="1" customFormat="1" x14ac:dyDescent="0.25">
      <c r="A230" s="10">
        <v>229</v>
      </c>
      <c r="B230" s="10" t="s">
        <v>123</v>
      </c>
      <c r="C230" s="9" t="s">
        <v>1656</v>
      </c>
      <c r="D230" s="10">
        <v>1813487512</v>
      </c>
      <c r="E230" s="23">
        <v>1233</v>
      </c>
      <c r="F230" s="23">
        <v>818</v>
      </c>
    </row>
    <row r="231" spans="1:6" s="1" customFormat="1" x14ac:dyDescent="0.25">
      <c r="A231" s="10">
        <v>230</v>
      </c>
      <c r="B231" s="10" t="s">
        <v>124</v>
      </c>
      <c r="C231" s="9" t="s">
        <v>1657</v>
      </c>
      <c r="D231" s="10">
        <v>1819389918</v>
      </c>
      <c r="E231" s="23">
        <v>0</v>
      </c>
      <c r="F231" s="23">
        <v>495</v>
      </c>
    </row>
    <row r="232" spans="1:6" s="1" customFormat="1" x14ac:dyDescent="0.25">
      <c r="A232" s="10">
        <v>231</v>
      </c>
      <c r="B232" s="10" t="s">
        <v>125</v>
      </c>
      <c r="C232" s="9" t="s">
        <v>1658</v>
      </c>
      <c r="D232" s="10">
        <v>1711748178</v>
      </c>
      <c r="E232" s="23">
        <v>869</v>
      </c>
      <c r="F232" s="23">
        <v>510</v>
      </c>
    </row>
    <row r="233" spans="1:6" s="1" customFormat="1" x14ac:dyDescent="0.25">
      <c r="A233" s="10">
        <v>232</v>
      </c>
      <c r="B233" s="10" t="s">
        <v>126</v>
      </c>
      <c r="C233" s="9" t="s">
        <v>1659</v>
      </c>
      <c r="D233" s="10">
        <v>1818865559</v>
      </c>
      <c r="E233" s="23">
        <v>55</v>
      </c>
      <c r="F233" s="23">
        <v>0</v>
      </c>
    </row>
    <row r="234" spans="1:6" s="1" customFormat="1" x14ac:dyDescent="0.25">
      <c r="A234" s="10">
        <v>233</v>
      </c>
      <c r="B234" s="10" t="s">
        <v>127</v>
      </c>
      <c r="C234" s="9" t="s">
        <v>1660</v>
      </c>
      <c r="D234" s="10">
        <v>1813838363</v>
      </c>
      <c r="E234" s="23">
        <v>8858</v>
      </c>
      <c r="F234" s="23">
        <v>3016</v>
      </c>
    </row>
    <row r="235" spans="1:6" s="1" customFormat="1" x14ac:dyDescent="0.25">
      <c r="A235" s="10">
        <v>234</v>
      </c>
      <c r="B235" s="10" t="s">
        <v>129</v>
      </c>
      <c r="C235" s="9" t="s">
        <v>1661</v>
      </c>
      <c r="D235" s="10">
        <v>1933070707</v>
      </c>
      <c r="E235" s="23">
        <v>9611</v>
      </c>
      <c r="F235" s="23">
        <v>6322</v>
      </c>
    </row>
    <row r="236" spans="1:6" s="1" customFormat="1" x14ac:dyDescent="0.25">
      <c r="A236" s="10">
        <v>235</v>
      </c>
      <c r="B236" s="10" t="s">
        <v>131</v>
      </c>
      <c r="C236" s="9" t="s">
        <v>1662</v>
      </c>
      <c r="D236" s="10">
        <v>1817254137</v>
      </c>
      <c r="E236" s="23">
        <v>294</v>
      </c>
      <c r="F236" s="23">
        <v>120</v>
      </c>
    </row>
    <row r="237" spans="1:6" s="1" customFormat="1" x14ac:dyDescent="0.25">
      <c r="A237" s="10">
        <v>236</v>
      </c>
      <c r="B237" s="10" t="s">
        <v>132</v>
      </c>
      <c r="C237" s="9" t="s">
        <v>1663</v>
      </c>
      <c r="D237" s="10">
        <v>1833967900</v>
      </c>
      <c r="E237" s="23">
        <v>59</v>
      </c>
      <c r="F237" s="23">
        <v>0</v>
      </c>
    </row>
    <row r="238" spans="1:6" s="1" customFormat="1" x14ac:dyDescent="0.25">
      <c r="A238" s="10">
        <v>237</v>
      </c>
      <c r="B238" s="10" t="s">
        <v>133</v>
      </c>
      <c r="C238" s="9" t="s">
        <v>1664</v>
      </c>
      <c r="D238" s="10">
        <v>1813324271</v>
      </c>
      <c r="E238" s="23">
        <v>17</v>
      </c>
      <c r="F238" s="23">
        <v>0</v>
      </c>
    </row>
    <row r="239" spans="1:6" s="1" customFormat="1" x14ac:dyDescent="0.25">
      <c r="A239" s="10">
        <v>238</v>
      </c>
      <c r="B239" s="10" t="s">
        <v>135</v>
      </c>
      <c r="C239" s="9" t="s">
        <v>1665</v>
      </c>
      <c r="D239" s="10">
        <v>1828571601</v>
      </c>
      <c r="E239" s="23">
        <v>63</v>
      </c>
      <c r="F239" s="23">
        <v>73</v>
      </c>
    </row>
    <row r="240" spans="1:6" s="1" customFormat="1" x14ac:dyDescent="0.25">
      <c r="A240" s="10">
        <v>239</v>
      </c>
      <c r="B240" s="10" t="s">
        <v>984</v>
      </c>
      <c r="C240" s="9" t="s">
        <v>1666</v>
      </c>
      <c r="D240" s="10">
        <v>1816460091</v>
      </c>
      <c r="E240" s="23">
        <v>12</v>
      </c>
      <c r="F240" s="23">
        <v>362</v>
      </c>
    </row>
    <row r="241" spans="1:6" s="1" customFormat="1" x14ac:dyDescent="0.25">
      <c r="A241" s="10">
        <v>240</v>
      </c>
      <c r="B241" s="10" t="s">
        <v>1167</v>
      </c>
      <c r="C241" s="9" t="s">
        <v>1667</v>
      </c>
      <c r="D241" s="10">
        <v>1830632288</v>
      </c>
      <c r="E241" s="23">
        <v>17</v>
      </c>
      <c r="F241" s="23">
        <v>0</v>
      </c>
    </row>
    <row r="242" spans="1:6" s="1" customFormat="1" x14ac:dyDescent="0.25">
      <c r="A242" s="10">
        <v>241</v>
      </c>
      <c r="B242" s="10" t="s">
        <v>136</v>
      </c>
      <c r="C242" s="9" t="s">
        <v>1668</v>
      </c>
      <c r="D242" s="10">
        <v>1818887623</v>
      </c>
      <c r="E242" s="23">
        <v>20</v>
      </c>
      <c r="F242" s="23">
        <v>70</v>
      </c>
    </row>
    <row r="243" spans="1:6" s="1" customFormat="1" x14ac:dyDescent="0.25">
      <c r="A243" s="10">
        <v>242</v>
      </c>
      <c r="B243" s="10" t="s">
        <v>137</v>
      </c>
      <c r="C243" s="9" t="s">
        <v>1669</v>
      </c>
      <c r="D243" s="10">
        <v>1812772899</v>
      </c>
      <c r="E243" s="23">
        <v>11</v>
      </c>
      <c r="F243" s="23">
        <v>24</v>
      </c>
    </row>
    <row r="244" spans="1:6" s="1" customFormat="1" x14ac:dyDescent="0.25">
      <c r="A244" s="10">
        <v>243</v>
      </c>
      <c r="B244" s="10" t="s">
        <v>138</v>
      </c>
      <c r="C244" s="9" t="s">
        <v>1671</v>
      </c>
      <c r="D244" s="10">
        <v>1822636389</v>
      </c>
      <c r="E244" s="23">
        <v>0</v>
      </c>
      <c r="F244" s="23">
        <v>105</v>
      </c>
    </row>
    <row r="245" spans="1:6" s="1" customFormat="1" x14ac:dyDescent="0.25">
      <c r="A245" s="10">
        <v>244</v>
      </c>
      <c r="B245" s="10" t="s">
        <v>140</v>
      </c>
      <c r="C245" s="9" t="s">
        <v>1672</v>
      </c>
      <c r="D245" s="10">
        <v>1816027870</v>
      </c>
      <c r="E245" s="23">
        <v>8</v>
      </c>
      <c r="F245" s="23">
        <v>0</v>
      </c>
    </row>
    <row r="246" spans="1:6" s="1" customFormat="1" x14ac:dyDescent="0.25">
      <c r="A246" s="10">
        <v>245</v>
      </c>
      <c r="B246" s="10" t="s">
        <v>141</v>
      </c>
      <c r="C246" s="9" t="s">
        <v>1673</v>
      </c>
      <c r="D246" s="10">
        <v>1815619299</v>
      </c>
      <c r="E246" s="23">
        <v>8</v>
      </c>
      <c r="F246" s="23">
        <v>0</v>
      </c>
    </row>
    <row r="247" spans="1:6" s="1" customFormat="1" x14ac:dyDescent="0.25">
      <c r="A247" s="10">
        <v>246</v>
      </c>
      <c r="B247" s="10" t="s">
        <v>142</v>
      </c>
      <c r="C247" s="9" t="s">
        <v>1674</v>
      </c>
      <c r="D247" s="10">
        <v>1727687211</v>
      </c>
      <c r="E247" s="23">
        <v>33</v>
      </c>
      <c r="F247" s="23">
        <v>51</v>
      </c>
    </row>
    <row r="248" spans="1:6" s="1" customFormat="1" x14ac:dyDescent="0.25">
      <c r="A248" s="10">
        <v>247</v>
      </c>
      <c r="B248" s="10" t="s">
        <v>143</v>
      </c>
      <c r="C248" s="9" t="s">
        <v>1675</v>
      </c>
      <c r="D248" s="10">
        <v>1820202094</v>
      </c>
      <c r="E248" s="23">
        <v>34</v>
      </c>
      <c r="F248" s="23">
        <v>115</v>
      </c>
    </row>
    <row r="249" spans="1:6" s="1" customFormat="1" x14ac:dyDescent="0.25">
      <c r="A249" s="10">
        <v>248</v>
      </c>
      <c r="B249" s="10" t="s">
        <v>144</v>
      </c>
      <c r="C249" s="9" t="s">
        <v>1676</v>
      </c>
      <c r="D249" s="10">
        <v>1879655733</v>
      </c>
      <c r="E249" s="23">
        <v>8</v>
      </c>
      <c r="F249" s="23">
        <v>0</v>
      </c>
    </row>
    <row r="250" spans="1:6" s="1" customFormat="1" x14ac:dyDescent="0.25">
      <c r="A250" s="10">
        <v>249</v>
      </c>
      <c r="B250" s="10" t="s">
        <v>145</v>
      </c>
      <c r="C250" s="9" t="s">
        <v>1677</v>
      </c>
      <c r="D250" s="10">
        <v>1815149671</v>
      </c>
      <c r="E250" s="23">
        <v>55</v>
      </c>
      <c r="F250" s="23">
        <v>35</v>
      </c>
    </row>
    <row r="251" spans="1:6" s="1" customFormat="1" x14ac:dyDescent="0.25">
      <c r="A251" s="10">
        <v>250</v>
      </c>
      <c r="B251" s="10" t="s">
        <v>146</v>
      </c>
      <c r="C251" s="9" t="s">
        <v>1679</v>
      </c>
      <c r="D251" s="10">
        <v>1837922822</v>
      </c>
      <c r="E251" s="23">
        <v>207</v>
      </c>
      <c r="F251" s="23">
        <v>51</v>
      </c>
    </row>
    <row r="252" spans="1:6" s="1" customFormat="1" x14ac:dyDescent="0.25">
      <c r="A252" s="10">
        <v>251</v>
      </c>
      <c r="B252" s="10" t="s">
        <v>147</v>
      </c>
      <c r="C252" s="9" t="s">
        <v>1681</v>
      </c>
      <c r="D252" s="10">
        <v>1878916219</v>
      </c>
      <c r="E252" s="23">
        <v>34</v>
      </c>
      <c r="F252" s="23">
        <v>0</v>
      </c>
    </row>
    <row r="253" spans="1:6" s="1" customFormat="1" x14ac:dyDescent="0.25">
      <c r="A253" s="10">
        <v>252</v>
      </c>
      <c r="B253" s="10" t="s">
        <v>148</v>
      </c>
      <c r="C253" s="9" t="s">
        <v>1682</v>
      </c>
      <c r="D253" s="10">
        <v>1856439468</v>
      </c>
      <c r="E253" s="23">
        <v>262</v>
      </c>
      <c r="F253" s="23">
        <v>502</v>
      </c>
    </row>
    <row r="254" spans="1:6" s="1" customFormat="1" x14ac:dyDescent="0.25">
      <c r="A254" s="10">
        <v>253</v>
      </c>
      <c r="B254" s="10" t="s">
        <v>149</v>
      </c>
      <c r="C254" s="9" t="s">
        <v>1687</v>
      </c>
      <c r="D254" s="10">
        <v>1673945453</v>
      </c>
      <c r="E254" s="23">
        <v>59</v>
      </c>
      <c r="F254" s="23">
        <v>274</v>
      </c>
    </row>
    <row r="255" spans="1:6" s="1" customFormat="1" x14ac:dyDescent="0.25">
      <c r="A255" s="10">
        <v>254</v>
      </c>
      <c r="B255" s="10" t="s">
        <v>150</v>
      </c>
      <c r="C255" s="9" t="s">
        <v>1362</v>
      </c>
      <c r="D255" s="10">
        <v>1715696162</v>
      </c>
      <c r="E255" s="23">
        <v>10</v>
      </c>
      <c r="F255" s="23">
        <v>0</v>
      </c>
    </row>
    <row r="256" spans="1:6" s="1" customFormat="1" x14ac:dyDescent="0.25">
      <c r="A256" s="10">
        <v>255</v>
      </c>
      <c r="B256" s="10" t="s">
        <v>151</v>
      </c>
      <c r="C256" s="9" t="s">
        <v>1690</v>
      </c>
      <c r="D256" s="10">
        <v>1847115496</v>
      </c>
      <c r="E256" s="23">
        <v>35</v>
      </c>
      <c r="F256" s="23">
        <v>12</v>
      </c>
    </row>
    <row r="257" spans="1:6" s="1" customFormat="1" x14ac:dyDescent="0.25">
      <c r="A257" s="10">
        <v>256</v>
      </c>
      <c r="B257" s="10" t="s">
        <v>152</v>
      </c>
      <c r="C257" s="9" t="s">
        <v>1595</v>
      </c>
      <c r="D257" s="10">
        <v>1733267925</v>
      </c>
      <c r="E257" s="23">
        <v>54</v>
      </c>
      <c r="F257" s="23">
        <v>0</v>
      </c>
    </row>
    <row r="258" spans="1:6" s="1" customFormat="1" x14ac:dyDescent="0.25">
      <c r="A258" s="10">
        <v>257</v>
      </c>
      <c r="B258" s="10" t="s">
        <v>153</v>
      </c>
      <c r="C258" s="9" t="s">
        <v>1692</v>
      </c>
      <c r="D258" s="10">
        <v>1931290921</v>
      </c>
      <c r="E258" s="23">
        <v>8</v>
      </c>
      <c r="F258" s="23">
        <v>0</v>
      </c>
    </row>
    <row r="259" spans="1:6" s="1" customFormat="1" x14ac:dyDescent="0.25">
      <c r="A259" s="10">
        <v>258</v>
      </c>
      <c r="B259" s="10" t="s">
        <v>154</v>
      </c>
      <c r="C259" s="9" t="s">
        <v>1693</v>
      </c>
      <c r="D259" s="10">
        <v>1812570588</v>
      </c>
      <c r="E259" s="23">
        <v>12</v>
      </c>
      <c r="F259" s="23">
        <v>0</v>
      </c>
    </row>
    <row r="260" spans="1:6" s="1" customFormat="1" x14ac:dyDescent="0.25">
      <c r="A260" s="10">
        <v>259</v>
      </c>
      <c r="B260" s="10" t="s">
        <v>1168</v>
      </c>
      <c r="C260" s="9" t="s">
        <v>1698</v>
      </c>
      <c r="D260" s="10">
        <v>1813938818</v>
      </c>
      <c r="E260" s="23">
        <v>62</v>
      </c>
      <c r="F260" s="23">
        <v>11</v>
      </c>
    </row>
    <row r="261" spans="1:6" s="1" customFormat="1" x14ac:dyDescent="0.25">
      <c r="A261" s="10">
        <v>260</v>
      </c>
      <c r="B261" s="10" t="s">
        <v>155</v>
      </c>
      <c r="C261" s="9" t="s">
        <v>1600</v>
      </c>
      <c r="D261" s="10">
        <v>1713611616</v>
      </c>
      <c r="E261" s="23">
        <v>20</v>
      </c>
      <c r="F261" s="23">
        <v>11</v>
      </c>
    </row>
    <row r="262" spans="1:6" s="1" customFormat="1" x14ac:dyDescent="0.25">
      <c r="A262" s="10">
        <v>261</v>
      </c>
      <c r="B262" s="10" t="s">
        <v>1169</v>
      </c>
      <c r="C262" s="9" t="s">
        <v>1699</v>
      </c>
      <c r="D262" s="10">
        <v>1711338155</v>
      </c>
      <c r="E262" s="23">
        <v>28</v>
      </c>
      <c r="F262" s="23">
        <v>0</v>
      </c>
    </row>
    <row r="263" spans="1:6" s="1" customFormat="1" x14ac:dyDescent="0.25">
      <c r="A263" s="10">
        <v>262</v>
      </c>
      <c r="B263" s="10" t="s">
        <v>157</v>
      </c>
      <c r="C263" s="9" t="s">
        <v>1701</v>
      </c>
      <c r="D263" s="10">
        <v>1712215017</v>
      </c>
      <c r="E263" s="23">
        <v>100</v>
      </c>
      <c r="F263" s="23">
        <v>12</v>
      </c>
    </row>
    <row r="264" spans="1:6" s="1" customFormat="1" x14ac:dyDescent="0.25">
      <c r="A264" s="10">
        <v>263</v>
      </c>
      <c r="B264" s="10" t="s">
        <v>158</v>
      </c>
      <c r="C264" s="9" t="s">
        <v>1702</v>
      </c>
      <c r="D264" s="10">
        <v>1919619483</v>
      </c>
      <c r="E264" s="23">
        <v>66</v>
      </c>
      <c r="F264" s="23">
        <v>11</v>
      </c>
    </row>
    <row r="265" spans="1:6" s="1" customFormat="1" x14ac:dyDescent="0.25">
      <c r="A265" s="10">
        <v>264</v>
      </c>
      <c r="B265" s="10" t="s">
        <v>159</v>
      </c>
      <c r="C265" s="9" t="s">
        <v>1703</v>
      </c>
      <c r="D265" s="10">
        <v>1820527933</v>
      </c>
      <c r="E265" s="23">
        <v>44</v>
      </c>
      <c r="F265" s="23">
        <v>0</v>
      </c>
    </row>
    <row r="266" spans="1:6" s="1" customFormat="1" x14ac:dyDescent="0.25">
      <c r="A266" s="10">
        <v>265</v>
      </c>
      <c r="B266" s="10" t="s">
        <v>160</v>
      </c>
      <c r="C266" s="9" t="s">
        <v>1450</v>
      </c>
      <c r="D266" s="10">
        <v>1710640224</v>
      </c>
      <c r="E266" s="23">
        <v>21</v>
      </c>
      <c r="F266" s="23">
        <v>0</v>
      </c>
    </row>
    <row r="267" spans="1:6" s="1" customFormat="1" x14ac:dyDescent="0.25">
      <c r="A267" s="10">
        <v>266</v>
      </c>
      <c r="B267" s="10" t="s">
        <v>161</v>
      </c>
      <c r="C267" s="9" t="s">
        <v>1709</v>
      </c>
      <c r="D267" s="10">
        <v>1719574564</v>
      </c>
      <c r="E267" s="23">
        <v>53</v>
      </c>
      <c r="F267" s="23">
        <v>48</v>
      </c>
    </row>
    <row r="268" spans="1:6" s="1" customFormat="1" x14ac:dyDescent="0.25">
      <c r="A268" s="10">
        <v>267</v>
      </c>
      <c r="B268" s="10" t="s">
        <v>162</v>
      </c>
      <c r="C268" s="9" t="s">
        <v>1704</v>
      </c>
      <c r="D268" s="10">
        <v>1725098022</v>
      </c>
      <c r="E268" s="23">
        <v>49</v>
      </c>
      <c r="F268" s="23">
        <v>0</v>
      </c>
    </row>
    <row r="269" spans="1:6" s="1" customFormat="1" x14ac:dyDescent="0.25">
      <c r="A269" s="10">
        <v>268</v>
      </c>
      <c r="B269" s="10" t="s">
        <v>163</v>
      </c>
      <c r="C269" s="9" t="s">
        <v>1711</v>
      </c>
      <c r="D269" s="10">
        <v>1711122465</v>
      </c>
      <c r="E269" s="23">
        <v>50</v>
      </c>
      <c r="F269" s="23">
        <v>35</v>
      </c>
    </row>
    <row r="270" spans="1:6" s="1" customFormat="1" x14ac:dyDescent="0.25">
      <c r="A270" s="10">
        <v>269</v>
      </c>
      <c r="B270" s="10" t="s">
        <v>164</v>
      </c>
      <c r="C270" s="9" t="s">
        <v>1712</v>
      </c>
      <c r="D270" s="10">
        <v>1712377771</v>
      </c>
      <c r="E270" s="23">
        <v>49</v>
      </c>
      <c r="F270" s="23">
        <v>25</v>
      </c>
    </row>
    <row r="271" spans="1:6" s="1" customFormat="1" x14ac:dyDescent="0.25">
      <c r="A271" s="10">
        <v>270</v>
      </c>
      <c r="B271" s="10" t="s">
        <v>165</v>
      </c>
      <c r="C271" s="9" t="s">
        <v>1714</v>
      </c>
      <c r="D271" s="10">
        <v>1721188688</v>
      </c>
      <c r="E271" s="23">
        <v>447</v>
      </c>
      <c r="F271" s="23">
        <v>240</v>
      </c>
    </row>
    <row r="272" spans="1:6" s="1" customFormat="1" x14ac:dyDescent="0.25">
      <c r="A272" s="10">
        <v>271</v>
      </c>
      <c r="B272" s="10" t="s">
        <v>166</v>
      </c>
      <c r="C272" s="9" t="s">
        <v>1715</v>
      </c>
      <c r="D272" s="10">
        <v>1712105200</v>
      </c>
      <c r="E272" s="23">
        <v>436</v>
      </c>
      <c r="F272" s="23">
        <v>852</v>
      </c>
    </row>
    <row r="273" spans="1:6" s="1" customFormat="1" x14ac:dyDescent="0.25">
      <c r="A273" s="10">
        <v>272</v>
      </c>
      <c r="B273" s="10" t="s">
        <v>167</v>
      </c>
      <c r="C273" s="9" t="s">
        <v>1716</v>
      </c>
      <c r="D273" s="10">
        <v>1720461687</v>
      </c>
      <c r="E273" s="23">
        <v>50</v>
      </c>
      <c r="F273" s="23">
        <v>0</v>
      </c>
    </row>
    <row r="274" spans="1:6" s="1" customFormat="1" x14ac:dyDescent="0.25">
      <c r="A274" s="10">
        <v>273</v>
      </c>
      <c r="B274" s="10" t="s">
        <v>168</v>
      </c>
      <c r="C274" s="9" t="s">
        <v>1717</v>
      </c>
      <c r="D274" s="10">
        <v>1714365733</v>
      </c>
      <c r="E274" s="23">
        <v>11</v>
      </c>
      <c r="F274" s="23">
        <v>0</v>
      </c>
    </row>
    <row r="275" spans="1:6" s="1" customFormat="1" x14ac:dyDescent="0.25">
      <c r="A275" s="10">
        <v>274</v>
      </c>
      <c r="B275" s="10" t="s">
        <v>170</v>
      </c>
      <c r="C275" s="9" t="s">
        <v>1718</v>
      </c>
      <c r="D275" s="10">
        <v>1715734254</v>
      </c>
      <c r="E275" s="23">
        <v>0</v>
      </c>
      <c r="F275" s="23">
        <v>12</v>
      </c>
    </row>
    <row r="276" spans="1:6" s="1" customFormat="1" x14ac:dyDescent="0.25">
      <c r="A276" s="10">
        <v>275</v>
      </c>
      <c r="B276" s="10" t="s">
        <v>171</v>
      </c>
      <c r="C276" s="9" t="s">
        <v>1719</v>
      </c>
      <c r="D276" s="10">
        <v>1748274425</v>
      </c>
      <c r="E276" s="23">
        <v>34</v>
      </c>
      <c r="F276" s="23">
        <v>35</v>
      </c>
    </row>
    <row r="277" spans="1:6" s="1" customFormat="1" x14ac:dyDescent="0.25">
      <c r="A277" s="10">
        <v>276</v>
      </c>
      <c r="B277" s="10" t="s">
        <v>172</v>
      </c>
      <c r="C277" s="9" t="s">
        <v>1720</v>
      </c>
      <c r="D277" s="10">
        <v>1716417926</v>
      </c>
      <c r="E277" s="23">
        <v>10</v>
      </c>
      <c r="F277" s="23">
        <v>0</v>
      </c>
    </row>
    <row r="278" spans="1:6" s="1" customFormat="1" x14ac:dyDescent="0.25">
      <c r="A278" s="10">
        <v>277</v>
      </c>
      <c r="B278" s="10" t="s">
        <v>173</v>
      </c>
      <c r="C278" s="9" t="s">
        <v>1524</v>
      </c>
      <c r="D278" s="10">
        <v>1714703448</v>
      </c>
      <c r="E278" s="23">
        <v>0</v>
      </c>
      <c r="F278" s="23">
        <v>11</v>
      </c>
    </row>
    <row r="279" spans="1:6" s="1" customFormat="1" x14ac:dyDescent="0.25">
      <c r="A279" s="10">
        <v>278</v>
      </c>
      <c r="B279" s="10" t="s">
        <v>174</v>
      </c>
      <c r="C279" s="9" t="s">
        <v>1303</v>
      </c>
      <c r="D279" s="10">
        <v>1761755824</v>
      </c>
      <c r="E279" s="23">
        <v>54</v>
      </c>
      <c r="F279" s="23">
        <v>27</v>
      </c>
    </row>
    <row r="280" spans="1:6" s="1" customFormat="1" x14ac:dyDescent="0.25">
      <c r="A280" s="10">
        <v>279</v>
      </c>
      <c r="B280" s="10" t="s">
        <v>175</v>
      </c>
      <c r="C280" s="9" t="s">
        <v>1721</v>
      </c>
      <c r="D280" s="10">
        <v>1757818716</v>
      </c>
      <c r="E280" s="23">
        <v>9</v>
      </c>
      <c r="F280" s="23">
        <v>0</v>
      </c>
    </row>
    <row r="281" spans="1:6" s="1" customFormat="1" x14ac:dyDescent="0.25">
      <c r="A281" s="10">
        <v>280</v>
      </c>
      <c r="B281" s="10" t="s">
        <v>176</v>
      </c>
      <c r="C281" s="9" t="s">
        <v>1722</v>
      </c>
      <c r="D281" s="10">
        <v>1718833171</v>
      </c>
      <c r="E281" s="23">
        <v>0</v>
      </c>
      <c r="F281" s="23">
        <v>11</v>
      </c>
    </row>
    <row r="282" spans="1:6" s="1" customFormat="1" x14ac:dyDescent="0.25">
      <c r="A282" s="10">
        <v>281</v>
      </c>
      <c r="B282" s="10" t="s">
        <v>177</v>
      </c>
      <c r="C282" s="9" t="s">
        <v>1723</v>
      </c>
      <c r="D282" s="10">
        <v>1724322952</v>
      </c>
      <c r="E282" s="23">
        <v>408</v>
      </c>
      <c r="F282" s="23">
        <v>525</v>
      </c>
    </row>
    <row r="283" spans="1:6" s="1" customFormat="1" x14ac:dyDescent="0.25">
      <c r="A283" s="10">
        <v>282</v>
      </c>
      <c r="B283" s="10" t="s">
        <v>178</v>
      </c>
      <c r="C283" s="9" t="s">
        <v>1724</v>
      </c>
      <c r="D283" s="10">
        <v>1719263883</v>
      </c>
      <c r="E283" s="23">
        <v>8</v>
      </c>
      <c r="F283" s="23">
        <v>0</v>
      </c>
    </row>
    <row r="284" spans="1:6" s="1" customFormat="1" x14ac:dyDescent="0.25">
      <c r="A284" s="10">
        <v>283</v>
      </c>
      <c r="B284" s="10" t="s">
        <v>179</v>
      </c>
      <c r="C284" s="9" t="s">
        <v>1725</v>
      </c>
      <c r="D284" s="10">
        <v>1712717509</v>
      </c>
      <c r="E284" s="23">
        <v>8</v>
      </c>
      <c r="F284" s="23">
        <v>0</v>
      </c>
    </row>
    <row r="285" spans="1:6" s="1" customFormat="1" x14ac:dyDescent="0.25">
      <c r="A285" s="10">
        <v>284</v>
      </c>
      <c r="B285" s="10" t="s">
        <v>180</v>
      </c>
      <c r="C285" s="9" t="s">
        <v>1586</v>
      </c>
      <c r="D285" s="10">
        <v>1675851066</v>
      </c>
      <c r="E285" s="23">
        <v>108</v>
      </c>
      <c r="F285" s="23">
        <v>271</v>
      </c>
    </row>
    <row r="286" spans="1:6" s="1" customFormat="1" x14ac:dyDescent="0.25">
      <c r="A286" s="10">
        <v>285</v>
      </c>
      <c r="B286" s="10" t="s">
        <v>181</v>
      </c>
      <c r="C286" s="9" t="s">
        <v>1727</v>
      </c>
      <c r="D286" s="10">
        <v>1836355666</v>
      </c>
      <c r="E286" s="23">
        <v>101</v>
      </c>
      <c r="F286" s="23">
        <v>26</v>
      </c>
    </row>
    <row r="287" spans="1:6" s="1" customFormat="1" x14ac:dyDescent="0.25">
      <c r="A287" s="10">
        <v>286</v>
      </c>
      <c r="B287" s="10" t="s">
        <v>182</v>
      </c>
      <c r="C287" s="9" t="s">
        <v>1728</v>
      </c>
      <c r="D287" s="10">
        <v>1737197430</v>
      </c>
      <c r="E287" s="23">
        <v>12</v>
      </c>
      <c r="F287" s="23">
        <v>0</v>
      </c>
    </row>
    <row r="288" spans="1:6" s="1" customFormat="1" x14ac:dyDescent="0.25">
      <c r="A288" s="10">
        <v>287</v>
      </c>
      <c r="B288" s="10" t="s">
        <v>185</v>
      </c>
      <c r="C288" s="9" t="s">
        <v>1534</v>
      </c>
      <c r="D288" s="10">
        <v>1918806464</v>
      </c>
      <c r="E288" s="23">
        <v>21</v>
      </c>
      <c r="F288" s="23">
        <v>0</v>
      </c>
    </row>
    <row r="289" spans="1:6" s="1" customFormat="1" x14ac:dyDescent="0.25">
      <c r="A289" s="10">
        <v>288</v>
      </c>
      <c r="B289" s="10" t="s">
        <v>188</v>
      </c>
      <c r="C289" s="9" t="s">
        <v>1729</v>
      </c>
      <c r="D289" s="10">
        <v>1710875971</v>
      </c>
      <c r="E289" s="23">
        <v>321</v>
      </c>
      <c r="F289" s="23">
        <v>25</v>
      </c>
    </row>
    <row r="290" spans="1:6" s="1" customFormat="1" x14ac:dyDescent="0.25">
      <c r="A290" s="10">
        <v>289</v>
      </c>
      <c r="B290" s="10" t="s">
        <v>189</v>
      </c>
      <c r="C290" s="9" t="s">
        <v>1413</v>
      </c>
      <c r="D290" s="10">
        <v>1712681703</v>
      </c>
      <c r="E290" s="23">
        <v>1074</v>
      </c>
      <c r="F290" s="23">
        <v>1309</v>
      </c>
    </row>
    <row r="291" spans="1:6" s="1" customFormat="1" x14ac:dyDescent="0.25">
      <c r="A291" s="10">
        <v>290</v>
      </c>
      <c r="B291" s="10" t="s">
        <v>190</v>
      </c>
      <c r="C291" s="9" t="s">
        <v>1732</v>
      </c>
      <c r="D291" s="10">
        <v>1925598922</v>
      </c>
      <c r="E291" s="23">
        <v>89</v>
      </c>
      <c r="F291" s="23">
        <v>11</v>
      </c>
    </row>
    <row r="292" spans="1:6" s="1" customFormat="1" x14ac:dyDescent="0.25">
      <c r="A292" s="10">
        <v>291</v>
      </c>
      <c r="B292" s="10" t="s">
        <v>191</v>
      </c>
      <c r="C292" s="9" t="s">
        <v>1733</v>
      </c>
      <c r="D292" s="10">
        <v>1711399920</v>
      </c>
      <c r="E292" s="23">
        <v>1355</v>
      </c>
      <c r="F292" s="23">
        <v>1105</v>
      </c>
    </row>
    <row r="293" spans="1:6" s="1" customFormat="1" x14ac:dyDescent="0.25">
      <c r="A293" s="10">
        <v>292</v>
      </c>
      <c r="B293" s="10" t="s">
        <v>192</v>
      </c>
      <c r="C293" s="9" t="s">
        <v>1734</v>
      </c>
      <c r="D293" s="10">
        <v>1715073339</v>
      </c>
      <c r="E293" s="23">
        <v>17</v>
      </c>
      <c r="F293" s="23">
        <v>25</v>
      </c>
    </row>
    <row r="294" spans="1:6" s="1" customFormat="1" x14ac:dyDescent="0.25">
      <c r="A294" s="10">
        <v>293</v>
      </c>
      <c r="B294" s="10" t="s">
        <v>1170</v>
      </c>
      <c r="C294" s="9" t="s">
        <v>1713</v>
      </c>
      <c r="D294" s="10">
        <v>1716045914</v>
      </c>
      <c r="E294" s="23">
        <v>370</v>
      </c>
      <c r="F294" s="23">
        <v>153</v>
      </c>
    </row>
    <row r="295" spans="1:6" s="1" customFormat="1" x14ac:dyDescent="0.25">
      <c r="A295" s="10">
        <v>294</v>
      </c>
      <c r="B295" s="10" t="s">
        <v>193</v>
      </c>
      <c r="C295" s="9" t="s">
        <v>1428</v>
      </c>
      <c r="D295" s="10">
        <v>1712627820</v>
      </c>
      <c r="E295" s="23">
        <v>191</v>
      </c>
      <c r="F295" s="23">
        <v>64</v>
      </c>
    </row>
    <row r="296" spans="1:6" s="1" customFormat="1" x14ac:dyDescent="0.25">
      <c r="A296" s="10">
        <v>295</v>
      </c>
      <c r="B296" s="10" t="s">
        <v>194</v>
      </c>
      <c r="C296" s="9" t="s">
        <v>1735</v>
      </c>
      <c r="D296" s="10">
        <v>1711412380</v>
      </c>
      <c r="E296" s="23">
        <v>24</v>
      </c>
      <c r="F296" s="23">
        <v>384</v>
      </c>
    </row>
    <row r="297" spans="1:6" s="1" customFormat="1" x14ac:dyDescent="0.25">
      <c r="A297" s="10">
        <v>296</v>
      </c>
      <c r="B297" s="10" t="s">
        <v>195</v>
      </c>
      <c r="C297" s="9" t="s">
        <v>1737</v>
      </c>
      <c r="D297" s="10">
        <v>1712439609</v>
      </c>
      <c r="E297" s="23">
        <v>8</v>
      </c>
      <c r="F297" s="23">
        <v>0</v>
      </c>
    </row>
    <row r="298" spans="1:6" s="1" customFormat="1" x14ac:dyDescent="0.25">
      <c r="A298" s="10">
        <v>297</v>
      </c>
      <c r="B298" s="10" t="s">
        <v>196</v>
      </c>
      <c r="C298" s="9" t="s">
        <v>1738</v>
      </c>
      <c r="D298" s="10">
        <v>1728718084</v>
      </c>
      <c r="E298" s="23">
        <v>10</v>
      </c>
      <c r="F298" s="23">
        <v>0</v>
      </c>
    </row>
    <row r="299" spans="1:6" s="1" customFormat="1" x14ac:dyDescent="0.25">
      <c r="A299" s="10">
        <v>298</v>
      </c>
      <c r="B299" s="10" t="s">
        <v>197</v>
      </c>
      <c r="C299" s="9" t="s">
        <v>1447</v>
      </c>
      <c r="D299" s="10">
        <v>1733118542</v>
      </c>
      <c r="E299" s="23">
        <v>527</v>
      </c>
      <c r="F299" s="23">
        <v>218</v>
      </c>
    </row>
    <row r="300" spans="1:6" s="1" customFormat="1" x14ac:dyDescent="0.25">
      <c r="A300" s="10">
        <v>299</v>
      </c>
      <c r="B300" s="10" t="s">
        <v>198</v>
      </c>
      <c r="C300" s="9" t="s">
        <v>1739</v>
      </c>
      <c r="D300" s="10">
        <v>1711315948</v>
      </c>
      <c r="E300" s="23">
        <v>58</v>
      </c>
      <c r="F300" s="23">
        <v>87</v>
      </c>
    </row>
    <row r="301" spans="1:6" s="1" customFormat="1" x14ac:dyDescent="0.25">
      <c r="A301" s="10">
        <v>300</v>
      </c>
      <c r="B301" s="10" t="s">
        <v>199</v>
      </c>
      <c r="C301" s="9" t="s">
        <v>1421</v>
      </c>
      <c r="D301" s="10">
        <v>1722907631</v>
      </c>
      <c r="E301" s="23">
        <v>8</v>
      </c>
      <c r="F301" s="23">
        <v>0</v>
      </c>
    </row>
    <row r="302" spans="1:6" s="1" customFormat="1" x14ac:dyDescent="0.25">
      <c r="A302" s="10">
        <v>301</v>
      </c>
      <c r="B302" s="10" t="s">
        <v>200</v>
      </c>
      <c r="C302" s="9" t="s">
        <v>1741</v>
      </c>
      <c r="D302" s="10">
        <v>1711211582</v>
      </c>
      <c r="E302" s="23">
        <v>129</v>
      </c>
      <c r="F302" s="23">
        <v>0</v>
      </c>
    </row>
    <row r="303" spans="1:6" s="1" customFormat="1" x14ac:dyDescent="0.25">
      <c r="A303" s="10">
        <v>302</v>
      </c>
      <c r="B303" s="10" t="s">
        <v>201</v>
      </c>
      <c r="C303" s="9" t="s">
        <v>1743</v>
      </c>
      <c r="D303" s="10">
        <v>1718236809</v>
      </c>
      <c r="E303" s="23">
        <v>33</v>
      </c>
      <c r="F303" s="23">
        <v>11</v>
      </c>
    </row>
    <row r="304" spans="1:6" s="1" customFormat="1" x14ac:dyDescent="0.25">
      <c r="A304" s="10">
        <v>303</v>
      </c>
      <c r="B304" s="10" t="s">
        <v>202</v>
      </c>
      <c r="C304" s="9" t="s">
        <v>1745</v>
      </c>
      <c r="D304" s="10">
        <v>1730160761</v>
      </c>
      <c r="E304" s="23">
        <v>152</v>
      </c>
      <c r="F304" s="23">
        <v>190</v>
      </c>
    </row>
    <row r="305" spans="1:6" s="1" customFormat="1" x14ac:dyDescent="0.25">
      <c r="A305" s="10">
        <v>304</v>
      </c>
      <c r="B305" s="10" t="s">
        <v>203</v>
      </c>
      <c r="C305" s="9" t="s">
        <v>1747</v>
      </c>
      <c r="D305" s="10">
        <v>1732760124</v>
      </c>
      <c r="E305" s="23">
        <v>66</v>
      </c>
      <c r="F305" s="23">
        <v>37</v>
      </c>
    </row>
    <row r="306" spans="1:6" s="1" customFormat="1" x14ac:dyDescent="0.25">
      <c r="A306" s="10">
        <v>305</v>
      </c>
      <c r="B306" s="10" t="s">
        <v>204</v>
      </c>
      <c r="C306" s="9" t="s">
        <v>1749</v>
      </c>
      <c r="D306" s="10">
        <v>1736454732</v>
      </c>
      <c r="E306" s="23">
        <v>182</v>
      </c>
      <c r="F306" s="23">
        <v>72</v>
      </c>
    </row>
    <row r="307" spans="1:6" s="1" customFormat="1" x14ac:dyDescent="0.25">
      <c r="A307" s="10">
        <v>306</v>
      </c>
      <c r="B307" s="10" t="s">
        <v>205</v>
      </c>
      <c r="C307" s="9" t="s">
        <v>1750</v>
      </c>
      <c r="D307" s="10">
        <v>1711417268</v>
      </c>
      <c r="E307" s="23">
        <v>80</v>
      </c>
      <c r="F307" s="23">
        <v>0</v>
      </c>
    </row>
    <row r="308" spans="1:6" s="1" customFormat="1" x14ac:dyDescent="0.25">
      <c r="A308" s="10">
        <v>307</v>
      </c>
      <c r="B308" s="10" t="s">
        <v>206</v>
      </c>
      <c r="C308" s="9" t="s">
        <v>1542</v>
      </c>
      <c r="D308" s="10">
        <v>1731753535</v>
      </c>
      <c r="E308" s="23">
        <v>31</v>
      </c>
      <c r="F308" s="23">
        <v>24</v>
      </c>
    </row>
    <row r="309" spans="1:6" s="1" customFormat="1" x14ac:dyDescent="0.25">
      <c r="A309" s="10">
        <v>308</v>
      </c>
      <c r="B309" s="10" t="s">
        <v>207</v>
      </c>
      <c r="C309" s="9" t="s">
        <v>1753</v>
      </c>
      <c r="D309" s="10">
        <v>1712768693</v>
      </c>
      <c r="E309" s="23">
        <v>349</v>
      </c>
      <c r="F309" s="23">
        <v>54</v>
      </c>
    </row>
    <row r="310" spans="1:6" s="1" customFormat="1" x14ac:dyDescent="0.25">
      <c r="A310" s="10">
        <v>309</v>
      </c>
      <c r="B310" s="10" t="s">
        <v>208</v>
      </c>
      <c r="C310" s="9" t="s">
        <v>1621</v>
      </c>
      <c r="D310" s="10">
        <v>1750771090</v>
      </c>
      <c r="E310" s="23">
        <v>66</v>
      </c>
      <c r="F310" s="23">
        <v>0</v>
      </c>
    </row>
    <row r="311" spans="1:6" s="1" customFormat="1" x14ac:dyDescent="0.25">
      <c r="A311" s="10">
        <v>310</v>
      </c>
      <c r="B311" s="10" t="s">
        <v>209</v>
      </c>
      <c r="C311" s="9" t="s">
        <v>1756</v>
      </c>
      <c r="D311" s="10">
        <v>1712179176</v>
      </c>
      <c r="E311" s="23">
        <v>407</v>
      </c>
      <c r="F311" s="23">
        <v>131</v>
      </c>
    </row>
    <row r="312" spans="1:6" s="1" customFormat="1" x14ac:dyDescent="0.25">
      <c r="A312" s="10">
        <v>311</v>
      </c>
      <c r="B312" s="10" t="s">
        <v>210</v>
      </c>
      <c r="C312" s="9" t="s">
        <v>1757</v>
      </c>
      <c r="D312" s="10">
        <v>1712190183</v>
      </c>
      <c r="E312" s="23">
        <v>89</v>
      </c>
      <c r="F312" s="23">
        <v>45</v>
      </c>
    </row>
    <row r="313" spans="1:6" s="1" customFormat="1" x14ac:dyDescent="0.25">
      <c r="A313" s="10">
        <v>312</v>
      </c>
      <c r="B313" s="10" t="s">
        <v>211</v>
      </c>
      <c r="C313" s="9" t="s">
        <v>1420</v>
      </c>
      <c r="D313" s="10">
        <v>1713712934</v>
      </c>
      <c r="E313" s="23">
        <v>87</v>
      </c>
      <c r="F313" s="23">
        <v>0</v>
      </c>
    </row>
    <row r="314" spans="1:6" s="1" customFormat="1" x14ac:dyDescent="0.25">
      <c r="A314" s="10">
        <v>313</v>
      </c>
      <c r="B314" s="10" t="s">
        <v>213</v>
      </c>
      <c r="C314" s="9" t="s">
        <v>1761</v>
      </c>
      <c r="D314" s="10">
        <v>1713649864</v>
      </c>
      <c r="E314" s="23">
        <v>17</v>
      </c>
      <c r="F314" s="23">
        <v>0</v>
      </c>
    </row>
    <row r="315" spans="1:6" s="1" customFormat="1" x14ac:dyDescent="0.25">
      <c r="A315" s="10">
        <v>314</v>
      </c>
      <c r="B315" s="10" t="s">
        <v>214</v>
      </c>
      <c r="C315" s="9" t="s">
        <v>1550</v>
      </c>
      <c r="D315" s="10">
        <v>1785313132</v>
      </c>
      <c r="E315" s="23">
        <v>256</v>
      </c>
      <c r="F315" s="23">
        <v>547</v>
      </c>
    </row>
    <row r="316" spans="1:6" s="1" customFormat="1" x14ac:dyDescent="0.25">
      <c r="A316" s="10">
        <v>315</v>
      </c>
      <c r="B316" s="10" t="s">
        <v>216</v>
      </c>
      <c r="C316" s="9" t="s">
        <v>1768</v>
      </c>
      <c r="D316" s="10">
        <v>1813072099</v>
      </c>
      <c r="E316" s="23">
        <v>937</v>
      </c>
      <c r="F316" s="23">
        <v>360</v>
      </c>
    </row>
    <row r="317" spans="1:6" s="1" customFormat="1" x14ac:dyDescent="0.25">
      <c r="A317" s="10">
        <v>316</v>
      </c>
      <c r="B317" s="10" t="s">
        <v>218</v>
      </c>
      <c r="C317" s="9" t="s">
        <v>1773</v>
      </c>
      <c r="D317" s="10">
        <v>1720513465</v>
      </c>
      <c r="E317" s="23">
        <v>228</v>
      </c>
      <c r="F317" s="23">
        <v>138</v>
      </c>
    </row>
    <row r="318" spans="1:6" s="1" customFormat="1" x14ac:dyDescent="0.25">
      <c r="A318" s="10">
        <v>317</v>
      </c>
      <c r="B318" s="10" t="s">
        <v>1171</v>
      </c>
      <c r="C318" s="9" t="s">
        <v>1774</v>
      </c>
      <c r="D318" s="10">
        <v>1919018062</v>
      </c>
      <c r="E318" s="23">
        <v>40</v>
      </c>
      <c r="F318" s="23">
        <v>90</v>
      </c>
    </row>
    <row r="319" spans="1:6" s="1" customFormat="1" x14ac:dyDescent="0.25">
      <c r="A319" s="10">
        <v>318</v>
      </c>
      <c r="B319" s="10" t="s">
        <v>219</v>
      </c>
      <c r="C319" s="9" t="s">
        <v>1775</v>
      </c>
      <c r="D319" s="10">
        <v>1725790483</v>
      </c>
      <c r="E319" s="23">
        <v>181</v>
      </c>
      <c r="F319" s="23">
        <v>153</v>
      </c>
    </row>
    <row r="320" spans="1:6" s="1" customFormat="1" x14ac:dyDescent="0.25">
      <c r="A320" s="10">
        <v>319</v>
      </c>
      <c r="B320" s="10" t="s">
        <v>220</v>
      </c>
      <c r="C320" s="9" t="s">
        <v>1548</v>
      </c>
      <c r="D320" s="10">
        <v>1775429965</v>
      </c>
      <c r="E320" s="23">
        <v>74</v>
      </c>
      <c r="F320" s="23">
        <v>63</v>
      </c>
    </row>
    <row r="321" spans="1:6" s="1" customFormat="1" x14ac:dyDescent="0.25">
      <c r="A321" s="10">
        <v>320</v>
      </c>
      <c r="B321" s="10" t="s">
        <v>221</v>
      </c>
      <c r="C321" s="9" t="s">
        <v>1509</v>
      </c>
      <c r="D321" s="10">
        <v>1712257793</v>
      </c>
      <c r="E321" s="23">
        <v>0</v>
      </c>
      <c r="F321" s="23">
        <v>11</v>
      </c>
    </row>
    <row r="322" spans="1:6" s="1" customFormat="1" x14ac:dyDescent="0.25">
      <c r="A322" s="10">
        <v>321</v>
      </c>
      <c r="B322" s="10" t="s">
        <v>223</v>
      </c>
      <c r="C322" s="9" t="s">
        <v>1505</v>
      </c>
      <c r="D322" s="10">
        <v>1811571739</v>
      </c>
      <c r="E322" s="23">
        <v>312</v>
      </c>
      <c r="F322" s="23">
        <v>81</v>
      </c>
    </row>
    <row r="323" spans="1:6" s="1" customFormat="1" x14ac:dyDescent="0.25">
      <c r="A323" s="10">
        <v>322</v>
      </c>
      <c r="B323" s="10" t="s">
        <v>994</v>
      </c>
      <c r="C323" s="9" t="s">
        <v>1777</v>
      </c>
      <c r="D323" s="10">
        <v>1736622421</v>
      </c>
      <c r="E323" s="23">
        <v>34</v>
      </c>
      <c r="F323" s="23">
        <v>13</v>
      </c>
    </row>
    <row r="324" spans="1:6" s="1" customFormat="1" x14ac:dyDescent="0.25">
      <c r="A324" s="10">
        <v>323</v>
      </c>
      <c r="B324" s="10" t="s">
        <v>224</v>
      </c>
      <c r="C324" s="9" t="s">
        <v>1778</v>
      </c>
      <c r="D324" s="10">
        <v>1722797979</v>
      </c>
      <c r="E324" s="23">
        <v>1538</v>
      </c>
      <c r="F324" s="23">
        <v>149</v>
      </c>
    </row>
    <row r="325" spans="1:6" s="1" customFormat="1" x14ac:dyDescent="0.25">
      <c r="A325" s="10">
        <v>324</v>
      </c>
      <c r="B325" s="10" t="s">
        <v>225</v>
      </c>
      <c r="C325" s="9" t="s">
        <v>1779</v>
      </c>
      <c r="D325" s="10">
        <v>1789062637</v>
      </c>
      <c r="E325" s="23">
        <v>8</v>
      </c>
      <c r="F325" s="23">
        <v>0</v>
      </c>
    </row>
    <row r="326" spans="1:6" s="1" customFormat="1" x14ac:dyDescent="0.25">
      <c r="A326" s="10">
        <v>325</v>
      </c>
      <c r="B326" s="10" t="s">
        <v>226</v>
      </c>
      <c r="C326" s="9" t="s">
        <v>1592</v>
      </c>
      <c r="D326" s="10">
        <v>1914644892</v>
      </c>
      <c r="E326" s="23">
        <v>102</v>
      </c>
      <c r="F326" s="23">
        <v>0</v>
      </c>
    </row>
    <row r="327" spans="1:6" s="1" customFormat="1" x14ac:dyDescent="0.25">
      <c r="A327" s="10">
        <v>326</v>
      </c>
      <c r="B327" s="10" t="s">
        <v>227</v>
      </c>
      <c r="C327" s="9" t="s">
        <v>1780</v>
      </c>
      <c r="D327" s="10">
        <v>1960574365</v>
      </c>
      <c r="E327" s="23">
        <v>736</v>
      </c>
      <c r="F327" s="23">
        <v>59</v>
      </c>
    </row>
    <row r="328" spans="1:6" s="1" customFormat="1" x14ac:dyDescent="0.25">
      <c r="A328" s="10">
        <v>327</v>
      </c>
      <c r="B328" s="10" t="s">
        <v>230</v>
      </c>
      <c r="C328" s="9" t="s">
        <v>1752</v>
      </c>
      <c r="D328" s="10">
        <v>1712674000</v>
      </c>
      <c r="E328" s="23">
        <v>38</v>
      </c>
      <c r="F328" s="23">
        <v>11</v>
      </c>
    </row>
    <row r="329" spans="1:6" s="1" customFormat="1" x14ac:dyDescent="0.25">
      <c r="A329" s="10">
        <v>328</v>
      </c>
      <c r="B329" s="10" t="s">
        <v>233</v>
      </c>
      <c r="C329" s="9" t="s">
        <v>1781</v>
      </c>
      <c r="D329" s="10">
        <v>1721659260</v>
      </c>
      <c r="E329" s="23">
        <v>25</v>
      </c>
      <c r="F329" s="23">
        <v>0</v>
      </c>
    </row>
    <row r="330" spans="1:6" s="1" customFormat="1" x14ac:dyDescent="0.25">
      <c r="A330" s="10">
        <v>329</v>
      </c>
      <c r="B330" s="10" t="s">
        <v>234</v>
      </c>
      <c r="C330" s="9" t="s">
        <v>1415</v>
      </c>
      <c r="D330" s="10">
        <v>1733796027</v>
      </c>
      <c r="E330" s="23">
        <v>831</v>
      </c>
      <c r="F330" s="23">
        <v>0</v>
      </c>
    </row>
    <row r="331" spans="1:6" s="1" customFormat="1" x14ac:dyDescent="0.25">
      <c r="A331" s="10">
        <v>330</v>
      </c>
      <c r="B331" s="10" t="s">
        <v>235</v>
      </c>
      <c r="C331" s="9" t="s">
        <v>1782</v>
      </c>
      <c r="D331" s="10">
        <v>1731119393</v>
      </c>
      <c r="E331" s="23">
        <v>140</v>
      </c>
      <c r="F331" s="23">
        <v>39</v>
      </c>
    </row>
    <row r="332" spans="1:6" s="1" customFormat="1" x14ac:dyDescent="0.25">
      <c r="A332" s="10">
        <v>331</v>
      </c>
      <c r="B332" s="10" t="s">
        <v>236</v>
      </c>
      <c r="C332" s="9" t="s">
        <v>1783</v>
      </c>
      <c r="D332" s="10">
        <v>1711115776</v>
      </c>
      <c r="E332" s="23">
        <v>9</v>
      </c>
      <c r="F332" s="23">
        <v>0</v>
      </c>
    </row>
    <row r="333" spans="1:6" s="1" customFormat="1" x14ac:dyDescent="0.25">
      <c r="A333" s="10">
        <v>332</v>
      </c>
      <c r="B333" s="10" t="s">
        <v>237</v>
      </c>
      <c r="C333" s="9" t="s">
        <v>1633</v>
      </c>
      <c r="D333" s="10">
        <v>1716795828</v>
      </c>
      <c r="E333" s="23">
        <v>9</v>
      </c>
      <c r="F333" s="23">
        <v>0</v>
      </c>
    </row>
    <row r="334" spans="1:6" s="1" customFormat="1" x14ac:dyDescent="0.25">
      <c r="A334" s="10">
        <v>333</v>
      </c>
      <c r="B334" s="10" t="s">
        <v>238</v>
      </c>
      <c r="C334" s="9" t="s">
        <v>1784</v>
      </c>
      <c r="D334" s="10">
        <v>1689527579</v>
      </c>
      <c r="E334" s="23">
        <v>347</v>
      </c>
      <c r="F334" s="23">
        <v>122</v>
      </c>
    </row>
    <row r="335" spans="1:6" s="1" customFormat="1" x14ac:dyDescent="0.25">
      <c r="A335" s="10">
        <v>334</v>
      </c>
      <c r="B335" s="10" t="s">
        <v>239</v>
      </c>
      <c r="C335" s="9" t="s">
        <v>1785</v>
      </c>
      <c r="D335" s="10">
        <v>1715813107</v>
      </c>
      <c r="E335" s="23">
        <v>198</v>
      </c>
      <c r="F335" s="23">
        <v>0</v>
      </c>
    </row>
    <row r="336" spans="1:6" s="1" customFormat="1" x14ac:dyDescent="0.25">
      <c r="A336" s="10">
        <v>335</v>
      </c>
      <c r="B336" s="10" t="s">
        <v>241</v>
      </c>
      <c r="C336" s="9" t="s">
        <v>1786</v>
      </c>
      <c r="D336" s="10">
        <v>1819505260</v>
      </c>
      <c r="E336" s="23">
        <v>10</v>
      </c>
      <c r="F336" s="23">
        <v>0</v>
      </c>
    </row>
    <row r="337" spans="1:6" s="1" customFormat="1" x14ac:dyDescent="0.25">
      <c r="A337" s="10">
        <v>336</v>
      </c>
      <c r="B337" s="10" t="s">
        <v>243</v>
      </c>
      <c r="C337" s="9" t="s">
        <v>1787</v>
      </c>
      <c r="D337" s="10">
        <v>1675150935</v>
      </c>
      <c r="E337" s="23">
        <v>25</v>
      </c>
      <c r="F337" s="23">
        <v>0</v>
      </c>
    </row>
    <row r="338" spans="1:6" s="1" customFormat="1" x14ac:dyDescent="0.25">
      <c r="A338" s="10">
        <v>337</v>
      </c>
      <c r="B338" s="10" t="s">
        <v>244</v>
      </c>
      <c r="C338" s="9" t="s">
        <v>1522</v>
      </c>
      <c r="D338" s="10">
        <v>1716544302</v>
      </c>
      <c r="E338" s="23">
        <v>8</v>
      </c>
      <c r="F338" s="23">
        <v>0</v>
      </c>
    </row>
    <row r="339" spans="1:6" s="1" customFormat="1" x14ac:dyDescent="0.25">
      <c r="A339" s="10">
        <v>338</v>
      </c>
      <c r="B339" s="10" t="s">
        <v>245</v>
      </c>
      <c r="C339" s="9" t="s">
        <v>1788</v>
      </c>
      <c r="D339" s="10">
        <v>1924512279</v>
      </c>
      <c r="E339" s="23">
        <v>83</v>
      </c>
      <c r="F339" s="23">
        <v>274</v>
      </c>
    </row>
    <row r="340" spans="1:6" s="1" customFormat="1" x14ac:dyDescent="0.25">
      <c r="A340" s="10">
        <v>339</v>
      </c>
      <c r="B340" s="10" t="s">
        <v>247</v>
      </c>
      <c r="C340" s="9" t="s">
        <v>1789</v>
      </c>
      <c r="D340" s="10">
        <v>1923234959</v>
      </c>
      <c r="E340" s="23">
        <v>8</v>
      </c>
      <c r="F340" s="23">
        <v>0</v>
      </c>
    </row>
    <row r="341" spans="1:6" s="1" customFormat="1" x14ac:dyDescent="0.25">
      <c r="A341" s="10">
        <v>340</v>
      </c>
      <c r="B341" s="10" t="s">
        <v>250</v>
      </c>
      <c r="C341" s="9" t="s">
        <v>1372</v>
      </c>
      <c r="D341" s="10">
        <v>1718977655</v>
      </c>
      <c r="E341" s="23">
        <v>470</v>
      </c>
      <c r="F341" s="23">
        <v>493</v>
      </c>
    </row>
    <row r="342" spans="1:6" s="1" customFormat="1" x14ac:dyDescent="0.25">
      <c r="A342" s="10">
        <v>341</v>
      </c>
      <c r="B342" s="10" t="s">
        <v>251</v>
      </c>
      <c r="C342" s="9" t="s">
        <v>1790</v>
      </c>
      <c r="D342" s="10">
        <v>1644470225</v>
      </c>
      <c r="E342" s="23">
        <v>43</v>
      </c>
      <c r="F342" s="23">
        <v>0</v>
      </c>
    </row>
    <row r="343" spans="1:6" s="1" customFormat="1" x14ac:dyDescent="0.25">
      <c r="A343" s="10">
        <v>342</v>
      </c>
      <c r="B343" s="10" t="s">
        <v>252</v>
      </c>
      <c r="C343" s="9" t="s">
        <v>1791</v>
      </c>
      <c r="D343" s="10">
        <v>1711038815</v>
      </c>
      <c r="E343" s="23">
        <v>812</v>
      </c>
      <c r="F343" s="23">
        <v>817</v>
      </c>
    </row>
    <row r="344" spans="1:6" s="1" customFormat="1" x14ac:dyDescent="0.25">
      <c r="A344" s="10">
        <v>343</v>
      </c>
      <c r="B344" s="10" t="s">
        <v>255</v>
      </c>
      <c r="C344" s="9" t="s">
        <v>1731</v>
      </c>
      <c r="D344" s="10">
        <v>1713686721</v>
      </c>
      <c r="E344" s="23">
        <v>222</v>
      </c>
      <c r="F344" s="23">
        <v>319</v>
      </c>
    </row>
    <row r="345" spans="1:6" s="1" customFormat="1" x14ac:dyDescent="0.25">
      <c r="A345" s="10">
        <v>344</v>
      </c>
      <c r="B345" s="10" t="s">
        <v>256</v>
      </c>
      <c r="C345" s="9" t="s">
        <v>1792</v>
      </c>
      <c r="D345" s="10">
        <v>1773446440</v>
      </c>
      <c r="E345" s="23">
        <v>180</v>
      </c>
      <c r="F345" s="23">
        <v>111</v>
      </c>
    </row>
    <row r="346" spans="1:6" s="1" customFormat="1" x14ac:dyDescent="0.25">
      <c r="A346" s="10">
        <v>345</v>
      </c>
      <c r="B346" s="10" t="s">
        <v>258</v>
      </c>
      <c r="C346" s="9" t="s">
        <v>1793</v>
      </c>
      <c r="D346" s="10">
        <v>1688056124</v>
      </c>
      <c r="E346" s="23">
        <v>67</v>
      </c>
      <c r="F346" s="23">
        <v>35</v>
      </c>
    </row>
    <row r="347" spans="1:6" s="1" customFormat="1" x14ac:dyDescent="0.25">
      <c r="A347" s="10">
        <v>346</v>
      </c>
      <c r="B347" s="10" t="s">
        <v>259</v>
      </c>
      <c r="C347" s="9" t="s">
        <v>1794</v>
      </c>
      <c r="D347" s="10">
        <v>1729316256</v>
      </c>
      <c r="E347" s="23">
        <v>0</v>
      </c>
      <c r="F347" s="23">
        <v>12</v>
      </c>
    </row>
    <row r="348" spans="1:6" s="1" customFormat="1" x14ac:dyDescent="0.25">
      <c r="A348" s="10">
        <v>347</v>
      </c>
      <c r="B348" s="10" t="s">
        <v>260</v>
      </c>
      <c r="C348" s="9" t="s">
        <v>1795</v>
      </c>
      <c r="D348" s="10">
        <v>1912647251</v>
      </c>
      <c r="E348" s="23">
        <v>100</v>
      </c>
      <c r="F348" s="23">
        <v>0</v>
      </c>
    </row>
    <row r="349" spans="1:6" s="1" customFormat="1" x14ac:dyDescent="0.25">
      <c r="A349" s="10">
        <v>348</v>
      </c>
      <c r="B349" s="10" t="s">
        <v>261</v>
      </c>
      <c r="C349" s="9" t="s">
        <v>1796</v>
      </c>
      <c r="D349" s="10">
        <v>1912505005</v>
      </c>
      <c r="E349" s="23">
        <v>259</v>
      </c>
      <c r="F349" s="23">
        <v>829</v>
      </c>
    </row>
    <row r="350" spans="1:6" s="1" customFormat="1" x14ac:dyDescent="0.25">
      <c r="A350" s="10">
        <v>349</v>
      </c>
      <c r="B350" s="10" t="s">
        <v>262</v>
      </c>
      <c r="C350" s="9" t="s">
        <v>1797</v>
      </c>
      <c r="D350" s="10">
        <v>1712371110</v>
      </c>
      <c r="E350" s="23">
        <v>8</v>
      </c>
      <c r="F350" s="23">
        <v>0</v>
      </c>
    </row>
    <row r="351" spans="1:6" s="1" customFormat="1" x14ac:dyDescent="0.25">
      <c r="A351" s="10">
        <v>350</v>
      </c>
      <c r="B351" s="10" t="s">
        <v>265</v>
      </c>
      <c r="C351" s="9" t="s">
        <v>1798</v>
      </c>
      <c r="D351" s="10">
        <v>1915765240</v>
      </c>
      <c r="E351" s="23">
        <v>39</v>
      </c>
      <c r="F351" s="23">
        <v>0</v>
      </c>
    </row>
    <row r="352" spans="1:6" s="1" customFormat="1" x14ac:dyDescent="0.25">
      <c r="A352" s="10">
        <v>351</v>
      </c>
      <c r="B352" s="10" t="s">
        <v>266</v>
      </c>
      <c r="C352" s="9" t="s">
        <v>1376</v>
      </c>
      <c r="D352" s="10">
        <v>1966584780</v>
      </c>
      <c r="E352" s="23">
        <v>219</v>
      </c>
      <c r="F352" s="23">
        <v>0</v>
      </c>
    </row>
    <row r="353" spans="1:6" s="1" customFormat="1" x14ac:dyDescent="0.25">
      <c r="A353" s="10">
        <v>352</v>
      </c>
      <c r="B353" s="10" t="s">
        <v>267</v>
      </c>
      <c r="C353" s="9" t="s">
        <v>1799</v>
      </c>
      <c r="D353" s="10">
        <v>1911465587</v>
      </c>
      <c r="E353" s="23">
        <v>9</v>
      </c>
      <c r="F353" s="23">
        <v>0</v>
      </c>
    </row>
    <row r="354" spans="1:6" s="1" customFormat="1" x14ac:dyDescent="0.25">
      <c r="A354" s="10">
        <v>353</v>
      </c>
      <c r="B354" s="10" t="s">
        <v>268</v>
      </c>
      <c r="C354" s="9" t="s">
        <v>1800</v>
      </c>
      <c r="D354" s="10">
        <v>1924100657</v>
      </c>
      <c r="E354" s="23">
        <v>11</v>
      </c>
      <c r="F354" s="23">
        <v>0</v>
      </c>
    </row>
    <row r="355" spans="1:6" s="1" customFormat="1" x14ac:dyDescent="0.25">
      <c r="A355" s="10">
        <v>354</v>
      </c>
      <c r="B355" s="10" t="s">
        <v>269</v>
      </c>
      <c r="C355" s="9" t="s">
        <v>1801</v>
      </c>
      <c r="D355" s="10">
        <v>1848070964</v>
      </c>
      <c r="E355" s="23">
        <v>71</v>
      </c>
      <c r="F355" s="23">
        <v>325</v>
      </c>
    </row>
    <row r="356" spans="1:6" s="1" customFormat="1" x14ac:dyDescent="0.25">
      <c r="A356" s="10">
        <v>355</v>
      </c>
      <c r="B356" s="10" t="s">
        <v>270</v>
      </c>
      <c r="C356" s="9" t="s">
        <v>1499</v>
      </c>
      <c r="D356" s="10">
        <v>1911409637</v>
      </c>
      <c r="E356" s="23">
        <v>127</v>
      </c>
      <c r="F356" s="23">
        <v>24</v>
      </c>
    </row>
    <row r="357" spans="1:6" s="1" customFormat="1" x14ac:dyDescent="0.25">
      <c r="A357" s="10">
        <v>356</v>
      </c>
      <c r="B357" s="10" t="s">
        <v>271</v>
      </c>
      <c r="C357" s="9" t="s">
        <v>1802</v>
      </c>
      <c r="D357" s="10">
        <v>1788992750</v>
      </c>
      <c r="E357" s="23">
        <v>302</v>
      </c>
      <c r="F357" s="23">
        <v>365</v>
      </c>
    </row>
    <row r="358" spans="1:6" s="1" customFormat="1" x14ac:dyDescent="0.25">
      <c r="A358" s="10">
        <v>357</v>
      </c>
      <c r="B358" s="10" t="s">
        <v>272</v>
      </c>
      <c r="C358" s="9" t="s">
        <v>1803</v>
      </c>
      <c r="D358" s="10">
        <v>1918200004</v>
      </c>
      <c r="E358" s="23">
        <v>162</v>
      </c>
      <c r="F358" s="23">
        <v>13</v>
      </c>
    </row>
    <row r="359" spans="1:6" s="1" customFormat="1" x14ac:dyDescent="0.25">
      <c r="A359" s="10">
        <v>358</v>
      </c>
      <c r="B359" s="10" t="s">
        <v>273</v>
      </c>
      <c r="C359" s="9" t="s">
        <v>1804</v>
      </c>
      <c r="D359" s="10">
        <v>1715279936</v>
      </c>
      <c r="E359" s="23">
        <v>373</v>
      </c>
      <c r="F359" s="23">
        <v>237</v>
      </c>
    </row>
    <row r="360" spans="1:6" s="1" customFormat="1" x14ac:dyDescent="0.25">
      <c r="A360" s="10">
        <v>359</v>
      </c>
      <c r="B360" s="10" t="s">
        <v>274</v>
      </c>
      <c r="C360" s="9" t="s">
        <v>1805</v>
      </c>
      <c r="D360" s="10">
        <v>1921476227</v>
      </c>
      <c r="E360" s="23">
        <v>8</v>
      </c>
      <c r="F360" s="23">
        <v>0</v>
      </c>
    </row>
    <row r="361" spans="1:6" s="1" customFormat="1" x14ac:dyDescent="0.25">
      <c r="A361" s="10">
        <v>360</v>
      </c>
      <c r="B361" s="10" t="s">
        <v>275</v>
      </c>
      <c r="C361" s="9" t="s">
        <v>1806</v>
      </c>
      <c r="D361" s="10">
        <v>1925773102</v>
      </c>
      <c r="E361" s="23">
        <v>10</v>
      </c>
      <c r="F361" s="23">
        <v>0</v>
      </c>
    </row>
    <row r="362" spans="1:6" s="1" customFormat="1" x14ac:dyDescent="0.25">
      <c r="A362" s="10">
        <v>361</v>
      </c>
      <c r="B362" s="10" t="s">
        <v>276</v>
      </c>
      <c r="C362" s="9" t="s">
        <v>1807</v>
      </c>
      <c r="D362" s="10">
        <v>1920675634</v>
      </c>
      <c r="E362" s="23">
        <v>199</v>
      </c>
      <c r="F362" s="23">
        <v>11</v>
      </c>
    </row>
    <row r="363" spans="1:6" s="1" customFormat="1" x14ac:dyDescent="0.25">
      <c r="A363" s="10">
        <v>362</v>
      </c>
      <c r="B363" s="10" t="s">
        <v>278</v>
      </c>
      <c r="C363" s="9" t="s">
        <v>1697</v>
      </c>
      <c r="D363" s="10">
        <v>1757818532</v>
      </c>
      <c r="E363" s="23">
        <v>168</v>
      </c>
      <c r="F363" s="23">
        <v>128</v>
      </c>
    </row>
    <row r="364" spans="1:6" s="1" customFormat="1" x14ac:dyDescent="0.25">
      <c r="A364" s="10">
        <v>363</v>
      </c>
      <c r="B364" s="10" t="s">
        <v>279</v>
      </c>
      <c r="C364" s="9" t="s">
        <v>1808</v>
      </c>
      <c r="D364" s="10">
        <v>1862700600</v>
      </c>
      <c r="E364" s="23">
        <v>19</v>
      </c>
      <c r="F364" s="23">
        <v>0</v>
      </c>
    </row>
    <row r="365" spans="1:6" s="1" customFormat="1" x14ac:dyDescent="0.25">
      <c r="A365" s="10">
        <v>364</v>
      </c>
      <c r="B365" s="10" t="s">
        <v>282</v>
      </c>
      <c r="C365" s="9" t="s">
        <v>1559</v>
      </c>
      <c r="D365" s="10">
        <v>1712810227</v>
      </c>
      <c r="E365" s="23">
        <v>231</v>
      </c>
      <c r="F365" s="23">
        <v>24</v>
      </c>
    </row>
    <row r="366" spans="1:6" s="1" customFormat="1" x14ac:dyDescent="0.25">
      <c r="A366" s="10">
        <v>365</v>
      </c>
      <c r="B366" s="10" t="s">
        <v>283</v>
      </c>
      <c r="C366" s="9" t="s">
        <v>1458</v>
      </c>
      <c r="D366" s="10">
        <v>1689675371</v>
      </c>
      <c r="E366" s="23">
        <v>150</v>
      </c>
      <c r="F366" s="23">
        <v>99</v>
      </c>
    </row>
    <row r="367" spans="1:6" s="1" customFormat="1" x14ac:dyDescent="0.25">
      <c r="A367" s="10">
        <v>366</v>
      </c>
      <c r="B367" s="10" t="s">
        <v>284</v>
      </c>
      <c r="C367" s="9" t="s">
        <v>1480</v>
      </c>
      <c r="D367" s="10">
        <v>1610525151</v>
      </c>
      <c r="E367" s="23">
        <v>174</v>
      </c>
      <c r="F367" s="23">
        <v>85</v>
      </c>
    </row>
    <row r="368" spans="1:6" s="1" customFormat="1" x14ac:dyDescent="0.25">
      <c r="A368" s="10">
        <v>367</v>
      </c>
      <c r="B368" s="10" t="s">
        <v>285</v>
      </c>
      <c r="C368" s="9" t="s">
        <v>1809</v>
      </c>
      <c r="D368" s="10">
        <v>1717192791</v>
      </c>
      <c r="E368" s="23">
        <v>290</v>
      </c>
      <c r="F368" s="23">
        <v>554</v>
      </c>
    </row>
    <row r="369" spans="1:6" s="1" customFormat="1" x14ac:dyDescent="0.25">
      <c r="A369" s="10">
        <v>368</v>
      </c>
      <c r="B369" s="10" t="s">
        <v>286</v>
      </c>
      <c r="C369" s="9" t="s">
        <v>1751</v>
      </c>
      <c r="D369" s="10">
        <v>1938951440</v>
      </c>
      <c r="E369" s="23">
        <v>278</v>
      </c>
      <c r="F369" s="23">
        <v>57</v>
      </c>
    </row>
    <row r="370" spans="1:6" s="1" customFormat="1" x14ac:dyDescent="0.25">
      <c r="A370" s="10">
        <v>369</v>
      </c>
      <c r="B370" s="10" t="s">
        <v>288</v>
      </c>
      <c r="C370" s="9" t="s">
        <v>1810</v>
      </c>
      <c r="D370" s="10">
        <v>1707818188</v>
      </c>
      <c r="E370" s="23">
        <v>221</v>
      </c>
      <c r="F370" s="23">
        <v>332</v>
      </c>
    </row>
    <row r="371" spans="1:6" s="1" customFormat="1" x14ac:dyDescent="0.25">
      <c r="A371" s="10">
        <v>370</v>
      </c>
      <c r="B371" s="10" t="s">
        <v>289</v>
      </c>
      <c r="C371" s="9" t="s">
        <v>1811</v>
      </c>
      <c r="D371" s="10">
        <v>1712810227</v>
      </c>
      <c r="E371" s="23">
        <v>22</v>
      </c>
      <c r="F371" s="23">
        <v>0</v>
      </c>
    </row>
    <row r="372" spans="1:6" s="1" customFormat="1" x14ac:dyDescent="0.25">
      <c r="A372" s="10">
        <v>371</v>
      </c>
      <c r="B372" s="10" t="s">
        <v>291</v>
      </c>
      <c r="C372" s="9" t="s">
        <v>1812</v>
      </c>
      <c r="D372" s="10">
        <v>1743910633</v>
      </c>
      <c r="E372" s="23">
        <v>523</v>
      </c>
      <c r="F372" s="23">
        <v>212</v>
      </c>
    </row>
    <row r="373" spans="1:6" s="1" customFormat="1" x14ac:dyDescent="0.25">
      <c r="A373" s="10">
        <v>372</v>
      </c>
      <c r="B373" s="10" t="s">
        <v>293</v>
      </c>
      <c r="C373" s="9" t="s">
        <v>1813</v>
      </c>
      <c r="D373" s="10">
        <v>1720985575</v>
      </c>
      <c r="E373" s="23">
        <v>67</v>
      </c>
      <c r="F373" s="23">
        <v>306</v>
      </c>
    </row>
    <row r="374" spans="1:6" s="1" customFormat="1" x14ac:dyDescent="0.25">
      <c r="A374" s="10">
        <v>373</v>
      </c>
      <c r="B374" s="10" t="s">
        <v>295</v>
      </c>
      <c r="C374" s="9" t="s">
        <v>1815</v>
      </c>
      <c r="D374" s="10">
        <v>1714321535</v>
      </c>
      <c r="E374" s="23">
        <v>193</v>
      </c>
      <c r="F374" s="23">
        <v>683</v>
      </c>
    </row>
    <row r="375" spans="1:6" s="1" customFormat="1" x14ac:dyDescent="0.25">
      <c r="A375" s="10">
        <v>374</v>
      </c>
      <c r="B375" s="10" t="s">
        <v>296</v>
      </c>
      <c r="C375" s="9" t="s">
        <v>1816</v>
      </c>
      <c r="D375" s="10">
        <v>1712591518</v>
      </c>
      <c r="E375" s="23">
        <v>9</v>
      </c>
      <c r="F375" s="23">
        <v>22</v>
      </c>
    </row>
    <row r="376" spans="1:6" s="1" customFormat="1" x14ac:dyDescent="0.25">
      <c r="A376" s="10">
        <v>375</v>
      </c>
      <c r="B376" s="10" t="s">
        <v>298</v>
      </c>
      <c r="C376" s="9" t="s">
        <v>1678</v>
      </c>
      <c r="D376" s="10">
        <v>1710918777</v>
      </c>
      <c r="E376" s="23">
        <v>8</v>
      </c>
      <c r="F376" s="23">
        <v>0</v>
      </c>
    </row>
    <row r="377" spans="1:6" s="1" customFormat="1" x14ac:dyDescent="0.25">
      <c r="A377" s="10">
        <v>376</v>
      </c>
      <c r="B377" s="10" t="s">
        <v>299</v>
      </c>
      <c r="C377" s="9" t="s">
        <v>1818</v>
      </c>
      <c r="D377" s="10">
        <v>1677830124</v>
      </c>
      <c r="E377" s="23">
        <v>2273</v>
      </c>
      <c r="F377" s="23">
        <v>2614</v>
      </c>
    </row>
    <row r="378" spans="1:6" s="1" customFormat="1" x14ac:dyDescent="0.25">
      <c r="A378" s="10">
        <v>377</v>
      </c>
      <c r="B378" s="10" t="s">
        <v>300</v>
      </c>
      <c r="C378" s="9" t="s">
        <v>1819</v>
      </c>
      <c r="D378" s="10">
        <v>1936749049</v>
      </c>
      <c r="E378" s="23">
        <v>16186</v>
      </c>
      <c r="F378" s="23">
        <v>2974</v>
      </c>
    </row>
    <row r="379" spans="1:6" s="1" customFormat="1" x14ac:dyDescent="0.25">
      <c r="A379" s="10">
        <v>378</v>
      </c>
      <c r="B379" s="10" t="s">
        <v>302</v>
      </c>
      <c r="C379" s="9" t="s">
        <v>1820</v>
      </c>
      <c r="D379" s="10">
        <v>1929358852</v>
      </c>
      <c r="E379" s="23">
        <v>680</v>
      </c>
      <c r="F379" s="23">
        <v>0</v>
      </c>
    </row>
    <row r="380" spans="1:6" s="1" customFormat="1" x14ac:dyDescent="0.25">
      <c r="A380" s="10">
        <v>379</v>
      </c>
      <c r="B380" s="10" t="s">
        <v>303</v>
      </c>
      <c r="C380" s="9" t="s">
        <v>1530</v>
      </c>
      <c r="D380" s="10">
        <v>1719595520</v>
      </c>
      <c r="E380" s="23">
        <v>30</v>
      </c>
      <c r="F380" s="23">
        <v>13</v>
      </c>
    </row>
    <row r="381" spans="1:6" s="1" customFormat="1" x14ac:dyDescent="0.25">
      <c r="A381" s="10">
        <v>380</v>
      </c>
      <c r="B381" s="10" t="s">
        <v>304</v>
      </c>
      <c r="C381" s="9" t="s">
        <v>1821</v>
      </c>
      <c r="D381" s="10">
        <v>1792118788</v>
      </c>
      <c r="E381" s="23">
        <v>41</v>
      </c>
      <c r="F381" s="23">
        <v>11</v>
      </c>
    </row>
    <row r="382" spans="1:6" s="1" customFormat="1" x14ac:dyDescent="0.25">
      <c r="A382" s="10">
        <v>381</v>
      </c>
      <c r="B382" s="10" t="s">
        <v>305</v>
      </c>
      <c r="C382" s="9" t="s">
        <v>1467</v>
      </c>
      <c r="D382" s="10">
        <v>1711173222</v>
      </c>
      <c r="E382" s="23">
        <v>336</v>
      </c>
      <c r="F382" s="23">
        <v>47</v>
      </c>
    </row>
    <row r="383" spans="1:6" s="1" customFormat="1" x14ac:dyDescent="0.25">
      <c r="A383" s="10">
        <v>382</v>
      </c>
      <c r="B383" s="10" t="s">
        <v>306</v>
      </c>
      <c r="C383" s="9" t="s">
        <v>1822</v>
      </c>
      <c r="D383" s="10">
        <v>1713707557</v>
      </c>
      <c r="E383" s="23">
        <v>151</v>
      </c>
      <c r="F383" s="23">
        <v>22</v>
      </c>
    </row>
    <row r="384" spans="1:6" s="1" customFormat="1" x14ac:dyDescent="0.25">
      <c r="A384" s="10">
        <v>383</v>
      </c>
      <c r="B384" s="10" t="s">
        <v>309</v>
      </c>
      <c r="C384" s="9" t="s">
        <v>1825</v>
      </c>
      <c r="D384" s="10">
        <v>1725532509</v>
      </c>
      <c r="E384" s="23">
        <v>8</v>
      </c>
      <c r="F384" s="23">
        <v>0</v>
      </c>
    </row>
    <row r="385" spans="1:6" s="1" customFormat="1" x14ac:dyDescent="0.25">
      <c r="A385" s="10">
        <v>384</v>
      </c>
      <c r="B385" s="10" t="s">
        <v>310</v>
      </c>
      <c r="C385" s="9" t="s">
        <v>1826</v>
      </c>
      <c r="D385" s="10">
        <v>1727401067</v>
      </c>
      <c r="E385" s="23">
        <v>44</v>
      </c>
      <c r="F385" s="23">
        <v>67</v>
      </c>
    </row>
    <row r="386" spans="1:6" s="1" customFormat="1" x14ac:dyDescent="0.25">
      <c r="A386" s="10">
        <v>385</v>
      </c>
      <c r="B386" s="10" t="s">
        <v>311</v>
      </c>
      <c r="C386" s="9" t="s">
        <v>1451</v>
      </c>
      <c r="D386" s="10">
        <v>1737608025</v>
      </c>
      <c r="E386" s="23">
        <v>78</v>
      </c>
      <c r="F386" s="23">
        <v>22</v>
      </c>
    </row>
    <row r="387" spans="1:6" s="1" customFormat="1" x14ac:dyDescent="0.25">
      <c r="A387" s="10">
        <v>386</v>
      </c>
      <c r="B387" s="10" t="s">
        <v>312</v>
      </c>
      <c r="C387" s="9" t="s">
        <v>1589</v>
      </c>
      <c r="D387" s="10">
        <v>1824616161</v>
      </c>
      <c r="E387" s="23">
        <v>203</v>
      </c>
      <c r="F387" s="23">
        <v>51</v>
      </c>
    </row>
    <row r="388" spans="1:6" s="1" customFormat="1" x14ac:dyDescent="0.25">
      <c r="A388" s="10">
        <v>387</v>
      </c>
      <c r="B388" s="10" t="s">
        <v>313</v>
      </c>
      <c r="C388" s="9" t="s">
        <v>1828</v>
      </c>
      <c r="D388" s="10">
        <v>1717696296</v>
      </c>
      <c r="E388" s="23">
        <v>78</v>
      </c>
      <c r="F388" s="23">
        <v>25</v>
      </c>
    </row>
    <row r="389" spans="1:6" s="1" customFormat="1" x14ac:dyDescent="0.25">
      <c r="A389" s="10">
        <v>388</v>
      </c>
      <c r="B389" s="10" t="s">
        <v>314</v>
      </c>
      <c r="C389" s="9" t="s">
        <v>1829</v>
      </c>
      <c r="D389" s="10">
        <v>1686702570</v>
      </c>
      <c r="E389" s="23">
        <v>403</v>
      </c>
      <c r="F389" s="23">
        <v>22</v>
      </c>
    </row>
    <row r="390" spans="1:6" s="1" customFormat="1" x14ac:dyDescent="0.25">
      <c r="A390" s="10">
        <v>389</v>
      </c>
      <c r="B390" s="10" t="s">
        <v>315</v>
      </c>
      <c r="C390" s="9" t="s">
        <v>1830</v>
      </c>
      <c r="D390" s="10">
        <v>1676015737</v>
      </c>
      <c r="E390" s="23">
        <v>12</v>
      </c>
      <c r="F390" s="23">
        <v>0</v>
      </c>
    </row>
    <row r="391" spans="1:6" s="1" customFormat="1" x14ac:dyDescent="0.25">
      <c r="A391" s="10">
        <v>390</v>
      </c>
      <c r="B391" s="10" t="s">
        <v>316</v>
      </c>
      <c r="C391" s="9" t="s">
        <v>1691</v>
      </c>
      <c r="D391" s="10">
        <v>1720442243</v>
      </c>
      <c r="E391" s="23">
        <v>118</v>
      </c>
      <c r="F391" s="23">
        <v>12</v>
      </c>
    </row>
    <row r="392" spans="1:6" s="1" customFormat="1" x14ac:dyDescent="0.25">
      <c r="A392" s="10">
        <v>391</v>
      </c>
      <c r="B392" s="10" t="s">
        <v>317</v>
      </c>
      <c r="C392" s="9" t="s">
        <v>1832</v>
      </c>
      <c r="D392" s="10">
        <v>1706059000</v>
      </c>
      <c r="E392" s="23">
        <v>259</v>
      </c>
      <c r="F392" s="23">
        <v>73</v>
      </c>
    </row>
    <row r="393" spans="1:6" s="1" customFormat="1" x14ac:dyDescent="0.25">
      <c r="A393" s="10">
        <v>392</v>
      </c>
      <c r="B393" s="10" t="s">
        <v>318</v>
      </c>
      <c r="C393" s="9" t="s">
        <v>1833</v>
      </c>
      <c r="D393" s="10">
        <v>1812792787</v>
      </c>
      <c r="E393" s="23">
        <v>25</v>
      </c>
      <c r="F393" s="23">
        <v>0</v>
      </c>
    </row>
    <row r="394" spans="1:6" s="1" customFormat="1" x14ac:dyDescent="0.25">
      <c r="A394" s="10">
        <v>393</v>
      </c>
      <c r="B394" s="10" t="s">
        <v>319</v>
      </c>
      <c r="C394" s="9" t="s">
        <v>1834</v>
      </c>
      <c r="D394" s="10">
        <v>1965533280</v>
      </c>
      <c r="E394" s="23">
        <v>0</v>
      </c>
      <c r="F394" s="23">
        <v>11</v>
      </c>
    </row>
    <row r="395" spans="1:6" s="1" customFormat="1" x14ac:dyDescent="0.25">
      <c r="A395" s="10">
        <v>394</v>
      </c>
      <c r="B395" s="10" t="s">
        <v>320</v>
      </c>
      <c r="C395" s="9" t="s">
        <v>1835</v>
      </c>
      <c r="D395" s="10">
        <v>1882048919</v>
      </c>
      <c r="E395" s="23">
        <v>425</v>
      </c>
      <c r="F395" s="23">
        <v>882</v>
      </c>
    </row>
    <row r="396" spans="1:6" s="1" customFormat="1" x14ac:dyDescent="0.25">
      <c r="A396" s="10">
        <v>395</v>
      </c>
      <c r="B396" s="10" t="s">
        <v>323</v>
      </c>
      <c r="C396" s="9" t="s">
        <v>1836</v>
      </c>
      <c r="D396" s="10">
        <v>1719105204</v>
      </c>
      <c r="E396" s="23">
        <v>279</v>
      </c>
      <c r="F396" s="23">
        <v>122</v>
      </c>
    </row>
    <row r="397" spans="1:6" s="1" customFormat="1" x14ac:dyDescent="0.25">
      <c r="A397" s="10">
        <v>396</v>
      </c>
      <c r="B397" s="10" t="s">
        <v>324</v>
      </c>
      <c r="C397" s="9" t="s">
        <v>1838</v>
      </c>
      <c r="D397" s="10">
        <v>1974092425</v>
      </c>
      <c r="E397" s="23">
        <v>8</v>
      </c>
      <c r="F397" s="23">
        <v>0</v>
      </c>
    </row>
    <row r="398" spans="1:6" s="1" customFormat="1" x14ac:dyDescent="0.25">
      <c r="A398" s="10">
        <v>397</v>
      </c>
      <c r="B398" s="10" t="s">
        <v>326</v>
      </c>
      <c r="C398" s="9" t="s">
        <v>1839</v>
      </c>
      <c r="D398" s="10">
        <v>1763260395</v>
      </c>
      <c r="E398" s="23">
        <v>138</v>
      </c>
      <c r="F398" s="23">
        <v>108</v>
      </c>
    </row>
    <row r="399" spans="1:6" s="1" customFormat="1" x14ac:dyDescent="0.25">
      <c r="A399" s="10">
        <v>398</v>
      </c>
      <c r="B399" s="10" t="s">
        <v>327</v>
      </c>
      <c r="C399" s="9" t="s">
        <v>1841</v>
      </c>
      <c r="D399" s="10">
        <v>1732232294</v>
      </c>
      <c r="E399" s="23">
        <v>1100</v>
      </c>
      <c r="F399" s="23">
        <v>465</v>
      </c>
    </row>
    <row r="400" spans="1:6" s="1" customFormat="1" x14ac:dyDescent="0.25">
      <c r="A400" s="10">
        <v>399</v>
      </c>
      <c r="B400" s="10" t="s">
        <v>328</v>
      </c>
      <c r="C400" s="9" t="s">
        <v>1460</v>
      </c>
      <c r="D400" s="10">
        <v>1712276688</v>
      </c>
      <c r="E400" s="23">
        <v>11</v>
      </c>
      <c r="F400" s="23">
        <v>0</v>
      </c>
    </row>
    <row r="401" spans="1:6" s="1" customFormat="1" x14ac:dyDescent="0.25">
      <c r="A401" s="10">
        <v>400</v>
      </c>
      <c r="B401" s="10" t="s">
        <v>330</v>
      </c>
      <c r="C401" s="9" t="s">
        <v>1842</v>
      </c>
      <c r="D401" s="10">
        <v>1854359584</v>
      </c>
      <c r="E401" s="23">
        <v>257</v>
      </c>
      <c r="F401" s="23">
        <v>341</v>
      </c>
    </row>
    <row r="402" spans="1:6" s="1" customFormat="1" x14ac:dyDescent="0.25">
      <c r="A402" s="10">
        <v>401</v>
      </c>
      <c r="B402" s="10" t="s">
        <v>331</v>
      </c>
      <c r="C402" s="9" t="s">
        <v>1844</v>
      </c>
      <c r="D402" s="10">
        <v>1812812924</v>
      </c>
      <c r="E402" s="23">
        <v>17</v>
      </c>
      <c r="F402" s="23">
        <v>23</v>
      </c>
    </row>
    <row r="403" spans="1:6" s="1" customFormat="1" x14ac:dyDescent="0.25">
      <c r="A403" s="10">
        <v>402</v>
      </c>
      <c r="B403" s="10" t="s">
        <v>332</v>
      </c>
      <c r="C403" s="9" t="s">
        <v>1845</v>
      </c>
      <c r="D403" s="10">
        <v>1713631077</v>
      </c>
      <c r="E403" s="23">
        <v>0</v>
      </c>
      <c r="F403" s="23">
        <v>13</v>
      </c>
    </row>
    <row r="404" spans="1:6" s="1" customFormat="1" x14ac:dyDescent="0.25">
      <c r="A404" s="10">
        <v>403</v>
      </c>
      <c r="B404" s="10" t="s">
        <v>333</v>
      </c>
      <c r="C404" s="9" t="s">
        <v>1847</v>
      </c>
      <c r="D404" s="10">
        <v>1727155704</v>
      </c>
      <c r="E404" s="23">
        <v>8</v>
      </c>
      <c r="F404" s="23">
        <v>0</v>
      </c>
    </row>
    <row r="405" spans="1:6" s="1" customFormat="1" x14ac:dyDescent="0.25">
      <c r="A405" s="10">
        <v>404</v>
      </c>
      <c r="B405" s="10" t="s">
        <v>334</v>
      </c>
      <c r="C405" s="9" t="s">
        <v>1603</v>
      </c>
      <c r="D405" s="10">
        <v>1719714512</v>
      </c>
      <c r="E405" s="23">
        <v>17</v>
      </c>
      <c r="F405" s="23">
        <v>11</v>
      </c>
    </row>
    <row r="406" spans="1:6" s="1" customFormat="1" x14ac:dyDescent="0.25">
      <c r="A406" s="10">
        <v>405</v>
      </c>
      <c r="B406" s="10" t="s">
        <v>335</v>
      </c>
      <c r="C406" s="9" t="s">
        <v>1504</v>
      </c>
      <c r="D406" s="10">
        <v>1713804811</v>
      </c>
      <c r="E406" s="23">
        <v>516</v>
      </c>
      <c r="F406" s="23">
        <v>1252</v>
      </c>
    </row>
    <row r="407" spans="1:6" s="1" customFormat="1" x14ac:dyDescent="0.25">
      <c r="A407" s="10">
        <v>406</v>
      </c>
      <c r="B407" s="10" t="s">
        <v>336</v>
      </c>
      <c r="C407" s="9" t="s">
        <v>1846</v>
      </c>
      <c r="D407" s="10">
        <v>1717918442</v>
      </c>
      <c r="E407" s="23">
        <v>78</v>
      </c>
      <c r="F407" s="23">
        <v>57</v>
      </c>
    </row>
    <row r="408" spans="1:6" s="1" customFormat="1" x14ac:dyDescent="0.25">
      <c r="A408" s="10">
        <v>407</v>
      </c>
      <c r="B408" s="10" t="s">
        <v>1172</v>
      </c>
      <c r="C408" s="9" t="s">
        <v>1849</v>
      </c>
      <c r="D408" s="10">
        <v>1712077698</v>
      </c>
      <c r="E408" s="23">
        <v>424</v>
      </c>
      <c r="F408" s="23">
        <v>26</v>
      </c>
    </row>
    <row r="409" spans="1:6" s="1" customFormat="1" x14ac:dyDescent="0.25">
      <c r="A409" s="10">
        <v>408</v>
      </c>
      <c r="B409" s="10" t="s">
        <v>338</v>
      </c>
      <c r="C409" s="9" t="s">
        <v>1850</v>
      </c>
      <c r="D409" s="10">
        <v>1839919133</v>
      </c>
      <c r="E409" s="23">
        <v>5412</v>
      </c>
      <c r="F409" s="23">
        <v>1173</v>
      </c>
    </row>
    <row r="410" spans="1:6" s="1" customFormat="1" x14ac:dyDescent="0.25">
      <c r="A410" s="10">
        <v>409</v>
      </c>
      <c r="B410" s="10" t="s">
        <v>339</v>
      </c>
      <c r="C410" s="9" t="s">
        <v>1449</v>
      </c>
      <c r="D410" s="10">
        <v>1822934110</v>
      </c>
      <c r="E410" s="23">
        <v>415</v>
      </c>
      <c r="F410" s="23">
        <v>512</v>
      </c>
    </row>
    <row r="411" spans="1:6" s="1" customFormat="1" x14ac:dyDescent="0.25">
      <c r="A411" s="10">
        <v>410</v>
      </c>
      <c r="B411" s="10" t="s">
        <v>344</v>
      </c>
      <c r="C411" s="9" t="s">
        <v>1824</v>
      </c>
      <c r="D411" s="10">
        <v>1835331133</v>
      </c>
      <c r="E411" s="23">
        <v>249</v>
      </c>
      <c r="F411" s="23">
        <v>227</v>
      </c>
    </row>
    <row r="412" spans="1:6" s="1" customFormat="1" x14ac:dyDescent="0.25">
      <c r="A412" s="10">
        <v>411</v>
      </c>
      <c r="B412" s="10" t="s">
        <v>345</v>
      </c>
      <c r="C412" s="9" t="s">
        <v>1774</v>
      </c>
      <c r="D412" s="10">
        <v>1679206137</v>
      </c>
      <c r="E412" s="23">
        <v>10</v>
      </c>
      <c r="F412" s="23">
        <v>0</v>
      </c>
    </row>
    <row r="413" spans="1:6" s="1" customFormat="1" x14ac:dyDescent="0.25">
      <c r="A413" s="10">
        <v>412</v>
      </c>
      <c r="B413" s="10" t="s">
        <v>346</v>
      </c>
      <c r="C413" s="9" t="s">
        <v>1852</v>
      </c>
      <c r="D413" s="10">
        <v>1787326666</v>
      </c>
      <c r="E413" s="23">
        <v>8</v>
      </c>
      <c r="F413" s="23">
        <v>0</v>
      </c>
    </row>
    <row r="414" spans="1:6" s="1" customFormat="1" x14ac:dyDescent="0.25">
      <c r="A414" s="10">
        <v>413</v>
      </c>
      <c r="B414" s="10" t="s">
        <v>347</v>
      </c>
      <c r="C414" s="9" t="s">
        <v>1853</v>
      </c>
      <c r="D414" s="10">
        <v>1961250763</v>
      </c>
      <c r="E414" s="23">
        <v>55</v>
      </c>
      <c r="F414" s="23">
        <v>11</v>
      </c>
    </row>
    <row r="415" spans="1:6" s="1" customFormat="1" x14ac:dyDescent="0.25">
      <c r="A415" s="10">
        <v>414</v>
      </c>
      <c r="B415" s="10" t="s">
        <v>348</v>
      </c>
      <c r="C415" s="9" t="s">
        <v>1388</v>
      </c>
      <c r="D415" s="10">
        <v>1796842580</v>
      </c>
      <c r="E415" s="23">
        <v>192</v>
      </c>
      <c r="F415" s="23">
        <v>47</v>
      </c>
    </row>
    <row r="416" spans="1:6" s="1" customFormat="1" x14ac:dyDescent="0.25">
      <c r="A416" s="10">
        <v>415</v>
      </c>
      <c r="B416" s="10" t="s">
        <v>349</v>
      </c>
      <c r="C416" s="9" t="s">
        <v>1497</v>
      </c>
      <c r="D416" s="10">
        <v>1780238219</v>
      </c>
      <c r="E416" s="23">
        <v>8</v>
      </c>
      <c r="F416" s="23">
        <v>0</v>
      </c>
    </row>
    <row r="417" spans="1:6" s="1" customFormat="1" x14ac:dyDescent="0.25">
      <c r="A417" s="10">
        <v>416</v>
      </c>
      <c r="B417" s="10" t="s">
        <v>350</v>
      </c>
      <c r="C417" s="9" t="s">
        <v>1855</v>
      </c>
      <c r="D417" s="10">
        <v>1837636363</v>
      </c>
      <c r="E417" s="23">
        <v>21</v>
      </c>
      <c r="F417" s="23">
        <v>0</v>
      </c>
    </row>
    <row r="418" spans="1:6" s="1" customFormat="1" x14ac:dyDescent="0.25">
      <c r="A418" s="10">
        <v>417</v>
      </c>
      <c r="B418" s="10" t="s">
        <v>351</v>
      </c>
      <c r="C418" s="9" t="s">
        <v>1858</v>
      </c>
      <c r="D418" s="10">
        <v>1727202825</v>
      </c>
      <c r="E418" s="23">
        <v>51</v>
      </c>
      <c r="F418" s="23">
        <v>0</v>
      </c>
    </row>
    <row r="419" spans="1:6" s="1" customFormat="1" x14ac:dyDescent="0.25">
      <c r="A419" s="10">
        <v>418</v>
      </c>
      <c r="B419" s="10" t="s">
        <v>353</v>
      </c>
      <c r="C419" s="9" t="s">
        <v>1506</v>
      </c>
      <c r="D419" s="10">
        <v>1923642788</v>
      </c>
      <c r="E419" s="23">
        <v>0</v>
      </c>
      <c r="F419" s="23">
        <v>13</v>
      </c>
    </row>
    <row r="420" spans="1:6" s="1" customFormat="1" x14ac:dyDescent="0.25">
      <c r="A420" s="10">
        <v>419</v>
      </c>
      <c r="B420" s="10" t="s">
        <v>354</v>
      </c>
      <c r="C420" s="9" t="s">
        <v>1859</v>
      </c>
      <c r="D420" s="10">
        <v>1977773533</v>
      </c>
      <c r="E420" s="23">
        <v>10</v>
      </c>
      <c r="F420" s="23">
        <v>0</v>
      </c>
    </row>
    <row r="421" spans="1:6" s="1" customFormat="1" x14ac:dyDescent="0.25">
      <c r="A421" s="10">
        <v>420</v>
      </c>
      <c r="B421" s="10" t="s">
        <v>1173</v>
      </c>
      <c r="C421" s="9" t="s">
        <v>1860</v>
      </c>
      <c r="D421" s="10">
        <v>1711207623</v>
      </c>
      <c r="E421" s="23">
        <v>132</v>
      </c>
      <c r="F421" s="23">
        <v>67</v>
      </c>
    </row>
    <row r="422" spans="1:6" s="1" customFormat="1" x14ac:dyDescent="0.25">
      <c r="A422" s="10">
        <v>421</v>
      </c>
      <c r="B422" s="10" t="s">
        <v>355</v>
      </c>
      <c r="C422" s="9" t="s">
        <v>1863</v>
      </c>
      <c r="D422" s="10">
        <v>1770394743</v>
      </c>
      <c r="E422" s="23">
        <v>22</v>
      </c>
      <c r="F422" s="23">
        <v>13</v>
      </c>
    </row>
    <row r="423" spans="1:6" s="1" customFormat="1" x14ac:dyDescent="0.25">
      <c r="A423" s="10">
        <v>422</v>
      </c>
      <c r="B423" s="10" t="s">
        <v>356</v>
      </c>
      <c r="C423" s="9" t="s">
        <v>1864</v>
      </c>
      <c r="D423" s="10">
        <v>1622608580</v>
      </c>
      <c r="E423" s="23">
        <v>17</v>
      </c>
      <c r="F423" s="23">
        <v>24</v>
      </c>
    </row>
    <row r="424" spans="1:6" s="1" customFormat="1" x14ac:dyDescent="0.25">
      <c r="A424" s="10">
        <v>423</v>
      </c>
      <c r="B424" s="10" t="s">
        <v>1174</v>
      </c>
      <c r="C424" s="9" t="s">
        <v>1865</v>
      </c>
      <c r="D424" s="10">
        <v>1819945713</v>
      </c>
      <c r="E424" s="23">
        <v>54</v>
      </c>
      <c r="F424" s="23">
        <v>0</v>
      </c>
    </row>
    <row r="425" spans="1:6" s="1" customFormat="1" x14ac:dyDescent="0.25">
      <c r="A425" s="10">
        <v>424</v>
      </c>
      <c r="B425" s="10" t="s">
        <v>357</v>
      </c>
      <c r="C425" s="9" t="s">
        <v>1866</v>
      </c>
      <c r="D425" s="10">
        <v>1713628686</v>
      </c>
      <c r="E425" s="23">
        <v>220</v>
      </c>
      <c r="F425" s="23">
        <v>44</v>
      </c>
    </row>
    <row r="426" spans="1:6" s="1" customFormat="1" x14ac:dyDescent="0.25">
      <c r="A426" s="10">
        <v>425</v>
      </c>
      <c r="B426" s="10" t="s">
        <v>358</v>
      </c>
      <c r="C426" s="9" t="s">
        <v>1867</v>
      </c>
      <c r="D426" s="10">
        <v>1756166140</v>
      </c>
      <c r="E426" s="23">
        <v>9</v>
      </c>
      <c r="F426" s="23">
        <v>0</v>
      </c>
    </row>
    <row r="427" spans="1:6" s="1" customFormat="1" x14ac:dyDescent="0.25">
      <c r="A427" s="10">
        <v>426</v>
      </c>
      <c r="B427" s="10" t="s">
        <v>359</v>
      </c>
      <c r="C427" s="9" t="s">
        <v>1868</v>
      </c>
      <c r="D427" s="10">
        <v>1780228625</v>
      </c>
      <c r="E427" s="23">
        <v>169</v>
      </c>
      <c r="F427" s="23">
        <v>315</v>
      </c>
    </row>
    <row r="428" spans="1:6" s="1" customFormat="1" x14ac:dyDescent="0.25">
      <c r="A428" s="10">
        <v>427</v>
      </c>
      <c r="B428" s="10" t="s">
        <v>360</v>
      </c>
      <c r="C428" s="9" t="s">
        <v>1683</v>
      </c>
      <c r="D428" s="10">
        <v>1714566094</v>
      </c>
      <c r="E428" s="23">
        <v>11</v>
      </c>
      <c r="F428" s="23">
        <v>0</v>
      </c>
    </row>
    <row r="429" spans="1:6" s="1" customFormat="1" x14ac:dyDescent="0.25">
      <c r="A429" s="10">
        <v>428</v>
      </c>
      <c r="B429" s="10" t="s">
        <v>361</v>
      </c>
      <c r="C429" s="9" t="s">
        <v>1869</v>
      </c>
      <c r="D429" s="10">
        <v>1911112270</v>
      </c>
      <c r="E429" s="23">
        <v>0</v>
      </c>
      <c r="F429" s="23">
        <v>13</v>
      </c>
    </row>
    <row r="430" spans="1:6" s="1" customFormat="1" x14ac:dyDescent="0.25">
      <c r="A430" s="10">
        <v>429</v>
      </c>
      <c r="B430" s="10" t="s">
        <v>362</v>
      </c>
      <c r="C430" s="9" t="s">
        <v>1361</v>
      </c>
      <c r="D430" s="10">
        <v>1747144366</v>
      </c>
      <c r="E430" s="23">
        <v>32</v>
      </c>
      <c r="F430" s="23">
        <v>0</v>
      </c>
    </row>
    <row r="431" spans="1:6" s="1" customFormat="1" x14ac:dyDescent="0.25">
      <c r="A431" s="10">
        <v>430</v>
      </c>
      <c r="B431" s="10" t="s">
        <v>363</v>
      </c>
      <c r="C431" s="9" t="s">
        <v>1870</v>
      </c>
      <c r="D431" s="10">
        <v>1911495645</v>
      </c>
      <c r="E431" s="23">
        <v>36</v>
      </c>
      <c r="F431" s="23">
        <v>0</v>
      </c>
    </row>
    <row r="432" spans="1:6" s="1" customFormat="1" x14ac:dyDescent="0.25">
      <c r="A432" s="10">
        <v>431</v>
      </c>
      <c r="B432" s="10" t="s">
        <v>364</v>
      </c>
      <c r="C432" s="9" t="s">
        <v>1458</v>
      </c>
      <c r="D432" s="10">
        <v>1674225284</v>
      </c>
      <c r="E432" s="23">
        <v>29</v>
      </c>
      <c r="F432" s="23">
        <v>0</v>
      </c>
    </row>
    <row r="433" spans="1:6" s="1" customFormat="1" x14ac:dyDescent="0.25">
      <c r="A433" s="10">
        <v>432</v>
      </c>
      <c r="B433" s="10" t="s">
        <v>365</v>
      </c>
      <c r="C433" s="9" t="s">
        <v>1872</v>
      </c>
      <c r="D433" s="10">
        <v>1819564098</v>
      </c>
      <c r="E433" s="23">
        <v>8</v>
      </c>
      <c r="F433" s="23">
        <v>0</v>
      </c>
    </row>
    <row r="434" spans="1:6" s="1" customFormat="1" x14ac:dyDescent="0.25">
      <c r="A434" s="10">
        <v>433</v>
      </c>
      <c r="B434" s="10" t="s">
        <v>366</v>
      </c>
      <c r="C434" s="9" t="s">
        <v>1873</v>
      </c>
      <c r="D434" s="10">
        <v>1714994550</v>
      </c>
      <c r="E434" s="23">
        <v>12</v>
      </c>
      <c r="F434" s="23">
        <v>13</v>
      </c>
    </row>
    <row r="435" spans="1:6" s="1" customFormat="1" x14ac:dyDescent="0.25">
      <c r="A435" s="10">
        <v>434</v>
      </c>
      <c r="B435" s="10" t="s">
        <v>367</v>
      </c>
      <c r="C435" s="9" t="s">
        <v>1876</v>
      </c>
      <c r="D435" s="10">
        <v>1711668120</v>
      </c>
      <c r="E435" s="23">
        <v>12</v>
      </c>
      <c r="F435" s="23">
        <v>0</v>
      </c>
    </row>
    <row r="436" spans="1:6" s="1" customFormat="1" x14ac:dyDescent="0.25">
      <c r="A436" s="10">
        <v>435</v>
      </c>
      <c r="B436" s="10" t="s">
        <v>368</v>
      </c>
      <c r="C436" s="9" t="s">
        <v>1877</v>
      </c>
      <c r="D436" s="10">
        <v>1672419304</v>
      </c>
      <c r="E436" s="23">
        <v>18</v>
      </c>
      <c r="F436" s="23">
        <v>0</v>
      </c>
    </row>
    <row r="437" spans="1:6" s="1" customFormat="1" x14ac:dyDescent="0.25">
      <c r="A437" s="10">
        <v>436</v>
      </c>
      <c r="B437" s="10" t="s">
        <v>369</v>
      </c>
      <c r="C437" s="9" t="s">
        <v>1878</v>
      </c>
      <c r="D437" s="10">
        <v>1818480761</v>
      </c>
      <c r="E437" s="23">
        <v>70</v>
      </c>
      <c r="F437" s="23">
        <v>11</v>
      </c>
    </row>
    <row r="438" spans="1:6" s="1" customFormat="1" x14ac:dyDescent="0.25">
      <c r="A438" s="10">
        <v>437</v>
      </c>
      <c r="B438" s="10" t="s">
        <v>370</v>
      </c>
      <c r="C438" s="9" t="s">
        <v>1879</v>
      </c>
      <c r="D438" s="10">
        <v>1712375849</v>
      </c>
      <c r="E438" s="23">
        <v>35</v>
      </c>
      <c r="F438" s="23">
        <v>25</v>
      </c>
    </row>
    <row r="439" spans="1:6" s="1" customFormat="1" x14ac:dyDescent="0.25">
      <c r="A439" s="10">
        <v>438</v>
      </c>
      <c r="B439" s="10" t="s">
        <v>371</v>
      </c>
      <c r="C439" s="9" t="s">
        <v>1507</v>
      </c>
      <c r="D439" s="10">
        <v>1716038935</v>
      </c>
      <c r="E439" s="23">
        <v>8</v>
      </c>
      <c r="F439" s="23">
        <v>0</v>
      </c>
    </row>
    <row r="440" spans="1:6" s="1" customFormat="1" x14ac:dyDescent="0.25">
      <c r="A440" s="10">
        <v>439</v>
      </c>
      <c r="B440" s="10" t="s">
        <v>373</v>
      </c>
      <c r="C440" s="9" t="s">
        <v>1882</v>
      </c>
      <c r="D440" s="10">
        <v>1925617634</v>
      </c>
      <c r="E440" s="23">
        <v>414</v>
      </c>
      <c r="F440" s="23">
        <v>191</v>
      </c>
    </row>
    <row r="441" spans="1:6" s="1" customFormat="1" x14ac:dyDescent="0.25">
      <c r="A441" s="10">
        <v>440</v>
      </c>
      <c r="B441" s="10" t="s">
        <v>374</v>
      </c>
      <c r="C441" s="9" t="s">
        <v>1771</v>
      </c>
      <c r="D441" s="10">
        <v>1925426817</v>
      </c>
      <c r="E441" s="23">
        <v>136</v>
      </c>
      <c r="F441" s="23">
        <v>0</v>
      </c>
    </row>
    <row r="442" spans="1:6" s="1" customFormat="1" x14ac:dyDescent="0.25">
      <c r="A442" s="10">
        <v>441</v>
      </c>
      <c r="B442" s="10" t="s">
        <v>375</v>
      </c>
      <c r="C442" s="9" t="s">
        <v>1443</v>
      </c>
      <c r="D442" s="10">
        <v>1711377911</v>
      </c>
      <c r="E442" s="23">
        <v>8</v>
      </c>
      <c r="F442" s="23">
        <v>254</v>
      </c>
    </row>
    <row r="443" spans="1:6" s="1" customFormat="1" x14ac:dyDescent="0.25">
      <c r="A443" s="10">
        <v>442</v>
      </c>
      <c r="B443" s="10" t="s">
        <v>376</v>
      </c>
      <c r="C443" s="9" t="s">
        <v>1883</v>
      </c>
      <c r="D443" s="10">
        <v>1747098566</v>
      </c>
      <c r="E443" s="23">
        <v>18</v>
      </c>
      <c r="F443" s="23">
        <v>0</v>
      </c>
    </row>
    <row r="444" spans="1:6" s="1" customFormat="1" x14ac:dyDescent="0.25">
      <c r="A444" s="10">
        <v>443</v>
      </c>
      <c r="B444" s="10" t="s">
        <v>377</v>
      </c>
      <c r="C444" s="9" t="s">
        <v>1884</v>
      </c>
      <c r="D444" s="10">
        <v>1718269296</v>
      </c>
      <c r="E444" s="23">
        <v>474</v>
      </c>
      <c r="F444" s="23">
        <v>1023</v>
      </c>
    </row>
    <row r="445" spans="1:6" s="1" customFormat="1" x14ac:dyDescent="0.25">
      <c r="A445" s="10">
        <v>444</v>
      </c>
      <c r="B445" s="10" t="s">
        <v>378</v>
      </c>
      <c r="C445" s="9" t="s">
        <v>1885</v>
      </c>
      <c r="D445" s="10">
        <v>1775178810</v>
      </c>
      <c r="E445" s="23">
        <v>21</v>
      </c>
      <c r="F445" s="23">
        <v>0</v>
      </c>
    </row>
    <row r="446" spans="1:6" s="1" customFormat="1" x14ac:dyDescent="0.25">
      <c r="A446" s="10">
        <v>445</v>
      </c>
      <c r="B446" s="10" t="s">
        <v>379</v>
      </c>
      <c r="C446" s="9" t="s">
        <v>1886</v>
      </c>
      <c r="D446" s="10">
        <v>1827122742</v>
      </c>
      <c r="E446" s="23">
        <v>62</v>
      </c>
      <c r="F446" s="23">
        <v>0</v>
      </c>
    </row>
    <row r="447" spans="1:6" s="1" customFormat="1" x14ac:dyDescent="0.25">
      <c r="A447" s="10">
        <v>446</v>
      </c>
      <c r="B447" s="10" t="s">
        <v>380</v>
      </c>
      <c r="C447" s="9" t="s">
        <v>1888</v>
      </c>
      <c r="D447" s="10">
        <v>1789017488</v>
      </c>
      <c r="E447" s="23">
        <v>27</v>
      </c>
      <c r="F447" s="23">
        <v>0</v>
      </c>
    </row>
    <row r="448" spans="1:6" s="1" customFormat="1" x14ac:dyDescent="0.25">
      <c r="A448" s="10">
        <v>447</v>
      </c>
      <c r="B448" s="10" t="s">
        <v>381</v>
      </c>
      <c r="C448" s="9" t="s">
        <v>1710</v>
      </c>
      <c r="D448" s="10">
        <v>1712435894</v>
      </c>
      <c r="E448" s="23">
        <v>111</v>
      </c>
      <c r="F448" s="23">
        <v>80</v>
      </c>
    </row>
    <row r="449" spans="1:6" s="1" customFormat="1" x14ac:dyDescent="0.25">
      <c r="A449" s="10">
        <v>448</v>
      </c>
      <c r="B449" s="10" t="s">
        <v>382</v>
      </c>
      <c r="C449" s="9" t="s">
        <v>1726</v>
      </c>
      <c r="D449" s="10">
        <v>1736033215</v>
      </c>
      <c r="E449" s="23">
        <v>17</v>
      </c>
      <c r="F449" s="23">
        <v>0</v>
      </c>
    </row>
    <row r="450" spans="1:6" s="1" customFormat="1" x14ac:dyDescent="0.25">
      <c r="A450" s="10">
        <v>449</v>
      </c>
      <c r="B450" s="10" t="s">
        <v>383</v>
      </c>
      <c r="C450" s="9" t="s">
        <v>1574</v>
      </c>
      <c r="D450" s="10">
        <v>1713638383</v>
      </c>
      <c r="E450" s="23">
        <v>180</v>
      </c>
      <c r="F450" s="23">
        <v>0</v>
      </c>
    </row>
    <row r="451" spans="1:6" s="1" customFormat="1" x14ac:dyDescent="0.25">
      <c r="A451" s="10">
        <v>450</v>
      </c>
      <c r="B451" s="10" t="s">
        <v>384</v>
      </c>
      <c r="C451" s="9" t="s">
        <v>1692</v>
      </c>
      <c r="D451" s="10">
        <v>1966313536</v>
      </c>
      <c r="E451" s="23">
        <v>36</v>
      </c>
      <c r="F451" s="23">
        <v>0</v>
      </c>
    </row>
    <row r="452" spans="1:6" s="1" customFormat="1" x14ac:dyDescent="0.25">
      <c r="A452" s="10">
        <v>451</v>
      </c>
      <c r="B452" s="10" t="s">
        <v>385</v>
      </c>
      <c r="C452" s="9" t="s">
        <v>1889</v>
      </c>
      <c r="D452" s="10">
        <v>1814909131</v>
      </c>
      <c r="E452" s="23">
        <v>17</v>
      </c>
      <c r="F452" s="23">
        <v>0</v>
      </c>
    </row>
    <row r="453" spans="1:6" s="1" customFormat="1" x14ac:dyDescent="0.25">
      <c r="A453" s="10">
        <v>452</v>
      </c>
      <c r="B453" s="10" t="s">
        <v>386</v>
      </c>
      <c r="C453" s="9" t="s">
        <v>1890</v>
      </c>
      <c r="D453" s="10">
        <v>1916272264</v>
      </c>
      <c r="E453" s="23">
        <v>65</v>
      </c>
      <c r="F453" s="23">
        <v>11</v>
      </c>
    </row>
    <row r="454" spans="1:6" s="1" customFormat="1" x14ac:dyDescent="0.25">
      <c r="A454" s="10">
        <v>453</v>
      </c>
      <c r="B454" s="10" t="s">
        <v>387</v>
      </c>
      <c r="C454" s="9" t="s">
        <v>1891</v>
      </c>
      <c r="D454" s="10">
        <v>1744682279</v>
      </c>
      <c r="E454" s="23">
        <v>30</v>
      </c>
      <c r="F454" s="23">
        <v>26</v>
      </c>
    </row>
    <row r="455" spans="1:6" s="1" customFormat="1" x14ac:dyDescent="0.25">
      <c r="A455" s="10">
        <v>454</v>
      </c>
      <c r="B455" s="10" t="s">
        <v>388</v>
      </c>
      <c r="C455" s="9" t="s">
        <v>1892</v>
      </c>
      <c r="D455" s="10">
        <v>1712657315</v>
      </c>
      <c r="E455" s="23">
        <v>99</v>
      </c>
      <c r="F455" s="23">
        <v>0</v>
      </c>
    </row>
    <row r="456" spans="1:6" s="1" customFormat="1" x14ac:dyDescent="0.25">
      <c r="A456" s="10">
        <v>455</v>
      </c>
      <c r="B456" s="10" t="s">
        <v>391</v>
      </c>
      <c r="C456" s="9" t="s">
        <v>1453</v>
      </c>
      <c r="D456" s="10">
        <v>1811701374</v>
      </c>
      <c r="E456" s="23">
        <v>88</v>
      </c>
      <c r="F456" s="23">
        <v>25</v>
      </c>
    </row>
    <row r="457" spans="1:6" s="1" customFormat="1" x14ac:dyDescent="0.25">
      <c r="A457" s="10">
        <v>456</v>
      </c>
      <c r="B457" s="10" t="s">
        <v>392</v>
      </c>
      <c r="C457" s="9" t="s">
        <v>1895</v>
      </c>
      <c r="D457" s="10">
        <v>1734677802</v>
      </c>
      <c r="E457" s="23">
        <v>154</v>
      </c>
      <c r="F457" s="23">
        <v>0</v>
      </c>
    </row>
    <row r="458" spans="1:6" s="1" customFormat="1" x14ac:dyDescent="0.25">
      <c r="A458" s="10">
        <v>457</v>
      </c>
      <c r="B458" s="10" t="s">
        <v>393</v>
      </c>
      <c r="C458" s="9" t="s">
        <v>1888</v>
      </c>
      <c r="D458" s="10">
        <v>1920218738</v>
      </c>
      <c r="E458" s="23">
        <v>238</v>
      </c>
      <c r="F458" s="23">
        <v>64</v>
      </c>
    </row>
    <row r="459" spans="1:6" s="1" customFormat="1" x14ac:dyDescent="0.25">
      <c r="A459" s="10">
        <v>458</v>
      </c>
      <c r="B459" s="10" t="s">
        <v>394</v>
      </c>
      <c r="C459" s="9" t="s">
        <v>1896</v>
      </c>
      <c r="D459" s="10">
        <v>1677073304</v>
      </c>
      <c r="E459" s="23">
        <v>53</v>
      </c>
      <c r="F459" s="23">
        <v>22</v>
      </c>
    </row>
    <row r="460" spans="1:6" s="1" customFormat="1" x14ac:dyDescent="0.25">
      <c r="A460" s="10">
        <v>459</v>
      </c>
      <c r="B460" s="10" t="s">
        <v>395</v>
      </c>
      <c r="C460" s="9" t="s">
        <v>1898</v>
      </c>
      <c r="D460" s="10">
        <v>1713527778</v>
      </c>
      <c r="E460" s="23">
        <v>22</v>
      </c>
      <c r="F460" s="23">
        <v>0</v>
      </c>
    </row>
    <row r="461" spans="1:6" s="1" customFormat="1" x14ac:dyDescent="0.25">
      <c r="A461" s="10">
        <v>460</v>
      </c>
      <c r="B461" s="10" t="s">
        <v>396</v>
      </c>
      <c r="C461" s="9" t="s">
        <v>1392</v>
      </c>
      <c r="D461" s="10">
        <v>1721859696</v>
      </c>
      <c r="E461" s="23">
        <v>70</v>
      </c>
      <c r="F461" s="23">
        <v>58</v>
      </c>
    </row>
    <row r="462" spans="1:6" s="1" customFormat="1" x14ac:dyDescent="0.25">
      <c r="A462" s="10">
        <v>461</v>
      </c>
      <c r="B462" s="10" t="s">
        <v>397</v>
      </c>
      <c r="C462" s="9" t="s">
        <v>1899</v>
      </c>
      <c r="D462" s="10">
        <v>1922755229</v>
      </c>
      <c r="E462" s="23">
        <v>9</v>
      </c>
      <c r="F462" s="23">
        <v>0</v>
      </c>
    </row>
    <row r="463" spans="1:6" s="1" customFormat="1" x14ac:dyDescent="0.25">
      <c r="A463" s="10">
        <v>462</v>
      </c>
      <c r="B463" s="10" t="s">
        <v>398</v>
      </c>
      <c r="C463" s="9" t="s">
        <v>1393</v>
      </c>
      <c r="D463" s="10">
        <v>1683846593</v>
      </c>
      <c r="E463" s="23">
        <v>238</v>
      </c>
      <c r="F463" s="23">
        <v>156</v>
      </c>
    </row>
    <row r="464" spans="1:6" s="1" customFormat="1" x14ac:dyDescent="0.25">
      <c r="A464" s="10">
        <v>463</v>
      </c>
      <c r="B464" s="10" t="s">
        <v>400</v>
      </c>
      <c r="C464" s="9" t="s">
        <v>1474</v>
      </c>
      <c r="D464" s="10">
        <v>1682618757</v>
      </c>
      <c r="E464" s="23">
        <v>9</v>
      </c>
      <c r="F464" s="23">
        <v>13</v>
      </c>
    </row>
    <row r="465" spans="1:6" s="1" customFormat="1" x14ac:dyDescent="0.25">
      <c r="A465" s="10">
        <v>464</v>
      </c>
      <c r="B465" s="10" t="s">
        <v>401</v>
      </c>
      <c r="C465" s="9" t="s">
        <v>1549</v>
      </c>
      <c r="D465" s="10">
        <v>1715895467</v>
      </c>
      <c r="E465" s="23">
        <v>8</v>
      </c>
      <c r="F465" s="23">
        <v>0</v>
      </c>
    </row>
    <row r="466" spans="1:6" s="1" customFormat="1" x14ac:dyDescent="0.25">
      <c r="A466" s="10">
        <v>465</v>
      </c>
      <c r="B466" s="10" t="s">
        <v>402</v>
      </c>
      <c r="C466" s="9" t="s">
        <v>1900</v>
      </c>
      <c r="D466" s="10">
        <v>1799443388</v>
      </c>
      <c r="E466" s="23">
        <v>17</v>
      </c>
      <c r="F466" s="23">
        <v>11</v>
      </c>
    </row>
    <row r="467" spans="1:6" s="1" customFormat="1" x14ac:dyDescent="0.25">
      <c r="A467" s="10">
        <v>466</v>
      </c>
      <c r="B467" s="10" t="s">
        <v>403</v>
      </c>
      <c r="C467" s="9" t="s">
        <v>1439</v>
      </c>
      <c r="D467" s="10">
        <v>1927422388</v>
      </c>
      <c r="E467" s="23">
        <v>368</v>
      </c>
      <c r="F467" s="23">
        <v>125</v>
      </c>
    </row>
    <row r="468" spans="1:6" s="1" customFormat="1" x14ac:dyDescent="0.25">
      <c r="A468" s="10">
        <v>467</v>
      </c>
      <c r="B468" s="10" t="s">
        <v>404</v>
      </c>
      <c r="C468" s="9" t="s">
        <v>1901</v>
      </c>
      <c r="D468" s="10">
        <v>1749048973</v>
      </c>
      <c r="E468" s="23">
        <v>39</v>
      </c>
      <c r="F468" s="23">
        <v>33</v>
      </c>
    </row>
    <row r="469" spans="1:6" s="1" customFormat="1" x14ac:dyDescent="0.25">
      <c r="A469" s="10">
        <v>468</v>
      </c>
      <c r="B469" s="10" t="s">
        <v>405</v>
      </c>
      <c r="C469" s="9" t="s">
        <v>1642</v>
      </c>
      <c r="D469" s="10">
        <v>1740978933</v>
      </c>
      <c r="E469" s="23">
        <v>0</v>
      </c>
      <c r="F469" s="23">
        <v>11</v>
      </c>
    </row>
    <row r="470" spans="1:6" s="1" customFormat="1" x14ac:dyDescent="0.25">
      <c r="A470" s="10">
        <v>469</v>
      </c>
      <c r="B470" s="10" t="s">
        <v>406</v>
      </c>
      <c r="C470" s="9" t="s">
        <v>1902</v>
      </c>
      <c r="D470" s="10">
        <v>1910356560</v>
      </c>
      <c r="E470" s="23">
        <v>55</v>
      </c>
      <c r="F470" s="23">
        <v>0</v>
      </c>
    </row>
    <row r="471" spans="1:6" s="1" customFormat="1" x14ac:dyDescent="0.25">
      <c r="A471" s="10">
        <v>470</v>
      </c>
      <c r="B471" s="10" t="s">
        <v>407</v>
      </c>
      <c r="C471" s="9" t="s">
        <v>1903</v>
      </c>
      <c r="D471" s="10">
        <v>1750031147</v>
      </c>
      <c r="E471" s="23">
        <v>143</v>
      </c>
      <c r="F471" s="23">
        <v>37</v>
      </c>
    </row>
    <row r="472" spans="1:6" s="1" customFormat="1" x14ac:dyDescent="0.25">
      <c r="A472" s="10">
        <v>471</v>
      </c>
      <c r="B472" s="10" t="s">
        <v>408</v>
      </c>
      <c r="C472" s="9" t="s">
        <v>1904</v>
      </c>
      <c r="D472" s="10">
        <v>1718526762</v>
      </c>
      <c r="E472" s="23">
        <v>803</v>
      </c>
      <c r="F472" s="23">
        <v>221</v>
      </c>
    </row>
    <row r="473" spans="1:6" s="1" customFormat="1" x14ac:dyDescent="0.25">
      <c r="A473" s="10">
        <v>472</v>
      </c>
      <c r="B473" s="10" t="s">
        <v>409</v>
      </c>
      <c r="C473" s="9" t="s">
        <v>1746</v>
      </c>
      <c r="D473" s="10">
        <v>1724195637</v>
      </c>
      <c r="E473" s="23">
        <v>54</v>
      </c>
      <c r="F473" s="23">
        <v>0</v>
      </c>
    </row>
    <row r="474" spans="1:6" s="1" customFormat="1" x14ac:dyDescent="0.25">
      <c r="A474" s="10">
        <v>473</v>
      </c>
      <c r="B474" s="10" t="s">
        <v>413</v>
      </c>
      <c r="C474" s="9" t="s">
        <v>1905</v>
      </c>
      <c r="D474" s="10">
        <v>1981322040</v>
      </c>
      <c r="E474" s="23">
        <v>71</v>
      </c>
      <c r="F474" s="23">
        <v>0</v>
      </c>
    </row>
    <row r="475" spans="1:6" s="1" customFormat="1" x14ac:dyDescent="0.25">
      <c r="A475" s="10">
        <v>474</v>
      </c>
      <c r="B475" s="10" t="s">
        <v>414</v>
      </c>
      <c r="C475" s="9" t="s">
        <v>1906</v>
      </c>
      <c r="D475" s="10">
        <v>1720125294</v>
      </c>
      <c r="E475" s="23">
        <v>9</v>
      </c>
      <c r="F475" s="23">
        <v>0</v>
      </c>
    </row>
    <row r="476" spans="1:6" s="1" customFormat="1" x14ac:dyDescent="0.25">
      <c r="A476" s="10">
        <v>475</v>
      </c>
      <c r="B476" s="10" t="s">
        <v>415</v>
      </c>
      <c r="C476" s="9" t="s">
        <v>1907</v>
      </c>
      <c r="D476" s="10">
        <v>1927726386</v>
      </c>
      <c r="E476" s="23">
        <v>49</v>
      </c>
      <c r="F476" s="23">
        <v>0</v>
      </c>
    </row>
    <row r="477" spans="1:6" s="1" customFormat="1" x14ac:dyDescent="0.25">
      <c r="A477" s="10">
        <v>476</v>
      </c>
      <c r="B477" s="10" t="s">
        <v>416</v>
      </c>
      <c r="C477" s="9" t="s">
        <v>1908</v>
      </c>
      <c r="D477" s="10">
        <v>1922676766</v>
      </c>
      <c r="E477" s="23">
        <v>138</v>
      </c>
      <c r="F477" s="23">
        <v>74</v>
      </c>
    </row>
    <row r="478" spans="1:6" s="1" customFormat="1" x14ac:dyDescent="0.25">
      <c r="A478" s="10">
        <v>477</v>
      </c>
      <c r="B478" s="10" t="s">
        <v>417</v>
      </c>
      <c r="C478" s="9" t="s">
        <v>1446</v>
      </c>
      <c r="D478" s="10">
        <v>1911117711</v>
      </c>
      <c r="E478" s="23">
        <v>1293</v>
      </c>
      <c r="F478" s="23">
        <v>124</v>
      </c>
    </row>
    <row r="479" spans="1:6" s="1" customFormat="1" x14ac:dyDescent="0.25">
      <c r="A479" s="10">
        <v>478</v>
      </c>
      <c r="B479" s="10" t="s">
        <v>418</v>
      </c>
      <c r="C479" s="9" t="s">
        <v>1472</v>
      </c>
      <c r="D479" s="10">
        <v>1845828899</v>
      </c>
      <c r="E479" s="23">
        <v>19</v>
      </c>
      <c r="F479" s="23">
        <v>0</v>
      </c>
    </row>
    <row r="480" spans="1:6" s="1" customFormat="1" x14ac:dyDescent="0.25">
      <c r="A480" s="10">
        <v>479</v>
      </c>
      <c r="B480" s="10" t="s">
        <v>419</v>
      </c>
      <c r="C480" s="9" t="s">
        <v>1909</v>
      </c>
      <c r="D480" s="10">
        <v>1718179825</v>
      </c>
      <c r="E480" s="23">
        <v>503</v>
      </c>
      <c r="F480" s="23">
        <v>94</v>
      </c>
    </row>
    <row r="481" spans="1:6" s="1" customFormat="1" x14ac:dyDescent="0.25">
      <c r="A481" s="10">
        <v>480</v>
      </c>
      <c r="B481" s="10" t="s">
        <v>420</v>
      </c>
      <c r="C481" s="9" t="s">
        <v>1910</v>
      </c>
      <c r="D481" s="10">
        <v>1717339252</v>
      </c>
      <c r="E481" s="23">
        <v>238</v>
      </c>
      <c r="F481" s="23">
        <v>70</v>
      </c>
    </row>
    <row r="482" spans="1:6" s="1" customFormat="1" x14ac:dyDescent="0.25">
      <c r="A482" s="10">
        <v>481</v>
      </c>
      <c r="B482" s="10" t="s">
        <v>421</v>
      </c>
      <c r="C482" s="9" t="s">
        <v>1511</v>
      </c>
      <c r="D482" s="10">
        <v>1862398371</v>
      </c>
      <c r="E482" s="23">
        <v>76</v>
      </c>
      <c r="F482" s="23">
        <v>37</v>
      </c>
    </row>
    <row r="483" spans="1:6" s="1" customFormat="1" x14ac:dyDescent="0.25">
      <c r="A483" s="10">
        <v>482</v>
      </c>
      <c r="B483" s="10" t="s">
        <v>425</v>
      </c>
      <c r="C483" s="9" t="s">
        <v>1689</v>
      </c>
      <c r="D483" s="10">
        <v>1926232480</v>
      </c>
      <c r="E483" s="23">
        <v>78</v>
      </c>
      <c r="F483" s="23">
        <v>34</v>
      </c>
    </row>
    <row r="484" spans="1:6" s="1" customFormat="1" x14ac:dyDescent="0.25">
      <c r="A484" s="10">
        <v>483</v>
      </c>
      <c r="B484" s="10" t="s">
        <v>426</v>
      </c>
      <c r="C484" s="9" t="s">
        <v>1912</v>
      </c>
      <c r="D484" s="10">
        <v>1913967333</v>
      </c>
      <c r="E484" s="23">
        <v>223</v>
      </c>
      <c r="F484" s="23">
        <v>109</v>
      </c>
    </row>
    <row r="485" spans="1:6" s="1" customFormat="1" x14ac:dyDescent="0.25">
      <c r="A485" s="10">
        <v>484</v>
      </c>
      <c r="B485" s="10" t="s">
        <v>427</v>
      </c>
      <c r="C485" s="9" t="s">
        <v>1913</v>
      </c>
      <c r="D485" s="10">
        <v>1720595450</v>
      </c>
      <c r="E485" s="23">
        <v>119</v>
      </c>
      <c r="F485" s="23">
        <v>22</v>
      </c>
    </row>
    <row r="486" spans="1:6" s="1" customFormat="1" x14ac:dyDescent="0.25">
      <c r="A486" s="10">
        <v>485</v>
      </c>
      <c r="B486" s="10" t="s">
        <v>428</v>
      </c>
      <c r="C486" s="9" t="s">
        <v>1915</v>
      </c>
      <c r="D486" s="10">
        <v>1717138909</v>
      </c>
      <c r="E486" s="23">
        <v>8</v>
      </c>
      <c r="F486" s="23">
        <v>0</v>
      </c>
    </row>
    <row r="487" spans="1:6" s="1" customFormat="1" x14ac:dyDescent="0.25">
      <c r="A487" s="10">
        <v>486</v>
      </c>
      <c r="B487" s="10" t="s">
        <v>429</v>
      </c>
      <c r="C487" s="9" t="s">
        <v>1916</v>
      </c>
      <c r="D487" s="10">
        <v>1727450407</v>
      </c>
      <c r="E487" s="23">
        <v>85</v>
      </c>
      <c r="F487" s="23">
        <v>36</v>
      </c>
    </row>
    <row r="488" spans="1:6" s="1" customFormat="1" x14ac:dyDescent="0.25">
      <c r="A488" s="10">
        <v>487</v>
      </c>
      <c r="B488" s="10" t="s">
        <v>430</v>
      </c>
      <c r="C488" s="9" t="s">
        <v>1917</v>
      </c>
      <c r="D488" s="10">
        <v>1712647484</v>
      </c>
      <c r="E488" s="23">
        <v>65</v>
      </c>
      <c r="F488" s="23">
        <v>37</v>
      </c>
    </row>
    <row r="489" spans="1:6" s="1" customFormat="1" x14ac:dyDescent="0.25">
      <c r="A489" s="10">
        <v>488</v>
      </c>
      <c r="B489" s="10" t="s">
        <v>431</v>
      </c>
      <c r="C489" s="9" t="s">
        <v>1390</v>
      </c>
      <c r="D489" s="10">
        <v>1714761906</v>
      </c>
      <c r="E489" s="23">
        <v>77</v>
      </c>
      <c r="F489" s="23">
        <v>26</v>
      </c>
    </row>
    <row r="490" spans="1:6" s="1" customFormat="1" x14ac:dyDescent="0.25">
      <c r="A490" s="10">
        <v>489</v>
      </c>
      <c r="B490" s="10" t="s">
        <v>432</v>
      </c>
      <c r="C490" s="9" t="s">
        <v>1476</v>
      </c>
      <c r="D490" s="10">
        <v>1724968830</v>
      </c>
      <c r="E490" s="23">
        <v>44</v>
      </c>
      <c r="F490" s="23">
        <v>11</v>
      </c>
    </row>
    <row r="491" spans="1:6" s="1" customFormat="1" x14ac:dyDescent="0.25">
      <c r="A491" s="10">
        <v>490</v>
      </c>
      <c r="B491" s="10" t="s">
        <v>433</v>
      </c>
      <c r="C491" s="9" t="s">
        <v>1918</v>
      </c>
      <c r="D491" s="10">
        <v>1860798900</v>
      </c>
      <c r="E491" s="23">
        <v>0</v>
      </c>
      <c r="F491" s="23">
        <v>52</v>
      </c>
    </row>
    <row r="492" spans="1:6" s="1" customFormat="1" x14ac:dyDescent="0.25">
      <c r="A492" s="10">
        <v>491</v>
      </c>
      <c r="B492" s="10" t="s">
        <v>434</v>
      </c>
      <c r="C492" s="9" t="s">
        <v>1920</v>
      </c>
      <c r="D492" s="10">
        <v>1713723534</v>
      </c>
      <c r="E492" s="23">
        <v>0</v>
      </c>
      <c r="F492" s="23">
        <v>12</v>
      </c>
    </row>
    <row r="493" spans="1:6" s="1" customFormat="1" x14ac:dyDescent="0.25">
      <c r="A493" s="10">
        <v>492</v>
      </c>
      <c r="B493" s="10" t="s">
        <v>435</v>
      </c>
      <c r="C493" s="9" t="s">
        <v>1578</v>
      </c>
      <c r="D493" s="10">
        <v>1757822228</v>
      </c>
      <c r="E493" s="23">
        <v>58</v>
      </c>
      <c r="F493" s="23">
        <v>0</v>
      </c>
    </row>
    <row r="494" spans="1:6" s="1" customFormat="1" x14ac:dyDescent="0.25">
      <c r="A494" s="10">
        <v>493</v>
      </c>
      <c r="B494" s="10" t="s">
        <v>436</v>
      </c>
      <c r="C494" s="9" t="s">
        <v>1922</v>
      </c>
      <c r="D494" s="10">
        <v>1911332959</v>
      </c>
      <c r="E494" s="23">
        <v>58</v>
      </c>
      <c r="F494" s="23">
        <v>11</v>
      </c>
    </row>
    <row r="495" spans="1:6" s="1" customFormat="1" x14ac:dyDescent="0.25">
      <c r="A495" s="10">
        <v>494</v>
      </c>
      <c r="B495" s="10" t="s">
        <v>438</v>
      </c>
      <c r="C495" s="9" t="s">
        <v>1613</v>
      </c>
      <c r="D495" s="10">
        <v>1718181878</v>
      </c>
      <c r="E495" s="23">
        <v>17</v>
      </c>
      <c r="F495" s="23">
        <v>0</v>
      </c>
    </row>
    <row r="496" spans="1:6" s="1" customFormat="1" x14ac:dyDescent="0.25">
      <c r="A496" s="10">
        <v>495</v>
      </c>
      <c r="B496" s="10" t="s">
        <v>439</v>
      </c>
      <c r="C496" s="9" t="s">
        <v>1708</v>
      </c>
      <c r="D496" s="10">
        <v>1713517676</v>
      </c>
      <c r="E496" s="23">
        <v>158</v>
      </c>
      <c r="F496" s="23">
        <v>68</v>
      </c>
    </row>
    <row r="497" spans="1:6" s="1" customFormat="1" x14ac:dyDescent="0.25">
      <c r="A497" s="10">
        <v>496</v>
      </c>
      <c r="B497" s="10" t="s">
        <v>440</v>
      </c>
      <c r="C497" s="9" t="s">
        <v>1643</v>
      </c>
      <c r="D497" s="10">
        <v>1713526700</v>
      </c>
      <c r="E497" s="23">
        <v>67</v>
      </c>
      <c r="F497" s="23">
        <v>22</v>
      </c>
    </row>
    <row r="498" spans="1:6" s="1" customFormat="1" x14ac:dyDescent="0.25">
      <c r="A498" s="10">
        <v>497</v>
      </c>
      <c r="B498" s="10" t="s">
        <v>441</v>
      </c>
      <c r="C498" s="9" t="s">
        <v>1496</v>
      </c>
      <c r="D498" s="10">
        <v>1822902129</v>
      </c>
      <c r="E498" s="23">
        <v>8</v>
      </c>
      <c r="F498" s="23">
        <v>0</v>
      </c>
    </row>
    <row r="499" spans="1:6" s="1" customFormat="1" x14ac:dyDescent="0.25">
      <c r="A499" s="10">
        <v>498</v>
      </c>
      <c r="B499" s="10" t="s">
        <v>442</v>
      </c>
      <c r="C499" s="9" t="s">
        <v>1924</v>
      </c>
      <c r="D499" s="10">
        <v>1965803131</v>
      </c>
      <c r="E499" s="23">
        <v>8</v>
      </c>
      <c r="F499" s="23">
        <v>0</v>
      </c>
    </row>
    <row r="500" spans="1:6" s="1" customFormat="1" x14ac:dyDescent="0.25">
      <c r="A500" s="10">
        <v>499</v>
      </c>
      <c r="B500" s="10" t="s">
        <v>443</v>
      </c>
      <c r="C500" s="9" t="s">
        <v>1925</v>
      </c>
      <c r="D500" s="10">
        <v>1759769339</v>
      </c>
      <c r="E500" s="23">
        <v>72</v>
      </c>
      <c r="F500" s="23">
        <v>0</v>
      </c>
    </row>
    <row r="501" spans="1:6" s="1" customFormat="1" x14ac:dyDescent="0.25">
      <c r="A501" s="10">
        <v>500</v>
      </c>
      <c r="B501" s="10" t="s">
        <v>445</v>
      </c>
      <c r="C501" s="9" t="s">
        <v>1928</v>
      </c>
      <c r="D501" s="10">
        <v>1726747636</v>
      </c>
      <c r="E501" s="23">
        <v>87</v>
      </c>
      <c r="F501" s="23">
        <v>34</v>
      </c>
    </row>
    <row r="502" spans="1:6" s="1" customFormat="1" x14ac:dyDescent="0.25">
      <c r="A502" s="10">
        <v>501</v>
      </c>
      <c r="B502" s="10" t="s">
        <v>446</v>
      </c>
      <c r="C502" s="9" t="s">
        <v>1929</v>
      </c>
      <c r="D502" s="10">
        <v>1728581485</v>
      </c>
      <c r="E502" s="23">
        <v>69</v>
      </c>
      <c r="F502" s="23">
        <v>11</v>
      </c>
    </row>
    <row r="503" spans="1:6" s="1" customFormat="1" x14ac:dyDescent="0.25">
      <c r="A503" s="10">
        <v>502</v>
      </c>
      <c r="B503" s="10" t="s">
        <v>447</v>
      </c>
      <c r="C503" s="9" t="s">
        <v>1478</v>
      </c>
      <c r="D503" s="10">
        <v>1874077777</v>
      </c>
      <c r="E503" s="23">
        <v>184</v>
      </c>
      <c r="F503" s="23">
        <v>330</v>
      </c>
    </row>
    <row r="504" spans="1:6" s="1" customFormat="1" x14ac:dyDescent="0.25">
      <c r="A504" s="10">
        <v>503</v>
      </c>
      <c r="B504" s="10" t="s">
        <v>449</v>
      </c>
      <c r="C504" s="9" t="s">
        <v>1932</v>
      </c>
      <c r="D504" s="10">
        <v>1777347766</v>
      </c>
      <c r="E504" s="23">
        <v>1831</v>
      </c>
      <c r="F504" s="23">
        <v>1192</v>
      </c>
    </row>
    <row r="505" spans="1:6" s="1" customFormat="1" x14ac:dyDescent="0.25">
      <c r="A505" s="10">
        <v>504</v>
      </c>
      <c r="B505" s="10" t="s">
        <v>451</v>
      </c>
      <c r="C505" s="9" t="s">
        <v>1497</v>
      </c>
      <c r="D505" s="10">
        <v>1790000424</v>
      </c>
      <c r="E505" s="23">
        <v>8</v>
      </c>
      <c r="F505" s="23">
        <v>0</v>
      </c>
    </row>
    <row r="506" spans="1:6" s="1" customFormat="1" x14ac:dyDescent="0.25">
      <c r="A506" s="10">
        <v>505</v>
      </c>
      <c r="B506" s="10" t="s">
        <v>452</v>
      </c>
      <c r="C506" s="9" t="s">
        <v>1513</v>
      </c>
      <c r="D506" s="10">
        <v>1786982983</v>
      </c>
      <c r="E506" s="23">
        <v>547</v>
      </c>
      <c r="F506" s="23">
        <v>151</v>
      </c>
    </row>
    <row r="507" spans="1:6" s="1" customFormat="1" x14ac:dyDescent="0.25">
      <c r="A507" s="10">
        <v>506</v>
      </c>
      <c r="B507" s="10" t="s">
        <v>986</v>
      </c>
      <c r="C507" s="9" t="s">
        <v>1933</v>
      </c>
      <c r="D507" s="10">
        <v>1788021824</v>
      </c>
      <c r="E507" s="23">
        <v>8</v>
      </c>
      <c r="F507" s="23">
        <v>0</v>
      </c>
    </row>
    <row r="508" spans="1:6" s="1" customFormat="1" x14ac:dyDescent="0.25">
      <c r="A508" s="10">
        <v>507</v>
      </c>
      <c r="B508" s="10" t="s">
        <v>1175</v>
      </c>
      <c r="C508" s="9" t="s">
        <v>1526</v>
      </c>
      <c r="D508" s="10">
        <v>1812575496</v>
      </c>
      <c r="E508" s="23">
        <v>12</v>
      </c>
      <c r="F508" s="23">
        <v>0</v>
      </c>
    </row>
    <row r="509" spans="1:6" s="1" customFormat="1" x14ac:dyDescent="0.25">
      <c r="A509" s="10">
        <v>508</v>
      </c>
      <c r="B509" s="10" t="s">
        <v>453</v>
      </c>
      <c r="C509" s="9" t="s">
        <v>1934</v>
      </c>
      <c r="D509" s="10">
        <v>1747268864</v>
      </c>
      <c r="E509" s="23">
        <v>36</v>
      </c>
      <c r="F509" s="23">
        <v>0</v>
      </c>
    </row>
    <row r="510" spans="1:6" s="1" customFormat="1" x14ac:dyDescent="0.25">
      <c r="A510" s="10">
        <v>509</v>
      </c>
      <c r="B510" s="10" t="s">
        <v>1176</v>
      </c>
      <c r="C510" s="9" t="s">
        <v>1935</v>
      </c>
      <c r="D510" s="10">
        <v>1814329616</v>
      </c>
      <c r="E510" s="23">
        <v>9</v>
      </c>
      <c r="F510" s="23">
        <v>0</v>
      </c>
    </row>
    <row r="511" spans="1:6" s="1" customFormat="1" x14ac:dyDescent="0.25">
      <c r="A511" s="10">
        <v>510</v>
      </c>
      <c r="B511" s="10" t="s">
        <v>455</v>
      </c>
      <c r="C511" s="9" t="s">
        <v>1319</v>
      </c>
      <c r="D511" s="10">
        <v>1816556870</v>
      </c>
      <c r="E511" s="23">
        <v>8</v>
      </c>
      <c r="F511" s="23">
        <v>0</v>
      </c>
    </row>
    <row r="512" spans="1:6" s="1" customFormat="1" x14ac:dyDescent="0.25">
      <c r="A512" s="10">
        <v>511</v>
      </c>
      <c r="B512" s="10" t="s">
        <v>1177</v>
      </c>
      <c r="C512" s="9" t="s">
        <v>1492</v>
      </c>
      <c r="D512" s="10">
        <v>1845555589</v>
      </c>
      <c r="E512" s="23">
        <v>74</v>
      </c>
      <c r="F512" s="23">
        <v>23</v>
      </c>
    </row>
    <row r="513" spans="1:6" s="1" customFormat="1" x14ac:dyDescent="0.25">
      <c r="A513" s="10">
        <v>512</v>
      </c>
      <c r="B513" s="10" t="s">
        <v>457</v>
      </c>
      <c r="C513" s="9" t="s">
        <v>1936</v>
      </c>
      <c r="D513" s="10">
        <v>1712181303</v>
      </c>
      <c r="E513" s="23">
        <v>1512</v>
      </c>
      <c r="F513" s="23">
        <v>0</v>
      </c>
    </row>
    <row r="514" spans="1:6" s="1" customFormat="1" x14ac:dyDescent="0.25">
      <c r="A514" s="10">
        <v>513</v>
      </c>
      <c r="B514" s="10" t="s">
        <v>458</v>
      </c>
      <c r="C514" s="9" t="s">
        <v>1937</v>
      </c>
      <c r="D514" s="10">
        <v>1921137499</v>
      </c>
      <c r="E514" s="23">
        <v>8</v>
      </c>
      <c r="F514" s="23">
        <v>0</v>
      </c>
    </row>
    <row r="515" spans="1:6" s="1" customFormat="1" x14ac:dyDescent="0.25">
      <c r="A515" s="10">
        <v>514</v>
      </c>
      <c r="B515" s="10" t="s">
        <v>459</v>
      </c>
      <c r="C515" s="9" t="s">
        <v>1938</v>
      </c>
      <c r="D515" s="10">
        <v>1712371110</v>
      </c>
      <c r="E515" s="23">
        <v>0</v>
      </c>
      <c r="F515" s="23">
        <v>13</v>
      </c>
    </row>
    <row r="516" spans="1:6" s="1" customFormat="1" x14ac:dyDescent="0.25">
      <c r="A516" s="10">
        <v>515</v>
      </c>
      <c r="B516" s="10" t="s">
        <v>460</v>
      </c>
      <c r="C516" s="9" t="s">
        <v>1939</v>
      </c>
      <c r="D516" s="10">
        <v>1983890025</v>
      </c>
      <c r="E516" s="23">
        <v>0</v>
      </c>
      <c r="F516" s="23">
        <v>12</v>
      </c>
    </row>
    <row r="517" spans="1:6" s="1" customFormat="1" x14ac:dyDescent="0.25">
      <c r="A517" s="10">
        <v>516</v>
      </c>
      <c r="B517" s="10" t="s">
        <v>461</v>
      </c>
      <c r="C517" s="9" t="s">
        <v>1474</v>
      </c>
      <c r="D517" s="10">
        <v>1735832504</v>
      </c>
      <c r="E517" s="23">
        <v>24</v>
      </c>
      <c r="F517" s="23">
        <v>0</v>
      </c>
    </row>
    <row r="518" spans="1:6" s="1" customFormat="1" x14ac:dyDescent="0.25">
      <c r="A518" s="10">
        <v>517</v>
      </c>
      <c r="B518" s="10" t="s">
        <v>462</v>
      </c>
      <c r="C518" s="9" t="s">
        <v>1940</v>
      </c>
      <c r="D518" s="10">
        <v>1792248264</v>
      </c>
      <c r="E518" s="23">
        <v>98</v>
      </c>
      <c r="F518" s="23">
        <v>59</v>
      </c>
    </row>
    <row r="519" spans="1:6" s="1" customFormat="1" x14ac:dyDescent="0.25">
      <c r="A519" s="10">
        <v>518</v>
      </c>
      <c r="B519" s="10" t="s">
        <v>463</v>
      </c>
      <c r="C519" s="9" t="s">
        <v>1601</v>
      </c>
      <c r="D519" s="10">
        <v>1712873373</v>
      </c>
      <c r="E519" s="23">
        <v>12</v>
      </c>
      <c r="F519" s="23">
        <v>0</v>
      </c>
    </row>
    <row r="520" spans="1:6" s="1" customFormat="1" x14ac:dyDescent="0.25">
      <c r="A520" s="10">
        <v>519</v>
      </c>
      <c r="B520" s="10" t="s">
        <v>464</v>
      </c>
      <c r="C520" s="9" t="s">
        <v>1941</v>
      </c>
      <c r="D520" s="10">
        <v>1720520000</v>
      </c>
      <c r="E520" s="23">
        <v>9</v>
      </c>
      <c r="F520" s="23">
        <v>11</v>
      </c>
    </row>
    <row r="521" spans="1:6" s="1" customFormat="1" x14ac:dyDescent="0.25">
      <c r="A521" s="10">
        <v>520</v>
      </c>
      <c r="B521" s="10" t="s">
        <v>465</v>
      </c>
      <c r="C521" s="9" t="s">
        <v>1942</v>
      </c>
      <c r="D521" s="10">
        <v>1830967172</v>
      </c>
      <c r="E521" s="23">
        <v>33</v>
      </c>
      <c r="F521" s="23">
        <v>0</v>
      </c>
    </row>
    <row r="522" spans="1:6" s="1" customFormat="1" x14ac:dyDescent="0.25">
      <c r="A522" s="10">
        <v>521</v>
      </c>
      <c r="B522" s="10" t="s">
        <v>466</v>
      </c>
      <c r="C522" s="9" t="s">
        <v>1685</v>
      </c>
      <c r="D522" s="10">
        <v>1781765726</v>
      </c>
      <c r="E522" s="23">
        <v>75</v>
      </c>
      <c r="F522" s="23">
        <v>0</v>
      </c>
    </row>
    <row r="523" spans="1:6" s="1" customFormat="1" x14ac:dyDescent="0.25">
      <c r="A523" s="10">
        <v>522</v>
      </c>
      <c r="B523" s="10" t="s">
        <v>467</v>
      </c>
      <c r="C523" s="9" t="s">
        <v>1943</v>
      </c>
      <c r="D523" s="10">
        <v>1920668981</v>
      </c>
      <c r="E523" s="23">
        <v>10</v>
      </c>
      <c r="F523" s="23">
        <v>0</v>
      </c>
    </row>
    <row r="524" spans="1:6" s="1" customFormat="1" x14ac:dyDescent="0.25">
      <c r="A524" s="10">
        <v>523</v>
      </c>
      <c r="B524" s="10" t="s">
        <v>469</v>
      </c>
      <c r="C524" s="9" t="s">
        <v>1944</v>
      </c>
      <c r="D524" s="10">
        <v>1553108268</v>
      </c>
      <c r="E524" s="23">
        <v>106</v>
      </c>
      <c r="F524" s="23">
        <v>75</v>
      </c>
    </row>
    <row r="525" spans="1:6" s="1" customFormat="1" x14ac:dyDescent="0.25">
      <c r="A525" s="10">
        <v>524</v>
      </c>
      <c r="B525" s="10" t="s">
        <v>470</v>
      </c>
      <c r="C525" s="9" t="s">
        <v>1483</v>
      </c>
      <c r="D525" s="10">
        <v>1553757528</v>
      </c>
      <c r="E525" s="23">
        <v>298</v>
      </c>
      <c r="F525" s="23">
        <v>433</v>
      </c>
    </row>
    <row r="526" spans="1:6" s="1" customFormat="1" x14ac:dyDescent="0.25">
      <c r="A526" s="10">
        <v>525</v>
      </c>
      <c r="B526" s="10" t="s">
        <v>471</v>
      </c>
      <c r="C526" s="9" t="s">
        <v>1945</v>
      </c>
      <c r="D526" s="10">
        <v>1820717297</v>
      </c>
      <c r="E526" s="23">
        <v>343</v>
      </c>
      <c r="F526" s="23">
        <v>659</v>
      </c>
    </row>
    <row r="527" spans="1:6" s="1" customFormat="1" x14ac:dyDescent="0.25">
      <c r="A527" s="10">
        <v>526</v>
      </c>
      <c r="B527" s="10" t="s">
        <v>472</v>
      </c>
      <c r="C527" s="9" t="s">
        <v>1946</v>
      </c>
      <c r="D527" s="10">
        <v>1613531965</v>
      </c>
      <c r="E527" s="23">
        <v>44</v>
      </c>
      <c r="F527" s="23">
        <v>11</v>
      </c>
    </row>
    <row r="528" spans="1:6" s="1" customFormat="1" x14ac:dyDescent="0.25">
      <c r="A528" s="10">
        <v>527</v>
      </c>
      <c r="B528" s="10" t="s">
        <v>473</v>
      </c>
      <c r="C528" s="9" t="s">
        <v>1947</v>
      </c>
      <c r="D528" s="10">
        <v>1882211555</v>
      </c>
      <c r="E528" s="23">
        <v>114</v>
      </c>
      <c r="F528" s="23">
        <v>0</v>
      </c>
    </row>
    <row r="529" spans="1:6" s="1" customFormat="1" x14ac:dyDescent="0.25">
      <c r="A529" s="10">
        <v>528</v>
      </c>
      <c r="B529" s="10" t="s">
        <v>474</v>
      </c>
      <c r="C529" s="9" t="s">
        <v>1634</v>
      </c>
      <c r="D529" s="10">
        <v>1852494896</v>
      </c>
      <c r="E529" s="23">
        <v>0</v>
      </c>
      <c r="F529" s="23">
        <v>13</v>
      </c>
    </row>
    <row r="530" spans="1:6" s="1" customFormat="1" x14ac:dyDescent="0.25">
      <c r="A530" s="10">
        <v>529</v>
      </c>
      <c r="B530" s="10" t="s">
        <v>476</v>
      </c>
      <c r="C530" s="9" t="s">
        <v>1648</v>
      </c>
      <c r="D530" s="10">
        <v>1819528885</v>
      </c>
      <c r="E530" s="23">
        <v>8</v>
      </c>
      <c r="F530" s="23">
        <v>0</v>
      </c>
    </row>
    <row r="531" spans="1:6" s="1" customFormat="1" x14ac:dyDescent="0.25">
      <c r="A531" s="10">
        <v>530</v>
      </c>
      <c r="B531" s="10" t="s">
        <v>477</v>
      </c>
      <c r="C531" s="9" t="s">
        <v>1952</v>
      </c>
      <c r="D531" s="10">
        <v>1713960850</v>
      </c>
      <c r="E531" s="23">
        <v>138</v>
      </c>
      <c r="F531" s="23">
        <v>44</v>
      </c>
    </row>
    <row r="532" spans="1:6" s="1" customFormat="1" x14ac:dyDescent="0.25">
      <c r="A532" s="10">
        <v>531</v>
      </c>
      <c r="B532" s="10" t="s">
        <v>478</v>
      </c>
      <c r="C532" s="9" t="s">
        <v>1954</v>
      </c>
      <c r="D532" s="10">
        <v>1819111875</v>
      </c>
      <c r="E532" s="23">
        <v>29</v>
      </c>
      <c r="F532" s="23">
        <v>22</v>
      </c>
    </row>
    <row r="533" spans="1:6" s="1" customFormat="1" x14ac:dyDescent="0.25">
      <c r="A533" s="10">
        <v>532</v>
      </c>
      <c r="B533" s="10" t="s">
        <v>479</v>
      </c>
      <c r="C533" s="9" t="s">
        <v>1955</v>
      </c>
      <c r="D533" s="10">
        <v>1714029827</v>
      </c>
      <c r="E533" s="23">
        <v>213</v>
      </c>
      <c r="F533" s="23">
        <v>220</v>
      </c>
    </row>
    <row r="534" spans="1:6" s="1" customFormat="1" x14ac:dyDescent="0.25">
      <c r="A534" s="10">
        <v>533</v>
      </c>
      <c r="B534" s="10" t="s">
        <v>480</v>
      </c>
      <c r="C534" s="9" t="s">
        <v>1621</v>
      </c>
      <c r="D534" s="10">
        <v>1780840950</v>
      </c>
      <c r="E534" s="23">
        <v>17</v>
      </c>
      <c r="F534" s="23">
        <v>636</v>
      </c>
    </row>
    <row r="535" spans="1:6" s="1" customFormat="1" x14ac:dyDescent="0.25">
      <c r="A535" s="10">
        <v>534</v>
      </c>
      <c r="B535" s="10" t="s">
        <v>481</v>
      </c>
      <c r="C535" s="9" t="s">
        <v>1956</v>
      </c>
      <c r="D535" s="10">
        <v>1682480974</v>
      </c>
      <c r="E535" s="23">
        <v>17</v>
      </c>
      <c r="F535" s="23">
        <v>0</v>
      </c>
    </row>
    <row r="536" spans="1:6" s="1" customFormat="1" x14ac:dyDescent="0.25">
      <c r="A536" s="10">
        <v>535</v>
      </c>
      <c r="B536" s="10" t="s">
        <v>482</v>
      </c>
      <c r="C536" s="9" t="s">
        <v>1522</v>
      </c>
      <c r="D536" s="10">
        <v>1915423230</v>
      </c>
      <c r="E536" s="23">
        <v>58</v>
      </c>
      <c r="F536" s="23">
        <v>13</v>
      </c>
    </row>
    <row r="537" spans="1:6" s="1" customFormat="1" x14ac:dyDescent="0.25">
      <c r="A537" s="10">
        <v>536</v>
      </c>
      <c r="B537" s="10" t="s">
        <v>483</v>
      </c>
      <c r="C537" s="9" t="s">
        <v>1480</v>
      </c>
      <c r="D537" s="10">
        <v>1717764568</v>
      </c>
      <c r="E537" s="23">
        <v>9</v>
      </c>
      <c r="F537" s="23">
        <v>0</v>
      </c>
    </row>
    <row r="538" spans="1:6" s="1" customFormat="1" x14ac:dyDescent="0.25">
      <c r="A538" s="10">
        <v>537</v>
      </c>
      <c r="B538" s="10" t="s">
        <v>1016</v>
      </c>
      <c r="C538" s="9" t="s">
        <v>1957</v>
      </c>
      <c r="D538" s="10">
        <v>1711070283</v>
      </c>
      <c r="E538" s="23">
        <v>67</v>
      </c>
      <c r="F538" s="23">
        <v>35</v>
      </c>
    </row>
    <row r="539" spans="1:6" s="1" customFormat="1" x14ac:dyDescent="0.25">
      <c r="A539" s="10">
        <v>538</v>
      </c>
      <c r="B539" s="10" t="s">
        <v>485</v>
      </c>
      <c r="C539" s="9" t="s">
        <v>1959</v>
      </c>
      <c r="D539" s="10">
        <v>1614606363</v>
      </c>
      <c r="E539" s="23">
        <v>43</v>
      </c>
      <c r="F539" s="23">
        <v>25</v>
      </c>
    </row>
    <row r="540" spans="1:6" s="1" customFormat="1" x14ac:dyDescent="0.25">
      <c r="A540" s="10">
        <v>539</v>
      </c>
      <c r="B540" s="10" t="s">
        <v>486</v>
      </c>
      <c r="C540" s="9" t="s">
        <v>1748</v>
      </c>
      <c r="D540" s="10">
        <v>1715229516</v>
      </c>
      <c r="E540" s="23">
        <v>635</v>
      </c>
      <c r="F540" s="23">
        <v>230</v>
      </c>
    </row>
    <row r="541" spans="1:6" s="1" customFormat="1" x14ac:dyDescent="0.25">
      <c r="A541" s="10">
        <v>540</v>
      </c>
      <c r="B541" s="10" t="s">
        <v>488</v>
      </c>
      <c r="C541" s="9" t="s">
        <v>1426</v>
      </c>
      <c r="D541" s="10">
        <v>1812206603</v>
      </c>
      <c r="E541" s="23">
        <v>19</v>
      </c>
      <c r="F541" s="23">
        <v>0</v>
      </c>
    </row>
    <row r="542" spans="1:6" s="1" customFormat="1" x14ac:dyDescent="0.25">
      <c r="A542" s="10">
        <v>541</v>
      </c>
      <c r="B542" s="10" t="s">
        <v>489</v>
      </c>
      <c r="C542" s="9" t="s">
        <v>1961</v>
      </c>
      <c r="D542" s="10">
        <v>1757317398</v>
      </c>
      <c r="E542" s="23">
        <v>8</v>
      </c>
      <c r="F542" s="23">
        <v>0</v>
      </c>
    </row>
    <row r="543" spans="1:6" s="1" customFormat="1" x14ac:dyDescent="0.25">
      <c r="A543" s="10">
        <v>542</v>
      </c>
      <c r="B543" s="10" t="s">
        <v>490</v>
      </c>
      <c r="C543" s="9" t="s">
        <v>1428</v>
      </c>
      <c r="D543" s="10">
        <v>1712399727</v>
      </c>
      <c r="E543" s="23">
        <v>8</v>
      </c>
      <c r="F543" s="23">
        <v>0</v>
      </c>
    </row>
    <row r="544" spans="1:6" s="1" customFormat="1" x14ac:dyDescent="0.25">
      <c r="A544" s="10">
        <v>543</v>
      </c>
      <c r="B544" s="10" t="s">
        <v>491</v>
      </c>
      <c r="C544" s="9" t="s">
        <v>1962</v>
      </c>
      <c r="D544" s="10">
        <v>1753625222</v>
      </c>
      <c r="E544" s="23">
        <v>65</v>
      </c>
      <c r="F544" s="23">
        <v>0</v>
      </c>
    </row>
    <row r="545" spans="1:6" s="1" customFormat="1" x14ac:dyDescent="0.25">
      <c r="A545" s="10">
        <v>544</v>
      </c>
      <c r="B545" s="10" t="s">
        <v>492</v>
      </c>
      <c r="C545" s="9" t="s">
        <v>1696</v>
      </c>
      <c r="D545" s="10">
        <v>1711227964</v>
      </c>
      <c r="E545" s="23">
        <v>201</v>
      </c>
      <c r="F545" s="23">
        <v>33</v>
      </c>
    </row>
    <row r="546" spans="1:6" s="1" customFormat="1" x14ac:dyDescent="0.25">
      <c r="A546" s="10">
        <v>545</v>
      </c>
      <c r="B546" s="10" t="s">
        <v>493</v>
      </c>
      <c r="C546" s="9" t="s">
        <v>1854</v>
      </c>
      <c r="D546" s="10">
        <v>1745201156</v>
      </c>
      <c r="E546" s="23">
        <v>142</v>
      </c>
      <c r="F546" s="23">
        <v>35</v>
      </c>
    </row>
    <row r="547" spans="1:6" s="1" customFormat="1" x14ac:dyDescent="0.25">
      <c r="A547" s="10">
        <v>546</v>
      </c>
      <c r="B547" s="10" t="s">
        <v>494</v>
      </c>
      <c r="C547" s="9" t="s">
        <v>1547</v>
      </c>
      <c r="D547" s="10">
        <v>1622286138</v>
      </c>
      <c r="E547" s="23">
        <v>72</v>
      </c>
      <c r="F547" s="23">
        <v>46</v>
      </c>
    </row>
    <row r="548" spans="1:6" s="1" customFormat="1" x14ac:dyDescent="0.25">
      <c r="A548" s="10">
        <v>547</v>
      </c>
      <c r="B548" s="10" t="s">
        <v>495</v>
      </c>
      <c r="C548" s="9" t="s">
        <v>1963</v>
      </c>
      <c r="D548" s="10">
        <v>1711517012</v>
      </c>
      <c r="E548" s="23">
        <v>73</v>
      </c>
      <c r="F548" s="23">
        <v>22</v>
      </c>
    </row>
    <row r="549" spans="1:6" s="1" customFormat="1" x14ac:dyDescent="0.25">
      <c r="A549" s="10">
        <v>548</v>
      </c>
      <c r="B549" s="10" t="s">
        <v>496</v>
      </c>
      <c r="C549" s="9" t="s">
        <v>1964</v>
      </c>
      <c r="D549" s="10">
        <v>1770223585</v>
      </c>
      <c r="E549" s="23">
        <v>164</v>
      </c>
      <c r="F549" s="23">
        <v>101</v>
      </c>
    </row>
    <row r="550" spans="1:6" s="1" customFormat="1" x14ac:dyDescent="0.25">
      <c r="A550" s="10">
        <v>549</v>
      </c>
      <c r="B550" s="10" t="s">
        <v>497</v>
      </c>
      <c r="C550" s="9" t="s">
        <v>1706</v>
      </c>
      <c r="D550" s="10">
        <v>1711148685</v>
      </c>
      <c r="E550" s="23">
        <v>11</v>
      </c>
      <c r="F550" s="23">
        <v>0</v>
      </c>
    </row>
    <row r="551" spans="1:6" s="1" customFormat="1" x14ac:dyDescent="0.25">
      <c r="A551" s="10">
        <v>550</v>
      </c>
      <c r="B551" s="10" t="s">
        <v>498</v>
      </c>
      <c r="C551" s="9" t="s">
        <v>1965</v>
      </c>
      <c r="D551" s="10">
        <v>1859237027</v>
      </c>
      <c r="E551" s="23">
        <v>238</v>
      </c>
      <c r="F551" s="23">
        <v>237</v>
      </c>
    </row>
    <row r="552" spans="1:6" s="1" customFormat="1" x14ac:dyDescent="0.25">
      <c r="A552" s="10">
        <v>551</v>
      </c>
      <c r="B552" s="10" t="s">
        <v>499</v>
      </c>
      <c r="C552" s="9" t="s">
        <v>1966</v>
      </c>
      <c r="D552" s="10">
        <v>1671841426</v>
      </c>
      <c r="E552" s="23">
        <v>11</v>
      </c>
      <c r="F552" s="23">
        <v>0</v>
      </c>
    </row>
    <row r="553" spans="1:6" s="1" customFormat="1" x14ac:dyDescent="0.25">
      <c r="A553" s="10">
        <v>552</v>
      </c>
      <c r="B553" s="10" t="s">
        <v>500</v>
      </c>
      <c r="C553" s="9" t="s">
        <v>1417</v>
      </c>
      <c r="D553" s="10">
        <v>1721243650</v>
      </c>
      <c r="E553" s="23">
        <v>237</v>
      </c>
      <c r="F553" s="23">
        <v>50</v>
      </c>
    </row>
    <row r="554" spans="1:6" s="1" customFormat="1" x14ac:dyDescent="0.25">
      <c r="A554" s="10">
        <v>553</v>
      </c>
      <c r="B554" s="10" t="s">
        <v>501</v>
      </c>
      <c r="C554" s="9" t="s">
        <v>1967</v>
      </c>
      <c r="D554" s="10">
        <v>1750244002</v>
      </c>
      <c r="E554" s="23">
        <v>89</v>
      </c>
      <c r="F554" s="23">
        <v>27</v>
      </c>
    </row>
    <row r="555" spans="1:6" s="1" customFormat="1" x14ac:dyDescent="0.25">
      <c r="A555" s="10">
        <v>554</v>
      </c>
      <c r="B555" s="10" t="s">
        <v>502</v>
      </c>
      <c r="C555" s="9" t="s">
        <v>1968</v>
      </c>
      <c r="D555" s="10">
        <v>1717707172</v>
      </c>
      <c r="E555" s="23">
        <v>92</v>
      </c>
      <c r="F555" s="23">
        <v>62</v>
      </c>
    </row>
    <row r="556" spans="1:6" s="1" customFormat="1" x14ac:dyDescent="0.25">
      <c r="A556" s="10">
        <v>555</v>
      </c>
      <c r="B556" s="10" t="s">
        <v>504</v>
      </c>
      <c r="C556" s="9" t="s">
        <v>1969</v>
      </c>
      <c r="D556" s="10">
        <v>1938830644</v>
      </c>
      <c r="E556" s="23">
        <v>53</v>
      </c>
      <c r="F556" s="23">
        <v>22</v>
      </c>
    </row>
    <row r="557" spans="1:6" s="1" customFormat="1" x14ac:dyDescent="0.25">
      <c r="A557" s="10">
        <v>556</v>
      </c>
      <c r="B557" s="10" t="s">
        <v>505</v>
      </c>
      <c r="C557" s="9" t="s">
        <v>1375</v>
      </c>
      <c r="D557" s="10">
        <v>1687145833</v>
      </c>
      <c r="E557" s="23">
        <v>232</v>
      </c>
      <c r="F557" s="23">
        <v>22</v>
      </c>
    </row>
    <row r="558" spans="1:6" s="1" customFormat="1" x14ac:dyDescent="0.25">
      <c r="A558" s="10">
        <v>557</v>
      </c>
      <c r="B558" s="10" t="s">
        <v>507</v>
      </c>
      <c r="C558" s="9" t="s">
        <v>1971</v>
      </c>
      <c r="D558" s="10">
        <v>1936728836</v>
      </c>
      <c r="E558" s="23">
        <v>207</v>
      </c>
      <c r="F558" s="23">
        <v>11</v>
      </c>
    </row>
    <row r="559" spans="1:6" s="1" customFormat="1" x14ac:dyDescent="0.25">
      <c r="A559" s="10">
        <v>558</v>
      </c>
      <c r="B559" s="10" t="s">
        <v>508</v>
      </c>
      <c r="C559" s="9" t="s">
        <v>1972</v>
      </c>
      <c r="D559" s="10">
        <v>1736269066</v>
      </c>
      <c r="E559" s="23">
        <v>9</v>
      </c>
      <c r="F559" s="23">
        <v>0</v>
      </c>
    </row>
    <row r="560" spans="1:6" s="1" customFormat="1" x14ac:dyDescent="0.25">
      <c r="A560" s="10">
        <v>559</v>
      </c>
      <c r="B560" s="10" t="s">
        <v>509</v>
      </c>
      <c r="C560" s="9" t="s">
        <v>1769</v>
      </c>
      <c r="D560" s="10">
        <v>1718431709</v>
      </c>
      <c r="E560" s="23">
        <v>471</v>
      </c>
      <c r="F560" s="23">
        <v>467</v>
      </c>
    </row>
    <row r="561" spans="1:6" s="1" customFormat="1" x14ac:dyDescent="0.25">
      <c r="A561" s="10">
        <v>560</v>
      </c>
      <c r="B561" s="10" t="s">
        <v>510</v>
      </c>
      <c r="C561" s="9" t="s">
        <v>1744</v>
      </c>
      <c r="D561" s="10">
        <v>1713923685</v>
      </c>
      <c r="E561" s="23">
        <v>148</v>
      </c>
      <c r="F561" s="23">
        <v>68</v>
      </c>
    </row>
    <row r="562" spans="1:6" s="1" customFormat="1" x14ac:dyDescent="0.25">
      <c r="A562" s="10">
        <v>561</v>
      </c>
      <c r="B562" s="10" t="s">
        <v>511</v>
      </c>
      <c r="C562" s="9" t="s">
        <v>1973</v>
      </c>
      <c r="D562" s="10">
        <v>1677303666</v>
      </c>
      <c r="E562" s="23">
        <v>60</v>
      </c>
      <c r="F562" s="23">
        <v>22</v>
      </c>
    </row>
    <row r="563" spans="1:6" s="1" customFormat="1" x14ac:dyDescent="0.25">
      <c r="A563" s="10">
        <v>562</v>
      </c>
      <c r="B563" s="10" t="s">
        <v>512</v>
      </c>
      <c r="C563" s="9" t="s">
        <v>1974</v>
      </c>
      <c r="D563" s="10">
        <v>1729803659</v>
      </c>
      <c r="E563" s="23">
        <v>11</v>
      </c>
      <c r="F563" s="23">
        <v>0</v>
      </c>
    </row>
    <row r="564" spans="1:6" s="1" customFormat="1" x14ac:dyDescent="0.25">
      <c r="A564" s="10">
        <v>563</v>
      </c>
      <c r="B564" s="10" t="s">
        <v>513</v>
      </c>
      <c r="C564" s="9" t="s">
        <v>1975</v>
      </c>
      <c r="D564" s="10">
        <v>1811705026</v>
      </c>
      <c r="E564" s="23">
        <v>8</v>
      </c>
      <c r="F564" s="23">
        <v>0</v>
      </c>
    </row>
    <row r="565" spans="1:6" s="1" customFormat="1" x14ac:dyDescent="0.25">
      <c r="A565" s="10">
        <v>564</v>
      </c>
      <c r="B565" s="10" t="s">
        <v>514</v>
      </c>
      <c r="C565" s="9" t="s">
        <v>1976</v>
      </c>
      <c r="D565" s="10">
        <v>1822197475</v>
      </c>
      <c r="E565" s="23">
        <v>8</v>
      </c>
      <c r="F565" s="23">
        <v>0</v>
      </c>
    </row>
    <row r="566" spans="1:6" s="1" customFormat="1" x14ac:dyDescent="0.25">
      <c r="A566" s="10">
        <v>565</v>
      </c>
      <c r="B566" s="10" t="s">
        <v>515</v>
      </c>
      <c r="C566" s="9" t="s">
        <v>1977</v>
      </c>
      <c r="D566" s="10">
        <v>1965977901</v>
      </c>
      <c r="E566" s="23">
        <v>8</v>
      </c>
      <c r="F566" s="23">
        <v>0</v>
      </c>
    </row>
    <row r="567" spans="1:6" s="1" customFormat="1" x14ac:dyDescent="0.25">
      <c r="A567" s="10">
        <v>566</v>
      </c>
      <c r="B567" s="10" t="s">
        <v>516</v>
      </c>
      <c r="C567" s="9" t="s">
        <v>1500</v>
      </c>
      <c r="D567" s="10">
        <v>1713517962</v>
      </c>
      <c r="E567" s="23">
        <v>8</v>
      </c>
      <c r="F567" s="23">
        <v>0</v>
      </c>
    </row>
    <row r="568" spans="1:6" s="1" customFormat="1" x14ac:dyDescent="0.25">
      <c r="A568" s="10">
        <v>567</v>
      </c>
      <c r="B568" s="10" t="s">
        <v>517</v>
      </c>
      <c r="C568" s="9" t="s">
        <v>1978</v>
      </c>
      <c r="D568" s="10">
        <v>1925317042</v>
      </c>
      <c r="E568" s="23">
        <v>22</v>
      </c>
      <c r="F568" s="23">
        <v>0</v>
      </c>
    </row>
    <row r="569" spans="1:6" s="1" customFormat="1" x14ac:dyDescent="0.25">
      <c r="A569" s="10">
        <v>568</v>
      </c>
      <c r="B569" s="10" t="s">
        <v>518</v>
      </c>
      <c r="C569" s="9" t="s">
        <v>1980</v>
      </c>
      <c r="D569" s="10">
        <v>1836537341</v>
      </c>
      <c r="E569" s="23">
        <v>8</v>
      </c>
      <c r="F569" s="23">
        <v>0</v>
      </c>
    </row>
    <row r="570" spans="1:6" s="1" customFormat="1" x14ac:dyDescent="0.25">
      <c r="A570" s="10">
        <v>569</v>
      </c>
      <c r="B570" s="10" t="s">
        <v>519</v>
      </c>
      <c r="C570" s="9" t="s">
        <v>1981</v>
      </c>
      <c r="D570" s="10">
        <v>1711706960</v>
      </c>
      <c r="E570" s="23">
        <v>8</v>
      </c>
      <c r="F570" s="23">
        <v>0</v>
      </c>
    </row>
    <row r="571" spans="1:6" s="1" customFormat="1" x14ac:dyDescent="0.25">
      <c r="A571" s="10">
        <v>570</v>
      </c>
      <c r="B571" s="10" t="s">
        <v>522</v>
      </c>
      <c r="C571" s="9" t="s">
        <v>1982</v>
      </c>
      <c r="D571" s="10">
        <v>1743910802</v>
      </c>
      <c r="E571" s="23">
        <v>9</v>
      </c>
      <c r="F571" s="23">
        <v>0</v>
      </c>
    </row>
    <row r="572" spans="1:6" s="1" customFormat="1" x14ac:dyDescent="0.25">
      <c r="A572" s="10">
        <v>571</v>
      </c>
      <c r="B572" s="10" t="s">
        <v>523</v>
      </c>
      <c r="C572" s="9" t="s">
        <v>1983</v>
      </c>
      <c r="D572" s="10">
        <v>1714707278</v>
      </c>
      <c r="E572" s="23">
        <v>25</v>
      </c>
      <c r="F572" s="23">
        <v>0</v>
      </c>
    </row>
    <row r="573" spans="1:6" s="1" customFormat="1" x14ac:dyDescent="0.25">
      <c r="A573" s="10">
        <v>572</v>
      </c>
      <c r="B573" s="10" t="s">
        <v>524</v>
      </c>
      <c r="C573" s="9" t="s">
        <v>1958</v>
      </c>
      <c r="D573" s="10">
        <v>1819662919</v>
      </c>
      <c r="E573" s="23">
        <v>19</v>
      </c>
      <c r="F573" s="23">
        <v>13</v>
      </c>
    </row>
    <row r="574" spans="1:6" s="1" customFormat="1" x14ac:dyDescent="0.25">
      <c r="A574" s="10">
        <v>573</v>
      </c>
      <c r="B574" s="10" t="s">
        <v>1178</v>
      </c>
      <c r="C574" s="9" t="s">
        <v>1584</v>
      </c>
      <c r="D574" s="10">
        <v>1811669407</v>
      </c>
      <c r="E574" s="23">
        <v>39</v>
      </c>
      <c r="F574" s="23">
        <v>13</v>
      </c>
    </row>
    <row r="575" spans="1:6" s="1" customFormat="1" x14ac:dyDescent="0.25">
      <c r="A575" s="10">
        <v>574</v>
      </c>
      <c r="B575" s="10" t="s">
        <v>525</v>
      </c>
      <c r="C575" s="9" t="s">
        <v>1984</v>
      </c>
      <c r="D575" s="10">
        <v>1718265214</v>
      </c>
      <c r="E575" s="23">
        <v>79</v>
      </c>
      <c r="F575" s="23">
        <v>38</v>
      </c>
    </row>
    <row r="576" spans="1:6" s="1" customFormat="1" x14ac:dyDescent="0.25">
      <c r="A576" s="10">
        <v>575</v>
      </c>
      <c r="B576" s="10" t="s">
        <v>527</v>
      </c>
      <c r="C576" s="9" t="s">
        <v>1923</v>
      </c>
      <c r="D576" s="10">
        <v>1711417536</v>
      </c>
      <c r="E576" s="23">
        <v>76</v>
      </c>
      <c r="F576" s="23">
        <v>62</v>
      </c>
    </row>
    <row r="577" spans="1:6" s="1" customFormat="1" x14ac:dyDescent="0.25">
      <c r="A577" s="10">
        <v>576</v>
      </c>
      <c r="B577" s="10" t="s">
        <v>529</v>
      </c>
      <c r="C577" s="9" t="s">
        <v>1454</v>
      </c>
      <c r="D577" s="10">
        <v>1875313232</v>
      </c>
      <c r="E577" s="23">
        <v>0</v>
      </c>
      <c r="F577" s="23">
        <v>50</v>
      </c>
    </row>
    <row r="578" spans="1:6" s="1" customFormat="1" x14ac:dyDescent="0.25">
      <c r="A578" s="10">
        <v>577</v>
      </c>
      <c r="B578" s="10" t="s">
        <v>530</v>
      </c>
      <c r="C578" s="9" t="s">
        <v>1985</v>
      </c>
      <c r="D578" s="10">
        <v>1724832215</v>
      </c>
      <c r="E578" s="23">
        <v>117</v>
      </c>
      <c r="F578" s="23">
        <v>44</v>
      </c>
    </row>
    <row r="579" spans="1:6" s="1" customFormat="1" x14ac:dyDescent="0.25">
      <c r="A579" s="10">
        <v>578</v>
      </c>
      <c r="B579" s="10" t="s">
        <v>531</v>
      </c>
      <c r="C579" s="9" t="s">
        <v>1485</v>
      </c>
      <c r="D579" s="10">
        <v>1711576245</v>
      </c>
      <c r="E579" s="23">
        <v>8</v>
      </c>
      <c r="F579" s="23">
        <v>0</v>
      </c>
    </row>
    <row r="580" spans="1:6" s="1" customFormat="1" x14ac:dyDescent="0.25">
      <c r="A580" s="10">
        <v>579</v>
      </c>
      <c r="B580" s="10" t="s">
        <v>532</v>
      </c>
      <c r="C580" s="9" t="s">
        <v>1986</v>
      </c>
      <c r="D580" s="10">
        <v>1738763428</v>
      </c>
      <c r="E580" s="23">
        <v>41</v>
      </c>
      <c r="F580" s="23">
        <v>384</v>
      </c>
    </row>
    <row r="581" spans="1:6" s="1" customFormat="1" x14ac:dyDescent="0.25">
      <c r="A581" s="10">
        <v>580</v>
      </c>
      <c r="B581" s="10" t="s">
        <v>535</v>
      </c>
      <c r="C581" s="9" t="s">
        <v>1393</v>
      </c>
      <c r="D581" s="10">
        <v>1618066479</v>
      </c>
      <c r="E581" s="23">
        <v>33</v>
      </c>
      <c r="F581" s="23">
        <v>22</v>
      </c>
    </row>
    <row r="582" spans="1:6" s="1" customFormat="1" x14ac:dyDescent="0.25">
      <c r="A582" s="10">
        <v>581</v>
      </c>
      <c r="B582" s="10" t="s">
        <v>536</v>
      </c>
      <c r="C582" s="9" t="s">
        <v>1987</v>
      </c>
      <c r="D582" s="10">
        <v>1717152545</v>
      </c>
      <c r="E582" s="23">
        <v>9</v>
      </c>
      <c r="F582" s="23">
        <v>25</v>
      </c>
    </row>
    <row r="583" spans="1:6" s="1" customFormat="1" x14ac:dyDescent="0.25">
      <c r="A583" s="10">
        <v>582</v>
      </c>
      <c r="B583" s="10" t="s">
        <v>537</v>
      </c>
      <c r="C583" s="9" t="s">
        <v>1988</v>
      </c>
      <c r="D583" s="10">
        <v>1716990537</v>
      </c>
      <c r="E583" s="23">
        <v>12</v>
      </c>
      <c r="F583" s="23">
        <v>0</v>
      </c>
    </row>
    <row r="584" spans="1:6" s="1" customFormat="1" x14ac:dyDescent="0.25">
      <c r="A584" s="10">
        <v>583</v>
      </c>
      <c r="B584" s="10" t="s">
        <v>538</v>
      </c>
      <c r="C584" s="9" t="s">
        <v>1989</v>
      </c>
      <c r="D584" s="10">
        <v>1713512627</v>
      </c>
      <c r="E584" s="23">
        <v>196</v>
      </c>
      <c r="F584" s="23">
        <v>26</v>
      </c>
    </row>
    <row r="585" spans="1:6" s="1" customFormat="1" x14ac:dyDescent="0.25">
      <c r="A585" s="10">
        <v>584</v>
      </c>
      <c r="B585" s="10" t="s">
        <v>539</v>
      </c>
      <c r="C585" s="9" t="s">
        <v>1695</v>
      </c>
      <c r="D585" s="10">
        <v>1712636482</v>
      </c>
      <c r="E585" s="23">
        <v>47</v>
      </c>
      <c r="F585" s="23">
        <v>11</v>
      </c>
    </row>
    <row r="586" spans="1:6" s="1" customFormat="1" x14ac:dyDescent="0.25">
      <c r="A586" s="10">
        <v>585</v>
      </c>
      <c r="B586" s="10" t="s">
        <v>541</v>
      </c>
      <c r="C586" s="9" t="s">
        <v>1990</v>
      </c>
      <c r="D586" s="10">
        <v>1874988020</v>
      </c>
      <c r="E586" s="23">
        <v>8</v>
      </c>
      <c r="F586" s="23">
        <v>0</v>
      </c>
    </row>
    <row r="587" spans="1:6" s="1" customFormat="1" x14ac:dyDescent="0.25">
      <c r="A587" s="10">
        <v>586</v>
      </c>
      <c r="B587" s="10" t="s">
        <v>542</v>
      </c>
      <c r="C587" s="9" t="s">
        <v>1991</v>
      </c>
      <c r="D587" s="10">
        <v>1747610462</v>
      </c>
      <c r="E587" s="23">
        <v>390</v>
      </c>
      <c r="F587" s="23">
        <v>720</v>
      </c>
    </row>
    <row r="588" spans="1:6" s="1" customFormat="1" x14ac:dyDescent="0.25">
      <c r="A588" s="10">
        <v>587</v>
      </c>
      <c r="B588" s="10" t="s">
        <v>543</v>
      </c>
      <c r="C588" s="9" t="s">
        <v>1992</v>
      </c>
      <c r="D588" s="10">
        <v>1729933972</v>
      </c>
      <c r="E588" s="23">
        <v>164</v>
      </c>
      <c r="F588" s="23">
        <v>44</v>
      </c>
    </row>
    <row r="589" spans="1:6" s="1" customFormat="1" x14ac:dyDescent="0.25">
      <c r="A589" s="10">
        <v>588</v>
      </c>
      <c r="B589" s="10" t="s">
        <v>544</v>
      </c>
      <c r="C589" s="9" t="s">
        <v>1993</v>
      </c>
      <c r="D589" s="10">
        <v>1748588588</v>
      </c>
      <c r="E589" s="23">
        <v>334</v>
      </c>
      <c r="F589" s="23">
        <v>70</v>
      </c>
    </row>
    <row r="590" spans="1:6" s="1" customFormat="1" x14ac:dyDescent="0.25">
      <c r="A590" s="10">
        <v>589</v>
      </c>
      <c r="B590" s="10" t="s">
        <v>545</v>
      </c>
      <c r="C590" s="9" t="s">
        <v>1308</v>
      </c>
      <c r="D590" s="10">
        <v>1681130622</v>
      </c>
      <c r="E590" s="23">
        <v>17</v>
      </c>
      <c r="F590" s="23">
        <v>0</v>
      </c>
    </row>
    <row r="591" spans="1:6" s="1" customFormat="1" x14ac:dyDescent="0.25">
      <c r="A591" s="10">
        <v>590</v>
      </c>
      <c r="B591" s="10" t="s">
        <v>546</v>
      </c>
      <c r="C591" s="9" t="s">
        <v>1994</v>
      </c>
      <c r="D591" s="10">
        <v>1972700514</v>
      </c>
      <c r="E591" s="23">
        <v>172</v>
      </c>
      <c r="F591" s="23">
        <v>24</v>
      </c>
    </row>
    <row r="592" spans="1:6" s="1" customFormat="1" x14ac:dyDescent="0.25">
      <c r="A592" s="10">
        <v>591</v>
      </c>
      <c r="B592" s="10" t="s">
        <v>547</v>
      </c>
      <c r="C592" s="9" t="s">
        <v>1995</v>
      </c>
      <c r="D592" s="10">
        <v>1918180464</v>
      </c>
      <c r="E592" s="23">
        <v>1450</v>
      </c>
      <c r="F592" s="23">
        <v>216</v>
      </c>
    </row>
    <row r="593" spans="1:6" s="1" customFormat="1" x14ac:dyDescent="0.25">
      <c r="A593" s="10">
        <v>592</v>
      </c>
      <c r="B593" s="10" t="s">
        <v>548</v>
      </c>
      <c r="C593" s="9" t="s">
        <v>1996</v>
      </c>
      <c r="D593" s="10">
        <v>1711128826</v>
      </c>
      <c r="E593" s="23">
        <v>49</v>
      </c>
      <c r="F593" s="23">
        <v>11</v>
      </c>
    </row>
    <row r="594" spans="1:6" s="1" customFormat="1" x14ac:dyDescent="0.25">
      <c r="A594" s="10">
        <v>593</v>
      </c>
      <c r="B594" s="10" t="s">
        <v>1179</v>
      </c>
      <c r="C594" s="9" t="s">
        <v>1997</v>
      </c>
      <c r="D594" s="10">
        <v>1911839113</v>
      </c>
      <c r="E594" s="23">
        <v>22</v>
      </c>
      <c r="F594" s="23">
        <v>0</v>
      </c>
    </row>
    <row r="595" spans="1:6" s="1" customFormat="1" x14ac:dyDescent="0.25">
      <c r="A595" s="10">
        <v>594</v>
      </c>
      <c r="B595" s="10" t="s">
        <v>549</v>
      </c>
      <c r="C595" s="9" t="s">
        <v>1998</v>
      </c>
      <c r="D595" s="10">
        <v>1711516844</v>
      </c>
      <c r="E595" s="23">
        <v>36</v>
      </c>
      <c r="F595" s="23">
        <v>0</v>
      </c>
    </row>
    <row r="596" spans="1:6" s="1" customFormat="1" x14ac:dyDescent="0.25">
      <c r="A596" s="10">
        <v>595</v>
      </c>
      <c r="B596" s="10" t="s">
        <v>550</v>
      </c>
      <c r="C596" s="9" t="s">
        <v>1476</v>
      </c>
      <c r="D596" s="10">
        <v>1622373657</v>
      </c>
      <c r="E596" s="23">
        <v>320</v>
      </c>
      <c r="F596" s="23">
        <v>47</v>
      </c>
    </row>
    <row r="597" spans="1:6" s="1" customFormat="1" x14ac:dyDescent="0.25">
      <c r="A597" s="10">
        <v>596</v>
      </c>
      <c r="B597" s="10" t="s">
        <v>551</v>
      </c>
      <c r="C597" s="9" t="s">
        <v>1483</v>
      </c>
      <c r="D597" s="10">
        <v>1921505152</v>
      </c>
      <c r="E597" s="23">
        <v>8</v>
      </c>
      <c r="F597" s="23">
        <v>0</v>
      </c>
    </row>
    <row r="598" spans="1:6" s="1" customFormat="1" x14ac:dyDescent="0.25">
      <c r="A598" s="10">
        <v>597</v>
      </c>
      <c r="B598" s="10" t="s">
        <v>552</v>
      </c>
      <c r="C598" s="9" t="s">
        <v>1893</v>
      </c>
      <c r="D598" s="10">
        <v>1927873588</v>
      </c>
      <c r="E598" s="23">
        <v>12</v>
      </c>
      <c r="F598" s="23">
        <v>0</v>
      </c>
    </row>
    <row r="599" spans="1:6" s="1" customFormat="1" x14ac:dyDescent="0.25">
      <c r="A599" s="10">
        <v>598</v>
      </c>
      <c r="B599" s="10" t="s">
        <v>553</v>
      </c>
      <c r="C599" s="9" t="s">
        <v>1483</v>
      </c>
      <c r="D599" s="10">
        <v>1714343518</v>
      </c>
      <c r="E599" s="23">
        <v>53</v>
      </c>
      <c r="F599" s="23">
        <v>22</v>
      </c>
    </row>
    <row r="600" spans="1:6" s="1" customFormat="1" x14ac:dyDescent="0.25">
      <c r="A600" s="10">
        <v>599</v>
      </c>
      <c r="B600" s="10" t="s">
        <v>555</v>
      </c>
      <c r="C600" s="9" t="s">
        <v>1897</v>
      </c>
      <c r="D600" s="10">
        <v>1749964196</v>
      </c>
      <c r="E600" s="23">
        <v>510</v>
      </c>
      <c r="F600" s="23">
        <v>265</v>
      </c>
    </row>
    <row r="601" spans="1:6" s="1" customFormat="1" x14ac:dyDescent="0.25">
      <c r="A601" s="10">
        <v>600</v>
      </c>
      <c r="B601" s="10" t="s">
        <v>556</v>
      </c>
      <c r="C601" s="9" t="s">
        <v>1631</v>
      </c>
      <c r="D601" s="10">
        <v>1714690333</v>
      </c>
      <c r="E601" s="23">
        <v>210</v>
      </c>
      <c r="F601" s="23">
        <v>120</v>
      </c>
    </row>
    <row r="602" spans="1:6" s="1" customFormat="1" x14ac:dyDescent="0.25">
      <c r="A602" s="10">
        <v>601</v>
      </c>
      <c r="B602" s="10" t="s">
        <v>557</v>
      </c>
      <c r="C602" s="9" t="s">
        <v>1465</v>
      </c>
      <c r="D602" s="10">
        <v>1846210078</v>
      </c>
      <c r="E602" s="23">
        <v>42</v>
      </c>
      <c r="F602" s="23">
        <v>0</v>
      </c>
    </row>
    <row r="603" spans="1:6" s="1" customFormat="1" x14ac:dyDescent="0.25">
      <c r="A603" s="10">
        <v>602</v>
      </c>
      <c r="B603" s="10" t="s">
        <v>558</v>
      </c>
      <c r="C603" s="9" t="s">
        <v>2000</v>
      </c>
      <c r="D603" s="10">
        <v>1883954148</v>
      </c>
      <c r="E603" s="23">
        <v>72</v>
      </c>
      <c r="F603" s="23">
        <v>0</v>
      </c>
    </row>
    <row r="604" spans="1:6" s="1" customFormat="1" x14ac:dyDescent="0.25">
      <c r="A604" s="10">
        <v>603</v>
      </c>
      <c r="B604" s="10" t="s">
        <v>559</v>
      </c>
      <c r="C604" s="9" t="s">
        <v>1824</v>
      </c>
      <c r="D604" s="10">
        <v>1740583433</v>
      </c>
      <c r="E604" s="23">
        <v>601</v>
      </c>
      <c r="F604" s="23">
        <v>36</v>
      </c>
    </row>
    <row r="605" spans="1:6" s="1" customFormat="1" x14ac:dyDescent="0.25">
      <c r="A605" s="10">
        <v>604</v>
      </c>
      <c r="B605" s="10" t="s">
        <v>560</v>
      </c>
      <c r="C605" s="9" t="s">
        <v>1437</v>
      </c>
      <c r="D605" s="10">
        <v>1712786801</v>
      </c>
      <c r="E605" s="23">
        <v>74</v>
      </c>
      <c r="F605" s="23">
        <v>47</v>
      </c>
    </row>
    <row r="606" spans="1:6" s="1" customFormat="1" x14ac:dyDescent="0.25">
      <c r="A606" s="10">
        <v>605</v>
      </c>
      <c r="B606" s="10" t="s">
        <v>561</v>
      </c>
      <c r="C606" s="9" t="s">
        <v>1643</v>
      </c>
      <c r="D606" s="10">
        <v>1912420959</v>
      </c>
      <c r="E606" s="23">
        <v>33</v>
      </c>
      <c r="F606" s="23">
        <v>0</v>
      </c>
    </row>
    <row r="607" spans="1:6" s="1" customFormat="1" x14ac:dyDescent="0.25">
      <c r="A607" s="10">
        <v>606</v>
      </c>
      <c r="B607" s="10" t="s">
        <v>562</v>
      </c>
      <c r="C607" s="9" t="s">
        <v>1771</v>
      </c>
      <c r="D607" s="10">
        <v>1689558294</v>
      </c>
      <c r="E607" s="23">
        <v>38</v>
      </c>
      <c r="F607" s="23">
        <v>0</v>
      </c>
    </row>
    <row r="608" spans="1:6" s="1" customFormat="1" x14ac:dyDescent="0.25">
      <c r="A608" s="10">
        <v>607</v>
      </c>
      <c r="B608" s="10" t="s">
        <v>563</v>
      </c>
      <c r="C608" s="9" t="s">
        <v>1561</v>
      </c>
      <c r="D608" s="10">
        <v>1710487979</v>
      </c>
      <c r="E608" s="23">
        <v>29</v>
      </c>
      <c r="F608" s="23">
        <v>0</v>
      </c>
    </row>
    <row r="609" spans="1:6" s="1" customFormat="1" x14ac:dyDescent="0.25">
      <c r="A609" s="10">
        <v>608</v>
      </c>
      <c r="B609" s="10" t="s">
        <v>564</v>
      </c>
      <c r="C609" s="9" t="s">
        <v>2001</v>
      </c>
      <c r="D609" s="10">
        <v>1712038272</v>
      </c>
      <c r="E609" s="23">
        <v>49</v>
      </c>
      <c r="F609" s="23">
        <v>49</v>
      </c>
    </row>
    <row r="610" spans="1:6" s="1" customFormat="1" x14ac:dyDescent="0.25">
      <c r="A610" s="10">
        <v>609</v>
      </c>
      <c r="B610" s="10" t="s">
        <v>565</v>
      </c>
      <c r="C610" s="9" t="s">
        <v>1730</v>
      </c>
      <c r="D610" s="10">
        <v>1712377448</v>
      </c>
      <c r="E610" s="23">
        <v>214</v>
      </c>
      <c r="F610" s="23">
        <v>141</v>
      </c>
    </row>
    <row r="611" spans="1:6" s="1" customFormat="1" x14ac:dyDescent="0.25">
      <c r="A611" s="10">
        <v>610</v>
      </c>
      <c r="B611" s="10" t="s">
        <v>566</v>
      </c>
      <c r="C611" s="9" t="s">
        <v>2002</v>
      </c>
      <c r="D611" s="10">
        <v>1748944330</v>
      </c>
      <c r="E611" s="23">
        <v>12</v>
      </c>
      <c r="F611" s="23">
        <v>0</v>
      </c>
    </row>
    <row r="612" spans="1:6" s="1" customFormat="1" x14ac:dyDescent="0.25">
      <c r="A612" s="10">
        <v>611</v>
      </c>
      <c r="B612" s="10" t="s">
        <v>567</v>
      </c>
      <c r="C612" s="9" t="s">
        <v>2003</v>
      </c>
      <c r="D612" s="10">
        <v>1798448000</v>
      </c>
      <c r="E612" s="23">
        <v>555</v>
      </c>
      <c r="F612" s="23">
        <v>991</v>
      </c>
    </row>
    <row r="613" spans="1:6" s="1" customFormat="1" x14ac:dyDescent="0.25">
      <c r="A613" s="10">
        <v>612</v>
      </c>
      <c r="B613" s="10" t="s">
        <v>568</v>
      </c>
      <c r="C613" s="9" t="s">
        <v>2004</v>
      </c>
      <c r="D613" s="10">
        <v>1711107226</v>
      </c>
      <c r="E613" s="23">
        <v>11</v>
      </c>
      <c r="F613" s="23">
        <v>47</v>
      </c>
    </row>
    <row r="614" spans="1:6" s="1" customFormat="1" x14ac:dyDescent="0.25">
      <c r="A614" s="10">
        <v>613</v>
      </c>
      <c r="B614" s="10" t="s">
        <v>569</v>
      </c>
      <c r="C614" s="9" t="s">
        <v>2005</v>
      </c>
      <c r="D614" s="10">
        <v>1919697486</v>
      </c>
      <c r="E614" s="23">
        <v>250</v>
      </c>
      <c r="F614" s="23">
        <v>290</v>
      </c>
    </row>
    <row r="615" spans="1:6" s="1" customFormat="1" x14ac:dyDescent="0.25">
      <c r="A615" s="10">
        <v>614</v>
      </c>
      <c r="B615" s="10" t="s">
        <v>570</v>
      </c>
      <c r="C615" s="9" t="s">
        <v>2006</v>
      </c>
      <c r="D615" s="10">
        <v>1812292994</v>
      </c>
      <c r="E615" s="23">
        <v>60</v>
      </c>
      <c r="F615" s="23">
        <v>11</v>
      </c>
    </row>
    <row r="616" spans="1:6" s="1" customFormat="1" x14ac:dyDescent="0.25">
      <c r="A616" s="10">
        <v>615</v>
      </c>
      <c r="B616" s="10" t="s">
        <v>571</v>
      </c>
      <c r="C616" s="9" t="s">
        <v>1395</v>
      </c>
      <c r="D616" s="10">
        <v>1713520636</v>
      </c>
      <c r="E616" s="23">
        <v>0</v>
      </c>
      <c r="F616" s="23">
        <v>11</v>
      </c>
    </row>
    <row r="617" spans="1:6" s="1" customFormat="1" x14ac:dyDescent="0.25">
      <c r="A617" s="10">
        <v>616</v>
      </c>
      <c r="B617" s="10" t="s">
        <v>573</v>
      </c>
      <c r="C617" s="9" t="s">
        <v>2007</v>
      </c>
      <c r="D617" s="10">
        <v>1761757504</v>
      </c>
      <c r="E617" s="23">
        <v>50</v>
      </c>
      <c r="F617" s="23">
        <v>0</v>
      </c>
    </row>
    <row r="618" spans="1:6" s="1" customFormat="1" x14ac:dyDescent="0.25">
      <c r="A618" s="10">
        <v>617</v>
      </c>
      <c r="B618" s="10" t="s">
        <v>574</v>
      </c>
      <c r="C618" s="9" t="s">
        <v>1581</v>
      </c>
      <c r="D618" s="10">
        <v>1716371278</v>
      </c>
      <c r="E618" s="23">
        <v>81</v>
      </c>
      <c r="F618" s="23">
        <v>22</v>
      </c>
    </row>
    <row r="619" spans="1:6" s="1" customFormat="1" x14ac:dyDescent="0.25">
      <c r="A619" s="10">
        <v>618</v>
      </c>
      <c r="B619" s="10" t="s">
        <v>1180</v>
      </c>
      <c r="C619" s="9" t="s">
        <v>2008</v>
      </c>
      <c r="D619" s="10">
        <v>1812548881</v>
      </c>
      <c r="E619" s="23">
        <v>1908</v>
      </c>
      <c r="F619" s="23">
        <v>563</v>
      </c>
    </row>
    <row r="620" spans="1:6" s="1" customFormat="1" x14ac:dyDescent="0.25">
      <c r="A620" s="10">
        <v>619</v>
      </c>
      <c r="B620" s="10" t="s">
        <v>575</v>
      </c>
      <c r="C620" s="9" t="s">
        <v>1424</v>
      </c>
      <c r="D620" s="10">
        <v>1759814113</v>
      </c>
      <c r="E620" s="23">
        <v>11</v>
      </c>
      <c r="F620" s="23">
        <v>0</v>
      </c>
    </row>
    <row r="621" spans="1:6" s="1" customFormat="1" x14ac:dyDescent="0.25">
      <c r="A621" s="10">
        <v>620</v>
      </c>
      <c r="B621" s="10" t="s">
        <v>577</v>
      </c>
      <c r="C621" s="9" t="s">
        <v>2009</v>
      </c>
      <c r="D621" s="10">
        <v>1751330954</v>
      </c>
      <c r="E621" s="23">
        <v>9</v>
      </c>
      <c r="F621" s="23">
        <v>0</v>
      </c>
    </row>
    <row r="622" spans="1:6" s="1" customFormat="1" x14ac:dyDescent="0.25">
      <c r="A622" s="10">
        <v>621</v>
      </c>
      <c r="B622" s="10" t="s">
        <v>578</v>
      </c>
      <c r="C622" s="9" t="s">
        <v>1894</v>
      </c>
      <c r="D622" s="10">
        <v>1822913595</v>
      </c>
      <c r="E622" s="23">
        <v>117</v>
      </c>
      <c r="F622" s="23">
        <v>11</v>
      </c>
    </row>
    <row r="623" spans="1:6" s="1" customFormat="1" x14ac:dyDescent="0.25">
      <c r="A623" s="10">
        <v>622</v>
      </c>
      <c r="B623" s="10" t="s">
        <v>579</v>
      </c>
      <c r="C623" s="9" t="s">
        <v>2010</v>
      </c>
      <c r="D623" s="10">
        <v>1712575550</v>
      </c>
      <c r="E623" s="23">
        <v>10</v>
      </c>
      <c r="F623" s="23">
        <v>0</v>
      </c>
    </row>
    <row r="624" spans="1:6" s="1" customFormat="1" x14ac:dyDescent="0.25">
      <c r="A624" s="10">
        <v>623</v>
      </c>
      <c r="B624" s="10" t="s">
        <v>581</v>
      </c>
      <c r="C624" s="9" t="s">
        <v>2011</v>
      </c>
      <c r="D624" s="10">
        <v>1713508813</v>
      </c>
      <c r="E624" s="23">
        <v>130</v>
      </c>
      <c r="F624" s="23">
        <v>33</v>
      </c>
    </row>
    <row r="625" spans="1:6" s="1" customFormat="1" x14ac:dyDescent="0.25">
      <c r="A625" s="10">
        <v>624</v>
      </c>
      <c r="B625" s="10" t="s">
        <v>582</v>
      </c>
      <c r="C625" s="9" t="s">
        <v>2012</v>
      </c>
      <c r="D625" s="10">
        <v>1738718513</v>
      </c>
      <c r="E625" s="23">
        <v>9</v>
      </c>
      <c r="F625" s="23">
        <v>0</v>
      </c>
    </row>
    <row r="626" spans="1:6" s="1" customFormat="1" x14ac:dyDescent="0.25">
      <c r="A626" s="10">
        <v>625</v>
      </c>
      <c r="B626" s="10" t="s">
        <v>583</v>
      </c>
      <c r="C626" s="9" t="s">
        <v>1488</v>
      </c>
      <c r="D626" s="10">
        <v>1733283168</v>
      </c>
      <c r="E626" s="23">
        <v>45</v>
      </c>
      <c r="F626" s="23">
        <v>24</v>
      </c>
    </row>
    <row r="627" spans="1:6" s="1" customFormat="1" x14ac:dyDescent="0.25">
      <c r="A627" s="10">
        <v>626</v>
      </c>
      <c r="B627" s="10" t="s">
        <v>584</v>
      </c>
      <c r="C627" s="9" t="s">
        <v>1700</v>
      </c>
      <c r="D627" s="10">
        <v>1717446261</v>
      </c>
      <c r="E627" s="23">
        <v>60</v>
      </c>
      <c r="F627" s="23">
        <v>0</v>
      </c>
    </row>
    <row r="628" spans="1:6" s="1" customFormat="1" x14ac:dyDescent="0.25">
      <c r="A628" s="10">
        <v>627</v>
      </c>
      <c r="B628" s="10" t="s">
        <v>585</v>
      </c>
      <c r="C628" s="9" t="s">
        <v>2013</v>
      </c>
      <c r="D628" s="10">
        <v>1712867876</v>
      </c>
      <c r="E628" s="23">
        <v>28</v>
      </c>
      <c r="F628" s="23">
        <v>12</v>
      </c>
    </row>
    <row r="629" spans="1:6" s="1" customFormat="1" x14ac:dyDescent="0.25">
      <c r="A629" s="10">
        <v>628</v>
      </c>
      <c r="B629" s="10" t="s">
        <v>587</v>
      </c>
      <c r="C629" s="9" t="s">
        <v>2014</v>
      </c>
      <c r="D629" s="10">
        <v>1987297759</v>
      </c>
      <c r="E629" s="23">
        <v>8</v>
      </c>
      <c r="F629" s="23">
        <v>0</v>
      </c>
    </row>
    <row r="630" spans="1:6" s="1" customFormat="1" x14ac:dyDescent="0.25">
      <c r="A630" s="10">
        <v>629</v>
      </c>
      <c r="B630" s="10" t="s">
        <v>588</v>
      </c>
      <c r="C630" s="9" t="s">
        <v>1293</v>
      </c>
      <c r="D630" s="10">
        <v>1710111046</v>
      </c>
      <c r="E630" s="23">
        <v>11</v>
      </c>
      <c r="F630" s="23">
        <v>0</v>
      </c>
    </row>
    <row r="631" spans="1:6" s="1" customFormat="1" x14ac:dyDescent="0.25">
      <c r="A631" s="10">
        <v>630</v>
      </c>
      <c r="B631" s="10" t="s">
        <v>589</v>
      </c>
      <c r="C631" s="9" t="s">
        <v>2015</v>
      </c>
      <c r="D631" s="10">
        <v>1739436332</v>
      </c>
      <c r="E631" s="23">
        <v>19</v>
      </c>
      <c r="F631" s="23">
        <v>0</v>
      </c>
    </row>
    <row r="632" spans="1:6" s="1" customFormat="1" x14ac:dyDescent="0.25">
      <c r="A632" s="10">
        <v>631</v>
      </c>
      <c r="B632" s="10" t="s">
        <v>590</v>
      </c>
      <c r="C632" s="9" t="s">
        <v>2016</v>
      </c>
      <c r="D632" s="10">
        <v>1990831993</v>
      </c>
      <c r="E632" s="23">
        <v>56</v>
      </c>
      <c r="F632" s="23">
        <v>23</v>
      </c>
    </row>
    <row r="633" spans="1:6" s="1" customFormat="1" x14ac:dyDescent="0.25">
      <c r="A633" s="10">
        <v>632</v>
      </c>
      <c r="B633" s="10" t="s">
        <v>591</v>
      </c>
      <c r="C633" s="9" t="s">
        <v>2017</v>
      </c>
      <c r="D633" s="10">
        <v>1987297759</v>
      </c>
      <c r="E633" s="23">
        <v>0</v>
      </c>
      <c r="F633" s="23">
        <v>13</v>
      </c>
    </row>
    <row r="634" spans="1:6" s="1" customFormat="1" x14ac:dyDescent="0.25">
      <c r="A634" s="10">
        <v>633</v>
      </c>
      <c r="B634" s="10" t="s">
        <v>592</v>
      </c>
      <c r="C634" s="9" t="s">
        <v>2018</v>
      </c>
      <c r="D634" s="10">
        <v>1710409752</v>
      </c>
      <c r="E634" s="23">
        <v>136</v>
      </c>
      <c r="F634" s="23">
        <v>11</v>
      </c>
    </row>
    <row r="635" spans="1:6" s="1" customFormat="1" x14ac:dyDescent="0.25">
      <c r="A635" s="10">
        <v>634</v>
      </c>
      <c r="B635" s="10" t="s">
        <v>593</v>
      </c>
      <c r="C635" s="9" t="s">
        <v>2019</v>
      </c>
      <c r="D635" s="10">
        <v>1746039559</v>
      </c>
      <c r="E635" s="23">
        <v>71</v>
      </c>
      <c r="F635" s="23">
        <v>0</v>
      </c>
    </row>
    <row r="636" spans="1:6" s="1" customFormat="1" x14ac:dyDescent="0.25">
      <c r="A636" s="10">
        <v>635</v>
      </c>
      <c r="B636" s="10" t="s">
        <v>594</v>
      </c>
      <c r="C636" s="9" t="s">
        <v>2021</v>
      </c>
      <c r="D636" s="10">
        <v>1711186873</v>
      </c>
      <c r="E636" s="23">
        <v>90</v>
      </c>
      <c r="F636" s="23">
        <v>48</v>
      </c>
    </row>
    <row r="637" spans="1:6" s="1" customFormat="1" x14ac:dyDescent="0.25">
      <c r="A637" s="10">
        <v>636</v>
      </c>
      <c r="B637" s="10" t="s">
        <v>1181</v>
      </c>
      <c r="C637" s="9" t="s">
        <v>2022</v>
      </c>
      <c r="D637" s="10">
        <v>1750000879</v>
      </c>
      <c r="E637" s="23">
        <v>35</v>
      </c>
      <c r="F637" s="23">
        <v>12</v>
      </c>
    </row>
    <row r="638" spans="1:6" s="1" customFormat="1" x14ac:dyDescent="0.25">
      <c r="A638" s="10">
        <v>637</v>
      </c>
      <c r="B638" s="10" t="s">
        <v>595</v>
      </c>
      <c r="C638" s="9" t="s">
        <v>2024</v>
      </c>
      <c r="D638" s="10">
        <v>1865981181</v>
      </c>
      <c r="E638" s="23">
        <v>17</v>
      </c>
      <c r="F638" s="23">
        <v>0</v>
      </c>
    </row>
    <row r="639" spans="1:6" s="1" customFormat="1" x14ac:dyDescent="0.25">
      <c r="A639" s="10">
        <v>638</v>
      </c>
      <c r="B639" s="10" t="s">
        <v>596</v>
      </c>
      <c r="C639" s="9" t="s">
        <v>2025</v>
      </c>
      <c r="D639" s="10">
        <v>1987020029</v>
      </c>
      <c r="E639" s="23">
        <v>462</v>
      </c>
      <c r="F639" s="23">
        <v>88</v>
      </c>
    </row>
    <row r="640" spans="1:6" s="1" customFormat="1" x14ac:dyDescent="0.25">
      <c r="A640" s="10">
        <v>639</v>
      </c>
      <c r="B640" s="10" t="s">
        <v>597</v>
      </c>
      <c r="C640" s="9" t="s">
        <v>2026</v>
      </c>
      <c r="D640" s="10">
        <v>1843600372</v>
      </c>
      <c r="E640" s="23">
        <v>37</v>
      </c>
      <c r="F640" s="23">
        <v>22</v>
      </c>
    </row>
    <row r="641" spans="1:6" s="1" customFormat="1" x14ac:dyDescent="0.25">
      <c r="A641" s="10">
        <v>640</v>
      </c>
      <c r="B641" s="10" t="s">
        <v>598</v>
      </c>
      <c r="C641" s="9" t="s">
        <v>1469</v>
      </c>
      <c r="D641" s="10">
        <v>1847106362</v>
      </c>
      <c r="E641" s="23">
        <v>145</v>
      </c>
      <c r="F641" s="23">
        <v>13</v>
      </c>
    </row>
    <row r="642" spans="1:6" s="1" customFormat="1" x14ac:dyDescent="0.25">
      <c r="A642" s="10">
        <v>641</v>
      </c>
      <c r="B642" s="10" t="s">
        <v>599</v>
      </c>
      <c r="C642" s="9" t="s">
        <v>2027</v>
      </c>
      <c r="D642" s="10">
        <v>1724388438</v>
      </c>
      <c r="E642" s="23">
        <v>383</v>
      </c>
      <c r="F642" s="23">
        <v>81</v>
      </c>
    </row>
    <row r="643" spans="1:6" s="1" customFormat="1" x14ac:dyDescent="0.25">
      <c r="A643" s="10">
        <v>642</v>
      </c>
      <c r="B643" s="10" t="s">
        <v>600</v>
      </c>
      <c r="C643" s="9" t="s">
        <v>2028</v>
      </c>
      <c r="D643" s="10">
        <v>1732909800</v>
      </c>
      <c r="E643" s="23">
        <v>0</v>
      </c>
      <c r="F643" s="23">
        <v>11</v>
      </c>
    </row>
    <row r="644" spans="1:6" s="1" customFormat="1" x14ac:dyDescent="0.25">
      <c r="A644" s="10">
        <v>643</v>
      </c>
      <c r="B644" s="10" t="s">
        <v>601</v>
      </c>
      <c r="C644" s="9" t="s">
        <v>2029</v>
      </c>
      <c r="D644" s="10">
        <v>1712432785</v>
      </c>
      <c r="E644" s="23">
        <v>157</v>
      </c>
      <c r="F644" s="23">
        <v>85</v>
      </c>
    </row>
    <row r="645" spans="1:6" s="1" customFormat="1" x14ac:dyDescent="0.25">
      <c r="A645" s="10">
        <v>644</v>
      </c>
      <c r="B645" s="10" t="s">
        <v>602</v>
      </c>
      <c r="C645" s="9" t="s">
        <v>2030</v>
      </c>
      <c r="D645" s="10">
        <v>1824902411</v>
      </c>
      <c r="E645" s="23">
        <v>143</v>
      </c>
      <c r="F645" s="23">
        <v>0</v>
      </c>
    </row>
    <row r="646" spans="1:6" s="1" customFormat="1" x14ac:dyDescent="0.25">
      <c r="A646" s="10">
        <v>645</v>
      </c>
      <c r="B646" s="10" t="s">
        <v>603</v>
      </c>
      <c r="C646" s="9" t="s">
        <v>2031</v>
      </c>
      <c r="D646" s="10">
        <v>1811166626</v>
      </c>
      <c r="E646" s="23">
        <v>978</v>
      </c>
      <c r="F646" s="23">
        <v>677</v>
      </c>
    </row>
    <row r="647" spans="1:6" s="1" customFormat="1" x14ac:dyDescent="0.25">
      <c r="A647" s="10">
        <v>646</v>
      </c>
      <c r="B647" s="10" t="s">
        <v>604</v>
      </c>
      <c r="C647" s="9" t="s">
        <v>2032</v>
      </c>
      <c r="D647" s="10">
        <v>1823544005</v>
      </c>
      <c r="E647" s="23">
        <v>160</v>
      </c>
      <c r="F647" s="23">
        <v>11</v>
      </c>
    </row>
    <row r="648" spans="1:6" s="1" customFormat="1" x14ac:dyDescent="0.25">
      <c r="A648" s="10">
        <v>647</v>
      </c>
      <c r="B648" s="10" t="s">
        <v>605</v>
      </c>
      <c r="C648" s="9" t="s">
        <v>2034</v>
      </c>
      <c r="D648" s="10">
        <v>1911604602</v>
      </c>
      <c r="E648" s="23">
        <v>43</v>
      </c>
      <c r="F648" s="23">
        <v>26</v>
      </c>
    </row>
    <row r="649" spans="1:6" s="1" customFormat="1" x14ac:dyDescent="0.25">
      <c r="A649" s="10">
        <v>648</v>
      </c>
      <c r="B649" s="10" t="s">
        <v>606</v>
      </c>
      <c r="C649" s="9" t="s">
        <v>2035</v>
      </c>
      <c r="D649" s="10">
        <v>1836849366</v>
      </c>
      <c r="E649" s="23">
        <v>101</v>
      </c>
      <c r="F649" s="23">
        <v>37</v>
      </c>
    </row>
    <row r="650" spans="1:6" s="1" customFormat="1" x14ac:dyDescent="0.25">
      <c r="A650" s="10">
        <v>649</v>
      </c>
      <c r="B650" s="10" t="s">
        <v>607</v>
      </c>
      <c r="C650" s="9" t="s">
        <v>2036</v>
      </c>
      <c r="D650" s="10">
        <v>1782161516</v>
      </c>
      <c r="E650" s="23">
        <v>160</v>
      </c>
      <c r="F650" s="23">
        <v>74</v>
      </c>
    </row>
    <row r="651" spans="1:6" s="1" customFormat="1" x14ac:dyDescent="0.25">
      <c r="A651" s="10">
        <v>650</v>
      </c>
      <c r="B651" s="10" t="s">
        <v>608</v>
      </c>
      <c r="C651" s="9" t="s">
        <v>1919</v>
      </c>
      <c r="D651" s="10">
        <v>1853777717</v>
      </c>
      <c r="E651" s="23">
        <v>12</v>
      </c>
      <c r="F651" s="23">
        <v>0</v>
      </c>
    </row>
    <row r="652" spans="1:6" s="1" customFormat="1" x14ac:dyDescent="0.25">
      <c r="A652" s="10">
        <v>651</v>
      </c>
      <c r="B652" s="10" t="s">
        <v>609</v>
      </c>
      <c r="C652" s="9" t="s">
        <v>2037</v>
      </c>
      <c r="D652" s="10">
        <v>1717249921</v>
      </c>
      <c r="E652" s="23">
        <v>11</v>
      </c>
      <c r="F652" s="23">
        <v>11</v>
      </c>
    </row>
    <row r="653" spans="1:6" s="1" customFormat="1" x14ac:dyDescent="0.25">
      <c r="A653" s="10">
        <v>652</v>
      </c>
      <c r="B653" s="10" t="s">
        <v>610</v>
      </c>
      <c r="C653" s="9" t="s">
        <v>2038</v>
      </c>
      <c r="D653" s="10">
        <v>1940085256</v>
      </c>
      <c r="E653" s="23">
        <v>0</v>
      </c>
      <c r="F653" s="23">
        <v>10</v>
      </c>
    </row>
    <row r="654" spans="1:6" s="1" customFormat="1" x14ac:dyDescent="0.25">
      <c r="A654" s="10">
        <v>653</v>
      </c>
      <c r="B654" s="10" t="s">
        <v>611</v>
      </c>
      <c r="C654" s="9" t="s">
        <v>1585</v>
      </c>
      <c r="D654" s="10">
        <v>1726634971</v>
      </c>
      <c r="E654" s="23">
        <v>82</v>
      </c>
      <c r="F654" s="23">
        <v>22</v>
      </c>
    </row>
    <row r="655" spans="1:6" s="1" customFormat="1" x14ac:dyDescent="0.25">
      <c r="A655" s="10">
        <v>654</v>
      </c>
      <c r="B655" s="10" t="s">
        <v>612</v>
      </c>
      <c r="C655" s="9" t="s">
        <v>1453</v>
      </c>
      <c r="D655" s="10">
        <v>1817722887</v>
      </c>
      <c r="E655" s="23">
        <v>8</v>
      </c>
      <c r="F655" s="23">
        <v>0</v>
      </c>
    </row>
    <row r="656" spans="1:6" s="1" customFormat="1" x14ac:dyDescent="0.25">
      <c r="A656" s="10">
        <v>655</v>
      </c>
      <c r="B656" s="10" t="s">
        <v>613</v>
      </c>
      <c r="C656" s="9" t="s">
        <v>2039</v>
      </c>
      <c r="D656" s="10">
        <v>1855811611</v>
      </c>
      <c r="E656" s="23">
        <v>50</v>
      </c>
      <c r="F656" s="23">
        <v>49</v>
      </c>
    </row>
    <row r="657" spans="1:6" s="1" customFormat="1" x14ac:dyDescent="0.25">
      <c r="A657" s="10">
        <v>656</v>
      </c>
      <c r="B657" s="10" t="s">
        <v>614</v>
      </c>
      <c r="C657" s="9" t="s">
        <v>1560</v>
      </c>
      <c r="D657" s="10">
        <v>1721070799</v>
      </c>
      <c r="E657" s="23">
        <v>133</v>
      </c>
      <c r="F657" s="23">
        <v>78</v>
      </c>
    </row>
    <row r="658" spans="1:6" s="1" customFormat="1" x14ac:dyDescent="0.25">
      <c r="A658" s="10">
        <v>657</v>
      </c>
      <c r="B658" s="10" t="s">
        <v>615</v>
      </c>
      <c r="C658" s="9" t="s">
        <v>2040</v>
      </c>
      <c r="D658" s="10">
        <v>1785216123</v>
      </c>
      <c r="E658" s="23">
        <v>20</v>
      </c>
      <c r="F658" s="23">
        <v>24</v>
      </c>
    </row>
    <row r="659" spans="1:6" s="1" customFormat="1" x14ac:dyDescent="0.25">
      <c r="A659" s="10">
        <v>658</v>
      </c>
      <c r="B659" s="10" t="s">
        <v>616</v>
      </c>
      <c r="C659" s="9" t="s">
        <v>2041</v>
      </c>
      <c r="D659" s="10">
        <v>1912065184</v>
      </c>
      <c r="E659" s="23">
        <v>101</v>
      </c>
      <c r="F659" s="23">
        <v>22</v>
      </c>
    </row>
    <row r="660" spans="1:6" s="1" customFormat="1" x14ac:dyDescent="0.25">
      <c r="A660" s="10">
        <v>659</v>
      </c>
      <c r="B660" s="10" t="s">
        <v>617</v>
      </c>
      <c r="C660" s="9" t="s">
        <v>2042</v>
      </c>
      <c r="D660" s="10">
        <v>1811611537</v>
      </c>
      <c r="E660" s="23">
        <v>9</v>
      </c>
      <c r="F660" s="23">
        <v>22</v>
      </c>
    </row>
    <row r="661" spans="1:6" s="1" customFormat="1" x14ac:dyDescent="0.25">
      <c r="A661" s="10">
        <v>660</v>
      </c>
      <c r="B661" s="10" t="s">
        <v>618</v>
      </c>
      <c r="C661" s="9" t="s">
        <v>2043</v>
      </c>
      <c r="D661" s="10">
        <v>1915158515</v>
      </c>
      <c r="E661" s="23">
        <v>110</v>
      </c>
      <c r="F661" s="23">
        <v>38</v>
      </c>
    </row>
    <row r="662" spans="1:6" s="1" customFormat="1" x14ac:dyDescent="0.25">
      <c r="A662" s="10">
        <v>661</v>
      </c>
      <c r="B662" s="10" t="s">
        <v>619</v>
      </c>
      <c r="C662" s="9" t="s">
        <v>1556</v>
      </c>
      <c r="D662" s="10">
        <v>1739077819</v>
      </c>
      <c r="E662" s="23">
        <v>8</v>
      </c>
      <c r="F662" s="23">
        <v>0</v>
      </c>
    </row>
    <row r="663" spans="1:6" s="1" customFormat="1" x14ac:dyDescent="0.25">
      <c r="A663" s="10">
        <v>662</v>
      </c>
      <c r="B663" s="10" t="s">
        <v>620</v>
      </c>
      <c r="C663" s="9" t="s">
        <v>1627</v>
      </c>
      <c r="D663" s="10">
        <v>1922342639</v>
      </c>
      <c r="E663" s="23">
        <v>8</v>
      </c>
      <c r="F663" s="23">
        <v>0</v>
      </c>
    </row>
    <row r="664" spans="1:6" s="1" customFormat="1" x14ac:dyDescent="0.25">
      <c r="A664" s="10">
        <v>663</v>
      </c>
      <c r="B664" s="10" t="s">
        <v>621</v>
      </c>
      <c r="C664" s="9" t="s">
        <v>1851</v>
      </c>
      <c r="D664" s="10">
        <v>1719709361</v>
      </c>
      <c r="E664" s="23">
        <v>25</v>
      </c>
      <c r="F664" s="23">
        <v>11</v>
      </c>
    </row>
    <row r="665" spans="1:6" s="1" customFormat="1" x14ac:dyDescent="0.25">
      <c r="A665" s="10">
        <v>664</v>
      </c>
      <c r="B665" s="10" t="s">
        <v>622</v>
      </c>
      <c r="C665" s="9" t="s">
        <v>1544</v>
      </c>
      <c r="D665" s="10">
        <v>1743248383</v>
      </c>
      <c r="E665" s="23">
        <v>11</v>
      </c>
      <c r="F665" s="23">
        <v>0</v>
      </c>
    </row>
    <row r="666" spans="1:6" s="1" customFormat="1" x14ac:dyDescent="0.25">
      <c r="A666" s="10">
        <v>665</v>
      </c>
      <c r="B666" s="10" t="s">
        <v>625</v>
      </c>
      <c r="C666" s="9" t="s">
        <v>2044</v>
      </c>
      <c r="D666" s="10">
        <v>1729303052</v>
      </c>
      <c r="E666" s="23">
        <v>122</v>
      </c>
      <c r="F666" s="23">
        <v>24</v>
      </c>
    </row>
    <row r="667" spans="1:6" s="1" customFormat="1" x14ac:dyDescent="0.25">
      <c r="A667" s="10">
        <v>666</v>
      </c>
      <c r="B667" s="10" t="s">
        <v>626</v>
      </c>
      <c r="C667" s="9" t="s">
        <v>2045</v>
      </c>
      <c r="D667" s="10">
        <v>1940361780</v>
      </c>
      <c r="E667" s="23">
        <v>181</v>
      </c>
      <c r="F667" s="23">
        <v>0</v>
      </c>
    </row>
    <row r="668" spans="1:6" s="1" customFormat="1" x14ac:dyDescent="0.25">
      <c r="A668" s="10">
        <v>667</v>
      </c>
      <c r="B668" s="10" t="s">
        <v>627</v>
      </c>
      <c r="C668" s="9" t="s">
        <v>2046</v>
      </c>
      <c r="D668" s="10">
        <v>1729905048</v>
      </c>
      <c r="E668" s="23">
        <v>513</v>
      </c>
      <c r="F668" s="23">
        <v>92</v>
      </c>
    </row>
    <row r="669" spans="1:6" s="1" customFormat="1" x14ac:dyDescent="0.25">
      <c r="A669" s="10">
        <v>668</v>
      </c>
      <c r="B669" s="10" t="s">
        <v>628</v>
      </c>
      <c r="C669" s="9" t="s">
        <v>2047</v>
      </c>
      <c r="D669" s="10">
        <v>1761707107</v>
      </c>
      <c r="E669" s="23">
        <v>283</v>
      </c>
      <c r="F669" s="23">
        <v>146</v>
      </c>
    </row>
    <row r="670" spans="1:6" s="1" customFormat="1" x14ac:dyDescent="0.25">
      <c r="A670" s="10">
        <v>669</v>
      </c>
      <c r="B670" s="10" t="s">
        <v>629</v>
      </c>
      <c r="C670" s="9" t="s">
        <v>2049</v>
      </c>
      <c r="D670" s="10">
        <v>1819007433</v>
      </c>
      <c r="E670" s="23">
        <v>22</v>
      </c>
      <c r="F670" s="23">
        <v>22</v>
      </c>
    </row>
    <row r="671" spans="1:6" s="1" customFormat="1" x14ac:dyDescent="0.25">
      <c r="A671" s="10">
        <v>670</v>
      </c>
      <c r="B671" s="10" t="s">
        <v>630</v>
      </c>
      <c r="C671" s="9" t="s">
        <v>1740</v>
      </c>
      <c r="D671" s="10">
        <v>1982559175</v>
      </c>
      <c r="E671" s="23">
        <v>8</v>
      </c>
      <c r="F671" s="23">
        <v>22</v>
      </c>
    </row>
    <row r="672" spans="1:6" s="1" customFormat="1" x14ac:dyDescent="0.25">
      <c r="A672" s="10">
        <v>671</v>
      </c>
      <c r="B672" s="10" t="s">
        <v>631</v>
      </c>
      <c r="C672" s="9" t="s">
        <v>2051</v>
      </c>
      <c r="D672" s="10">
        <v>1911373133</v>
      </c>
      <c r="E672" s="23">
        <v>8</v>
      </c>
      <c r="F672" s="23">
        <v>0</v>
      </c>
    </row>
    <row r="673" spans="1:6" s="1" customFormat="1" x14ac:dyDescent="0.25">
      <c r="A673" s="10">
        <v>672</v>
      </c>
      <c r="B673" s="10" t="s">
        <v>632</v>
      </c>
      <c r="C673" s="9" t="s">
        <v>2052</v>
      </c>
      <c r="D673" s="10">
        <v>1719900080</v>
      </c>
      <c r="E673" s="23">
        <v>101</v>
      </c>
      <c r="F673" s="23">
        <v>87</v>
      </c>
    </row>
    <row r="674" spans="1:6" s="1" customFormat="1" x14ac:dyDescent="0.25">
      <c r="A674" s="10">
        <v>673</v>
      </c>
      <c r="B674" s="10" t="s">
        <v>633</v>
      </c>
      <c r="C674" s="9" t="s">
        <v>2053</v>
      </c>
      <c r="D674" s="10">
        <v>1911025115</v>
      </c>
      <c r="E674" s="23">
        <v>0</v>
      </c>
      <c r="F674" s="23">
        <v>13</v>
      </c>
    </row>
    <row r="675" spans="1:6" s="1" customFormat="1" x14ac:dyDescent="0.25">
      <c r="A675" s="10">
        <v>674</v>
      </c>
      <c r="B675" s="10" t="s">
        <v>634</v>
      </c>
      <c r="C675" s="9" t="s">
        <v>2054</v>
      </c>
      <c r="D675" s="10">
        <v>1714862297</v>
      </c>
      <c r="E675" s="23">
        <v>167</v>
      </c>
      <c r="F675" s="23">
        <v>34</v>
      </c>
    </row>
    <row r="676" spans="1:6" s="1" customFormat="1" x14ac:dyDescent="0.25">
      <c r="A676" s="10">
        <v>675</v>
      </c>
      <c r="B676" s="10" t="s">
        <v>636</v>
      </c>
      <c r="C676" s="9" t="s">
        <v>2055</v>
      </c>
      <c r="D676" s="10">
        <v>1818131439</v>
      </c>
      <c r="E676" s="23">
        <v>1309</v>
      </c>
      <c r="F676" s="23">
        <v>611</v>
      </c>
    </row>
    <row r="677" spans="1:6" s="1" customFormat="1" x14ac:dyDescent="0.25">
      <c r="A677" s="10">
        <v>676</v>
      </c>
      <c r="B677" s="10" t="s">
        <v>637</v>
      </c>
      <c r="C677" s="9" t="s">
        <v>2056</v>
      </c>
      <c r="D677" s="10">
        <v>1635400600</v>
      </c>
      <c r="E677" s="23">
        <v>17</v>
      </c>
      <c r="F677" s="23">
        <v>0</v>
      </c>
    </row>
    <row r="678" spans="1:6" s="1" customFormat="1" x14ac:dyDescent="0.25">
      <c r="A678" s="10">
        <v>677</v>
      </c>
      <c r="B678" s="10" t="s">
        <v>1182</v>
      </c>
      <c r="C678" s="9" t="s">
        <v>2057</v>
      </c>
      <c r="D678" s="10">
        <v>1637146871</v>
      </c>
      <c r="E678" s="23">
        <v>10</v>
      </c>
      <c r="F678" s="23">
        <v>0</v>
      </c>
    </row>
    <row r="679" spans="1:6" s="1" customFormat="1" x14ac:dyDescent="0.25">
      <c r="A679" s="10">
        <v>678</v>
      </c>
      <c r="B679" s="10" t="s">
        <v>639</v>
      </c>
      <c r="C679" s="9" t="s">
        <v>2058</v>
      </c>
      <c r="D679" s="10">
        <v>1917840153</v>
      </c>
      <c r="E679" s="23">
        <v>349</v>
      </c>
      <c r="F679" s="23">
        <v>583</v>
      </c>
    </row>
    <row r="680" spans="1:6" s="1" customFormat="1" x14ac:dyDescent="0.25">
      <c r="A680" s="10">
        <v>679</v>
      </c>
      <c r="B680" s="10" t="s">
        <v>640</v>
      </c>
      <c r="C680" s="9" t="s">
        <v>1911</v>
      </c>
      <c r="D680" s="10">
        <v>1846488675</v>
      </c>
      <c r="E680" s="23">
        <v>25</v>
      </c>
      <c r="F680" s="23">
        <v>0</v>
      </c>
    </row>
    <row r="681" spans="1:6" s="1" customFormat="1" x14ac:dyDescent="0.25">
      <c r="A681" s="10">
        <v>680</v>
      </c>
      <c r="B681" s="10" t="s">
        <v>641</v>
      </c>
      <c r="C681" s="9" t="s">
        <v>2059</v>
      </c>
      <c r="D681" s="10">
        <v>1748489755</v>
      </c>
      <c r="E681" s="23">
        <v>19</v>
      </c>
      <c r="F681" s="23">
        <v>36</v>
      </c>
    </row>
    <row r="682" spans="1:6" s="1" customFormat="1" x14ac:dyDescent="0.25">
      <c r="A682" s="10">
        <v>681</v>
      </c>
      <c r="B682" s="10" t="s">
        <v>642</v>
      </c>
      <c r="C682" s="9" t="s">
        <v>2060</v>
      </c>
      <c r="D682" s="10">
        <v>1741956626</v>
      </c>
      <c r="E682" s="23">
        <v>8</v>
      </c>
      <c r="F682" s="23">
        <v>0</v>
      </c>
    </row>
    <row r="683" spans="1:6" s="1" customFormat="1" x14ac:dyDescent="0.25">
      <c r="A683" s="10">
        <v>682</v>
      </c>
      <c r="B683" s="10" t="s">
        <v>643</v>
      </c>
      <c r="C683" s="9" t="s">
        <v>1484</v>
      </c>
      <c r="D683" s="10">
        <v>1775044861</v>
      </c>
      <c r="E683" s="23">
        <v>22</v>
      </c>
      <c r="F683" s="23">
        <v>0</v>
      </c>
    </row>
    <row r="684" spans="1:6" s="1" customFormat="1" x14ac:dyDescent="0.25">
      <c r="A684" s="10">
        <v>683</v>
      </c>
      <c r="B684" s="10" t="s">
        <v>644</v>
      </c>
      <c r="C684" s="9" t="s">
        <v>2061</v>
      </c>
      <c r="D684" s="10">
        <v>1818973154</v>
      </c>
      <c r="E684" s="23">
        <v>33</v>
      </c>
      <c r="F684" s="23">
        <v>0</v>
      </c>
    </row>
    <row r="685" spans="1:6" s="1" customFormat="1" x14ac:dyDescent="0.25">
      <c r="A685" s="10">
        <v>684</v>
      </c>
      <c r="B685" s="10" t="s">
        <v>645</v>
      </c>
      <c r="C685" s="9" t="s">
        <v>2062</v>
      </c>
      <c r="D685" s="10">
        <v>1820615575</v>
      </c>
      <c r="E685" s="23">
        <v>33</v>
      </c>
      <c r="F685" s="23">
        <v>0</v>
      </c>
    </row>
    <row r="686" spans="1:6" s="1" customFormat="1" x14ac:dyDescent="0.25">
      <c r="A686" s="10">
        <v>685</v>
      </c>
      <c r="B686" s="10" t="s">
        <v>646</v>
      </c>
      <c r="C686" s="9" t="s">
        <v>2063</v>
      </c>
      <c r="D686" s="10">
        <v>1751003201</v>
      </c>
      <c r="E686" s="23">
        <v>22</v>
      </c>
      <c r="F686" s="23">
        <v>161</v>
      </c>
    </row>
    <row r="687" spans="1:6" s="1" customFormat="1" x14ac:dyDescent="0.25">
      <c r="A687" s="10">
        <v>686</v>
      </c>
      <c r="B687" s="10" t="s">
        <v>647</v>
      </c>
      <c r="C687" s="9" t="s">
        <v>2064</v>
      </c>
      <c r="D687" s="10">
        <v>1923232452</v>
      </c>
      <c r="E687" s="23">
        <v>345</v>
      </c>
      <c r="F687" s="23">
        <v>176</v>
      </c>
    </row>
    <row r="688" spans="1:6" s="1" customFormat="1" x14ac:dyDescent="0.25">
      <c r="A688" s="10">
        <v>687</v>
      </c>
      <c r="B688" s="10" t="s">
        <v>648</v>
      </c>
      <c r="C688" s="9" t="s">
        <v>1493</v>
      </c>
      <c r="D688" s="10">
        <v>1758008066</v>
      </c>
      <c r="E688" s="23">
        <v>184</v>
      </c>
      <c r="F688" s="23">
        <v>22</v>
      </c>
    </row>
    <row r="689" spans="1:6" s="1" customFormat="1" x14ac:dyDescent="0.25">
      <c r="A689" s="10">
        <v>688</v>
      </c>
      <c r="B689" s="10" t="s">
        <v>649</v>
      </c>
      <c r="C689" s="9" t="s">
        <v>2023</v>
      </c>
      <c r="D689" s="10">
        <v>1719865127</v>
      </c>
      <c r="E689" s="23">
        <v>133</v>
      </c>
      <c r="F689" s="23">
        <v>62</v>
      </c>
    </row>
    <row r="690" spans="1:6" s="1" customFormat="1" x14ac:dyDescent="0.25">
      <c r="A690" s="10">
        <v>689</v>
      </c>
      <c r="B690" s="10" t="s">
        <v>650</v>
      </c>
      <c r="C690" s="9" t="s">
        <v>2065</v>
      </c>
      <c r="D690" s="10">
        <v>1827543074</v>
      </c>
      <c r="E690" s="23">
        <v>8</v>
      </c>
      <c r="F690" s="23">
        <v>24</v>
      </c>
    </row>
    <row r="691" spans="1:6" s="1" customFormat="1" x14ac:dyDescent="0.25">
      <c r="A691" s="10">
        <v>690</v>
      </c>
      <c r="B691" s="10" t="s">
        <v>1183</v>
      </c>
      <c r="C691" s="9" t="s">
        <v>2066</v>
      </c>
      <c r="D691" s="10">
        <v>1878146146</v>
      </c>
      <c r="E691" s="23">
        <v>205</v>
      </c>
      <c r="F691" s="23">
        <v>81</v>
      </c>
    </row>
    <row r="692" spans="1:6" s="1" customFormat="1" x14ac:dyDescent="0.25">
      <c r="A692" s="10">
        <v>691</v>
      </c>
      <c r="B692" s="10" t="s">
        <v>651</v>
      </c>
      <c r="C692" s="9" t="s">
        <v>2067</v>
      </c>
      <c r="D692" s="10">
        <v>1928507008</v>
      </c>
      <c r="E692" s="23">
        <v>129</v>
      </c>
      <c r="F692" s="23">
        <v>83</v>
      </c>
    </row>
    <row r="693" spans="1:6" s="1" customFormat="1" x14ac:dyDescent="0.25">
      <c r="A693" s="10">
        <v>692</v>
      </c>
      <c r="B693" s="10" t="s">
        <v>652</v>
      </c>
      <c r="C693" s="9" t="s">
        <v>1479</v>
      </c>
      <c r="D693" s="10">
        <v>1735824677</v>
      </c>
      <c r="E693" s="23">
        <v>914</v>
      </c>
      <c r="F693" s="23">
        <v>136</v>
      </c>
    </row>
    <row r="694" spans="1:6" s="1" customFormat="1" x14ac:dyDescent="0.25">
      <c r="A694" s="10">
        <v>693</v>
      </c>
      <c r="B694" s="10" t="s">
        <v>653</v>
      </c>
      <c r="C694" s="9" t="s">
        <v>2068</v>
      </c>
      <c r="D694" s="10">
        <v>1719521675</v>
      </c>
      <c r="E694" s="23">
        <v>20</v>
      </c>
      <c r="F694" s="23">
        <v>0</v>
      </c>
    </row>
    <row r="695" spans="1:6" s="1" customFormat="1" x14ac:dyDescent="0.25">
      <c r="A695" s="10">
        <v>694</v>
      </c>
      <c r="B695" s="10" t="s">
        <v>654</v>
      </c>
      <c r="C695" s="9" t="s">
        <v>1705</v>
      </c>
      <c r="D695" s="10">
        <v>1819056780</v>
      </c>
      <c r="E695" s="23">
        <v>150</v>
      </c>
      <c r="F695" s="23">
        <v>48</v>
      </c>
    </row>
    <row r="696" spans="1:6" s="1" customFormat="1" x14ac:dyDescent="0.25">
      <c r="A696" s="10">
        <v>695</v>
      </c>
      <c r="B696" s="10" t="s">
        <v>655</v>
      </c>
      <c r="C696" s="9" t="s">
        <v>2069</v>
      </c>
      <c r="D696" s="10">
        <v>1921555604</v>
      </c>
      <c r="E696" s="23">
        <v>22</v>
      </c>
      <c r="F696" s="23">
        <v>0</v>
      </c>
    </row>
    <row r="697" spans="1:6" s="1" customFormat="1" x14ac:dyDescent="0.25">
      <c r="A697" s="10">
        <v>696</v>
      </c>
      <c r="B697" s="10" t="s">
        <v>1005</v>
      </c>
      <c r="C697" s="9" t="s">
        <v>1428</v>
      </c>
      <c r="D697" s="10">
        <v>1710619730</v>
      </c>
      <c r="E697" s="23">
        <v>8</v>
      </c>
      <c r="F697" s="23">
        <v>0</v>
      </c>
    </row>
    <row r="698" spans="1:6" s="1" customFormat="1" x14ac:dyDescent="0.25">
      <c r="A698" s="10">
        <v>697</v>
      </c>
      <c r="B698" s="10" t="s">
        <v>656</v>
      </c>
      <c r="C698" s="9" t="s">
        <v>2071</v>
      </c>
      <c r="D698" s="10">
        <v>1713582257</v>
      </c>
      <c r="E698" s="23">
        <v>106</v>
      </c>
      <c r="F698" s="23">
        <v>13</v>
      </c>
    </row>
    <row r="699" spans="1:6" s="1" customFormat="1" x14ac:dyDescent="0.25">
      <c r="A699" s="10">
        <v>698</v>
      </c>
      <c r="B699" s="10" t="s">
        <v>658</v>
      </c>
      <c r="C699" s="9" t="s">
        <v>1930</v>
      </c>
      <c r="D699" s="10">
        <v>1740934204</v>
      </c>
      <c r="E699" s="23">
        <v>120</v>
      </c>
      <c r="F699" s="23">
        <v>48</v>
      </c>
    </row>
    <row r="700" spans="1:6" s="1" customFormat="1" x14ac:dyDescent="0.25">
      <c r="A700" s="10">
        <v>699</v>
      </c>
      <c r="B700" s="10" t="s">
        <v>659</v>
      </c>
      <c r="C700" s="9" t="s">
        <v>1706</v>
      </c>
      <c r="D700" s="10">
        <v>1625174650</v>
      </c>
      <c r="E700" s="23">
        <v>779</v>
      </c>
      <c r="F700" s="23">
        <v>534</v>
      </c>
    </row>
    <row r="701" spans="1:6" s="1" customFormat="1" x14ac:dyDescent="0.25">
      <c r="A701" s="10">
        <v>700</v>
      </c>
      <c r="B701" s="10" t="s">
        <v>660</v>
      </c>
      <c r="C701" s="9" t="s">
        <v>2072</v>
      </c>
      <c r="D701" s="10">
        <v>1749957408</v>
      </c>
      <c r="E701" s="23">
        <v>17</v>
      </c>
      <c r="F701" s="23">
        <v>0</v>
      </c>
    </row>
    <row r="702" spans="1:6" s="1" customFormat="1" x14ac:dyDescent="0.25">
      <c r="A702" s="10">
        <v>701</v>
      </c>
      <c r="B702" s="10" t="s">
        <v>661</v>
      </c>
      <c r="C702" s="9" t="s">
        <v>2073</v>
      </c>
      <c r="D702" s="10">
        <v>1710075030</v>
      </c>
      <c r="E702" s="23">
        <v>10</v>
      </c>
      <c r="F702" s="23">
        <v>0</v>
      </c>
    </row>
    <row r="703" spans="1:6" s="1" customFormat="1" x14ac:dyDescent="0.25">
      <c r="A703" s="10">
        <v>702</v>
      </c>
      <c r="B703" s="10" t="s">
        <v>1018</v>
      </c>
      <c r="C703" s="9" t="s">
        <v>2074</v>
      </c>
      <c r="D703" s="10">
        <v>1911231503</v>
      </c>
      <c r="E703" s="23">
        <v>181</v>
      </c>
      <c r="F703" s="23">
        <v>27</v>
      </c>
    </row>
    <row r="704" spans="1:6" s="1" customFormat="1" x14ac:dyDescent="0.25">
      <c r="A704" s="10">
        <v>703</v>
      </c>
      <c r="B704" s="10" t="s">
        <v>1006</v>
      </c>
      <c r="C704" s="9" t="s">
        <v>2075</v>
      </c>
      <c r="D704" s="10">
        <v>1712961943</v>
      </c>
      <c r="E704" s="23">
        <v>451</v>
      </c>
      <c r="F704" s="23">
        <v>568</v>
      </c>
    </row>
    <row r="705" spans="1:6" s="1" customFormat="1" x14ac:dyDescent="0.25">
      <c r="A705" s="10">
        <v>704</v>
      </c>
      <c r="B705" s="10" t="s">
        <v>663</v>
      </c>
      <c r="C705" s="9" t="s">
        <v>1763</v>
      </c>
      <c r="D705" s="10">
        <v>1825445496</v>
      </c>
      <c r="E705" s="23">
        <v>35</v>
      </c>
      <c r="F705" s="23">
        <v>0</v>
      </c>
    </row>
    <row r="706" spans="1:6" s="1" customFormat="1" x14ac:dyDescent="0.25">
      <c r="A706" s="10">
        <v>705</v>
      </c>
      <c r="B706" s="10" t="s">
        <v>664</v>
      </c>
      <c r="C706" s="9" t="s">
        <v>2076</v>
      </c>
      <c r="D706" s="10">
        <v>1777137130</v>
      </c>
      <c r="E706" s="23">
        <v>591</v>
      </c>
      <c r="F706" s="23">
        <v>311</v>
      </c>
    </row>
    <row r="707" spans="1:6" s="1" customFormat="1" x14ac:dyDescent="0.25">
      <c r="A707" s="10">
        <v>706</v>
      </c>
      <c r="B707" s="10" t="s">
        <v>665</v>
      </c>
      <c r="C707" s="9" t="s">
        <v>2077</v>
      </c>
      <c r="D707" s="10">
        <v>1777999010</v>
      </c>
      <c r="E707" s="23">
        <v>53</v>
      </c>
      <c r="F707" s="23">
        <v>22</v>
      </c>
    </row>
    <row r="708" spans="1:6" s="1" customFormat="1" x14ac:dyDescent="0.25">
      <c r="A708" s="10">
        <v>707</v>
      </c>
      <c r="B708" s="10" t="s">
        <v>666</v>
      </c>
      <c r="C708" s="9" t="s">
        <v>2016</v>
      </c>
      <c r="D708" s="10">
        <v>1924717273</v>
      </c>
      <c r="E708" s="23">
        <v>8</v>
      </c>
      <c r="F708" s="23">
        <v>0</v>
      </c>
    </row>
    <row r="709" spans="1:6" s="1" customFormat="1" x14ac:dyDescent="0.25">
      <c r="A709" s="10">
        <v>708</v>
      </c>
      <c r="B709" s="10" t="s">
        <v>667</v>
      </c>
      <c r="C709" s="9" t="s">
        <v>2078</v>
      </c>
      <c r="D709" s="10">
        <v>1715970291</v>
      </c>
      <c r="E709" s="23">
        <v>8</v>
      </c>
      <c r="F709" s="23">
        <v>0</v>
      </c>
    </row>
    <row r="710" spans="1:6" s="1" customFormat="1" x14ac:dyDescent="0.25">
      <c r="A710" s="10">
        <v>709</v>
      </c>
      <c r="B710" s="10" t="s">
        <v>669</v>
      </c>
      <c r="C710" s="9" t="s">
        <v>2079</v>
      </c>
      <c r="D710" s="10">
        <v>1711215757</v>
      </c>
      <c r="E710" s="23">
        <v>8</v>
      </c>
      <c r="F710" s="23">
        <v>0</v>
      </c>
    </row>
    <row r="711" spans="1:6" s="1" customFormat="1" x14ac:dyDescent="0.25">
      <c r="A711" s="10">
        <v>710</v>
      </c>
      <c r="B711" s="10" t="s">
        <v>670</v>
      </c>
      <c r="C711" s="9" t="s">
        <v>2080</v>
      </c>
      <c r="D711" s="10">
        <v>1917411815</v>
      </c>
      <c r="E711" s="23">
        <v>417</v>
      </c>
      <c r="F711" s="23">
        <v>391</v>
      </c>
    </row>
    <row r="712" spans="1:6" s="1" customFormat="1" x14ac:dyDescent="0.25">
      <c r="A712" s="10">
        <v>711</v>
      </c>
      <c r="B712" s="10" t="s">
        <v>671</v>
      </c>
      <c r="C712" s="9" t="s">
        <v>2020</v>
      </c>
      <c r="D712" s="10">
        <v>1723718406</v>
      </c>
      <c r="E712" s="23">
        <v>42</v>
      </c>
      <c r="F712" s="23">
        <v>337</v>
      </c>
    </row>
    <row r="713" spans="1:6" s="1" customFormat="1" x14ac:dyDescent="0.25">
      <c r="A713" s="10">
        <v>712</v>
      </c>
      <c r="B713" s="10" t="s">
        <v>672</v>
      </c>
      <c r="C713" s="9" t="s">
        <v>1476</v>
      </c>
      <c r="D713" s="10">
        <v>1723852313</v>
      </c>
      <c r="E713" s="23">
        <v>118</v>
      </c>
      <c r="F713" s="23">
        <v>51</v>
      </c>
    </row>
    <row r="714" spans="1:6" s="1" customFormat="1" x14ac:dyDescent="0.25">
      <c r="A714" s="10">
        <v>713</v>
      </c>
      <c r="B714" s="10" t="s">
        <v>673</v>
      </c>
      <c r="C714" s="9" t="s">
        <v>1474</v>
      </c>
      <c r="D714" s="10">
        <v>1731923676</v>
      </c>
      <c r="E714" s="23">
        <v>43</v>
      </c>
      <c r="F714" s="23">
        <v>886</v>
      </c>
    </row>
    <row r="715" spans="1:6" s="1" customFormat="1" x14ac:dyDescent="0.25">
      <c r="A715" s="10">
        <v>714</v>
      </c>
      <c r="B715" s="10" t="s">
        <v>675</v>
      </c>
      <c r="C715" s="9" t="s">
        <v>1304</v>
      </c>
      <c r="D715" s="10">
        <v>1721282420</v>
      </c>
      <c r="E715" s="23">
        <v>10</v>
      </c>
      <c r="F715" s="23">
        <v>0</v>
      </c>
    </row>
    <row r="716" spans="1:6" s="1" customFormat="1" x14ac:dyDescent="0.25">
      <c r="A716" s="10">
        <v>715</v>
      </c>
      <c r="B716" s="10" t="s">
        <v>676</v>
      </c>
      <c r="C716" s="9" t="s">
        <v>2082</v>
      </c>
      <c r="D716" s="10">
        <v>1814937785</v>
      </c>
      <c r="E716" s="23">
        <v>110</v>
      </c>
      <c r="F716" s="23">
        <v>13</v>
      </c>
    </row>
    <row r="717" spans="1:6" s="1" customFormat="1" x14ac:dyDescent="0.25">
      <c r="A717" s="10">
        <v>716</v>
      </c>
      <c r="B717" s="10" t="s">
        <v>677</v>
      </c>
      <c r="C717" s="9" t="s">
        <v>2083</v>
      </c>
      <c r="D717" s="10">
        <v>1722630930</v>
      </c>
      <c r="E717" s="23">
        <v>10</v>
      </c>
      <c r="F717" s="23">
        <v>0</v>
      </c>
    </row>
    <row r="718" spans="1:6" s="1" customFormat="1" x14ac:dyDescent="0.25">
      <c r="A718" s="10">
        <v>717</v>
      </c>
      <c r="B718" s="10" t="s">
        <v>678</v>
      </c>
      <c r="C718" s="9" t="s">
        <v>1684</v>
      </c>
      <c r="D718" s="10">
        <v>1710735494</v>
      </c>
      <c r="E718" s="23">
        <v>86</v>
      </c>
      <c r="F718" s="23">
        <v>34</v>
      </c>
    </row>
    <row r="719" spans="1:6" s="1" customFormat="1" x14ac:dyDescent="0.25">
      <c r="A719" s="10">
        <v>718</v>
      </c>
      <c r="B719" s="10" t="s">
        <v>679</v>
      </c>
      <c r="C719" s="9" t="s">
        <v>1857</v>
      </c>
      <c r="D719" s="10">
        <v>1718348253</v>
      </c>
      <c r="E719" s="23">
        <v>10</v>
      </c>
      <c r="F719" s="23">
        <v>0</v>
      </c>
    </row>
    <row r="720" spans="1:6" s="1" customFormat="1" x14ac:dyDescent="0.25">
      <c r="A720" s="10">
        <v>719</v>
      </c>
      <c r="B720" s="10" t="s">
        <v>680</v>
      </c>
      <c r="C720" s="9" t="s">
        <v>1608</v>
      </c>
      <c r="D720" s="10">
        <v>1717289425</v>
      </c>
      <c r="E720" s="23">
        <v>478</v>
      </c>
      <c r="F720" s="23">
        <v>658</v>
      </c>
    </row>
    <row r="721" spans="1:6" s="1" customFormat="1" x14ac:dyDescent="0.25">
      <c r="A721" s="10">
        <v>720</v>
      </c>
      <c r="B721" s="10" t="s">
        <v>681</v>
      </c>
      <c r="C721" s="9" t="s">
        <v>1470</v>
      </c>
      <c r="D721" s="10">
        <v>1713966844</v>
      </c>
      <c r="E721" s="23">
        <v>88</v>
      </c>
      <c r="F721" s="23">
        <v>80</v>
      </c>
    </row>
    <row r="722" spans="1:6" s="1" customFormat="1" x14ac:dyDescent="0.25">
      <c r="A722" s="10">
        <v>721</v>
      </c>
      <c r="B722" s="10" t="s">
        <v>1184</v>
      </c>
      <c r="C722" s="9" t="s">
        <v>1704</v>
      </c>
      <c r="D722" s="10">
        <v>1913618965</v>
      </c>
      <c r="E722" s="23">
        <v>22</v>
      </c>
      <c r="F722" s="23">
        <v>0</v>
      </c>
    </row>
    <row r="723" spans="1:6" s="1" customFormat="1" x14ac:dyDescent="0.25">
      <c r="A723" s="10">
        <v>722</v>
      </c>
      <c r="B723" s="10" t="s">
        <v>682</v>
      </c>
      <c r="C723" s="9" t="s">
        <v>2086</v>
      </c>
      <c r="D723" s="10">
        <v>1620989800</v>
      </c>
      <c r="E723" s="23">
        <v>17</v>
      </c>
      <c r="F723" s="23">
        <v>0</v>
      </c>
    </row>
    <row r="724" spans="1:6" s="1" customFormat="1" x14ac:dyDescent="0.25">
      <c r="A724" s="10">
        <v>723</v>
      </c>
      <c r="B724" s="10" t="s">
        <v>683</v>
      </c>
      <c r="C724" s="9" t="s">
        <v>2087</v>
      </c>
      <c r="D724" s="10">
        <v>1714595296</v>
      </c>
      <c r="E724" s="23">
        <v>8</v>
      </c>
      <c r="F724" s="23">
        <v>13</v>
      </c>
    </row>
    <row r="725" spans="1:6" s="1" customFormat="1" x14ac:dyDescent="0.25">
      <c r="A725" s="10">
        <v>724</v>
      </c>
      <c r="B725" s="10" t="s">
        <v>684</v>
      </c>
      <c r="C725" s="9" t="s">
        <v>2088</v>
      </c>
      <c r="D725" s="10">
        <v>1742998508</v>
      </c>
      <c r="E725" s="23">
        <v>82</v>
      </c>
      <c r="F725" s="23">
        <v>51</v>
      </c>
    </row>
    <row r="726" spans="1:6" s="1" customFormat="1" x14ac:dyDescent="0.25">
      <c r="A726" s="10">
        <v>725</v>
      </c>
      <c r="B726" s="10" t="s">
        <v>685</v>
      </c>
      <c r="C726" s="9" t="s">
        <v>2090</v>
      </c>
      <c r="D726" s="10">
        <v>1725130098</v>
      </c>
      <c r="E726" s="23">
        <v>157</v>
      </c>
      <c r="F726" s="23">
        <v>58</v>
      </c>
    </row>
    <row r="727" spans="1:6" s="1" customFormat="1" x14ac:dyDescent="0.25">
      <c r="A727" s="10">
        <v>726</v>
      </c>
      <c r="B727" s="10" t="s">
        <v>686</v>
      </c>
      <c r="C727" s="9" t="s">
        <v>1312</v>
      </c>
      <c r="D727" s="10">
        <v>1770876645</v>
      </c>
      <c r="E727" s="23">
        <v>38</v>
      </c>
      <c r="F727" s="23">
        <v>11</v>
      </c>
    </row>
    <row r="728" spans="1:6" s="1" customFormat="1" x14ac:dyDescent="0.25">
      <c r="A728" s="10">
        <v>727</v>
      </c>
      <c r="B728" s="10" t="s">
        <v>687</v>
      </c>
      <c r="C728" s="9" t="s">
        <v>2091</v>
      </c>
      <c r="D728" s="10">
        <v>1712305505</v>
      </c>
      <c r="E728" s="23">
        <v>24</v>
      </c>
      <c r="F728" s="23">
        <v>45</v>
      </c>
    </row>
    <row r="729" spans="1:6" s="1" customFormat="1" x14ac:dyDescent="0.25">
      <c r="A729" s="10">
        <v>728</v>
      </c>
      <c r="B729" s="10" t="s">
        <v>688</v>
      </c>
      <c r="C729" s="9" t="s">
        <v>2092</v>
      </c>
      <c r="D729" s="10">
        <v>1910108910</v>
      </c>
      <c r="E729" s="23">
        <v>180</v>
      </c>
      <c r="F729" s="23">
        <v>117</v>
      </c>
    </row>
    <row r="730" spans="1:6" s="1" customFormat="1" x14ac:dyDescent="0.25">
      <c r="A730" s="10">
        <v>729</v>
      </c>
      <c r="B730" s="10" t="s">
        <v>689</v>
      </c>
      <c r="C730" s="9" t="s">
        <v>2093</v>
      </c>
      <c r="D730" s="10">
        <v>1729390377</v>
      </c>
      <c r="E730" s="23">
        <v>256</v>
      </c>
      <c r="F730" s="23">
        <v>91</v>
      </c>
    </row>
    <row r="731" spans="1:6" s="1" customFormat="1" x14ac:dyDescent="0.25">
      <c r="A731" s="10">
        <v>730</v>
      </c>
      <c r="B731" s="10" t="s">
        <v>690</v>
      </c>
      <c r="C731" s="9" t="s">
        <v>2033</v>
      </c>
      <c r="D731" s="10">
        <v>1791876222</v>
      </c>
      <c r="E731" s="23">
        <v>46</v>
      </c>
      <c r="F731" s="23">
        <v>11</v>
      </c>
    </row>
    <row r="732" spans="1:6" s="1" customFormat="1" x14ac:dyDescent="0.25">
      <c r="A732" s="10">
        <v>731</v>
      </c>
      <c r="B732" s="10" t="s">
        <v>691</v>
      </c>
      <c r="C732" s="9" t="s">
        <v>2094</v>
      </c>
      <c r="D732" s="10">
        <v>1710383234</v>
      </c>
      <c r="E732" s="23">
        <v>11</v>
      </c>
      <c r="F732" s="23">
        <v>0</v>
      </c>
    </row>
    <row r="733" spans="1:6" s="1" customFormat="1" x14ac:dyDescent="0.25">
      <c r="A733" s="10">
        <v>732</v>
      </c>
      <c r="B733" s="10" t="s">
        <v>692</v>
      </c>
      <c r="C733" s="9" t="s">
        <v>2096</v>
      </c>
      <c r="D733" s="10">
        <v>1716164719</v>
      </c>
      <c r="E733" s="23">
        <v>9</v>
      </c>
      <c r="F733" s="23">
        <v>0</v>
      </c>
    </row>
    <row r="734" spans="1:6" s="1" customFormat="1" x14ac:dyDescent="0.25">
      <c r="A734" s="10">
        <v>733</v>
      </c>
      <c r="B734" s="10" t="s">
        <v>693</v>
      </c>
      <c r="C734" s="9" t="s">
        <v>2097</v>
      </c>
      <c r="D734" s="10">
        <v>1931356210</v>
      </c>
      <c r="E734" s="23">
        <v>12</v>
      </c>
      <c r="F734" s="23">
        <v>58</v>
      </c>
    </row>
    <row r="735" spans="1:6" s="1" customFormat="1" x14ac:dyDescent="0.25">
      <c r="A735" s="10">
        <v>734</v>
      </c>
      <c r="B735" s="10" t="s">
        <v>694</v>
      </c>
      <c r="C735" s="9" t="s">
        <v>2098</v>
      </c>
      <c r="D735" s="10">
        <v>1933334303</v>
      </c>
      <c r="E735" s="23">
        <v>255</v>
      </c>
      <c r="F735" s="23">
        <v>0</v>
      </c>
    </row>
    <row r="736" spans="1:6" s="1" customFormat="1" x14ac:dyDescent="0.25">
      <c r="A736" s="10">
        <v>735</v>
      </c>
      <c r="B736" s="10" t="s">
        <v>695</v>
      </c>
      <c r="C736" s="9" t="s">
        <v>1832</v>
      </c>
      <c r="D736" s="10">
        <v>1712349091</v>
      </c>
      <c r="E736" s="23">
        <v>25</v>
      </c>
      <c r="F736" s="23">
        <v>0</v>
      </c>
    </row>
    <row r="737" spans="1:6" s="1" customFormat="1" x14ac:dyDescent="0.25">
      <c r="A737" s="10">
        <v>736</v>
      </c>
      <c r="B737" s="10" t="s">
        <v>696</v>
      </c>
      <c r="C737" s="9" t="s">
        <v>2099</v>
      </c>
      <c r="D737" s="10">
        <v>1743481640</v>
      </c>
      <c r="E737" s="23">
        <v>161</v>
      </c>
      <c r="F737" s="23">
        <v>84</v>
      </c>
    </row>
    <row r="738" spans="1:6" s="1" customFormat="1" x14ac:dyDescent="0.25">
      <c r="A738" s="10">
        <v>737</v>
      </c>
      <c r="B738" s="10" t="s">
        <v>697</v>
      </c>
      <c r="C738" s="9" t="s">
        <v>2100</v>
      </c>
      <c r="D738" s="10">
        <v>1719859087</v>
      </c>
      <c r="E738" s="23">
        <v>0</v>
      </c>
      <c r="F738" s="23">
        <v>13</v>
      </c>
    </row>
    <row r="739" spans="1:6" s="1" customFormat="1" x14ac:dyDescent="0.25">
      <c r="A739" s="10">
        <v>738</v>
      </c>
      <c r="B739" s="10" t="s">
        <v>699</v>
      </c>
      <c r="C739" s="9" t="s">
        <v>2101</v>
      </c>
      <c r="D739" s="10">
        <v>1796505909</v>
      </c>
      <c r="E739" s="23">
        <v>117</v>
      </c>
      <c r="F739" s="23">
        <v>45</v>
      </c>
    </row>
    <row r="740" spans="1:6" s="1" customFormat="1" x14ac:dyDescent="0.25">
      <c r="A740" s="10">
        <v>739</v>
      </c>
      <c r="B740" s="10" t="s">
        <v>700</v>
      </c>
      <c r="C740" s="9" t="s">
        <v>2102</v>
      </c>
      <c r="D740" s="10">
        <v>1712351676</v>
      </c>
      <c r="E740" s="23">
        <v>12</v>
      </c>
      <c r="F740" s="23">
        <v>0</v>
      </c>
    </row>
    <row r="741" spans="1:6" s="1" customFormat="1" x14ac:dyDescent="0.25">
      <c r="A741" s="10">
        <v>740</v>
      </c>
      <c r="B741" s="10" t="s">
        <v>701</v>
      </c>
      <c r="C741" s="9" t="s">
        <v>2104</v>
      </c>
      <c r="D741" s="10">
        <v>1735255287</v>
      </c>
      <c r="E741" s="23">
        <v>33</v>
      </c>
      <c r="F741" s="23">
        <v>0</v>
      </c>
    </row>
    <row r="742" spans="1:6" s="1" customFormat="1" x14ac:dyDescent="0.25">
      <c r="A742" s="10">
        <v>741</v>
      </c>
      <c r="B742" s="10" t="s">
        <v>702</v>
      </c>
      <c r="C742" s="9" t="s">
        <v>2105</v>
      </c>
      <c r="D742" s="10">
        <v>1623134917</v>
      </c>
      <c r="E742" s="23">
        <v>8</v>
      </c>
      <c r="F742" s="23">
        <v>0</v>
      </c>
    </row>
    <row r="743" spans="1:6" s="1" customFormat="1" x14ac:dyDescent="0.25">
      <c r="A743" s="10">
        <v>742</v>
      </c>
      <c r="B743" s="10" t="s">
        <v>703</v>
      </c>
      <c r="C743" s="9" t="s">
        <v>2106</v>
      </c>
      <c r="D743" s="10">
        <v>1675161813</v>
      </c>
      <c r="E743" s="23">
        <v>10</v>
      </c>
      <c r="F743" s="23">
        <v>24</v>
      </c>
    </row>
    <row r="744" spans="1:6" s="1" customFormat="1" x14ac:dyDescent="0.25">
      <c r="A744" s="10">
        <v>743</v>
      </c>
      <c r="B744" s="10" t="s">
        <v>704</v>
      </c>
      <c r="C744" s="9" t="s">
        <v>2107</v>
      </c>
      <c r="D744" s="10">
        <v>1766153947</v>
      </c>
      <c r="E744" s="23">
        <v>410</v>
      </c>
      <c r="F744" s="23">
        <v>65</v>
      </c>
    </row>
    <row r="745" spans="1:6" s="1" customFormat="1" x14ac:dyDescent="0.25">
      <c r="A745" s="10">
        <v>744</v>
      </c>
      <c r="B745" s="10" t="s">
        <v>705</v>
      </c>
      <c r="C745" s="9" t="s">
        <v>2108</v>
      </c>
      <c r="D745" s="10">
        <v>1950907576</v>
      </c>
      <c r="E745" s="23">
        <v>117</v>
      </c>
      <c r="F745" s="23">
        <v>40</v>
      </c>
    </row>
    <row r="746" spans="1:6" s="1" customFormat="1" x14ac:dyDescent="0.25">
      <c r="A746" s="10">
        <v>745</v>
      </c>
      <c r="B746" s="10" t="s">
        <v>706</v>
      </c>
      <c r="C746" s="9" t="s">
        <v>2110</v>
      </c>
      <c r="D746" s="10">
        <v>1611907172</v>
      </c>
      <c r="E746" s="23">
        <v>303</v>
      </c>
      <c r="F746" s="23">
        <v>229</v>
      </c>
    </row>
    <row r="747" spans="1:6" s="1" customFormat="1" x14ac:dyDescent="0.25">
      <c r="A747" s="10">
        <v>746</v>
      </c>
      <c r="B747" s="10" t="s">
        <v>707</v>
      </c>
      <c r="C747" s="9" t="s">
        <v>1401</v>
      </c>
      <c r="D747" s="10">
        <v>1730185702</v>
      </c>
      <c r="E747" s="23">
        <v>10</v>
      </c>
      <c r="F747" s="23">
        <v>13</v>
      </c>
    </row>
    <row r="748" spans="1:6" s="1" customFormat="1" x14ac:dyDescent="0.25">
      <c r="A748" s="10">
        <v>747</v>
      </c>
      <c r="B748" s="10" t="s">
        <v>708</v>
      </c>
      <c r="C748" s="9" t="s">
        <v>2112</v>
      </c>
      <c r="D748" s="10">
        <v>1719488198</v>
      </c>
      <c r="E748" s="23">
        <v>11</v>
      </c>
      <c r="F748" s="23">
        <v>0</v>
      </c>
    </row>
    <row r="749" spans="1:6" s="1" customFormat="1" x14ac:dyDescent="0.25">
      <c r="A749" s="10">
        <v>748</v>
      </c>
      <c r="B749" s="10" t="s">
        <v>709</v>
      </c>
      <c r="C749" s="9" t="s">
        <v>2113</v>
      </c>
      <c r="D749" s="10">
        <v>1836897334</v>
      </c>
      <c r="E749" s="23">
        <v>1019</v>
      </c>
      <c r="F749" s="23">
        <v>131</v>
      </c>
    </row>
    <row r="750" spans="1:6" s="1" customFormat="1" x14ac:dyDescent="0.25">
      <c r="A750" s="10">
        <v>749</v>
      </c>
      <c r="B750" s="10" t="s">
        <v>710</v>
      </c>
      <c r="C750" s="9" t="s">
        <v>1950</v>
      </c>
      <c r="D750" s="10">
        <v>1999091932</v>
      </c>
      <c r="E750" s="23">
        <v>277</v>
      </c>
      <c r="F750" s="23">
        <v>369</v>
      </c>
    </row>
    <row r="751" spans="1:6" s="1" customFormat="1" x14ac:dyDescent="0.25">
      <c r="A751" s="10">
        <v>750</v>
      </c>
      <c r="B751" s="10" t="s">
        <v>711</v>
      </c>
      <c r="C751" s="9" t="s">
        <v>2114</v>
      </c>
      <c r="D751" s="10">
        <v>1913344936</v>
      </c>
      <c r="E751" s="23">
        <v>54</v>
      </c>
      <c r="F751" s="23">
        <v>48</v>
      </c>
    </row>
    <row r="752" spans="1:6" s="1" customFormat="1" x14ac:dyDescent="0.25">
      <c r="A752" s="10">
        <v>751</v>
      </c>
      <c r="B752" s="10" t="s">
        <v>712</v>
      </c>
      <c r="C752" s="9" t="s">
        <v>2115</v>
      </c>
      <c r="D752" s="10">
        <v>1734212902</v>
      </c>
      <c r="E752" s="23">
        <v>226</v>
      </c>
      <c r="F752" s="23">
        <v>1083</v>
      </c>
    </row>
    <row r="753" spans="1:6" s="1" customFormat="1" x14ac:dyDescent="0.25">
      <c r="A753" s="10">
        <v>752</v>
      </c>
      <c r="B753" s="10" t="s">
        <v>713</v>
      </c>
      <c r="C753" s="9" t="s">
        <v>1431</v>
      </c>
      <c r="D753" s="10">
        <v>1739833140</v>
      </c>
      <c r="E753" s="23">
        <v>46</v>
      </c>
      <c r="F753" s="23">
        <v>101</v>
      </c>
    </row>
    <row r="754" spans="1:6" s="1" customFormat="1" x14ac:dyDescent="0.25">
      <c r="A754" s="10">
        <v>753</v>
      </c>
      <c r="B754" s="10" t="s">
        <v>714</v>
      </c>
      <c r="C754" s="9" t="s">
        <v>2116</v>
      </c>
      <c r="D754" s="10">
        <v>1711077685</v>
      </c>
      <c r="E754" s="23">
        <v>9</v>
      </c>
      <c r="F754" s="23">
        <v>11</v>
      </c>
    </row>
    <row r="755" spans="1:6" s="1" customFormat="1" x14ac:dyDescent="0.25">
      <c r="A755" s="10">
        <v>754</v>
      </c>
      <c r="B755" s="10" t="s">
        <v>715</v>
      </c>
      <c r="C755" s="9" t="s">
        <v>2117</v>
      </c>
      <c r="D755" s="10">
        <v>1705541388</v>
      </c>
      <c r="E755" s="23">
        <v>77</v>
      </c>
      <c r="F755" s="23">
        <v>98</v>
      </c>
    </row>
    <row r="756" spans="1:6" s="1" customFormat="1" x14ac:dyDescent="0.25">
      <c r="A756" s="10">
        <v>755</v>
      </c>
      <c r="B756" s="10" t="s">
        <v>716</v>
      </c>
      <c r="C756" s="9" t="s">
        <v>2118</v>
      </c>
      <c r="D756" s="10">
        <v>1983971550</v>
      </c>
      <c r="E756" s="23">
        <v>8</v>
      </c>
      <c r="F756" s="23">
        <v>0</v>
      </c>
    </row>
    <row r="757" spans="1:6" s="1" customFormat="1" x14ac:dyDescent="0.25">
      <c r="A757" s="10">
        <v>756</v>
      </c>
      <c r="B757" s="10" t="s">
        <v>717</v>
      </c>
      <c r="C757" s="9" t="s">
        <v>2119</v>
      </c>
      <c r="D757" s="10">
        <v>1866424422</v>
      </c>
      <c r="E757" s="23">
        <v>107</v>
      </c>
      <c r="F757" s="23">
        <v>87</v>
      </c>
    </row>
    <row r="758" spans="1:6" s="1" customFormat="1" x14ac:dyDescent="0.25">
      <c r="A758" s="10">
        <v>757</v>
      </c>
      <c r="B758" s="10" t="s">
        <v>718</v>
      </c>
      <c r="C758" s="9" t="s">
        <v>2120</v>
      </c>
      <c r="D758" s="10">
        <v>1713517628</v>
      </c>
      <c r="E758" s="23">
        <v>11</v>
      </c>
      <c r="F758" s="23">
        <v>0</v>
      </c>
    </row>
    <row r="759" spans="1:6" s="1" customFormat="1" x14ac:dyDescent="0.25">
      <c r="A759" s="10">
        <v>758</v>
      </c>
      <c r="B759" s="10" t="s">
        <v>719</v>
      </c>
      <c r="C759" s="9" t="s">
        <v>1361</v>
      </c>
      <c r="D759" s="10">
        <v>1711991436</v>
      </c>
      <c r="E759" s="23">
        <v>22</v>
      </c>
      <c r="F759" s="23">
        <v>0</v>
      </c>
    </row>
    <row r="760" spans="1:6" s="1" customFormat="1" x14ac:dyDescent="0.25">
      <c r="A760" s="10">
        <v>759</v>
      </c>
      <c r="B760" s="10" t="s">
        <v>720</v>
      </c>
      <c r="C760" s="9" t="s">
        <v>1394</v>
      </c>
      <c r="D760" s="10">
        <v>1712570594</v>
      </c>
      <c r="E760" s="23">
        <v>624</v>
      </c>
      <c r="F760" s="23">
        <v>95</v>
      </c>
    </row>
    <row r="761" spans="1:6" s="1" customFormat="1" x14ac:dyDescent="0.25">
      <c r="A761" s="10">
        <v>760</v>
      </c>
      <c r="B761" s="10" t="s">
        <v>723</v>
      </c>
      <c r="C761" s="9" t="s">
        <v>1425</v>
      </c>
      <c r="D761" s="10">
        <v>1919062828</v>
      </c>
      <c r="E761" s="23">
        <v>157</v>
      </c>
      <c r="F761" s="23">
        <v>0</v>
      </c>
    </row>
    <row r="762" spans="1:6" s="1" customFormat="1" x14ac:dyDescent="0.25">
      <c r="A762" s="10">
        <v>761</v>
      </c>
      <c r="B762" s="10" t="s">
        <v>724</v>
      </c>
      <c r="C762" s="9" t="s">
        <v>2121</v>
      </c>
      <c r="D762" s="10">
        <v>1751048107</v>
      </c>
      <c r="E762" s="23">
        <v>91</v>
      </c>
      <c r="F762" s="23">
        <v>217</v>
      </c>
    </row>
    <row r="763" spans="1:6" s="1" customFormat="1" x14ac:dyDescent="0.25">
      <c r="A763" s="10">
        <v>762</v>
      </c>
      <c r="B763" s="10" t="s">
        <v>725</v>
      </c>
      <c r="C763" s="9" t="s">
        <v>2122</v>
      </c>
      <c r="D763" s="10">
        <v>1798647827</v>
      </c>
      <c r="E763" s="23">
        <v>974</v>
      </c>
      <c r="F763" s="23">
        <v>170</v>
      </c>
    </row>
    <row r="764" spans="1:6" s="1" customFormat="1" x14ac:dyDescent="0.25">
      <c r="A764" s="10">
        <v>763</v>
      </c>
      <c r="B764" s="10" t="s">
        <v>726</v>
      </c>
      <c r="C764" s="9" t="s">
        <v>2124</v>
      </c>
      <c r="D764" s="10">
        <v>1610411700</v>
      </c>
      <c r="E764" s="23">
        <v>12</v>
      </c>
      <c r="F764" s="23">
        <v>0</v>
      </c>
    </row>
    <row r="765" spans="1:6" s="1" customFormat="1" x14ac:dyDescent="0.25">
      <c r="A765" s="10">
        <v>764</v>
      </c>
      <c r="B765" s="10" t="s">
        <v>727</v>
      </c>
      <c r="C765" s="9" t="s">
        <v>2125</v>
      </c>
      <c r="D765" s="10">
        <v>1713586292</v>
      </c>
      <c r="E765" s="23">
        <v>11</v>
      </c>
      <c r="F765" s="23">
        <v>0</v>
      </c>
    </row>
    <row r="766" spans="1:6" s="1" customFormat="1" x14ac:dyDescent="0.25">
      <c r="A766" s="10">
        <v>765</v>
      </c>
      <c r="B766" s="10" t="s">
        <v>728</v>
      </c>
      <c r="C766" s="9" t="s">
        <v>2126</v>
      </c>
      <c r="D766" s="10">
        <v>1911120042</v>
      </c>
      <c r="E766" s="23">
        <v>10</v>
      </c>
      <c r="F766" s="23">
        <v>0</v>
      </c>
    </row>
    <row r="767" spans="1:6" s="1" customFormat="1" x14ac:dyDescent="0.25">
      <c r="A767" s="10">
        <v>766</v>
      </c>
      <c r="B767" s="10" t="s">
        <v>729</v>
      </c>
      <c r="C767" s="9" t="s">
        <v>1503</v>
      </c>
      <c r="D767" s="10">
        <v>1923842546</v>
      </c>
      <c r="E767" s="23">
        <v>45</v>
      </c>
      <c r="F767" s="23">
        <v>0</v>
      </c>
    </row>
    <row r="768" spans="1:6" s="1" customFormat="1" x14ac:dyDescent="0.25">
      <c r="A768" s="10">
        <v>767</v>
      </c>
      <c r="B768" s="10" t="s">
        <v>730</v>
      </c>
      <c r="C768" s="9" t="s">
        <v>2127</v>
      </c>
      <c r="D768" s="10">
        <v>1740871974</v>
      </c>
      <c r="E768" s="23">
        <v>23</v>
      </c>
      <c r="F768" s="23">
        <v>11</v>
      </c>
    </row>
    <row r="769" spans="1:6" s="1" customFormat="1" x14ac:dyDescent="0.25">
      <c r="A769" s="10">
        <v>768</v>
      </c>
      <c r="B769" s="10" t="s">
        <v>731</v>
      </c>
      <c r="C769" s="9" t="s">
        <v>2128</v>
      </c>
      <c r="D769" s="10">
        <v>1716333824</v>
      </c>
      <c r="E769" s="23">
        <v>41</v>
      </c>
      <c r="F769" s="23">
        <v>22</v>
      </c>
    </row>
    <row r="770" spans="1:6" s="1" customFormat="1" x14ac:dyDescent="0.25">
      <c r="A770" s="10">
        <v>769</v>
      </c>
      <c r="B770" s="10" t="s">
        <v>732</v>
      </c>
      <c r="C770" s="9" t="s">
        <v>2129</v>
      </c>
      <c r="D770" s="10">
        <v>1818049306</v>
      </c>
      <c r="E770" s="23">
        <v>145</v>
      </c>
      <c r="F770" s="23">
        <v>65</v>
      </c>
    </row>
    <row r="771" spans="1:6" s="1" customFormat="1" x14ac:dyDescent="0.25">
      <c r="A771" s="10">
        <v>770</v>
      </c>
      <c r="B771" s="10" t="s">
        <v>733</v>
      </c>
      <c r="C771" s="9" t="s">
        <v>1948</v>
      </c>
      <c r="D771" s="10">
        <v>1916311428</v>
      </c>
      <c r="E771" s="23">
        <v>10</v>
      </c>
      <c r="F771" s="23">
        <v>0</v>
      </c>
    </row>
    <row r="772" spans="1:6" s="1" customFormat="1" x14ac:dyDescent="0.25">
      <c r="A772" s="10">
        <v>771</v>
      </c>
      <c r="B772" s="10" t="s">
        <v>734</v>
      </c>
      <c r="C772" s="9" t="s">
        <v>1694</v>
      </c>
      <c r="D772" s="10">
        <v>1717268546</v>
      </c>
      <c r="E772" s="23">
        <v>32</v>
      </c>
      <c r="F772" s="23">
        <v>11</v>
      </c>
    </row>
    <row r="773" spans="1:6" s="1" customFormat="1" x14ac:dyDescent="0.25">
      <c r="A773" s="10">
        <v>772</v>
      </c>
      <c r="B773" s="10" t="s">
        <v>735</v>
      </c>
      <c r="C773" s="9" t="s">
        <v>2130</v>
      </c>
      <c r="D773" s="10">
        <v>1715755688</v>
      </c>
      <c r="E773" s="23">
        <v>41</v>
      </c>
      <c r="F773" s="23">
        <v>431</v>
      </c>
    </row>
    <row r="774" spans="1:6" s="1" customFormat="1" x14ac:dyDescent="0.25">
      <c r="A774" s="10">
        <v>773</v>
      </c>
      <c r="B774" s="10" t="s">
        <v>736</v>
      </c>
      <c r="C774" s="9" t="s">
        <v>1848</v>
      </c>
      <c r="D774" s="10">
        <v>1611849559</v>
      </c>
      <c r="E774" s="23">
        <v>93</v>
      </c>
      <c r="F774" s="23">
        <v>11</v>
      </c>
    </row>
    <row r="775" spans="1:6" s="1" customFormat="1" x14ac:dyDescent="0.25">
      <c r="A775" s="10">
        <v>774</v>
      </c>
      <c r="B775" s="10" t="s">
        <v>737</v>
      </c>
      <c r="C775" s="9" t="s">
        <v>1767</v>
      </c>
      <c r="D775" s="10">
        <v>1719327784</v>
      </c>
      <c r="E775" s="23">
        <v>117</v>
      </c>
      <c r="F775" s="23">
        <v>61</v>
      </c>
    </row>
    <row r="776" spans="1:6" s="1" customFormat="1" x14ac:dyDescent="0.25">
      <c r="A776" s="10">
        <v>775</v>
      </c>
      <c r="B776" s="10" t="s">
        <v>738</v>
      </c>
      <c r="C776" s="9" t="s">
        <v>2131</v>
      </c>
      <c r="D776" s="10">
        <v>1763968221</v>
      </c>
      <c r="E776" s="23">
        <v>90</v>
      </c>
      <c r="F776" s="23">
        <v>11</v>
      </c>
    </row>
    <row r="777" spans="1:6" s="1" customFormat="1" x14ac:dyDescent="0.25">
      <c r="A777" s="10">
        <v>776</v>
      </c>
      <c r="B777" s="10" t="s">
        <v>739</v>
      </c>
      <c r="C777" s="9" t="s">
        <v>2132</v>
      </c>
      <c r="D777" s="10">
        <v>1936921200</v>
      </c>
      <c r="E777" s="23">
        <v>180</v>
      </c>
      <c r="F777" s="23">
        <v>0</v>
      </c>
    </row>
    <row r="778" spans="1:6" s="1" customFormat="1" x14ac:dyDescent="0.25">
      <c r="A778" s="10">
        <v>777</v>
      </c>
      <c r="B778" s="10" t="s">
        <v>740</v>
      </c>
      <c r="C778" s="9" t="s">
        <v>2048</v>
      </c>
      <c r="D778" s="10">
        <v>1815923247</v>
      </c>
      <c r="E778" s="23">
        <v>137</v>
      </c>
      <c r="F778" s="23">
        <v>33</v>
      </c>
    </row>
    <row r="779" spans="1:6" s="1" customFormat="1" x14ac:dyDescent="0.25">
      <c r="A779" s="10">
        <v>778</v>
      </c>
      <c r="B779" s="10" t="s">
        <v>741</v>
      </c>
      <c r="C779" s="9" t="s">
        <v>1467</v>
      </c>
      <c r="D779" s="10">
        <v>1682131311</v>
      </c>
      <c r="E779" s="23">
        <v>126</v>
      </c>
      <c r="F779" s="23">
        <v>69</v>
      </c>
    </row>
    <row r="780" spans="1:6" s="1" customFormat="1" x14ac:dyDescent="0.25">
      <c r="A780" s="10">
        <v>779</v>
      </c>
      <c r="B780" s="10" t="s">
        <v>742</v>
      </c>
      <c r="C780" s="9" t="s">
        <v>2133</v>
      </c>
      <c r="D780" s="10">
        <v>1632600069</v>
      </c>
      <c r="E780" s="23">
        <v>9</v>
      </c>
      <c r="F780" s="23">
        <v>0</v>
      </c>
    </row>
    <row r="781" spans="1:6" s="1" customFormat="1" x14ac:dyDescent="0.25">
      <c r="A781" s="10">
        <v>780</v>
      </c>
      <c r="B781" s="10" t="s">
        <v>743</v>
      </c>
      <c r="C781" s="9" t="s">
        <v>2134</v>
      </c>
      <c r="D781" s="10">
        <v>1819177916</v>
      </c>
      <c r="E781" s="23">
        <v>248</v>
      </c>
      <c r="F781" s="23">
        <v>60</v>
      </c>
    </row>
    <row r="782" spans="1:6" s="1" customFormat="1" x14ac:dyDescent="0.25">
      <c r="A782" s="10">
        <v>781</v>
      </c>
      <c r="B782" s="10" t="s">
        <v>744</v>
      </c>
      <c r="C782" s="9" t="s">
        <v>2135</v>
      </c>
      <c r="D782" s="10">
        <v>1737212151</v>
      </c>
      <c r="E782" s="23">
        <v>37</v>
      </c>
      <c r="F782" s="23">
        <v>11</v>
      </c>
    </row>
    <row r="783" spans="1:6" s="1" customFormat="1" x14ac:dyDescent="0.25">
      <c r="A783" s="10">
        <v>782</v>
      </c>
      <c r="B783" s="10" t="s">
        <v>745</v>
      </c>
      <c r="C783" s="9" t="s">
        <v>2136</v>
      </c>
      <c r="D783" s="10">
        <v>1786523408</v>
      </c>
      <c r="E783" s="23">
        <v>0</v>
      </c>
      <c r="F783" s="23">
        <v>11</v>
      </c>
    </row>
    <row r="784" spans="1:6" s="1" customFormat="1" x14ac:dyDescent="0.25">
      <c r="A784" s="10">
        <v>783</v>
      </c>
      <c r="B784" s="10" t="s">
        <v>746</v>
      </c>
      <c r="C784" s="9" t="s">
        <v>1827</v>
      </c>
      <c r="D784" s="10">
        <v>1714209845</v>
      </c>
      <c r="E784" s="23">
        <v>12</v>
      </c>
      <c r="F784" s="23">
        <v>0</v>
      </c>
    </row>
    <row r="785" spans="1:6" s="1" customFormat="1" x14ac:dyDescent="0.25">
      <c r="A785" s="10">
        <v>784</v>
      </c>
      <c r="B785" s="10" t="s">
        <v>747</v>
      </c>
      <c r="C785" s="9" t="s">
        <v>2137</v>
      </c>
      <c r="D785" s="10">
        <v>1302248448</v>
      </c>
      <c r="E785" s="23">
        <v>8</v>
      </c>
      <c r="F785" s="23">
        <v>0</v>
      </c>
    </row>
    <row r="786" spans="1:6" s="1" customFormat="1" x14ac:dyDescent="0.25">
      <c r="A786" s="10">
        <v>785</v>
      </c>
      <c r="B786" s="10" t="s">
        <v>748</v>
      </c>
      <c r="C786" s="9" t="s">
        <v>2138</v>
      </c>
      <c r="D786" s="10">
        <v>1812225333</v>
      </c>
      <c r="E786" s="23">
        <v>0</v>
      </c>
      <c r="F786" s="23">
        <v>11</v>
      </c>
    </row>
    <row r="787" spans="1:6" s="1" customFormat="1" x14ac:dyDescent="0.25">
      <c r="A787" s="10">
        <v>786</v>
      </c>
      <c r="B787" s="10" t="s">
        <v>749</v>
      </c>
      <c r="C787" s="9" t="s">
        <v>2139</v>
      </c>
      <c r="D787" s="10">
        <v>1861050350</v>
      </c>
      <c r="E787" s="23">
        <v>62</v>
      </c>
      <c r="F787" s="23">
        <v>11</v>
      </c>
    </row>
    <row r="788" spans="1:6" s="1" customFormat="1" x14ac:dyDescent="0.25">
      <c r="A788" s="10">
        <v>787</v>
      </c>
      <c r="B788" s="10" t="s">
        <v>750</v>
      </c>
      <c r="C788" s="9" t="s">
        <v>1410</v>
      </c>
      <c r="D788" s="10">
        <v>1712930892</v>
      </c>
      <c r="E788" s="23">
        <v>17</v>
      </c>
      <c r="F788" s="23">
        <v>22</v>
      </c>
    </row>
    <row r="789" spans="1:6" s="1" customFormat="1" x14ac:dyDescent="0.25">
      <c r="A789" s="10">
        <v>788</v>
      </c>
      <c r="B789" s="10" t="s">
        <v>751</v>
      </c>
      <c r="C789" s="9" t="s">
        <v>1432</v>
      </c>
      <c r="D789" s="10">
        <v>1780304050</v>
      </c>
      <c r="E789" s="23">
        <v>0</v>
      </c>
      <c r="F789" s="23">
        <v>13</v>
      </c>
    </row>
    <row r="790" spans="1:6" s="1" customFormat="1" x14ac:dyDescent="0.25">
      <c r="A790" s="10">
        <v>789</v>
      </c>
      <c r="B790" s="10" t="s">
        <v>752</v>
      </c>
      <c r="C790" s="9" t="s">
        <v>2140</v>
      </c>
      <c r="D790" s="10">
        <v>1726313288</v>
      </c>
      <c r="E790" s="23">
        <v>129</v>
      </c>
      <c r="F790" s="23">
        <v>48</v>
      </c>
    </row>
    <row r="791" spans="1:6" s="1" customFormat="1" x14ac:dyDescent="0.25">
      <c r="A791" s="10">
        <v>790</v>
      </c>
      <c r="B791" s="10" t="s">
        <v>753</v>
      </c>
      <c r="C791" s="9" t="s">
        <v>1963</v>
      </c>
      <c r="D791" s="10">
        <v>1711516564</v>
      </c>
      <c r="E791" s="23">
        <v>0</v>
      </c>
      <c r="F791" s="23">
        <v>13</v>
      </c>
    </row>
    <row r="792" spans="1:6" s="1" customFormat="1" x14ac:dyDescent="0.25">
      <c r="A792" s="10">
        <v>791</v>
      </c>
      <c r="B792" s="10" t="s">
        <v>754</v>
      </c>
      <c r="C792" s="9" t="s">
        <v>1431</v>
      </c>
      <c r="D792" s="10">
        <v>1701898008</v>
      </c>
      <c r="E792" s="23">
        <v>46</v>
      </c>
      <c r="F792" s="23">
        <v>35</v>
      </c>
    </row>
    <row r="793" spans="1:6" s="1" customFormat="1" x14ac:dyDescent="0.25">
      <c r="A793" s="10">
        <v>792</v>
      </c>
      <c r="B793" s="10" t="s">
        <v>755</v>
      </c>
      <c r="C793" s="9" t="s">
        <v>2141</v>
      </c>
      <c r="D793" s="10">
        <v>1919718175</v>
      </c>
      <c r="E793" s="23">
        <v>269</v>
      </c>
      <c r="F793" s="23">
        <v>11</v>
      </c>
    </row>
    <row r="794" spans="1:6" s="1" customFormat="1" x14ac:dyDescent="0.25">
      <c r="A794" s="10">
        <v>793</v>
      </c>
      <c r="B794" s="10" t="s">
        <v>756</v>
      </c>
      <c r="C794" s="9" t="s">
        <v>2142</v>
      </c>
      <c r="D794" s="10">
        <v>1711356933</v>
      </c>
      <c r="E794" s="23">
        <v>177</v>
      </c>
      <c r="F794" s="23">
        <v>0</v>
      </c>
    </row>
    <row r="795" spans="1:6" s="1" customFormat="1" x14ac:dyDescent="0.25">
      <c r="A795" s="10">
        <v>794</v>
      </c>
      <c r="B795" s="10" t="s">
        <v>757</v>
      </c>
      <c r="C795" s="9" t="s">
        <v>1381</v>
      </c>
      <c r="D795" s="10">
        <v>1712997883</v>
      </c>
      <c r="E795" s="23">
        <v>8</v>
      </c>
      <c r="F795" s="23">
        <v>0</v>
      </c>
    </row>
    <row r="796" spans="1:6" s="1" customFormat="1" x14ac:dyDescent="0.25">
      <c r="A796" s="10">
        <v>795</v>
      </c>
      <c r="B796" s="10" t="s">
        <v>758</v>
      </c>
      <c r="C796" s="9" t="s">
        <v>1754</v>
      </c>
      <c r="D796" s="10">
        <v>1730837273</v>
      </c>
      <c r="E796" s="23">
        <v>300</v>
      </c>
      <c r="F796" s="23">
        <v>101</v>
      </c>
    </row>
    <row r="797" spans="1:6" s="1" customFormat="1" x14ac:dyDescent="0.25">
      <c r="A797" s="10">
        <v>796</v>
      </c>
      <c r="B797" s="10" t="s">
        <v>759</v>
      </c>
      <c r="C797" s="9" t="s">
        <v>2143</v>
      </c>
      <c r="D797" s="10">
        <v>1726125641</v>
      </c>
      <c r="E797" s="23">
        <v>0</v>
      </c>
      <c r="F797" s="23">
        <v>37</v>
      </c>
    </row>
    <row r="798" spans="1:6" s="1" customFormat="1" x14ac:dyDescent="0.25">
      <c r="A798" s="10">
        <v>797</v>
      </c>
      <c r="B798" s="10" t="s">
        <v>760</v>
      </c>
      <c r="C798" s="9" t="s">
        <v>2144</v>
      </c>
      <c r="D798" s="10">
        <v>1911667371</v>
      </c>
      <c r="E798" s="23">
        <v>9</v>
      </c>
      <c r="F798" s="23">
        <v>0</v>
      </c>
    </row>
    <row r="799" spans="1:6" s="1" customFormat="1" x14ac:dyDescent="0.25">
      <c r="A799" s="10">
        <v>798</v>
      </c>
      <c r="B799" s="10" t="s">
        <v>761</v>
      </c>
      <c r="C799" s="9" t="s">
        <v>1762</v>
      </c>
      <c r="D799" s="10">
        <v>1859338833</v>
      </c>
      <c r="E799" s="23">
        <v>34</v>
      </c>
      <c r="F799" s="23">
        <v>61</v>
      </c>
    </row>
    <row r="800" spans="1:6" s="1" customFormat="1" x14ac:dyDescent="0.25">
      <c r="A800" s="10">
        <v>799</v>
      </c>
      <c r="B800" s="10" t="s">
        <v>762</v>
      </c>
      <c r="C800" s="9" t="s">
        <v>2146</v>
      </c>
      <c r="D800" s="10">
        <v>1713567607</v>
      </c>
      <c r="E800" s="23">
        <v>148</v>
      </c>
      <c r="F800" s="23">
        <v>0</v>
      </c>
    </row>
    <row r="801" spans="1:6" s="1" customFormat="1" x14ac:dyDescent="0.25">
      <c r="A801" s="10">
        <v>800</v>
      </c>
      <c r="B801" s="10" t="s">
        <v>763</v>
      </c>
      <c r="C801" s="9" t="s">
        <v>1951</v>
      </c>
      <c r="D801" s="10">
        <v>1942408167</v>
      </c>
      <c r="E801" s="23">
        <v>829</v>
      </c>
      <c r="F801" s="23">
        <v>244</v>
      </c>
    </row>
    <row r="802" spans="1:6" s="1" customFormat="1" x14ac:dyDescent="0.25">
      <c r="A802" s="10">
        <v>801</v>
      </c>
      <c r="B802" s="10" t="s">
        <v>764</v>
      </c>
      <c r="C802" s="9" t="s">
        <v>2148</v>
      </c>
      <c r="D802" s="10">
        <v>1773644768</v>
      </c>
      <c r="E802" s="23">
        <v>19</v>
      </c>
      <c r="F802" s="23">
        <v>0</v>
      </c>
    </row>
    <row r="803" spans="1:6" s="1" customFormat="1" x14ac:dyDescent="0.25">
      <c r="A803" s="10">
        <v>802</v>
      </c>
      <c r="B803" s="10" t="s">
        <v>765</v>
      </c>
      <c r="C803" s="9" t="s">
        <v>2085</v>
      </c>
      <c r="D803" s="10">
        <v>1713530562</v>
      </c>
      <c r="E803" s="23">
        <v>25</v>
      </c>
      <c r="F803" s="23">
        <v>25</v>
      </c>
    </row>
    <row r="804" spans="1:6" s="1" customFormat="1" x14ac:dyDescent="0.25">
      <c r="A804" s="10">
        <v>803</v>
      </c>
      <c r="B804" s="10" t="s">
        <v>1185</v>
      </c>
      <c r="C804" s="9" t="s">
        <v>1486</v>
      </c>
      <c r="D804" s="10">
        <v>1911089244</v>
      </c>
      <c r="E804" s="23">
        <v>112</v>
      </c>
      <c r="F804" s="23">
        <v>11</v>
      </c>
    </row>
    <row r="805" spans="1:6" s="1" customFormat="1" x14ac:dyDescent="0.25">
      <c r="A805" s="10">
        <v>804</v>
      </c>
      <c r="B805" s="10" t="s">
        <v>766</v>
      </c>
      <c r="C805" s="9" t="s">
        <v>1670</v>
      </c>
      <c r="D805" s="10">
        <v>1754486363</v>
      </c>
      <c r="E805" s="23">
        <v>77</v>
      </c>
      <c r="F805" s="23">
        <v>85</v>
      </c>
    </row>
    <row r="806" spans="1:6" s="1" customFormat="1" x14ac:dyDescent="0.25">
      <c r="A806" s="10">
        <v>805</v>
      </c>
      <c r="B806" s="10" t="s">
        <v>767</v>
      </c>
      <c r="C806" s="9" t="s">
        <v>1887</v>
      </c>
      <c r="D806" s="10">
        <v>1830185348</v>
      </c>
      <c r="E806" s="23">
        <v>12</v>
      </c>
      <c r="F806" s="23">
        <v>0</v>
      </c>
    </row>
    <row r="807" spans="1:6" s="1" customFormat="1" x14ac:dyDescent="0.25">
      <c r="A807" s="10">
        <v>806</v>
      </c>
      <c r="B807" s="10" t="s">
        <v>768</v>
      </c>
      <c r="C807" s="9" t="s">
        <v>2150</v>
      </c>
      <c r="D807" s="10">
        <v>1946983887</v>
      </c>
      <c r="E807" s="23">
        <v>84</v>
      </c>
      <c r="F807" s="23">
        <v>24</v>
      </c>
    </row>
    <row r="808" spans="1:6" s="1" customFormat="1" x14ac:dyDescent="0.25">
      <c r="A808" s="10">
        <v>807</v>
      </c>
      <c r="B808" s="10" t="s">
        <v>769</v>
      </c>
      <c r="C808" s="9" t="s">
        <v>2151</v>
      </c>
      <c r="D808" s="10">
        <v>1644415181</v>
      </c>
      <c r="E808" s="23">
        <v>53</v>
      </c>
      <c r="F808" s="23">
        <v>13</v>
      </c>
    </row>
    <row r="809" spans="1:6" s="1" customFormat="1" x14ac:dyDescent="0.25">
      <c r="A809" s="10">
        <v>808</v>
      </c>
      <c r="B809" s="10" t="s">
        <v>770</v>
      </c>
      <c r="C809" s="9" t="s">
        <v>2152</v>
      </c>
      <c r="D809" s="10">
        <v>1687007059</v>
      </c>
      <c r="E809" s="23">
        <v>8</v>
      </c>
      <c r="F809" s="23">
        <v>0</v>
      </c>
    </row>
    <row r="810" spans="1:6" s="1" customFormat="1" x14ac:dyDescent="0.25">
      <c r="A810" s="10">
        <v>809</v>
      </c>
      <c r="B810" s="10" t="s">
        <v>771</v>
      </c>
      <c r="C810" s="9" t="s">
        <v>1736</v>
      </c>
      <c r="D810" s="10">
        <v>1975464257</v>
      </c>
      <c r="E810" s="23">
        <v>8</v>
      </c>
      <c r="F810" s="23">
        <v>0</v>
      </c>
    </row>
    <row r="811" spans="1:6" s="1" customFormat="1" x14ac:dyDescent="0.25">
      <c r="A811" s="10">
        <v>810</v>
      </c>
      <c r="B811" s="10" t="s">
        <v>772</v>
      </c>
      <c r="C811" s="9" t="s">
        <v>2153</v>
      </c>
      <c r="D811" s="10">
        <v>1843464120</v>
      </c>
      <c r="E811" s="23">
        <v>193</v>
      </c>
      <c r="F811" s="23">
        <v>151</v>
      </c>
    </row>
    <row r="812" spans="1:6" s="1" customFormat="1" x14ac:dyDescent="0.25">
      <c r="A812" s="10">
        <v>811</v>
      </c>
      <c r="B812" s="10" t="s">
        <v>773</v>
      </c>
      <c r="C812" s="9" t="s">
        <v>1505</v>
      </c>
      <c r="D812" s="10">
        <v>1976279663</v>
      </c>
      <c r="E812" s="23">
        <v>210</v>
      </c>
      <c r="F812" s="23">
        <v>27</v>
      </c>
    </row>
    <row r="813" spans="1:6" s="1" customFormat="1" x14ac:dyDescent="0.25">
      <c r="A813" s="10">
        <v>812</v>
      </c>
      <c r="B813" s="10" t="s">
        <v>774</v>
      </c>
      <c r="C813" s="9" t="s">
        <v>2154</v>
      </c>
      <c r="D813" s="10">
        <v>1316163330</v>
      </c>
      <c r="E813" s="23">
        <v>0</v>
      </c>
      <c r="F813" s="23">
        <v>35</v>
      </c>
    </row>
    <row r="814" spans="1:6" s="1" customFormat="1" x14ac:dyDescent="0.25">
      <c r="A814" s="10">
        <v>813</v>
      </c>
      <c r="B814" s="10" t="s">
        <v>775</v>
      </c>
      <c r="C814" s="9" t="s">
        <v>2155</v>
      </c>
      <c r="D814" s="10">
        <v>1713502471</v>
      </c>
      <c r="E814" s="23">
        <v>10</v>
      </c>
      <c r="F814" s="23">
        <v>0</v>
      </c>
    </row>
    <row r="815" spans="1:6" s="1" customFormat="1" x14ac:dyDescent="0.25">
      <c r="A815" s="10">
        <v>814</v>
      </c>
      <c r="B815" s="10" t="s">
        <v>776</v>
      </c>
      <c r="C815" s="9" t="s">
        <v>2156</v>
      </c>
      <c r="D815" s="10">
        <v>1880650111</v>
      </c>
      <c r="E815" s="23">
        <v>53</v>
      </c>
      <c r="F815" s="23">
        <v>0</v>
      </c>
    </row>
    <row r="816" spans="1:6" s="1" customFormat="1" x14ac:dyDescent="0.25">
      <c r="A816" s="10">
        <v>815</v>
      </c>
      <c r="B816" s="10" t="s">
        <v>777</v>
      </c>
      <c r="C816" s="9" t="s">
        <v>2157</v>
      </c>
      <c r="D816" s="10">
        <v>1989417266</v>
      </c>
      <c r="E816" s="23">
        <v>705</v>
      </c>
      <c r="F816" s="23">
        <v>406</v>
      </c>
    </row>
    <row r="817" spans="1:6" s="1" customFormat="1" x14ac:dyDescent="0.25">
      <c r="A817" s="10">
        <v>816</v>
      </c>
      <c r="B817" s="10" t="s">
        <v>778</v>
      </c>
      <c r="C817" s="9" t="s">
        <v>1414</v>
      </c>
      <c r="D817" s="10">
        <v>1621819131</v>
      </c>
      <c r="E817" s="23">
        <v>212</v>
      </c>
      <c r="F817" s="23">
        <v>167</v>
      </c>
    </row>
    <row r="818" spans="1:6" s="1" customFormat="1" x14ac:dyDescent="0.25">
      <c r="A818" s="10">
        <v>817</v>
      </c>
      <c r="B818" s="10" t="s">
        <v>779</v>
      </c>
      <c r="C818" s="9" t="s">
        <v>2158</v>
      </c>
      <c r="D818" s="10">
        <v>1307440040</v>
      </c>
      <c r="E818" s="23">
        <v>617</v>
      </c>
      <c r="F818" s="23">
        <v>234</v>
      </c>
    </row>
    <row r="819" spans="1:6" s="1" customFormat="1" x14ac:dyDescent="0.25">
      <c r="A819" s="10">
        <v>818</v>
      </c>
      <c r="B819" s="10" t="s">
        <v>780</v>
      </c>
      <c r="C819" s="9" t="s">
        <v>2159</v>
      </c>
      <c r="D819" s="10">
        <v>1817080475</v>
      </c>
      <c r="E819" s="23">
        <v>17</v>
      </c>
      <c r="F819" s="23">
        <v>13</v>
      </c>
    </row>
    <row r="820" spans="1:6" s="1" customFormat="1" x14ac:dyDescent="0.25">
      <c r="A820" s="10">
        <v>819</v>
      </c>
      <c r="B820" s="10" t="s">
        <v>781</v>
      </c>
      <c r="C820" s="9" t="s">
        <v>2160</v>
      </c>
      <c r="D820" s="10">
        <v>1791913936</v>
      </c>
      <c r="E820" s="23">
        <v>136</v>
      </c>
      <c r="F820" s="23">
        <v>0</v>
      </c>
    </row>
    <row r="821" spans="1:6" s="1" customFormat="1" x14ac:dyDescent="0.25">
      <c r="A821" s="10">
        <v>820</v>
      </c>
      <c r="B821" s="10" t="s">
        <v>782</v>
      </c>
      <c r="C821" s="9" t="s">
        <v>2161</v>
      </c>
      <c r="D821" s="10">
        <v>1920446519</v>
      </c>
      <c r="E821" s="23">
        <v>11</v>
      </c>
      <c r="F821" s="23">
        <v>0</v>
      </c>
    </row>
    <row r="822" spans="1:6" s="1" customFormat="1" x14ac:dyDescent="0.25">
      <c r="A822" s="10">
        <v>821</v>
      </c>
      <c r="B822" s="10" t="s">
        <v>784</v>
      </c>
      <c r="C822" s="9" t="s">
        <v>2147</v>
      </c>
      <c r="D822" s="10">
        <v>1717277833</v>
      </c>
      <c r="E822" s="23">
        <v>0</v>
      </c>
      <c r="F822" s="23">
        <v>13</v>
      </c>
    </row>
    <row r="823" spans="1:6" s="1" customFormat="1" x14ac:dyDescent="0.25">
      <c r="A823" s="10">
        <v>822</v>
      </c>
      <c r="B823" s="10" t="s">
        <v>785</v>
      </c>
      <c r="C823" s="9" t="s">
        <v>2162</v>
      </c>
      <c r="D823" s="10">
        <v>1822839772</v>
      </c>
      <c r="E823" s="23">
        <v>33</v>
      </c>
      <c r="F823" s="23">
        <v>11</v>
      </c>
    </row>
    <row r="824" spans="1:6" s="1" customFormat="1" x14ac:dyDescent="0.25">
      <c r="A824" s="10">
        <v>823</v>
      </c>
      <c r="B824" s="10" t="s">
        <v>786</v>
      </c>
      <c r="C824" s="9" t="s">
        <v>1950</v>
      </c>
      <c r="D824" s="10">
        <v>1871833552</v>
      </c>
      <c r="E824" s="23">
        <v>0</v>
      </c>
      <c r="F824" s="23">
        <v>13</v>
      </c>
    </row>
    <row r="825" spans="1:6" s="1" customFormat="1" x14ac:dyDescent="0.25">
      <c r="A825" s="10">
        <v>824</v>
      </c>
      <c r="B825" s="10" t="s">
        <v>787</v>
      </c>
      <c r="C825" s="9" t="s">
        <v>2089</v>
      </c>
      <c r="D825" s="10">
        <v>1710408810</v>
      </c>
      <c r="E825" s="23">
        <v>0</v>
      </c>
      <c r="F825" s="23">
        <v>22</v>
      </c>
    </row>
    <row r="826" spans="1:6" s="1" customFormat="1" x14ac:dyDescent="0.25">
      <c r="A826" s="10">
        <v>825</v>
      </c>
      <c r="B826" s="10" t="s">
        <v>788</v>
      </c>
      <c r="C826" s="9" t="s">
        <v>1607</v>
      </c>
      <c r="D826" s="10">
        <v>1610528422</v>
      </c>
      <c r="E826" s="23">
        <v>8</v>
      </c>
      <c r="F826" s="23">
        <v>0</v>
      </c>
    </row>
    <row r="827" spans="1:6" s="1" customFormat="1" x14ac:dyDescent="0.25">
      <c r="A827" s="10">
        <v>826</v>
      </c>
      <c r="B827" s="10" t="s">
        <v>789</v>
      </c>
      <c r="C827" s="9" t="s">
        <v>2163</v>
      </c>
      <c r="D827" s="10">
        <v>1768712071</v>
      </c>
      <c r="E827" s="23">
        <v>9</v>
      </c>
      <c r="F827" s="23">
        <v>0</v>
      </c>
    </row>
    <row r="828" spans="1:6" s="1" customFormat="1" x14ac:dyDescent="0.25">
      <c r="A828" s="10">
        <v>827</v>
      </c>
      <c r="B828" s="10" t="s">
        <v>790</v>
      </c>
      <c r="C828" s="9" t="s">
        <v>2164</v>
      </c>
      <c r="D828" s="10">
        <v>1918204448</v>
      </c>
      <c r="E828" s="23">
        <v>70</v>
      </c>
      <c r="F828" s="23">
        <v>57</v>
      </c>
    </row>
    <row r="829" spans="1:6" s="1" customFormat="1" x14ac:dyDescent="0.25">
      <c r="A829" s="10">
        <v>828</v>
      </c>
      <c r="B829" s="10" t="s">
        <v>791</v>
      </c>
      <c r="C829" s="9" t="s">
        <v>2109</v>
      </c>
      <c r="D829" s="10">
        <v>1793854855</v>
      </c>
      <c r="E829" s="23">
        <v>10</v>
      </c>
      <c r="F829" s="23">
        <v>14</v>
      </c>
    </row>
    <row r="830" spans="1:6" s="1" customFormat="1" x14ac:dyDescent="0.25">
      <c r="A830" s="10">
        <v>829</v>
      </c>
      <c r="B830" s="10" t="s">
        <v>792</v>
      </c>
      <c r="C830" s="9" t="s">
        <v>2165</v>
      </c>
      <c r="D830" s="10">
        <v>1708082121</v>
      </c>
      <c r="E830" s="23">
        <v>8</v>
      </c>
      <c r="F830" s="23">
        <v>0</v>
      </c>
    </row>
    <row r="831" spans="1:6" s="1" customFormat="1" x14ac:dyDescent="0.25">
      <c r="A831" s="10">
        <v>830</v>
      </c>
      <c r="B831" s="10" t="s">
        <v>793</v>
      </c>
      <c r="C831" s="9" t="s">
        <v>1535</v>
      </c>
      <c r="D831" s="10">
        <v>1866604039</v>
      </c>
      <c r="E831" s="23">
        <v>8</v>
      </c>
      <c r="F831" s="23">
        <v>0</v>
      </c>
    </row>
    <row r="832" spans="1:6" s="1" customFormat="1" x14ac:dyDescent="0.25">
      <c r="A832" s="10">
        <v>831</v>
      </c>
      <c r="B832" s="10" t="s">
        <v>794</v>
      </c>
      <c r="C832" s="9" t="s">
        <v>2166</v>
      </c>
      <c r="D832" s="10">
        <v>1886716000</v>
      </c>
      <c r="E832" s="23">
        <v>11</v>
      </c>
      <c r="F832" s="23">
        <v>0</v>
      </c>
    </row>
    <row r="833" spans="1:6" s="1" customFormat="1" x14ac:dyDescent="0.25">
      <c r="A833" s="10">
        <v>832</v>
      </c>
      <c r="B833" s="10" t="s">
        <v>795</v>
      </c>
      <c r="C833" s="9" t="s">
        <v>1688</v>
      </c>
      <c r="D833" s="10">
        <v>1834483945</v>
      </c>
      <c r="E833" s="23">
        <v>68</v>
      </c>
      <c r="F833" s="23">
        <v>63</v>
      </c>
    </row>
    <row r="834" spans="1:6" s="1" customFormat="1" x14ac:dyDescent="0.25">
      <c r="A834" s="10">
        <v>833</v>
      </c>
      <c r="B834" s="10" t="s">
        <v>796</v>
      </c>
      <c r="C834" s="9" t="s">
        <v>2167</v>
      </c>
      <c r="D834" s="10">
        <v>1732320108</v>
      </c>
      <c r="E834" s="23">
        <v>47</v>
      </c>
      <c r="F834" s="23">
        <v>0</v>
      </c>
    </row>
    <row r="835" spans="1:6" s="1" customFormat="1" x14ac:dyDescent="0.25">
      <c r="A835" s="10">
        <v>834</v>
      </c>
      <c r="B835" s="10" t="s">
        <v>797</v>
      </c>
      <c r="C835" s="9" t="s">
        <v>2168</v>
      </c>
      <c r="D835" s="10">
        <v>1869536937</v>
      </c>
      <c r="E835" s="23">
        <v>260</v>
      </c>
      <c r="F835" s="23">
        <v>50</v>
      </c>
    </row>
    <row r="836" spans="1:6" s="1" customFormat="1" x14ac:dyDescent="0.25">
      <c r="A836" s="10">
        <v>835</v>
      </c>
      <c r="B836" s="10" t="s">
        <v>798</v>
      </c>
      <c r="C836" s="9" t="s">
        <v>1861</v>
      </c>
      <c r="D836" s="10">
        <v>1915714612</v>
      </c>
      <c r="E836" s="23">
        <v>471</v>
      </c>
      <c r="F836" s="23">
        <v>186</v>
      </c>
    </row>
    <row r="837" spans="1:6" s="1" customFormat="1" x14ac:dyDescent="0.25">
      <c r="A837" s="10">
        <v>836</v>
      </c>
      <c r="B837" s="10" t="s">
        <v>799</v>
      </c>
      <c r="C837" s="9" t="s">
        <v>1362</v>
      </c>
      <c r="D837" s="10">
        <v>1761953798</v>
      </c>
      <c r="E837" s="23">
        <v>0</v>
      </c>
      <c r="F837" s="23">
        <v>13</v>
      </c>
    </row>
    <row r="838" spans="1:6" s="1" customFormat="1" x14ac:dyDescent="0.25">
      <c r="A838" s="10">
        <v>837</v>
      </c>
      <c r="B838" s="10" t="s">
        <v>801</v>
      </c>
      <c r="C838" s="9" t="s">
        <v>2170</v>
      </c>
      <c r="D838" s="10">
        <v>1987755056</v>
      </c>
      <c r="E838" s="23">
        <v>12</v>
      </c>
      <c r="F838" s="23">
        <v>0</v>
      </c>
    </row>
    <row r="839" spans="1:6" s="1" customFormat="1" x14ac:dyDescent="0.25">
      <c r="A839" s="10">
        <v>838</v>
      </c>
      <c r="B839" s="10" t="s">
        <v>802</v>
      </c>
      <c r="C839" s="9" t="s">
        <v>2171</v>
      </c>
      <c r="D839" s="10">
        <v>1724654293</v>
      </c>
      <c r="E839" s="23">
        <v>84</v>
      </c>
      <c r="F839" s="23">
        <v>0</v>
      </c>
    </row>
    <row r="840" spans="1:6" s="1" customFormat="1" x14ac:dyDescent="0.25">
      <c r="A840" s="10">
        <v>839</v>
      </c>
      <c r="B840" s="10" t="s">
        <v>803</v>
      </c>
      <c r="C840" s="9" t="s">
        <v>2172</v>
      </c>
      <c r="D840" s="10">
        <v>1918119138</v>
      </c>
      <c r="E840" s="23">
        <v>96</v>
      </c>
      <c r="F840" s="23">
        <v>274</v>
      </c>
    </row>
    <row r="841" spans="1:6" s="1" customFormat="1" x14ac:dyDescent="0.25">
      <c r="A841" s="10">
        <v>840</v>
      </c>
      <c r="B841" s="10" t="s">
        <v>804</v>
      </c>
      <c r="C841" s="9" t="s">
        <v>2173</v>
      </c>
      <c r="D841" s="10">
        <v>1742236722</v>
      </c>
      <c r="E841" s="23">
        <v>122</v>
      </c>
      <c r="F841" s="23">
        <v>22</v>
      </c>
    </row>
    <row r="842" spans="1:6" s="1" customFormat="1" x14ac:dyDescent="0.25">
      <c r="A842" s="10">
        <v>841</v>
      </c>
      <c r="B842" s="10" t="s">
        <v>806</v>
      </c>
      <c r="C842" s="9" t="s">
        <v>1542</v>
      </c>
      <c r="D842" s="10">
        <v>1303253088</v>
      </c>
      <c r="E842" s="23">
        <v>0</v>
      </c>
      <c r="F842" s="23">
        <v>12</v>
      </c>
    </row>
    <row r="843" spans="1:6" s="1" customFormat="1" x14ac:dyDescent="0.25">
      <c r="A843" s="10">
        <v>842</v>
      </c>
      <c r="B843" s="10" t="s">
        <v>807</v>
      </c>
      <c r="C843" s="9" t="s">
        <v>1482</v>
      </c>
      <c r="D843" s="10">
        <v>1845555601</v>
      </c>
      <c r="E843" s="23">
        <v>86</v>
      </c>
      <c r="F843" s="23">
        <v>11</v>
      </c>
    </row>
    <row r="844" spans="1:6" s="1" customFormat="1" x14ac:dyDescent="0.25">
      <c r="A844" s="10">
        <v>843</v>
      </c>
      <c r="B844" s="10" t="s">
        <v>808</v>
      </c>
      <c r="C844" s="9" t="s">
        <v>1770</v>
      </c>
      <c r="D844" s="10">
        <v>1787656192</v>
      </c>
      <c r="E844" s="23">
        <v>25</v>
      </c>
      <c r="F844" s="23">
        <v>0</v>
      </c>
    </row>
    <row r="845" spans="1:6" s="1" customFormat="1" x14ac:dyDescent="0.25">
      <c r="A845" s="10">
        <v>844</v>
      </c>
      <c r="B845" s="10" t="s">
        <v>809</v>
      </c>
      <c r="C845" s="9" t="s">
        <v>2175</v>
      </c>
      <c r="D845" s="10">
        <v>1753708084</v>
      </c>
      <c r="E845" s="23">
        <v>1202</v>
      </c>
      <c r="F845" s="23">
        <v>266</v>
      </c>
    </row>
    <row r="846" spans="1:6" s="1" customFormat="1" x14ac:dyDescent="0.25">
      <c r="A846" s="10">
        <v>845</v>
      </c>
      <c r="B846" s="10" t="s">
        <v>810</v>
      </c>
      <c r="C846" s="9" t="s">
        <v>2169</v>
      </c>
      <c r="D846" s="10">
        <v>1964610525</v>
      </c>
      <c r="E846" s="23">
        <v>24</v>
      </c>
      <c r="F846" s="23">
        <v>0</v>
      </c>
    </row>
    <row r="847" spans="1:6" s="1" customFormat="1" x14ac:dyDescent="0.25">
      <c r="A847" s="10">
        <v>846</v>
      </c>
      <c r="B847" s="10" t="s">
        <v>811</v>
      </c>
      <c r="C847" s="9" t="s">
        <v>2176</v>
      </c>
      <c r="D847" s="10">
        <v>1978383666</v>
      </c>
      <c r="E847" s="23">
        <v>11</v>
      </c>
      <c r="F847" s="23">
        <v>26</v>
      </c>
    </row>
    <row r="848" spans="1:6" s="1" customFormat="1" x14ac:dyDescent="0.25">
      <c r="A848" s="10">
        <v>847</v>
      </c>
      <c r="B848" s="10" t="s">
        <v>812</v>
      </c>
      <c r="C848" s="9" t="s">
        <v>1751</v>
      </c>
      <c r="D848" s="10">
        <v>1622987048</v>
      </c>
      <c r="E848" s="23">
        <v>8</v>
      </c>
      <c r="F848" s="23">
        <v>0</v>
      </c>
    </row>
    <row r="849" spans="1:6" s="1" customFormat="1" x14ac:dyDescent="0.25">
      <c r="A849" s="10">
        <v>848</v>
      </c>
      <c r="B849" s="10" t="s">
        <v>813</v>
      </c>
      <c r="C849" s="9" t="s">
        <v>1589</v>
      </c>
      <c r="D849" s="10">
        <v>1687756262</v>
      </c>
      <c r="E849" s="23">
        <v>98</v>
      </c>
      <c r="F849" s="23">
        <v>22</v>
      </c>
    </row>
    <row r="850" spans="1:6" s="1" customFormat="1" x14ac:dyDescent="0.25">
      <c r="A850" s="10">
        <v>849</v>
      </c>
      <c r="B850" s="10" t="s">
        <v>814</v>
      </c>
      <c r="C850" s="9" t="s">
        <v>2177</v>
      </c>
      <c r="D850" s="10">
        <v>1714553254</v>
      </c>
      <c r="E850" s="23">
        <v>318</v>
      </c>
      <c r="F850" s="23">
        <v>49</v>
      </c>
    </row>
    <row r="851" spans="1:6" s="1" customFormat="1" x14ac:dyDescent="0.25">
      <c r="A851" s="10">
        <v>850</v>
      </c>
      <c r="B851" s="10" t="s">
        <v>815</v>
      </c>
      <c r="C851" s="9" t="s">
        <v>2178</v>
      </c>
      <c r="D851" s="10">
        <v>1761799991</v>
      </c>
      <c r="E851" s="23">
        <v>976</v>
      </c>
      <c r="F851" s="23">
        <v>471</v>
      </c>
    </row>
    <row r="852" spans="1:6" s="1" customFormat="1" x14ac:dyDescent="0.25">
      <c r="A852" s="10">
        <v>851</v>
      </c>
      <c r="B852" s="10" t="s">
        <v>816</v>
      </c>
      <c r="C852" s="9" t="s">
        <v>2180</v>
      </c>
      <c r="D852" s="10">
        <v>1758417900</v>
      </c>
      <c r="E852" s="23">
        <v>42</v>
      </c>
      <c r="F852" s="23">
        <v>24</v>
      </c>
    </row>
    <row r="853" spans="1:6" s="1" customFormat="1" x14ac:dyDescent="0.25">
      <c r="A853" s="10">
        <v>852</v>
      </c>
      <c r="B853" s="10" t="s">
        <v>817</v>
      </c>
      <c r="C853" s="9" t="s">
        <v>2181</v>
      </c>
      <c r="D853" s="10">
        <v>1304087115</v>
      </c>
      <c r="E853" s="23">
        <v>8</v>
      </c>
      <c r="F853" s="23">
        <v>0</v>
      </c>
    </row>
    <row r="854" spans="1:6" s="1" customFormat="1" x14ac:dyDescent="0.25">
      <c r="A854" s="10">
        <v>853</v>
      </c>
      <c r="B854" s="10" t="s">
        <v>818</v>
      </c>
      <c r="C854" s="9" t="s">
        <v>2182</v>
      </c>
      <c r="D854" s="10">
        <v>1913607384</v>
      </c>
      <c r="E854" s="23">
        <v>90</v>
      </c>
      <c r="F854" s="23">
        <v>11</v>
      </c>
    </row>
    <row r="855" spans="1:6" s="1" customFormat="1" x14ac:dyDescent="0.25">
      <c r="A855" s="10">
        <v>854</v>
      </c>
      <c r="B855" s="10" t="s">
        <v>819</v>
      </c>
      <c r="C855" s="9" t="s">
        <v>1694</v>
      </c>
      <c r="D855" s="10">
        <v>1921143214</v>
      </c>
      <c r="E855" s="23">
        <v>85</v>
      </c>
      <c r="F855" s="23">
        <v>11</v>
      </c>
    </row>
    <row r="856" spans="1:6" s="1" customFormat="1" x14ac:dyDescent="0.25">
      <c r="A856" s="10">
        <v>855</v>
      </c>
      <c r="B856" s="10" t="s">
        <v>820</v>
      </c>
      <c r="C856" s="9" t="s">
        <v>1914</v>
      </c>
      <c r="D856" s="10">
        <v>1755440050</v>
      </c>
      <c r="E856" s="23">
        <v>11</v>
      </c>
      <c r="F856" s="23">
        <v>0</v>
      </c>
    </row>
    <row r="857" spans="1:6" s="1" customFormat="1" x14ac:dyDescent="0.25">
      <c r="A857" s="10">
        <v>856</v>
      </c>
      <c r="B857" s="10" t="s">
        <v>821</v>
      </c>
      <c r="C857" s="9" t="s">
        <v>2183</v>
      </c>
      <c r="D857" s="10">
        <v>1729149800</v>
      </c>
      <c r="E857" s="23">
        <v>96</v>
      </c>
      <c r="F857" s="23">
        <v>0</v>
      </c>
    </row>
    <row r="858" spans="1:6" s="1" customFormat="1" x14ac:dyDescent="0.25">
      <c r="A858" s="10">
        <v>857</v>
      </c>
      <c r="B858" s="10" t="s">
        <v>822</v>
      </c>
      <c r="C858" s="9" t="s">
        <v>2184</v>
      </c>
      <c r="D858" s="10">
        <v>1761231456</v>
      </c>
      <c r="E858" s="23">
        <v>74</v>
      </c>
      <c r="F858" s="23">
        <v>58</v>
      </c>
    </row>
    <row r="859" spans="1:6" s="1" customFormat="1" x14ac:dyDescent="0.25">
      <c r="A859" s="10">
        <v>858</v>
      </c>
      <c r="B859" s="10" t="s">
        <v>823</v>
      </c>
      <c r="C859" s="9" t="s">
        <v>1495</v>
      </c>
      <c r="D859" s="10">
        <v>1911567234</v>
      </c>
      <c r="E859" s="23">
        <v>51</v>
      </c>
      <c r="F859" s="23">
        <v>0</v>
      </c>
    </row>
    <row r="860" spans="1:6" s="1" customFormat="1" x14ac:dyDescent="0.25">
      <c r="A860" s="10">
        <v>859</v>
      </c>
      <c r="B860" s="10" t="s">
        <v>824</v>
      </c>
      <c r="C860" s="9" t="s">
        <v>2185</v>
      </c>
      <c r="D860" s="10">
        <v>1914644892</v>
      </c>
      <c r="E860" s="23">
        <v>132</v>
      </c>
      <c r="F860" s="23">
        <v>0</v>
      </c>
    </row>
    <row r="861" spans="1:6" s="1" customFormat="1" x14ac:dyDescent="0.25">
      <c r="A861" s="10">
        <v>860</v>
      </c>
      <c r="B861" s="10" t="s">
        <v>825</v>
      </c>
      <c r="C861" s="9" t="s">
        <v>2186</v>
      </c>
      <c r="D861" s="10">
        <v>1718712377</v>
      </c>
      <c r="E861" s="23">
        <v>8</v>
      </c>
      <c r="F861" s="23">
        <v>0</v>
      </c>
    </row>
    <row r="862" spans="1:6" s="1" customFormat="1" x14ac:dyDescent="0.25">
      <c r="A862" s="10">
        <v>861</v>
      </c>
      <c r="B862" s="10" t="s">
        <v>826</v>
      </c>
      <c r="C862" s="9" t="s">
        <v>2187</v>
      </c>
      <c r="D862" s="10">
        <v>1799337726</v>
      </c>
      <c r="E862" s="23">
        <v>23</v>
      </c>
      <c r="F862" s="23">
        <v>0</v>
      </c>
    </row>
    <row r="863" spans="1:6" s="1" customFormat="1" x14ac:dyDescent="0.25">
      <c r="A863" s="10">
        <v>862</v>
      </c>
      <c r="B863" s="10" t="s">
        <v>827</v>
      </c>
      <c r="C863" s="9" t="s">
        <v>1492</v>
      </c>
      <c r="D863" s="10">
        <v>1879115623</v>
      </c>
      <c r="E863" s="23">
        <v>139</v>
      </c>
      <c r="F863" s="23">
        <v>0</v>
      </c>
    </row>
    <row r="864" spans="1:6" s="1" customFormat="1" x14ac:dyDescent="0.25">
      <c r="A864" s="10">
        <v>863</v>
      </c>
      <c r="B864" s="10" t="s">
        <v>828</v>
      </c>
      <c r="C864" s="9" t="s">
        <v>1470</v>
      </c>
      <c r="D864" s="10">
        <v>1310208839</v>
      </c>
      <c r="E864" s="23">
        <v>163</v>
      </c>
      <c r="F864" s="23">
        <v>56</v>
      </c>
    </row>
    <row r="865" spans="1:6" s="1" customFormat="1" x14ac:dyDescent="0.25">
      <c r="A865" s="10">
        <v>864</v>
      </c>
      <c r="B865" s="10" t="s">
        <v>829</v>
      </c>
      <c r="C865" s="9" t="s">
        <v>2188</v>
      </c>
      <c r="D865" s="10">
        <v>1933603551</v>
      </c>
      <c r="E865" s="23">
        <v>25</v>
      </c>
      <c r="F865" s="23">
        <v>0</v>
      </c>
    </row>
    <row r="866" spans="1:6" s="1" customFormat="1" x14ac:dyDescent="0.25">
      <c r="A866" s="10">
        <v>865</v>
      </c>
      <c r="B866" s="10" t="s">
        <v>830</v>
      </c>
      <c r="C866" s="9" t="s">
        <v>1831</v>
      </c>
      <c r="D866" s="10">
        <v>1715599988</v>
      </c>
      <c r="E866" s="23">
        <v>0</v>
      </c>
      <c r="F866" s="23">
        <v>11</v>
      </c>
    </row>
    <row r="867" spans="1:6" s="1" customFormat="1" x14ac:dyDescent="0.25">
      <c r="A867" s="10">
        <v>866</v>
      </c>
      <c r="B867" s="10" t="s">
        <v>832</v>
      </c>
      <c r="C867" s="9" t="s">
        <v>2189</v>
      </c>
      <c r="D867" s="10">
        <v>1738205387</v>
      </c>
      <c r="E867" s="23">
        <v>107</v>
      </c>
      <c r="F867" s="23">
        <v>0</v>
      </c>
    </row>
    <row r="868" spans="1:6" s="1" customFormat="1" x14ac:dyDescent="0.25">
      <c r="A868" s="10">
        <v>867</v>
      </c>
      <c r="B868" s="10" t="s">
        <v>1186</v>
      </c>
      <c r="C868" s="9" t="s">
        <v>1459</v>
      </c>
      <c r="D868" s="10">
        <v>1712020212</v>
      </c>
      <c r="E868" s="23">
        <v>47</v>
      </c>
      <c r="F868" s="23">
        <v>55</v>
      </c>
    </row>
    <row r="869" spans="1:6" s="1" customFormat="1" x14ac:dyDescent="0.25">
      <c r="A869" s="10">
        <v>868</v>
      </c>
      <c r="B869" s="10" t="s">
        <v>833</v>
      </c>
      <c r="C869" s="9" t="s">
        <v>2190</v>
      </c>
      <c r="D869" s="10">
        <v>1711970516</v>
      </c>
      <c r="E869" s="23">
        <v>191</v>
      </c>
      <c r="F869" s="23">
        <v>62</v>
      </c>
    </row>
    <row r="870" spans="1:6" s="1" customFormat="1" x14ac:dyDescent="0.25">
      <c r="A870" s="10">
        <v>869</v>
      </c>
      <c r="B870" s="10" t="s">
        <v>834</v>
      </c>
      <c r="C870" s="9" t="s">
        <v>1390</v>
      </c>
      <c r="D870" s="10">
        <v>1768349007</v>
      </c>
      <c r="E870" s="23">
        <v>20</v>
      </c>
      <c r="F870" s="23">
        <v>11</v>
      </c>
    </row>
    <row r="871" spans="1:6" s="1" customFormat="1" x14ac:dyDescent="0.25">
      <c r="A871" s="10">
        <v>870</v>
      </c>
      <c r="B871" s="10" t="s">
        <v>835</v>
      </c>
      <c r="C871" s="9" t="s">
        <v>2191</v>
      </c>
      <c r="D871" s="10">
        <v>1710499882</v>
      </c>
      <c r="E871" s="23">
        <v>65</v>
      </c>
      <c r="F871" s="23">
        <v>23</v>
      </c>
    </row>
    <row r="872" spans="1:6" s="1" customFormat="1" x14ac:dyDescent="0.25">
      <c r="A872" s="10">
        <v>871</v>
      </c>
      <c r="B872" s="10" t="s">
        <v>1187</v>
      </c>
      <c r="C872" s="9" t="s">
        <v>2192</v>
      </c>
      <c r="D872" s="10">
        <v>1840263347</v>
      </c>
      <c r="E872" s="23">
        <v>12</v>
      </c>
      <c r="F872" s="23">
        <v>0</v>
      </c>
    </row>
    <row r="873" spans="1:6" s="1" customFormat="1" x14ac:dyDescent="0.25">
      <c r="A873" s="10">
        <v>872</v>
      </c>
      <c r="B873" s="10" t="s">
        <v>836</v>
      </c>
      <c r="C873" s="9" t="s">
        <v>2193</v>
      </c>
      <c r="D873" s="10">
        <v>1711717483</v>
      </c>
      <c r="E873" s="23">
        <v>42</v>
      </c>
      <c r="F873" s="23">
        <v>112</v>
      </c>
    </row>
    <row r="874" spans="1:6" s="1" customFormat="1" x14ac:dyDescent="0.25">
      <c r="A874" s="10">
        <v>873</v>
      </c>
      <c r="B874" s="10" t="s">
        <v>837</v>
      </c>
      <c r="C874" s="9" t="s">
        <v>2194</v>
      </c>
      <c r="D874" s="10">
        <v>1727133322</v>
      </c>
      <c r="E874" s="23">
        <v>10</v>
      </c>
      <c r="F874" s="23">
        <v>0</v>
      </c>
    </row>
    <row r="875" spans="1:6" s="1" customFormat="1" x14ac:dyDescent="0.25">
      <c r="A875" s="10">
        <v>874</v>
      </c>
      <c r="B875" s="10" t="s">
        <v>838</v>
      </c>
      <c r="C875" s="9" t="s">
        <v>1874</v>
      </c>
      <c r="D875" s="10">
        <v>1711452031</v>
      </c>
      <c r="E875" s="23">
        <v>231</v>
      </c>
      <c r="F875" s="23">
        <v>0</v>
      </c>
    </row>
    <row r="876" spans="1:6" s="1" customFormat="1" x14ac:dyDescent="0.25">
      <c r="A876" s="10">
        <v>875</v>
      </c>
      <c r="B876" s="10" t="s">
        <v>839</v>
      </c>
      <c r="C876" s="9" t="s">
        <v>2196</v>
      </c>
      <c r="D876" s="10">
        <v>1753883254</v>
      </c>
      <c r="E876" s="23">
        <v>17</v>
      </c>
      <c r="F876" s="23">
        <v>0</v>
      </c>
    </row>
    <row r="877" spans="1:6" s="1" customFormat="1" x14ac:dyDescent="0.25">
      <c r="A877" s="10">
        <v>876</v>
      </c>
      <c r="B877" s="10" t="s">
        <v>840</v>
      </c>
      <c r="C877" s="9" t="s">
        <v>1635</v>
      </c>
      <c r="D877" s="10">
        <v>1863218742</v>
      </c>
      <c r="E877" s="23">
        <v>45</v>
      </c>
      <c r="F877" s="23">
        <v>0</v>
      </c>
    </row>
    <row r="878" spans="1:6" s="1" customFormat="1" x14ac:dyDescent="0.25">
      <c r="A878" s="10">
        <v>877</v>
      </c>
      <c r="B878" s="10" t="s">
        <v>841</v>
      </c>
      <c r="C878" s="9" t="s">
        <v>1396</v>
      </c>
      <c r="D878" s="10">
        <v>1626776264</v>
      </c>
      <c r="E878" s="23">
        <v>52</v>
      </c>
      <c r="F878" s="23">
        <v>0</v>
      </c>
    </row>
    <row r="879" spans="1:6" s="1" customFormat="1" x14ac:dyDescent="0.25">
      <c r="A879" s="10">
        <v>878</v>
      </c>
      <c r="B879" s="10" t="s">
        <v>842</v>
      </c>
      <c r="C879" s="9" t="s">
        <v>2197</v>
      </c>
      <c r="D879" s="10">
        <v>1828208937</v>
      </c>
      <c r="E879" s="23">
        <v>9</v>
      </c>
      <c r="F879" s="23">
        <v>0</v>
      </c>
    </row>
    <row r="880" spans="1:6" s="1" customFormat="1" x14ac:dyDescent="0.25">
      <c r="A880" s="10">
        <v>879</v>
      </c>
      <c r="B880" s="10" t="s">
        <v>843</v>
      </c>
      <c r="C880" s="9" t="s">
        <v>1926</v>
      </c>
      <c r="D880" s="10">
        <v>1920242495</v>
      </c>
      <c r="E880" s="23">
        <v>61</v>
      </c>
      <c r="F880" s="23">
        <v>11</v>
      </c>
    </row>
    <row r="881" spans="1:6" s="1" customFormat="1" x14ac:dyDescent="0.25">
      <c r="A881" s="10">
        <v>880</v>
      </c>
      <c r="B881" s="10" t="s">
        <v>844</v>
      </c>
      <c r="C881" s="9" t="s">
        <v>2198</v>
      </c>
      <c r="D881" s="10">
        <v>1920073985</v>
      </c>
      <c r="E881" s="23">
        <v>34</v>
      </c>
      <c r="F881" s="23">
        <v>38</v>
      </c>
    </row>
    <row r="882" spans="1:6" s="1" customFormat="1" x14ac:dyDescent="0.25">
      <c r="A882" s="10">
        <v>881</v>
      </c>
      <c r="B882" s="10" t="s">
        <v>845</v>
      </c>
      <c r="C882" s="9" t="s">
        <v>2199</v>
      </c>
      <c r="D882" s="10">
        <v>1718066933</v>
      </c>
      <c r="E882" s="23">
        <v>336</v>
      </c>
      <c r="F882" s="23">
        <v>82</v>
      </c>
    </row>
    <row r="883" spans="1:6" s="1" customFormat="1" x14ac:dyDescent="0.25">
      <c r="A883" s="10">
        <v>882</v>
      </c>
      <c r="B883" s="10" t="s">
        <v>846</v>
      </c>
      <c r="C883" s="9" t="s">
        <v>2200</v>
      </c>
      <c r="D883" s="10">
        <v>1408060707</v>
      </c>
      <c r="E883" s="23">
        <v>127</v>
      </c>
      <c r="F883" s="23">
        <v>33</v>
      </c>
    </row>
    <row r="884" spans="1:6" s="1" customFormat="1" x14ac:dyDescent="0.25">
      <c r="A884" s="10">
        <v>883</v>
      </c>
      <c r="B884" s="10" t="s">
        <v>847</v>
      </c>
      <c r="C884" s="9" t="s">
        <v>1763</v>
      </c>
      <c r="D884" s="10">
        <v>1767296518</v>
      </c>
      <c r="E884" s="23">
        <v>98</v>
      </c>
      <c r="F884" s="23">
        <v>36</v>
      </c>
    </row>
    <row r="885" spans="1:6" s="1" customFormat="1" x14ac:dyDescent="0.25">
      <c r="A885" s="10">
        <v>884</v>
      </c>
      <c r="B885" s="10" t="s">
        <v>848</v>
      </c>
      <c r="C885" s="9" t="s">
        <v>2201</v>
      </c>
      <c r="D885" s="10">
        <v>1712808235</v>
      </c>
      <c r="E885" s="23">
        <v>10</v>
      </c>
      <c r="F885" s="23">
        <v>0</v>
      </c>
    </row>
    <row r="886" spans="1:6" s="1" customFormat="1" x14ac:dyDescent="0.25">
      <c r="A886" s="10">
        <v>885</v>
      </c>
      <c r="B886" s="10" t="s">
        <v>849</v>
      </c>
      <c r="C886" s="9" t="s">
        <v>2202</v>
      </c>
      <c r="D886" s="10">
        <v>1311293049</v>
      </c>
      <c r="E886" s="23">
        <v>16</v>
      </c>
      <c r="F886" s="23">
        <v>0</v>
      </c>
    </row>
    <row r="887" spans="1:6" s="1" customFormat="1" x14ac:dyDescent="0.25">
      <c r="A887" s="10">
        <v>886</v>
      </c>
      <c r="B887" s="10" t="s">
        <v>1188</v>
      </c>
      <c r="C887" s="9" t="s">
        <v>2203</v>
      </c>
      <c r="D887" s="10">
        <v>1824441472</v>
      </c>
      <c r="E887" s="23">
        <v>17</v>
      </c>
      <c r="F887" s="23">
        <v>0</v>
      </c>
    </row>
    <row r="888" spans="1:6" s="1" customFormat="1" x14ac:dyDescent="0.25">
      <c r="A888" s="10">
        <v>887</v>
      </c>
      <c r="B888" s="10" t="s">
        <v>1189</v>
      </c>
      <c r="C888" s="9" t="s">
        <v>2204</v>
      </c>
      <c r="D888" s="10">
        <v>1865034625</v>
      </c>
      <c r="E888" s="23">
        <v>33</v>
      </c>
      <c r="F888" s="23">
        <v>26</v>
      </c>
    </row>
    <row r="889" spans="1:6" s="1" customFormat="1" x14ac:dyDescent="0.25">
      <c r="A889" s="10">
        <v>888</v>
      </c>
      <c r="B889" s="10" t="s">
        <v>850</v>
      </c>
      <c r="C889" s="9" t="s">
        <v>2205</v>
      </c>
      <c r="D889" s="10">
        <v>1812350660</v>
      </c>
      <c r="E889" s="23">
        <v>75</v>
      </c>
      <c r="F889" s="23">
        <v>38</v>
      </c>
    </row>
    <row r="890" spans="1:6" s="1" customFormat="1" x14ac:dyDescent="0.25">
      <c r="A890" s="10">
        <v>889</v>
      </c>
      <c r="B890" s="10" t="s">
        <v>851</v>
      </c>
      <c r="C890" s="9" t="s">
        <v>2206</v>
      </c>
      <c r="D890" s="10">
        <v>1737740203</v>
      </c>
      <c r="E890" s="23">
        <v>53</v>
      </c>
      <c r="F890" s="23">
        <v>0</v>
      </c>
    </row>
    <row r="891" spans="1:6" s="1" customFormat="1" x14ac:dyDescent="0.25">
      <c r="A891" s="10">
        <v>890</v>
      </c>
      <c r="B891" s="10" t="s">
        <v>852</v>
      </c>
      <c r="C891" s="9" t="s">
        <v>2207</v>
      </c>
      <c r="D891" s="10">
        <v>1739223995</v>
      </c>
      <c r="E891" s="23">
        <v>48</v>
      </c>
      <c r="F891" s="23">
        <v>0</v>
      </c>
    </row>
    <row r="892" spans="1:6" s="1" customFormat="1" x14ac:dyDescent="0.25">
      <c r="A892" s="10">
        <v>891</v>
      </c>
      <c r="B892" s="10" t="s">
        <v>853</v>
      </c>
      <c r="C892" s="9" t="s">
        <v>1427</v>
      </c>
      <c r="D892" s="10">
        <v>1728289001</v>
      </c>
      <c r="E892" s="23">
        <v>54</v>
      </c>
      <c r="F892" s="23">
        <v>0</v>
      </c>
    </row>
    <row r="893" spans="1:6" s="1" customFormat="1" x14ac:dyDescent="0.25">
      <c r="A893" s="10">
        <v>892</v>
      </c>
      <c r="B893" s="10" t="s">
        <v>854</v>
      </c>
      <c r="C893" s="9" t="s">
        <v>2208</v>
      </c>
      <c r="D893" s="10">
        <v>1956041170</v>
      </c>
      <c r="E893" s="23">
        <v>79</v>
      </c>
      <c r="F893" s="23">
        <v>123</v>
      </c>
    </row>
    <row r="894" spans="1:6" s="1" customFormat="1" x14ac:dyDescent="0.25">
      <c r="A894" s="10">
        <v>893</v>
      </c>
      <c r="B894" s="10" t="s">
        <v>855</v>
      </c>
      <c r="C894" s="9" t="s">
        <v>2209</v>
      </c>
      <c r="D894" s="10">
        <v>1922664420</v>
      </c>
      <c r="E894" s="23">
        <v>17</v>
      </c>
      <c r="F894" s="23">
        <v>0</v>
      </c>
    </row>
    <row r="895" spans="1:6" s="1" customFormat="1" x14ac:dyDescent="0.25">
      <c r="A895" s="10">
        <v>894</v>
      </c>
      <c r="B895" s="10" t="s">
        <v>856</v>
      </c>
      <c r="C895" s="9" t="s">
        <v>1726</v>
      </c>
      <c r="D895" s="10">
        <v>1771804000</v>
      </c>
      <c r="E895" s="23">
        <v>0</v>
      </c>
      <c r="F895" s="23">
        <v>11</v>
      </c>
    </row>
    <row r="896" spans="1:6" s="1" customFormat="1" x14ac:dyDescent="0.25">
      <c r="A896" s="10">
        <v>895</v>
      </c>
      <c r="B896" s="10" t="s">
        <v>857</v>
      </c>
      <c r="C896" s="9" t="s">
        <v>2210</v>
      </c>
      <c r="D896" s="10">
        <v>1912982109</v>
      </c>
      <c r="E896" s="23">
        <v>56</v>
      </c>
      <c r="F896" s="23">
        <v>21</v>
      </c>
    </row>
    <row r="897" spans="1:6" s="1" customFormat="1" x14ac:dyDescent="0.25">
      <c r="A897" s="10">
        <v>896</v>
      </c>
      <c r="B897" s="10" t="s">
        <v>858</v>
      </c>
      <c r="C897" s="9" t="s">
        <v>1618</v>
      </c>
      <c r="D897" s="10">
        <v>1719578457</v>
      </c>
      <c r="E897" s="23">
        <v>8</v>
      </c>
      <c r="F897" s="23">
        <v>0</v>
      </c>
    </row>
    <row r="898" spans="1:6" s="1" customFormat="1" x14ac:dyDescent="0.25">
      <c r="A898" s="10">
        <v>897</v>
      </c>
      <c r="B898" s="10" t="s">
        <v>859</v>
      </c>
      <c r="C898" s="9" t="s">
        <v>1764</v>
      </c>
      <c r="D898" s="10">
        <v>1302815211</v>
      </c>
      <c r="E898" s="23">
        <v>20</v>
      </c>
      <c r="F898" s="23">
        <v>78</v>
      </c>
    </row>
    <row r="899" spans="1:6" s="1" customFormat="1" x14ac:dyDescent="0.25">
      <c r="A899" s="10">
        <v>898</v>
      </c>
      <c r="B899" s="10" t="s">
        <v>860</v>
      </c>
      <c r="C899" s="9" t="s">
        <v>2211</v>
      </c>
      <c r="D899" s="10">
        <v>1736521007</v>
      </c>
      <c r="E899" s="23">
        <v>79</v>
      </c>
      <c r="F899" s="23">
        <v>27</v>
      </c>
    </row>
    <row r="900" spans="1:6" s="1" customFormat="1" x14ac:dyDescent="0.25">
      <c r="A900" s="10">
        <v>899</v>
      </c>
      <c r="B900" s="10" t="s">
        <v>861</v>
      </c>
      <c r="C900" s="9" t="s">
        <v>2212</v>
      </c>
      <c r="D900" s="10">
        <v>1715163116</v>
      </c>
      <c r="E900" s="23">
        <v>0</v>
      </c>
      <c r="F900" s="23">
        <v>11</v>
      </c>
    </row>
    <row r="901" spans="1:6" s="1" customFormat="1" x14ac:dyDescent="0.25">
      <c r="A901" s="10">
        <v>900</v>
      </c>
      <c r="B901" s="10" t="s">
        <v>862</v>
      </c>
      <c r="C901" s="9" t="s">
        <v>2213</v>
      </c>
      <c r="D901" s="10">
        <v>1626113768</v>
      </c>
      <c r="E901" s="23">
        <v>293</v>
      </c>
      <c r="F901" s="23">
        <v>94</v>
      </c>
    </row>
    <row r="902" spans="1:6" s="1" customFormat="1" x14ac:dyDescent="0.25">
      <c r="A902" s="10">
        <v>901</v>
      </c>
      <c r="B902" s="10" t="s">
        <v>863</v>
      </c>
      <c r="C902" s="9" t="s">
        <v>2214</v>
      </c>
      <c r="D902" s="10">
        <v>1400166626</v>
      </c>
      <c r="E902" s="23">
        <v>12</v>
      </c>
      <c r="F902" s="23">
        <v>0</v>
      </c>
    </row>
    <row r="903" spans="1:6" s="1" customFormat="1" x14ac:dyDescent="0.25">
      <c r="A903" s="10">
        <v>902</v>
      </c>
      <c r="B903" s="10" t="s">
        <v>864</v>
      </c>
      <c r="C903" s="9" t="s">
        <v>1434</v>
      </c>
      <c r="D903" s="10">
        <v>1717640422</v>
      </c>
      <c r="E903" s="23">
        <v>33</v>
      </c>
      <c r="F903" s="23">
        <v>0</v>
      </c>
    </row>
    <row r="904" spans="1:6" s="1" customFormat="1" x14ac:dyDescent="0.25">
      <c r="A904" s="10">
        <v>903</v>
      </c>
      <c r="B904" s="10" t="s">
        <v>865</v>
      </c>
      <c r="C904" s="9" t="s">
        <v>2215</v>
      </c>
      <c r="D904" s="10">
        <v>1305725454</v>
      </c>
      <c r="E904" s="23">
        <v>91</v>
      </c>
      <c r="F904" s="23">
        <v>24</v>
      </c>
    </row>
    <row r="905" spans="1:6" s="1" customFormat="1" x14ac:dyDescent="0.25">
      <c r="A905" s="10">
        <v>904</v>
      </c>
      <c r="B905" s="10" t="s">
        <v>866</v>
      </c>
      <c r="C905" s="9" t="s">
        <v>2216</v>
      </c>
      <c r="D905" s="10">
        <v>1784167668</v>
      </c>
      <c r="E905" s="23">
        <v>8</v>
      </c>
      <c r="F905" s="23">
        <v>0</v>
      </c>
    </row>
    <row r="906" spans="1:6" s="1" customFormat="1" x14ac:dyDescent="0.25">
      <c r="A906" s="10">
        <v>905</v>
      </c>
      <c r="B906" s="10" t="s">
        <v>1190</v>
      </c>
      <c r="C906" s="9" t="s">
        <v>2217</v>
      </c>
      <c r="D906" s="10">
        <v>1718945182</v>
      </c>
      <c r="E906" s="23">
        <v>45</v>
      </c>
      <c r="F906" s="23">
        <v>12</v>
      </c>
    </row>
    <row r="907" spans="1:6" s="1" customFormat="1" x14ac:dyDescent="0.25">
      <c r="A907" s="10">
        <v>906</v>
      </c>
      <c r="B907" s="10" t="s">
        <v>867</v>
      </c>
      <c r="C907" s="9" t="s">
        <v>2218</v>
      </c>
      <c r="D907" s="10">
        <v>1842987870</v>
      </c>
      <c r="E907" s="23">
        <v>154</v>
      </c>
      <c r="F907" s="23">
        <v>89</v>
      </c>
    </row>
    <row r="908" spans="1:6" s="1" customFormat="1" x14ac:dyDescent="0.25">
      <c r="A908" s="10">
        <v>907</v>
      </c>
      <c r="B908" s="10" t="s">
        <v>868</v>
      </c>
      <c r="C908" s="9" t="s">
        <v>1424</v>
      </c>
      <c r="D908" s="10">
        <v>1711519216</v>
      </c>
      <c r="E908" s="23">
        <v>43</v>
      </c>
      <c r="F908" s="23">
        <v>49</v>
      </c>
    </row>
    <row r="909" spans="1:6" s="1" customFormat="1" x14ac:dyDescent="0.25">
      <c r="A909" s="10">
        <v>908</v>
      </c>
      <c r="B909" s="10" t="s">
        <v>869</v>
      </c>
      <c r="C909" s="9" t="s">
        <v>1421</v>
      </c>
      <c r="D909" s="10">
        <v>1714896252</v>
      </c>
      <c r="E909" s="23">
        <v>69</v>
      </c>
      <c r="F909" s="23">
        <v>11</v>
      </c>
    </row>
    <row r="910" spans="1:6" s="1" customFormat="1" x14ac:dyDescent="0.25">
      <c r="A910" s="10">
        <v>909</v>
      </c>
      <c r="B910" s="10" t="s">
        <v>870</v>
      </c>
      <c r="C910" s="9" t="s">
        <v>2081</v>
      </c>
      <c r="D910" s="10">
        <v>1797618777</v>
      </c>
      <c r="E910" s="23">
        <v>59</v>
      </c>
      <c r="F910" s="23">
        <v>13</v>
      </c>
    </row>
    <row r="911" spans="1:6" s="1" customFormat="1" x14ac:dyDescent="0.25">
      <c r="A911" s="10">
        <v>910</v>
      </c>
      <c r="B911" s="10" t="s">
        <v>871</v>
      </c>
      <c r="C911" s="9" t="s">
        <v>2219</v>
      </c>
      <c r="D911" s="10">
        <v>1711266168</v>
      </c>
      <c r="E911" s="23">
        <v>366</v>
      </c>
      <c r="F911" s="23">
        <v>234</v>
      </c>
    </row>
    <row r="912" spans="1:6" s="1" customFormat="1" x14ac:dyDescent="0.25">
      <c r="A912" s="10">
        <v>911</v>
      </c>
      <c r="B912" s="10" t="s">
        <v>872</v>
      </c>
      <c r="C912" s="9" t="s">
        <v>1390</v>
      </c>
      <c r="D912" s="10">
        <v>1760750692</v>
      </c>
      <c r="E912" s="23">
        <v>8</v>
      </c>
      <c r="F912" s="23">
        <v>12</v>
      </c>
    </row>
    <row r="913" spans="1:6" s="1" customFormat="1" x14ac:dyDescent="0.25">
      <c r="A913" s="10">
        <v>912</v>
      </c>
      <c r="B913" s="10" t="s">
        <v>873</v>
      </c>
      <c r="C913" s="9" t="s">
        <v>1755</v>
      </c>
      <c r="D913" s="10">
        <v>1913259484</v>
      </c>
      <c r="E913" s="23">
        <v>47</v>
      </c>
      <c r="F913" s="23">
        <v>11</v>
      </c>
    </row>
    <row r="914" spans="1:6" s="1" customFormat="1" x14ac:dyDescent="0.25">
      <c r="A914" s="10">
        <v>913</v>
      </c>
      <c r="B914" s="10" t="s">
        <v>874</v>
      </c>
      <c r="C914" s="9" t="s">
        <v>2221</v>
      </c>
      <c r="D914" s="10">
        <v>1837474180</v>
      </c>
      <c r="E914" s="23">
        <v>0</v>
      </c>
      <c r="F914" s="23">
        <v>12</v>
      </c>
    </row>
    <row r="915" spans="1:6" s="1" customFormat="1" x14ac:dyDescent="0.25">
      <c r="A915" s="10">
        <v>914</v>
      </c>
      <c r="B915" s="10" t="s">
        <v>875</v>
      </c>
      <c r="C915" s="9" t="s">
        <v>1361</v>
      </c>
      <c r="D915" s="10">
        <v>1924009686</v>
      </c>
      <c r="E915" s="23">
        <v>215</v>
      </c>
      <c r="F915" s="23">
        <v>87</v>
      </c>
    </row>
    <row r="916" spans="1:6" s="1" customFormat="1" x14ac:dyDescent="0.25">
      <c r="A916" s="10">
        <v>915</v>
      </c>
      <c r="B916" s="10" t="s">
        <v>876</v>
      </c>
      <c r="C916" s="9" t="s">
        <v>2222</v>
      </c>
      <c r="D916" s="10">
        <v>1719888877</v>
      </c>
      <c r="E916" s="23">
        <v>55</v>
      </c>
      <c r="F916" s="23">
        <v>76</v>
      </c>
    </row>
    <row r="917" spans="1:6" s="1" customFormat="1" x14ac:dyDescent="0.25">
      <c r="A917" s="10">
        <v>916</v>
      </c>
      <c r="B917" s="10" t="s">
        <v>877</v>
      </c>
      <c r="C917" s="9" t="s">
        <v>2223</v>
      </c>
      <c r="D917" s="10">
        <v>1915559960</v>
      </c>
      <c r="E917" s="23">
        <v>236</v>
      </c>
      <c r="F917" s="23">
        <v>335</v>
      </c>
    </row>
    <row r="918" spans="1:6" s="1" customFormat="1" x14ac:dyDescent="0.25">
      <c r="A918" s="10">
        <v>917</v>
      </c>
      <c r="B918" s="10" t="s">
        <v>878</v>
      </c>
      <c r="C918" s="9" t="s">
        <v>1361</v>
      </c>
      <c r="D918" s="10">
        <v>1683203013</v>
      </c>
      <c r="E918" s="23">
        <v>39</v>
      </c>
      <c r="F918" s="23">
        <v>355</v>
      </c>
    </row>
    <row r="919" spans="1:6" s="1" customFormat="1" x14ac:dyDescent="0.25">
      <c r="A919" s="10">
        <v>918</v>
      </c>
      <c r="B919" s="10" t="s">
        <v>879</v>
      </c>
      <c r="C919" s="9" t="s">
        <v>1443</v>
      </c>
      <c r="D919" s="10">
        <v>1715985725</v>
      </c>
      <c r="E919" s="23">
        <v>35</v>
      </c>
      <c r="F919" s="23">
        <v>308</v>
      </c>
    </row>
    <row r="920" spans="1:6" s="1" customFormat="1" x14ac:dyDescent="0.25">
      <c r="A920" s="10">
        <v>919</v>
      </c>
      <c r="B920" s="10" t="s">
        <v>880</v>
      </c>
      <c r="C920" s="9" t="s">
        <v>2224</v>
      </c>
      <c r="D920" s="10">
        <v>1817183749</v>
      </c>
      <c r="E920" s="23">
        <v>0</v>
      </c>
      <c r="F920" s="23">
        <v>12</v>
      </c>
    </row>
    <row r="921" spans="1:6" s="1" customFormat="1" x14ac:dyDescent="0.25">
      <c r="A921" s="10">
        <v>920</v>
      </c>
      <c r="B921" s="10" t="s">
        <v>881</v>
      </c>
      <c r="C921" s="9" t="s">
        <v>2225</v>
      </c>
      <c r="D921" s="10">
        <v>1858309355</v>
      </c>
      <c r="E921" s="23">
        <v>8</v>
      </c>
      <c r="F921" s="23">
        <v>0</v>
      </c>
    </row>
    <row r="922" spans="1:6" s="1" customFormat="1" x14ac:dyDescent="0.25">
      <c r="A922" s="10">
        <v>921</v>
      </c>
      <c r="B922" s="10" t="s">
        <v>1191</v>
      </c>
      <c r="C922" s="9" t="s">
        <v>1391</v>
      </c>
      <c r="D922" s="10">
        <v>1711506794</v>
      </c>
      <c r="E922" s="23">
        <v>127</v>
      </c>
      <c r="F922" s="23">
        <v>80</v>
      </c>
    </row>
    <row r="923" spans="1:6" s="1" customFormat="1" x14ac:dyDescent="0.25">
      <c r="A923" s="10">
        <v>922</v>
      </c>
      <c r="B923" s="10" t="s">
        <v>882</v>
      </c>
      <c r="C923" s="9" t="s">
        <v>1457</v>
      </c>
      <c r="D923" s="10">
        <v>1713727684</v>
      </c>
      <c r="E923" s="23">
        <v>112</v>
      </c>
      <c r="F923" s="23">
        <v>135</v>
      </c>
    </row>
    <row r="924" spans="1:6" s="1" customFormat="1" x14ac:dyDescent="0.25">
      <c r="A924" s="10">
        <v>923</v>
      </c>
      <c r="B924" s="10" t="s">
        <v>883</v>
      </c>
      <c r="C924" s="9" t="s">
        <v>2226</v>
      </c>
      <c r="D924" s="10">
        <v>1311479121</v>
      </c>
      <c r="E924" s="23">
        <v>11</v>
      </c>
      <c r="F924" s="23">
        <v>0</v>
      </c>
    </row>
    <row r="925" spans="1:6" s="1" customFormat="1" x14ac:dyDescent="0.25">
      <c r="A925" s="10">
        <v>924</v>
      </c>
      <c r="B925" s="10" t="s">
        <v>884</v>
      </c>
      <c r="C925" s="9" t="s">
        <v>2227</v>
      </c>
      <c r="D925" s="10">
        <v>1719471559</v>
      </c>
      <c r="E925" s="23">
        <v>58</v>
      </c>
      <c r="F925" s="23">
        <v>62</v>
      </c>
    </row>
    <row r="926" spans="1:6" s="1" customFormat="1" x14ac:dyDescent="0.25">
      <c r="A926" s="10">
        <v>925</v>
      </c>
      <c r="B926" s="10" t="s">
        <v>885</v>
      </c>
      <c r="C926" s="9" t="s">
        <v>2228</v>
      </c>
      <c r="D926" s="10">
        <v>1797626800</v>
      </c>
      <c r="E926" s="23">
        <v>17</v>
      </c>
      <c r="F926" s="23">
        <v>0</v>
      </c>
    </row>
    <row r="927" spans="1:6" s="1" customFormat="1" x14ac:dyDescent="0.25">
      <c r="A927" s="10">
        <v>926</v>
      </c>
      <c r="B927" s="10" t="s">
        <v>886</v>
      </c>
      <c r="C927" s="9" t="s">
        <v>2229</v>
      </c>
      <c r="D927" s="10">
        <v>1625888360</v>
      </c>
      <c r="E927" s="23">
        <v>175</v>
      </c>
      <c r="F927" s="23">
        <v>76</v>
      </c>
    </row>
    <row r="928" spans="1:6" x14ac:dyDescent="0.25">
      <c r="A928" s="10">
        <v>927</v>
      </c>
      <c r="B928" s="10" t="s">
        <v>887</v>
      </c>
      <c r="C928" s="9" t="s">
        <v>1525</v>
      </c>
      <c r="D928" s="10">
        <v>1877641662</v>
      </c>
      <c r="E928" s="23">
        <v>8</v>
      </c>
      <c r="F928" s="23">
        <v>0</v>
      </c>
    </row>
    <row r="929" spans="1:6" x14ac:dyDescent="0.25">
      <c r="A929" s="10">
        <v>928</v>
      </c>
      <c r="B929" s="10" t="s">
        <v>888</v>
      </c>
      <c r="C929" s="9" t="s">
        <v>1766</v>
      </c>
      <c r="D929" s="10">
        <v>1713939010</v>
      </c>
      <c r="E929" s="23">
        <v>77</v>
      </c>
      <c r="F929" s="23">
        <v>33</v>
      </c>
    </row>
    <row r="930" spans="1:6" x14ac:dyDescent="0.25">
      <c r="A930" s="10">
        <v>929</v>
      </c>
      <c r="B930" s="10" t="s">
        <v>889</v>
      </c>
      <c r="C930" s="9" t="s">
        <v>2230</v>
      </c>
      <c r="D930" s="10">
        <v>1911536561</v>
      </c>
      <c r="E930" s="23">
        <v>372</v>
      </c>
      <c r="F930" s="23">
        <v>447</v>
      </c>
    </row>
    <row r="931" spans="1:6" x14ac:dyDescent="0.25">
      <c r="A931" s="10">
        <v>930</v>
      </c>
      <c r="B931" s="10" t="s">
        <v>890</v>
      </c>
      <c r="C931" s="9" t="s">
        <v>2231</v>
      </c>
      <c r="D931" s="10">
        <v>1973737076</v>
      </c>
      <c r="E931" s="23">
        <v>1665</v>
      </c>
      <c r="F931" s="23">
        <v>731</v>
      </c>
    </row>
    <row r="932" spans="1:6" x14ac:dyDescent="0.25">
      <c r="A932" s="10">
        <v>931</v>
      </c>
      <c r="B932" s="10" t="s">
        <v>891</v>
      </c>
      <c r="C932" s="9" t="s">
        <v>1359</v>
      </c>
      <c r="D932" s="10">
        <v>1799759678</v>
      </c>
      <c r="E932" s="23">
        <v>61</v>
      </c>
      <c r="F932" s="23">
        <v>0</v>
      </c>
    </row>
    <row r="933" spans="1:6" x14ac:dyDescent="0.25">
      <c r="A933" s="10">
        <v>932</v>
      </c>
      <c r="B933" s="10" t="s">
        <v>892</v>
      </c>
      <c r="C933" s="9" t="s">
        <v>2232</v>
      </c>
      <c r="D933" s="10">
        <v>1788942567</v>
      </c>
      <c r="E933" s="23">
        <v>22</v>
      </c>
      <c r="F933" s="23">
        <v>0</v>
      </c>
    </row>
    <row r="934" spans="1:6" x14ac:dyDescent="0.25">
      <c r="A934" s="10">
        <v>933</v>
      </c>
      <c r="B934" s="10" t="s">
        <v>893</v>
      </c>
      <c r="C934" s="9" t="s">
        <v>1758</v>
      </c>
      <c r="D934" s="10">
        <v>1811547079</v>
      </c>
      <c r="E934" s="23">
        <v>66</v>
      </c>
      <c r="F934" s="23">
        <v>24</v>
      </c>
    </row>
    <row r="935" spans="1:6" x14ac:dyDescent="0.25">
      <c r="A935" s="10">
        <v>934</v>
      </c>
      <c r="B935" s="10" t="s">
        <v>895</v>
      </c>
      <c r="C935" s="9" t="s">
        <v>1927</v>
      </c>
      <c r="D935" s="10">
        <v>1727084898</v>
      </c>
      <c r="E935" s="23">
        <v>49</v>
      </c>
      <c r="F935" s="23">
        <v>0</v>
      </c>
    </row>
    <row r="936" spans="1:6" x14ac:dyDescent="0.25">
      <c r="A936" s="10">
        <v>935</v>
      </c>
      <c r="B936" s="10" t="s">
        <v>896</v>
      </c>
      <c r="C936" s="9" t="s">
        <v>2233</v>
      </c>
      <c r="D936" s="10">
        <v>1720055029</v>
      </c>
      <c r="E936" s="23">
        <v>121</v>
      </c>
      <c r="F936" s="23">
        <v>300</v>
      </c>
    </row>
    <row r="937" spans="1:6" x14ac:dyDescent="0.25">
      <c r="A937" s="10">
        <v>936</v>
      </c>
      <c r="B937" s="10" t="s">
        <v>897</v>
      </c>
      <c r="C937" s="9" t="s">
        <v>2234</v>
      </c>
      <c r="D937" s="10">
        <v>1740555409</v>
      </c>
      <c r="E937" s="23">
        <v>34</v>
      </c>
      <c r="F937" s="23">
        <v>22</v>
      </c>
    </row>
    <row r="938" spans="1:6" x14ac:dyDescent="0.25">
      <c r="A938" s="10">
        <v>937</v>
      </c>
      <c r="B938" s="10" t="s">
        <v>898</v>
      </c>
      <c r="C938" s="9" t="s">
        <v>2235</v>
      </c>
      <c r="D938" s="10">
        <v>1725317484</v>
      </c>
      <c r="E938" s="23">
        <v>59</v>
      </c>
      <c r="F938" s="23">
        <v>39</v>
      </c>
    </row>
    <row r="939" spans="1:6" x14ac:dyDescent="0.25">
      <c r="A939" s="10">
        <v>938</v>
      </c>
      <c r="B939" s="10" t="s">
        <v>899</v>
      </c>
      <c r="C939" s="9" t="s">
        <v>2123</v>
      </c>
      <c r="D939" s="10">
        <v>1723340417</v>
      </c>
      <c r="E939" s="23">
        <v>8</v>
      </c>
      <c r="F939" s="23">
        <v>0</v>
      </c>
    </row>
    <row r="940" spans="1:6" x14ac:dyDescent="0.25">
      <c r="A940" s="10">
        <v>939</v>
      </c>
      <c r="B940" s="10" t="s">
        <v>900</v>
      </c>
      <c r="C940" s="9" t="s">
        <v>1706</v>
      </c>
      <c r="D940" s="10">
        <v>1811104477</v>
      </c>
      <c r="E940" s="23">
        <v>109</v>
      </c>
      <c r="F940" s="23">
        <v>427</v>
      </c>
    </row>
    <row r="941" spans="1:6" x14ac:dyDescent="0.25">
      <c r="A941" s="10">
        <v>940</v>
      </c>
      <c r="B941" s="10" t="s">
        <v>901</v>
      </c>
      <c r="C941" s="9" t="s">
        <v>1686</v>
      </c>
      <c r="D941" s="10">
        <v>1740036291</v>
      </c>
      <c r="E941" s="23">
        <v>29</v>
      </c>
      <c r="F941" s="23">
        <v>11</v>
      </c>
    </row>
    <row r="942" spans="1:6" x14ac:dyDescent="0.25">
      <c r="A942" s="10">
        <v>941</v>
      </c>
      <c r="B942" s="10" t="s">
        <v>902</v>
      </c>
      <c r="C942" s="9" t="s">
        <v>2236</v>
      </c>
      <c r="D942" s="10">
        <v>1791646893</v>
      </c>
      <c r="E942" s="23">
        <v>107</v>
      </c>
      <c r="F942" s="23">
        <v>13</v>
      </c>
    </row>
    <row r="943" spans="1:6" x14ac:dyDescent="0.25">
      <c r="A943" s="10">
        <v>942</v>
      </c>
      <c r="B943" s="10" t="s">
        <v>903</v>
      </c>
      <c r="C943" s="9" t="s">
        <v>2084</v>
      </c>
      <c r="D943" s="10">
        <v>1746898290</v>
      </c>
      <c r="E943" s="23">
        <v>9</v>
      </c>
      <c r="F943" s="23">
        <v>22</v>
      </c>
    </row>
    <row r="944" spans="1:6" x14ac:dyDescent="0.25">
      <c r="A944" s="10">
        <v>943</v>
      </c>
      <c r="B944" s="10" t="s">
        <v>904</v>
      </c>
      <c r="C944" s="9" t="s">
        <v>2237</v>
      </c>
      <c r="D944" s="10">
        <v>1711210816</v>
      </c>
      <c r="E944" s="23">
        <v>179</v>
      </c>
      <c r="F944" s="23">
        <v>86</v>
      </c>
    </row>
    <row r="945" spans="1:6" x14ac:dyDescent="0.25">
      <c r="A945" s="10">
        <v>944</v>
      </c>
      <c r="B945" s="10" t="s">
        <v>905</v>
      </c>
      <c r="C945" s="9" t="s">
        <v>2238</v>
      </c>
      <c r="D945" s="10">
        <v>1913739924</v>
      </c>
      <c r="E945" s="23">
        <v>49</v>
      </c>
      <c r="F945" s="23">
        <v>11</v>
      </c>
    </row>
    <row r="946" spans="1:6" x14ac:dyDescent="0.25">
      <c r="A946" s="10">
        <v>945</v>
      </c>
      <c r="B946" s="10" t="s">
        <v>906</v>
      </c>
      <c r="C946" s="9" t="s">
        <v>2239</v>
      </c>
      <c r="D946" s="10">
        <v>1736484148</v>
      </c>
      <c r="E946" s="23">
        <v>214</v>
      </c>
      <c r="F946" s="23">
        <v>110</v>
      </c>
    </row>
    <row r="947" spans="1:6" x14ac:dyDescent="0.25">
      <c r="A947" s="10">
        <v>946</v>
      </c>
      <c r="B947" s="10" t="s">
        <v>907</v>
      </c>
      <c r="C947" s="9" t="s">
        <v>2240</v>
      </c>
      <c r="D947" s="10">
        <v>1713724474</v>
      </c>
      <c r="E947" s="23">
        <v>96</v>
      </c>
      <c r="F947" s="23">
        <v>58</v>
      </c>
    </row>
    <row r="948" spans="1:6" x14ac:dyDescent="0.25">
      <c r="A948" s="10">
        <v>947</v>
      </c>
      <c r="B948" s="10" t="s">
        <v>908</v>
      </c>
      <c r="C948" s="9" t="s">
        <v>2241</v>
      </c>
      <c r="D948" s="10">
        <v>1712731413</v>
      </c>
      <c r="E948" s="23">
        <v>8</v>
      </c>
      <c r="F948" s="23">
        <v>0</v>
      </c>
    </row>
    <row r="949" spans="1:6" x14ac:dyDescent="0.25">
      <c r="A949" s="10">
        <v>948</v>
      </c>
      <c r="B949" s="10" t="s">
        <v>909</v>
      </c>
      <c r="C949" s="9" t="s">
        <v>1759</v>
      </c>
      <c r="D949" s="10">
        <v>1904908594</v>
      </c>
      <c r="E949" s="23">
        <v>53</v>
      </c>
      <c r="F949" s="23">
        <v>0</v>
      </c>
    </row>
    <row r="950" spans="1:6" x14ac:dyDescent="0.25">
      <c r="A950" s="10">
        <v>949</v>
      </c>
      <c r="B950" s="10" t="s">
        <v>1192</v>
      </c>
      <c r="C950" s="9" t="s">
        <v>1814</v>
      </c>
      <c r="D950" s="10">
        <v>1858926838</v>
      </c>
      <c r="E950" s="23">
        <v>85</v>
      </c>
      <c r="F950" s="23">
        <v>13</v>
      </c>
    </row>
    <row r="951" spans="1:6" x14ac:dyDescent="0.25">
      <c r="A951" s="10">
        <v>950</v>
      </c>
      <c r="B951" s="10" t="s">
        <v>910</v>
      </c>
      <c r="C951" s="9" t="s">
        <v>2242</v>
      </c>
      <c r="D951" s="10">
        <v>1304557993</v>
      </c>
      <c r="E951" s="23">
        <v>180</v>
      </c>
      <c r="F951" s="23">
        <v>0</v>
      </c>
    </row>
    <row r="952" spans="1:6" x14ac:dyDescent="0.25">
      <c r="A952" s="10">
        <v>951</v>
      </c>
      <c r="B952" s="10" t="s">
        <v>911</v>
      </c>
      <c r="C952" s="9" t="s">
        <v>2243</v>
      </c>
      <c r="D952" s="10">
        <v>1913057489</v>
      </c>
      <c r="E952" s="23">
        <v>28</v>
      </c>
      <c r="F952" s="23">
        <v>13</v>
      </c>
    </row>
    <row r="953" spans="1:6" x14ac:dyDescent="0.25">
      <c r="A953" s="10">
        <v>952</v>
      </c>
      <c r="B953" s="10" t="s">
        <v>912</v>
      </c>
      <c r="C953" s="9" t="s">
        <v>1462</v>
      </c>
      <c r="D953" s="10">
        <v>1770979016</v>
      </c>
      <c r="E953" s="23">
        <v>0</v>
      </c>
      <c r="F953" s="23">
        <v>11</v>
      </c>
    </row>
    <row r="954" spans="1:6" x14ac:dyDescent="0.25">
      <c r="A954" s="10">
        <v>953</v>
      </c>
      <c r="B954" s="10" t="s">
        <v>913</v>
      </c>
      <c r="C954" s="9" t="s">
        <v>1511</v>
      </c>
      <c r="D954" s="10">
        <v>1770874200</v>
      </c>
      <c r="E954" s="23">
        <v>28</v>
      </c>
      <c r="F954" s="23">
        <v>34</v>
      </c>
    </row>
    <row r="955" spans="1:6" x14ac:dyDescent="0.25">
      <c r="A955" s="10">
        <v>954</v>
      </c>
      <c r="B955" s="10" t="s">
        <v>914</v>
      </c>
      <c r="C955" s="9" t="s">
        <v>1662</v>
      </c>
      <c r="D955" s="10">
        <v>1923920994</v>
      </c>
      <c r="E955" s="23">
        <v>0</v>
      </c>
      <c r="F955" s="23">
        <v>13</v>
      </c>
    </row>
    <row r="956" spans="1:6" x14ac:dyDescent="0.25">
      <c r="A956" s="10">
        <v>955</v>
      </c>
      <c r="B956" s="10" t="s">
        <v>916</v>
      </c>
      <c r="C956" s="9" t="s">
        <v>2244</v>
      </c>
      <c r="D956" s="10">
        <v>1714601327</v>
      </c>
      <c r="E956" s="23">
        <v>8</v>
      </c>
      <c r="F956" s="23">
        <v>0</v>
      </c>
    </row>
    <row r="957" spans="1:6" x14ac:dyDescent="0.25">
      <c r="A957" s="10">
        <v>956</v>
      </c>
      <c r="B957" s="10" t="s">
        <v>917</v>
      </c>
      <c r="C957" s="9" t="s">
        <v>1921</v>
      </c>
      <c r="D957" s="10">
        <v>1742375129</v>
      </c>
      <c r="E957" s="23">
        <v>9</v>
      </c>
      <c r="F957" s="23">
        <v>0</v>
      </c>
    </row>
    <row r="958" spans="1:6" x14ac:dyDescent="0.25">
      <c r="A958" s="10">
        <v>957</v>
      </c>
      <c r="B958" s="10" t="s">
        <v>918</v>
      </c>
      <c r="C958" s="9" t="s">
        <v>2245</v>
      </c>
      <c r="D958" s="10">
        <v>1781310569</v>
      </c>
      <c r="E958" s="23">
        <v>18</v>
      </c>
      <c r="F958" s="23">
        <v>0</v>
      </c>
    </row>
    <row r="959" spans="1:6" x14ac:dyDescent="0.25">
      <c r="A959" s="10">
        <v>958</v>
      </c>
      <c r="B959" s="10" t="s">
        <v>919</v>
      </c>
      <c r="C959" s="9" t="s">
        <v>2246</v>
      </c>
      <c r="D959" s="10">
        <v>1919828004</v>
      </c>
      <c r="E959" s="23">
        <v>69</v>
      </c>
      <c r="F959" s="23">
        <v>0</v>
      </c>
    </row>
    <row r="960" spans="1:6" x14ac:dyDescent="0.25">
      <c r="A960" s="10">
        <v>959</v>
      </c>
      <c r="B960" s="10" t="s">
        <v>920</v>
      </c>
      <c r="C960" s="9" t="s">
        <v>1843</v>
      </c>
      <c r="D960" s="10">
        <v>1725537752</v>
      </c>
      <c r="E960" s="23">
        <v>145</v>
      </c>
      <c r="F960" s="23">
        <v>48</v>
      </c>
    </row>
    <row r="961" spans="1:6" x14ac:dyDescent="0.25">
      <c r="A961" s="10">
        <v>960</v>
      </c>
      <c r="B961" s="10" t="s">
        <v>921</v>
      </c>
      <c r="C961" s="9" t="s">
        <v>2247</v>
      </c>
      <c r="D961" s="10">
        <v>1723842323</v>
      </c>
      <c r="E961" s="23">
        <v>186</v>
      </c>
      <c r="F961" s="23">
        <v>56</v>
      </c>
    </row>
    <row r="962" spans="1:6" x14ac:dyDescent="0.25">
      <c r="A962" s="10">
        <v>961</v>
      </c>
      <c r="B962" s="10" t="s">
        <v>922</v>
      </c>
      <c r="C962" s="9" t="s">
        <v>2249</v>
      </c>
      <c r="D962" s="10">
        <v>1673169675</v>
      </c>
      <c r="E962" s="23">
        <v>122</v>
      </c>
      <c r="F962" s="23">
        <v>24</v>
      </c>
    </row>
    <row r="963" spans="1:6" x14ac:dyDescent="0.25">
      <c r="A963" s="10">
        <v>962</v>
      </c>
      <c r="B963" s="10" t="s">
        <v>923</v>
      </c>
      <c r="C963" s="9" t="s">
        <v>2250</v>
      </c>
      <c r="D963" s="10">
        <v>1911106723</v>
      </c>
      <c r="E963" s="23">
        <v>0</v>
      </c>
      <c r="F963" s="23">
        <v>13</v>
      </c>
    </row>
    <row r="964" spans="1:6" x14ac:dyDescent="0.25">
      <c r="A964" s="10">
        <v>963</v>
      </c>
      <c r="B964" s="10" t="s">
        <v>924</v>
      </c>
      <c r="C964" s="9" t="s">
        <v>1545</v>
      </c>
      <c r="D964" s="10">
        <v>1776501920</v>
      </c>
      <c r="E964" s="23">
        <v>25</v>
      </c>
      <c r="F964" s="23">
        <v>11</v>
      </c>
    </row>
    <row r="965" spans="1:6" x14ac:dyDescent="0.25">
      <c r="A965" s="10">
        <v>964</v>
      </c>
      <c r="B965" s="10" t="s">
        <v>925</v>
      </c>
      <c r="C965" s="9" t="s">
        <v>2251</v>
      </c>
      <c r="D965" s="10">
        <v>1753013021</v>
      </c>
      <c r="E965" s="23">
        <v>214</v>
      </c>
      <c r="F965" s="23">
        <v>199</v>
      </c>
    </row>
    <row r="966" spans="1:6" x14ac:dyDescent="0.25">
      <c r="A966" s="10">
        <v>965</v>
      </c>
      <c r="B966" s="10" t="s">
        <v>926</v>
      </c>
      <c r="C966" s="9" t="s">
        <v>1464</v>
      </c>
      <c r="D966" s="10">
        <v>1987654371</v>
      </c>
      <c r="E966" s="23">
        <v>25</v>
      </c>
      <c r="F966" s="23">
        <v>24</v>
      </c>
    </row>
    <row r="967" spans="1:6" x14ac:dyDescent="0.25">
      <c r="A967" s="10">
        <v>966</v>
      </c>
      <c r="B967" s="10" t="s">
        <v>927</v>
      </c>
      <c r="C967" s="9" t="s">
        <v>2252</v>
      </c>
      <c r="D967" s="10">
        <v>1837272205</v>
      </c>
      <c r="E967" s="23">
        <v>8</v>
      </c>
      <c r="F967" s="23">
        <v>0</v>
      </c>
    </row>
    <row r="968" spans="1:6" x14ac:dyDescent="0.25">
      <c r="A968" s="10">
        <v>967</v>
      </c>
      <c r="B968" s="10" t="s">
        <v>928</v>
      </c>
      <c r="C968" s="9" t="s">
        <v>2253</v>
      </c>
      <c r="D968" s="10">
        <v>1792495037</v>
      </c>
      <c r="E968" s="23">
        <v>211</v>
      </c>
      <c r="F968" s="23">
        <v>50</v>
      </c>
    </row>
    <row r="969" spans="1:6" x14ac:dyDescent="0.25">
      <c r="A969" s="10">
        <v>968</v>
      </c>
      <c r="B969" s="10" t="s">
        <v>929</v>
      </c>
      <c r="C969" s="9" t="s">
        <v>2254</v>
      </c>
      <c r="D969" s="10">
        <v>1712021085</v>
      </c>
      <c r="E969" s="23">
        <v>53</v>
      </c>
      <c r="F969" s="23">
        <v>274</v>
      </c>
    </row>
    <row r="970" spans="1:6" x14ac:dyDescent="0.25">
      <c r="A970" s="10">
        <v>969</v>
      </c>
      <c r="B970" s="10" t="s">
        <v>930</v>
      </c>
      <c r="C970" s="9" t="s">
        <v>2255</v>
      </c>
      <c r="D970" s="10">
        <v>1780996696</v>
      </c>
      <c r="E970" s="23">
        <v>76</v>
      </c>
      <c r="F970" s="23">
        <v>71</v>
      </c>
    </row>
    <row r="971" spans="1:6" x14ac:dyDescent="0.25">
      <c r="A971" s="10">
        <v>970</v>
      </c>
      <c r="B971" s="10" t="s">
        <v>931</v>
      </c>
      <c r="C971" s="9" t="s">
        <v>2256</v>
      </c>
      <c r="D971" s="10">
        <v>1796490370</v>
      </c>
      <c r="E971" s="23">
        <v>53</v>
      </c>
      <c r="F971" s="23">
        <v>51</v>
      </c>
    </row>
    <row r="972" spans="1:6" x14ac:dyDescent="0.25">
      <c r="A972" s="10">
        <v>971</v>
      </c>
      <c r="B972" s="10" t="s">
        <v>933</v>
      </c>
      <c r="C972" s="9" t="s">
        <v>1513</v>
      </c>
      <c r="D972" s="10">
        <v>1713950136</v>
      </c>
      <c r="E972" s="23">
        <v>0</v>
      </c>
      <c r="F972" s="23">
        <v>48</v>
      </c>
    </row>
    <row r="973" spans="1:6" x14ac:dyDescent="0.25">
      <c r="A973" s="10">
        <v>972</v>
      </c>
      <c r="B973" s="10" t="s">
        <v>934</v>
      </c>
      <c r="C973" s="9" t="s">
        <v>1837</v>
      </c>
      <c r="D973" s="10">
        <v>1740765810</v>
      </c>
      <c r="E973" s="23">
        <v>68</v>
      </c>
      <c r="F973" s="23">
        <v>51</v>
      </c>
    </row>
    <row r="974" spans="1:6" x14ac:dyDescent="0.25">
      <c r="A974" s="10">
        <v>973</v>
      </c>
      <c r="B974" s="10" t="s">
        <v>935</v>
      </c>
      <c r="C974" s="9" t="s">
        <v>2257</v>
      </c>
      <c r="D974" s="10">
        <v>1711002694</v>
      </c>
      <c r="E974" s="23">
        <v>264</v>
      </c>
      <c r="F974" s="23">
        <v>412</v>
      </c>
    </row>
    <row r="975" spans="1:6" x14ac:dyDescent="0.25">
      <c r="A975" s="10">
        <v>974</v>
      </c>
      <c r="B975" s="10" t="s">
        <v>936</v>
      </c>
      <c r="C975" s="9" t="s">
        <v>2258</v>
      </c>
      <c r="D975" s="10">
        <v>1718262097</v>
      </c>
      <c r="E975" s="23">
        <v>34</v>
      </c>
      <c r="F975" s="23">
        <v>43</v>
      </c>
    </row>
    <row r="976" spans="1:6" x14ac:dyDescent="0.25">
      <c r="A976" s="10">
        <v>975</v>
      </c>
      <c r="B976" s="10" t="s">
        <v>937</v>
      </c>
      <c r="C976" s="9" t="s">
        <v>2259</v>
      </c>
      <c r="D976" s="10">
        <v>1745114891</v>
      </c>
      <c r="E976" s="23">
        <v>19</v>
      </c>
      <c r="F976" s="23">
        <v>0</v>
      </c>
    </row>
    <row r="977" spans="1:6" x14ac:dyDescent="0.25">
      <c r="A977" s="10">
        <v>976</v>
      </c>
      <c r="B977" s="10" t="s">
        <v>938</v>
      </c>
      <c r="C977" s="9" t="s">
        <v>1953</v>
      </c>
      <c r="D977" s="10">
        <v>1980892142</v>
      </c>
      <c r="E977" s="23">
        <v>0</v>
      </c>
      <c r="F977" s="23">
        <v>70</v>
      </c>
    </row>
    <row r="978" spans="1:6" x14ac:dyDescent="0.25">
      <c r="A978" s="10">
        <v>977</v>
      </c>
      <c r="B978" s="10" t="s">
        <v>939</v>
      </c>
      <c r="C978" s="9" t="s">
        <v>2260</v>
      </c>
      <c r="D978" s="10">
        <v>1863446235</v>
      </c>
      <c r="E978" s="23">
        <v>284</v>
      </c>
      <c r="F978" s="23">
        <v>48</v>
      </c>
    </row>
    <row r="979" spans="1:6" x14ac:dyDescent="0.25">
      <c r="A979" s="10">
        <v>978</v>
      </c>
      <c r="B979" s="10" t="s">
        <v>940</v>
      </c>
      <c r="C979" s="9" t="s">
        <v>2261</v>
      </c>
      <c r="D979" s="10">
        <v>1925414202</v>
      </c>
      <c r="E979" s="23">
        <v>55</v>
      </c>
      <c r="F979" s="23">
        <v>13</v>
      </c>
    </row>
    <row r="980" spans="1:6" x14ac:dyDescent="0.25">
      <c r="A980" s="10">
        <v>979</v>
      </c>
      <c r="B980" s="10" t="s">
        <v>941</v>
      </c>
      <c r="C980" s="9" t="s">
        <v>2262</v>
      </c>
      <c r="D980" s="10">
        <v>1721938055</v>
      </c>
      <c r="E980" s="23">
        <v>8</v>
      </c>
      <c r="F980" s="23">
        <v>0</v>
      </c>
    </row>
    <row r="981" spans="1:6" x14ac:dyDescent="0.25">
      <c r="A981" s="10">
        <v>980</v>
      </c>
      <c r="B981" s="10" t="s">
        <v>942</v>
      </c>
      <c r="C981" s="9" t="s">
        <v>2248</v>
      </c>
      <c r="D981" s="10">
        <v>1791762822</v>
      </c>
      <c r="E981" s="23">
        <v>58</v>
      </c>
      <c r="F981" s="23">
        <v>47</v>
      </c>
    </row>
    <row r="982" spans="1:6" x14ac:dyDescent="0.25">
      <c r="A982" s="10">
        <v>981</v>
      </c>
      <c r="B982" s="10" t="s">
        <v>943</v>
      </c>
      <c r="C982" s="9" t="s">
        <v>2263</v>
      </c>
      <c r="D982" s="10">
        <v>1796381444</v>
      </c>
      <c r="E982" s="23">
        <v>2056</v>
      </c>
      <c r="F982" s="23">
        <v>1273</v>
      </c>
    </row>
    <row r="983" spans="1:6" x14ac:dyDescent="0.25">
      <c r="A983" s="10">
        <v>982</v>
      </c>
      <c r="B983" s="10" t="s">
        <v>944</v>
      </c>
      <c r="C983" s="9" t="s">
        <v>1319</v>
      </c>
      <c r="D983" s="10">
        <v>1820404216</v>
      </c>
      <c r="E983" s="23">
        <v>8</v>
      </c>
      <c r="F983" s="23">
        <v>0</v>
      </c>
    </row>
    <row r="984" spans="1:6" x14ac:dyDescent="0.25">
      <c r="A984" s="10">
        <v>983</v>
      </c>
      <c r="B984" s="10" t="s">
        <v>945</v>
      </c>
      <c r="C984" s="9" t="s">
        <v>2264</v>
      </c>
      <c r="D984" s="10">
        <v>1855745821</v>
      </c>
      <c r="E984" s="23">
        <v>16</v>
      </c>
      <c r="F984" s="23">
        <v>0</v>
      </c>
    </row>
    <row r="985" spans="1:6" x14ac:dyDescent="0.25">
      <c r="A985" s="10">
        <v>984</v>
      </c>
      <c r="B985" s="10" t="s">
        <v>946</v>
      </c>
      <c r="C985" s="9" t="s">
        <v>1475</v>
      </c>
      <c r="D985" s="10">
        <v>1303190118</v>
      </c>
      <c r="E985" s="23">
        <v>278</v>
      </c>
      <c r="F985" s="23">
        <v>349</v>
      </c>
    </row>
    <row r="986" spans="1:6" x14ac:dyDescent="0.25">
      <c r="A986" s="10">
        <v>985</v>
      </c>
      <c r="B986" s="10" t="s">
        <v>947</v>
      </c>
      <c r="C986" s="9" t="s">
        <v>1760</v>
      </c>
      <c r="D986" s="10">
        <v>1715111436</v>
      </c>
      <c r="E986" s="23">
        <v>21</v>
      </c>
      <c r="F986" s="23">
        <v>35</v>
      </c>
    </row>
    <row r="987" spans="1:6" x14ac:dyDescent="0.25">
      <c r="A987" s="10">
        <v>986</v>
      </c>
      <c r="B987" s="10" t="s">
        <v>948</v>
      </c>
      <c r="C987" s="9" t="s">
        <v>1742</v>
      </c>
      <c r="D987" s="10">
        <v>1718959625</v>
      </c>
      <c r="E987" s="23">
        <v>117</v>
      </c>
      <c r="F987" s="23">
        <v>0</v>
      </c>
    </row>
    <row r="988" spans="1:6" x14ac:dyDescent="0.25">
      <c r="A988" s="10">
        <v>987</v>
      </c>
      <c r="B988" s="10" t="s">
        <v>949</v>
      </c>
      <c r="C988" s="9" t="s">
        <v>2265</v>
      </c>
      <c r="D988" s="10">
        <v>1769665706</v>
      </c>
      <c r="E988" s="23">
        <v>104</v>
      </c>
      <c r="F988" s="23">
        <v>435</v>
      </c>
    </row>
    <row r="989" spans="1:6" x14ac:dyDescent="0.25">
      <c r="A989" s="10">
        <v>988</v>
      </c>
      <c r="B989" s="10" t="s">
        <v>950</v>
      </c>
      <c r="C989" s="9" t="s">
        <v>2266</v>
      </c>
      <c r="D989" s="10">
        <v>1889813055</v>
      </c>
      <c r="E989" s="23">
        <v>82</v>
      </c>
      <c r="F989" s="23">
        <v>11</v>
      </c>
    </row>
    <row r="990" spans="1:6" x14ac:dyDescent="0.25">
      <c r="A990" s="10">
        <v>989</v>
      </c>
      <c r="B990" s="10" t="s">
        <v>951</v>
      </c>
      <c r="C990" s="9" t="s">
        <v>1624</v>
      </c>
      <c r="D990" s="10">
        <v>1403867870</v>
      </c>
      <c r="E990" s="23">
        <v>107</v>
      </c>
      <c r="F990" s="23">
        <v>0</v>
      </c>
    </row>
    <row r="991" spans="1:6" x14ac:dyDescent="0.25">
      <c r="A991" s="10">
        <v>990</v>
      </c>
      <c r="B991" s="10" t="s">
        <v>952</v>
      </c>
      <c r="C991" s="9" t="s">
        <v>2267</v>
      </c>
      <c r="D991" s="10">
        <v>1720333272</v>
      </c>
      <c r="E991" s="23">
        <v>188</v>
      </c>
      <c r="F991" s="23">
        <v>23</v>
      </c>
    </row>
    <row r="992" spans="1:6" x14ac:dyDescent="0.25">
      <c r="A992" s="10">
        <v>991</v>
      </c>
      <c r="B992" s="10" t="s">
        <v>953</v>
      </c>
      <c r="C992" s="9" t="s">
        <v>2268</v>
      </c>
      <c r="D992" s="10">
        <v>1400153287</v>
      </c>
      <c r="E992" s="23">
        <v>55</v>
      </c>
      <c r="F992" s="23">
        <v>0</v>
      </c>
    </row>
    <row r="993" spans="1:6" x14ac:dyDescent="0.25">
      <c r="A993" s="10">
        <v>992</v>
      </c>
      <c r="B993" s="10" t="s">
        <v>954</v>
      </c>
      <c r="C993" s="9" t="s">
        <v>2269</v>
      </c>
      <c r="D993" s="10">
        <v>1859075560</v>
      </c>
      <c r="E993" s="23">
        <v>60</v>
      </c>
      <c r="F993" s="23">
        <v>47</v>
      </c>
    </row>
    <row r="994" spans="1:6" x14ac:dyDescent="0.25">
      <c r="A994" s="10">
        <v>993</v>
      </c>
      <c r="B994" s="10" t="s">
        <v>955</v>
      </c>
      <c r="C994" s="9" t="s">
        <v>2084</v>
      </c>
      <c r="D994" s="10">
        <v>1757794525</v>
      </c>
      <c r="E994" s="23">
        <v>166</v>
      </c>
      <c r="F994" s="23">
        <v>35</v>
      </c>
    </row>
    <row r="995" spans="1:6" x14ac:dyDescent="0.25">
      <c r="A995" s="10">
        <v>994</v>
      </c>
      <c r="B995" s="10" t="s">
        <v>956</v>
      </c>
      <c r="C995" s="9" t="s">
        <v>2270</v>
      </c>
      <c r="D995" s="10">
        <v>1783523929</v>
      </c>
      <c r="E995" s="23">
        <v>54</v>
      </c>
      <c r="F995" s="23">
        <v>11</v>
      </c>
    </row>
    <row r="996" spans="1:6" x14ac:dyDescent="0.25">
      <c r="A996" s="10">
        <v>995</v>
      </c>
      <c r="B996" s="10" t="s">
        <v>957</v>
      </c>
      <c r="C996" s="9" t="s">
        <v>2271</v>
      </c>
      <c r="D996" s="10">
        <v>1845205333</v>
      </c>
      <c r="E996" s="23">
        <v>77</v>
      </c>
      <c r="F996" s="23">
        <v>83</v>
      </c>
    </row>
    <row r="997" spans="1:6" x14ac:dyDescent="0.25">
      <c r="A997" s="10">
        <v>996</v>
      </c>
      <c r="B997" s="10" t="s">
        <v>958</v>
      </c>
      <c r="C997" s="9" t="s">
        <v>2272</v>
      </c>
      <c r="D997" s="10">
        <v>1712299824</v>
      </c>
      <c r="E997" s="23">
        <v>86</v>
      </c>
      <c r="F997" s="23">
        <v>25</v>
      </c>
    </row>
    <row r="998" spans="1:6" x14ac:dyDescent="0.25">
      <c r="A998" s="10">
        <v>997</v>
      </c>
      <c r="B998" s="10" t="s">
        <v>959</v>
      </c>
      <c r="C998" s="9" t="s">
        <v>2149</v>
      </c>
      <c r="D998" s="10">
        <v>1844762845</v>
      </c>
      <c r="E998" s="23">
        <v>12</v>
      </c>
      <c r="F998" s="23">
        <v>0</v>
      </c>
    </row>
    <row r="999" spans="1:6" x14ac:dyDescent="0.25">
      <c r="A999" s="10">
        <v>998</v>
      </c>
      <c r="B999" s="10" t="s">
        <v>960</v>
      </c>
      <c r="C999" s="9" t="s">
        <v>1473</v>
      </c>
      <c r="D999" s="10">
        <v>1753657075</v>
      </c>
      <c r="E999" s="23">
        <v>37</v>
      </c>
      <c r="F999" s="23">
        <v>22</v>
      </c>
    </row>
    <row r="1000" spans="1:6" x14ac:dyDescent="0.25">
      <c r="A1000" s="10">
        <v>999</v>
      </c>
      <c r="B1000" s="10" t="s">
        <v>961</v>
      </c>
      <c r="C1000" s="9" t="s">
        <v>1931</v>
      </c>
      <c r="D1000" s="10">
        <v>1850486343</v>
      </c>
      <c r="E1000" s="23">
        <v>11</v>
      </c>
      <c r="F1000" s="23">
        <v>0</v>
      </c>
    </row>
    <row r="1001" spans="1:6" x14ac:dyDescent="0.25">
      <c r="A1001" s="10">
        <v>1000</v>
      </c>
      <c r="B1001" s="10" t="s">
        <v>962</v>
      </c>
      <c r="C1001" s="9" t="s">
        <v>2273</v>
      </c>
      <c r="D1001" s="10">
        <v>1710905490</v>
      </c>
      <c r="E1001" s="23">
        <v>148</v>
      </c>
      <c r="F1001" s="23">
        <v>97</v>
      </c>
    </row>
    <row r="1002" spans="1:6" x14ac:dyDescent="0.25">
      <c r="A1002" s="10">
        <v>1001</v>
      </c>
      <c r="B1002" s="10" t="s">
        <v>963</v>
      </c>
      <c r="C1002" s="9" t="s">
        <v>2274</v>
      </c>
      <c r="D1002" s="10">
        <v>1980150293</v>
      </c>
      <c r="E1002" s="23">
        <v>0</v>
      </c>
      <c r="F1002" s="23">
        <v>13</v>
      </c>
    </row>
    <row r="1003" spans="1:6" x14ac:dyDescent="0.25">
      <c r="A1003" s="10">
        <v>1002</v>
      </c>
      <c r="B1003" s="10" t="s">
        <v>964</v>
      </c>
      <c r="C1003" s="9" t="s">
        <v>2275</v>
      </c>
      <c r="D1003" s="10">
        <v>1795079187</v>
      </c>
      <c r="E1003" s="23">
        <v>100</v>
      </c>
      <c r="F1003" s="23">
        <v>22</v>
      </c>
    </row>
    <row r="1004" spans="1:6" x14ac:dyDescent="0.25">
      <c r="A1004" s="10">
        <v>1003</v>
      </c>
      <c r="B1004" s="10" t="s">
        <v>965</v>
      </c>
      <c r="C1004" s="9" t="s">
        <v>1881</v>
      </c>
      <c r="D1004" s="10">
        <v>1744328215</v>
      </c>
      <c r="E1004" s="23">
        <v>0</v>
      </c>
      <c r="F1004" s="23">
        <v>12</v>
      </c>
    </row>
    <row r="1005" spans="1:6" x14ac:dyDescent="0.25">
      <c r="A1005" s="10">
        <v>1004</v>
      </c>
      <c r="B1005" s="10" t="s">
        <v>966</v>
      </c>
      <c r="C1005" s="9" t="s">
        <v>2276</v>
      </c>
      <c r="D1005" s="10">
        <v>1942844788</v>
      </c>
      <c r="E1005" s="23">
        <v>10</v>
      </c>
      <c r="F1005" s="23">
        <v>0</v>
      </c>
    </row>
    <row r="1006" spans="1:6" x14ac:dyDescent="0.25">
      <c r="A1006" s="10">
        <v>1005</v>
      </c>
      <c r="B1006" s="10" t="s">
        <v>967</v>
      </c>
      <c r="C1006" s="9" t="s">
        <v>2277</v>
      </c>
      <c r="D1006" s="10">
        <v>1717565355</v>
      </c>
      <c r="E1006" s="23">
        <v>8</v>
      </c>
      <c r="F1006" s="23">
        <v>0</v>
      </c>
    </row>
    <row r="1007" spans="1:6" x14ac:dyDescent="0.25">
      <c r="A1007" s="10">
        <v>1006</v>
      </c>
      <c r="B1007" s="10" t="s">
        <v>968</v>
      </c>
      <c r="C1007" s="9" t="s">
        <v>2278</v>
      </c>
      <c r="D1007" s="10">
        <v>1711454579</v>
      </c>
      <c r="E1007" s="23">
        <v>77</v>
      </c>
      <c r="F1007" s="23">
        <v>36</v>
      </c>
    </row>
    <row r="1008" spans="1:6" x14ac:dyDescent="0.25">
      <c r="A1008" s="10">
        <v>1007</v>
      </c>
      <c r="B1008" s="10" t="s">
        <v>969</v>
      </c>
      <c r="C1008" s="9" t="s">
        <v>2279</v>
      </c>
      <c r="D1008" s="10">
        <v>1850787806</v>
      </c>
      <c r="E1008" s="23">
        <v>45</v>
      </c>
      <c r="F1008" s="23">
        <v>13</v>
      </c>
    </row>
    <row r="1009" spans="1:6" x14ac:dyDescent="0.25">
      <c r="A1009" s="10">
        <v>1008</v>
      </c>
      <c r="B1009" s="10" t="s">
        <v>970</v>
      </c>
      <c r="C1009" s="9" t="s">
        <v>2280</v>
      </c>
      <c r="D1009" s="10">
        <v>1636244513</v>
      </c>
      <c r="E1009" s="23">
        <v>8</v>
      </c>
      <c r="F1009" s="23">
        <v>0</v>
      </c>
    </row>
    <row r="1010" spans="1:6" x14ac:dyDescent="0.25">
      <c r="A1010" s="10">
        <v>1009</v>
      </c>
      <c r="B1010" s="10" t="s">
        <v>971</v>
      </c>
      <c r="C1010" s="9" t="s">
        <v>1620</v>
      </c>
      <c r="D1010" s="10">
        <v>1911708627</v>
      </c>
      <c r="E1010" s="23">
        <v>35</v>
      </c>
      <c r="F1010" s="23">
        <v>0</v>
      </c>
    </row>
    <row r="1011" spans="1:6" x14ac:dyDescent="0.25">
      <c r="A1011" s="10">
        <v>1010</v>
      </c>
      <c r="B1011" s="10" t="s">
        <v>972</v>
      </c>
      <c r="C1011" s="9" t="s">
        <v>2281</v>
      </c>
      <c r="D1011" s="10">
        <v>1824636383</v>
      </c>
      <c r="E1011" s="23">
        <v>100</v>
      </c>
      <c r="F1011" s="23">
        <v>0</v>
      </c>
    </row>
    <row r="1012" spans="1:6" x14ac:dyDescent="0.25">
      <c r="A1012" s="10">
        <v>1011</v>
      </c>
      <c r="B1012" s="10" t="s">
        <v>973</v>
      </c>
      <c r="C1012" s="9" t="s">
        <v>1446</v>
      </c>
      <c r="D1012" s="10">
        <v>1815842263</v>
      </c>
      <c r="E1012" s="23">
        <v>8</v>
      </c>
      <c r="F1012" s="23">
        <v>11</v>
      </c>
    </row>
    <row r="1013" spans="1:6" x14ac:dyDescent="0.25">
      <c r="A1013" s="10">
        <v>1012</v>
      </c>
      <c r="B1013" s="10" t="s">
        <v>974</v>
      </c>
      <c r="C1013" s="9" t="s">
        <v>2282</v>
      </c>
      <c r="D1013" s="10">
        <v>1812615690</v>
      </c>
      <c r="E1013" s="23">
        <v>33</v>
      </c>
      <c r="F1013" s="23">
        <v>0</v>
      </c>
    </row>
    <row r="1014" spans="1:6" x14ac:dyDescent="0.25">
      <c r="A1014" s="10">
        <v>1013</v>
      </c>
      <c r="B1014" s="10" t="s">
        <v>975</v>
      </c>
      <c r="C1014" s="9" t="s">
        <v>2283</v>
      </c>
      <c r="D1014" s="10">
        <v>1712385185</v>
      </c>
      <c r="E1014" s="23">
        <v>34</v>
      </c>
      <c r="F1014" s="23">
        <v>24</v>
      </c>
    </row>
    <row r="1015" spans="1:6" x14ac:dyDescent="0.25">
      <c r="A1015" s="10">
        <v>1014</v>
      </c>
      <c r="B1015" s="10" t="s">
        <v>976</v>
      </c>
      <c r="C1015" s="9" t="s">
        <v>2284</v>
      </c>
      <c r="D1015" s="10">
        <v>1988971334</v>
      </c>
      <c r="E1015" s="23">
        <v>179</v>
      </c>
      <c r="F1015" s="23">
        <v>27</v>
      </c>
    </row>
    <row r="1016" spans="1:6" x14ac:dyDescent="0.25">
      <c r="A1016" s="10">
        <v>1015</v>
      </c>
      <c r="B1016" s="10" t="s">
        <v>977</v>
      </c>
      <c r="C1016" s="9" t="s">
        <v>2285</v>
      </c>
      <c r="D1016" s="10">
        <v>1912856941</v>
      </c>
      <c r="E1016" s="23">
        <v>85</v>
      </c>
      <c r="F1016" s="23">
        <v>13</v>
      </c>
    </row>
    <row r="1017" spans="1:6" x14ac:dyDescent="0.25">
      <c r="A1017" s="10">
        <v>1016</v>
      </c>
      <c r="B1017" s="10" t="s">
        <v>978</v>
      </c>
      <c r="C1017" s="9" t="s">
        <v>2286</v>
      </c>
      <c r="D1017" s="10">
        <v>1848452901</v>
      </c>
      <c r="E1017" s="23">
        <v>8</v>
      </c>
      <c r="F1017" s="23">
        <v>0</v>
      </c>
    </row>
    <row r="1018" spans="1:6" x14ac:dyDescent="0.25">
      <c r="A1018" s="10">
        <v>1017</v>
      </c>
      <c r="B1018" s="10" t="s">
        <v>979</v>
      </c>
      <c r="C1018" s="9" t="s">
        <v>1476</v>
      </c>
      <c r="D1018" s="10">
        <v>1810345671</v>
      </c>
      <c r="E1018" s="23">
        <v>136</v>
      </c>
      <c r="F1018" s="23">
        <v>61</v>
      </c>
    </row>
    <row r="1019" spans="1:6" x14ac:dyDescent="0.25">
      <c r="A1019" s="10">
        <v>1018</v>
      </c>
      <c r="B1019" s="10" t="s">
        <v>980</v>
      </c>
      <c r="C1019" s="9" t="s">
        <v>2287</v>
      </c>
      <c r="D1019" s="10">
        <v>1847153166</v>
      </c>
      <c r="E1019" s="23">
        <v>36</v>
      </c>
      <c r="F1019" s="23">
        <v>0</v>
      </c>
    </row>
    <row r="1020" spans="1:6" x14ac:dyDescent="0.25">
      <c r="A1020" s="10">
        <v>1019</v>
      </c>
      <c r="B1020" s="10" t="s">
        <v>981</v>
      </c>
      <c r="C1020" s="9" t="s">
        <v>2289</v>
      </c>
      <c r="D1020" s="10">
        <v>1768524081</v>
      </c>
      <c r="E1020" s="23">
        <v>98</v>
      </c>
      <c r="F1020" s="23">
        <v>59</v>
      </c>
    </row>
    <row r="1021" spans="1:6" x14ac:dyDescent="0.25">
      <c r="A1021" s="10">
        <v>1020</v>
      </c>
      <c r="B1021" s="10" t="s">
        <v>982</v>
      </c>
      <c r="C1021" s="9" t="s">
        <v>2290</v>
      </c>
      <c r="D1021" s="10">
        <v>1723813837</v>
      </c>
      <c r="E1021" s="23">
        <v>16</v>
      </c>
      <c r="F1021" s="23">
        <v>51</v>
      </c>
    </row>
    <row r="1022" spans="1:6" x14ac:dyDescent="0.25">
      <c r="A1022" s="10">
        <v>1021</v>
      </c>
      <c r="B1022" s="10" t="s">
        <v>983</v>
      </c>
      <c r="C1022" s="9" t="s">
        <v>2179</v>
      </c>
      <c r="D1022" s="10">
        <v>1837853976</v>
      </c>
      <c r="E1022" s="23">
        <v>116</v>
      </c>
      <c r="F1022" s="23">
        <v>103</v>
      </c>
    </row>
    <row r="1023" spans="1:6" x14ac:dyDescent="0.25">
      <c r="A1023" s="10">
        <v>1022</v>
      </c>
      <c r="B1023" s="10" t="s">
        <v>987</v>
      </c>
      <c r="C1023" s="9" t="s">
        <v>1319</v>
      </c>
      <c r="D1023" s="10" t="s">
        <v>2445</v>
      </c>
      <c r="E1023" s="23">
        <v>36</v>
      </c>
      <c r="F1023" s="23">
        <v>25</v>
      </c>
    </row>
    <row r="1024" spans="1:6" x14ac:dyDescent="0.25">
      <c r="A1024" s="10">
        <v>1023</v>
      </c>
      <c r="B1024" s="10" t="s">
        <v>988</v>
      </c>
      <c r="C1024" s="9" t="s">
        <v>2291</v>
      </c>
      <c r="D1024" s="10">
        <v>16700667614</v>
      </c>
      <c r="E1024" s="23">
        <v>113</v>
      </c>
      <c r="F1024" s="23">
        <v>0</v>
      </c>
    </row>
    <row r="1025" spans="1:6" x14ac:dyDescent="0.25">
      <c r="A1025" s="10">
        <v>1024</v>
      </c>
      <c r="B1025" s="10" t="s">
        <v>989</v>
      </c>
      <c r="C1025" s="9" t="s">
        <v>1457</v>
      </c>
      <c r="D1025" s="10">
        <v>1787208966</v>
      </c>
      <c r="E1025" s="23">
        <v>0</v>
      </c>
      <c r="F1025" s="23">
        <v>13</v>
      </c>
    </row>
    <row r="1026" spans="1:6" x14ac:dyDescent="0.25">
      <c r="A1026" s="10">
        <v>1025</v>
      </c>
      <c r="B1026" s="10" t="s">
        <v>990</v>
      </c>
      <c r="C1026" s="9" t="s">
        <v>2292</v>
      </c>
      <c r="D1026" s="10">
        <v>1789917380</v>
      </c>
      <c r="E1026" s="23">
        <v>65</v>
      </c>
      <c r="F1026" s="23">
        <v>11</v>
      </c>
    </row>
    <row r="1027" spans="1:6" x14ac:dyDescent="0.25">
      <c r="A1027" s="10">
        <v>1026</v>
      </c>
      <c r="B1027" s="10" t="s">
        <v>991</v>
      </c>
      <c r="C1027" s="9" t="s">
        <v>2293</v>
      </c>
      <c r="D1027" s="10">
        <v>1715987587</v>
      </c>
      <c r="E1027" s="23">
        <v>0</v>
      </c>
      <c r="F1027" s="23">
        <v>13</v>
      </c>
    </row>
    <row r="1028" spans="1:6" x14ac:dyDescent="0.25">
      <c r="A1028" s="10">
        <v>1027</v>
      </c>
      <c r="B1028" s="10" t="s">
        <v>996</v>
      </c>
      <c r="C1028" s="9" t="s">
        <v>1636</v>
      </c>
      <c r="D1028" s="10">
        <v>1913764199</v>
      </c>
      <c r="E1028" s="23">
        <v>0</v>
      </c>
      <c r="F1028" s="23">
        <v>11</v>
      </c>
    </row>
    <row r="1029" spans="1:6" x14ac:dyDescent="0.25">
      <c r="A1029" s="10">
        <v>1028</v>
      </c>
      <c r="B1029" s="10" t="s">
        <v>997</v>
      </c>
      <c r="C1029" s="9" t="s">
        <v>2294</v>
      </c>
      <c r="D1029" s="10">
        <v>1911910148</v>
      </c>
      <c r="E1029" s="23">
        <v>46</v>
      </c>
      <c r="F1029" s="23">
        <v>12</v>
      </c>
    </row>
    <row r="1030" spans="1:6" x14ac:dyDescent="0.25">
      <c r="A1030" s="10">
        <v>1029</v>
      </c>
      <c r="B1030" s="10" t="s">
        <v>998</v>
      </c>
      <c r="C1030" s="9" t="s">
        <v>2295</v>
      </c>
      <c r="D1030" s="10">
        <v>1716972894</v>
      </c>
      <c r="E1030" s="23">
        <v>18</v>
      </c>
      <c r="F1030" s="23">
        <v>37</v>
      </c>
    </row>
    <row r="1031" spans="1:6" x14ac:dyDescent="0.25">
      <c r="A1031" s="10">
        <v>1030</v>
      </c>
      <c r="B1031" s="10" t="s">
        <v>999</v>
      </c>
      <c r="C1031" s="9" t="s">
        <v>2296</v>
      </c>
      <c r="D1031" s="10">
        <v>1832900300</v>
      </c>
      <c r="E1031" s="23">
        <v>108</v>
      </c>
      <c r="F1031" s="23">
        <v>77</v>
      </c>
    </row>
    <row r="1032" spans="1:6" x14ac:dyDescent="0.25">
      <c r="A1032" s="10">
        <v>1031</v>
      </c>
      <c r="B1032" s="10" t="s">
        <v>1000</v>
      </c>
      <c r="C1032" s="9" t="s">
        <v>1458</v>
      </c>
      <c r="D1032" s="10">
        <v>1924992243</v>
      </c>
      <c r="E1032" s="23">
        <v>10</v>
      </c>
      <c r="F1032" s="23">
        <v>0</v>
      </c>
    </row>
    <row r="1033" spans="1:6" x14ac:dyDescent="0.25">
      <c r="A1033" s="10">
        <v>1032</v>
      </c>
      <c r="B1033" s="10" t="s">
        <v>1001</v>
      </c>
      <c r="C1033" s="9" t="s">
        <v>2297</v>
      </c>
      <c r="D1033" s="10">
        <v>1612756666</v>
      </c>
      <c r="E1033" s="23">
        <v>148</v>
      </c>
      <c r="F1033" s="23">
        <v>24</v>
      </c>
    </row>
    <row r="1034" spans="1:6" x14ac:dyDescent="0.25">
      <c r="A1034" s="10">
        <v>1033</v>
      </c>
      <c r="B1034" s="10" t="s">
        <v>1002</v>
      </c>
      <c r="C1034" s="9" t="s">
        <v>2220</v>
      </c>
      <c r="D1034" s="10">
        <v>1675606061</v>
      </c>
      <c r="E1034" s="23">
        <v>477</v>
      </c>
      <c r="F1034" s="23">
        <v>424</v>
      </c>
    </row>
    <row r="1035" spans="1:6" x14ac:dyDescent="0.25">
      <c r="A1035" s="10">
        <v>1034</v>
      </c>
      <c r="B1035" s="10" t="s">
        <v>1003</v>
      </c>
      <c r="C1035" s="9" t="s">
        <v>1402</v>
      </c>
      <c r="D1035" s="10">
        <v>1730799064</v>
      </c>
      <c r="E1035" s="23">
        <v>10</v>
      </c>
      <c r="F1035" s="23">
        <v>0</v>
      </c>
    </row>
    <row r="1036" spans="1:6" x14ac:dyDescent="0.25">
      <c r="A1036" s="10">
        <v>1035</v>
      </c>
      <c r="B1036" s="10" t="s">
        <v>1004</v>
      </c>
      <c r="C1036" s="9" t="s">
        <v>1465</v>
      </c>
      <c r="D1036" s="10">
        <v>1716123737</v>
      </c>
      <c r="E1036" s="23">
        <v>129</v>
      </c>
      <c r="F1036" s="23">
        <v>122</v>
      </c>
    </row>
    <row r="1037" spans="1:6" x14ac:dyDescent="0.25">
      <c r="A1037" s="10">
        <v>1036</v>
      </c>
      <c r="B1037" s="10" t="s">
        <v>1007</v>
      </c>
      <c r="C1037" s="9" t="s">
        <v>1772</v>
      </c>
      <c r="D1037" s="10">
        <v>1795711303</v>
      </c>
      <c r="E1037" s="23">
        <v>17</v>
      </c>
      <c r="F1037" s="23">
        <v>0</v>
      </c>
    </row>
    <row r="1038" spans="1:6" x14ac:dyDescent="0.25">
      <c r="A1038" s="10">
        <v>1037</v>
      </c>
      <c r="B1038" s="10" t="s">
        <v>1008</v>
      </c>
      <c r="C1038" s="9" t="s">
        <v>2145</v>
      </c>
      <c r="D1038" s="10">
        <v>1730117100</v>
      </c>
      <c r="E1038" s="23">
        <v>67</v>
      </c>
      <c r="F1038" s="23">
        <v>0</v>
      </c>
    </row>
    <row r="1039" spans="1:6" x14ac:dyDescent="0.25">
      <c r="A1039" s="10">
        <v>1038</v>
      </c>
      <c r="B1039" s="10" t="s">
        <v>1009</v>
      </c>
      <c r="C1039" s="9" t="s">
        <v>2298</v>
      </c>
      <c r="D1039" s="10">
        <v>1902302830</v>
      </c>
      <c r="E1039" s="23">
        <v>30</v>
      </c>
      <c r="F1039" s="23">
        <v>11</v>
      </c>
    </row>
    <row r="1040" spans="1:6" x14ac:dyDescent="0.25">
      <c r="A1040" s="10">
        <v>1039</v>
      </c>
      <c r="B1040" s="10" t="s">
        <v>1010</v>
      </c>
      <c r="C1040" s="9" t="s">
        <v>2299</v>
      </c>
      <c r="D1040" s="10">
        <v>1734583067</v>
      </c>
      <c r="E1040" s="23">
        <v>160</v>
      </c>
      <c r="F1040" s="23">
        <v>136</v>
      </c>
    </row>
    <row r="1041" spans="1:6" x14ac:dyDescent="0.25">
      <c r="A1041" s="10">
        <v>1040</v>
      </c>
      <c r="B1041" s="10" t="s">
        <v>1011</v>
      </c>
      <c r="C1041" s="9" t="s">
        <v>2301</v>
      </c>
      <c r="D1041" s="10">
        <v>1315988444</v>
      </c>
      <c r="E1041" s="23">
        <v>8</v>
      </c>
      <c r="F1041" s="23">
        <v>0</v>
      </c>
    </row>
    <row r="1042" spans="1:6" x14ac:dyDescent="0.25">
      <c r="A1042" s="10">
        <v>1041</v>
      </c>
      <c r="B1042" s="10" t="s">
        <v>1013</v>
      </c>
      <c r="C1042" s="9" t="s">
        <v>1856</v>
      </c>
      <c r="D1042" s="10">
        <v>1710002659</v>
      </c>
      <c r="E1042" s="23">
        <v>9</v>
      </c>
      <c r="F1042" s="23">
        <v>24</v>
      </c>
    </row>
    <row r="1043" spans="1:6" x14ac:dyDescent="0.25">
      <c r="A1043" s="10">
        <v>1042</v>
      </c>
      <c r="B1043" s="10" t="s">
        <v>1017</v>
      </c>
      <c r="C1043" s="9" t="s">
        <v>2302</v>
      </c>
      <c r="D1043" s="10">
        <v>1723202127</v>
      </c>
      <c r="E1043" s="23">
        <v>8</v>
      </c>
      <c r="F1043" s="23">
        <v>0</v>
      </c>
    </row>
    <row r="1044" spans="1:6" x14ac:dyDescent="0.25">
      <c r="A1044" s="10">
        <v>1043</v>
      </c>
      <c r="B1044" s="10" t="s">
        <v>1019</v>
      </c>
      <c r="C1044" s="9" t="s">
        <v>1823</v>
      </c>
      <c r="D1044" s="10">
        <v>1783844605</v>
      </c>
      <c r="E1044" s="23">
        <v>23</v>
      </c>
      <c r="F1044" s="23">
        <v>35</v>
      </c>
    </row>
    <row r="1045" spans="1:6" x14ac:dyDescent="0.25">
      <c r="A1045" s="10">
        <v>1044</v>
      </c>
      <c r="B1045" s="10" t="s">
        <v>1020</v>
      </c>
      <c r="C1045" s="9" t="s">
        <v>1630</v>
      </c>
      <c r="D1045" s="10">
        <v>1777192959</v>
      </c>
      <c r="E1045" s="23">
        <v>33</v>
      </c>
      <c r="F1045" s="23">
        <v>0</v>
      </c>
    </row>
    <row r="1046" spans="1:6" x14ac:dyDescent="0.25">
      <c r="A1046" s="10">
        <v>1045</v>
      </c>
      <c r="B1046" s="10" t="s">
        <v>1021</v>
      </c>
      <c r="C1046" s="9" t="s">
        <v>2303</v>
      </c>
      <c r="D1046" s="10">
        <v>1799382371</v>
      </c>
      <c r="E1046" s="23">
        <v>538</v>
      </c>
      <c r="F1046" s="23">
        <v>167</v>
      </c>
    </row>
    <row r="1047" spans="1:6" x14ac:dyDescent="0.25">
      <c r="A1047" s="10">
        <v>1046</v>
      </c>
      <c r="B1047" s="10" t="s">
        <v>1022</v>
      </c>
      <c r="C1047" s="9" t="s">
        <v>2304</v>
      </c>
      <c r="D1047" s="10">
        <v>1723136491</v>
      </c>
      <c r="E1047" s="23">
        <v>55</v>
      </c>
      <c r="F1047" s="23">
        <v>35</v>
      </c>
    </row>
    <row r="1048" spans="1:6" x14ac:dyDescent="0.25">
      <c r="A1048" s="10">
        <v>1047</v>
      </c>
      <c r="B1048" s="10" t="s">
        <v>1023</v>
      </c>
      <c r="C1048" s="9" t="s">
        <v>2305</v>
      </c>
      <c r="D1048" s="10">
        <v>1718773811</v>
      </c>
      <c r="E1048" s="23">
        <v>45</v>
      </c>
      <c r="F1048" s="23">
        <v>11</v>
      </c>
    </row>
    <row r="1049" spans="1:6" x14ac:dyDescent="0.25">
      <c r="A1049" s="10">
        <v>1048</v>
      </c>
      <c r="B1049" s="10" t="s">
        <v>1024</v>
      </c>
      <c r="C1049" s="9" t="s">
        <v>2306</v>
      </c>
      <c r="D1049" s="10">
        <v>1747774881</v>
      </c>
      <c r="E1049" s="23">
        <v>17</v>
      </c>
      <c r="F1049" s="23">
        <v>0</v>
      </c>
    </row>
    <row r="1050" spans="1:6" x14ac:dyDescent="0.25">
      <c r="A1050" s="10">
        <v>1049</v>
      </c>
      <c r="B1050" s="10" t="s">
        <v>1025</v>
      </c>
      <c r="C1050" s="9" t="s">
        <v>2307</v>
      </c>
      <c r="D1050" s="10">
        <v>1914686848</v>
      </c>
      <c r="E1050" s="23">
        <v>155</v>
      </c>
      <c r="F1050" s="23">
        <v>241</v>
      </c>
    </row>
    <row r="1051" spans="1:6" x14ac:dyDescent="0.25">
      <c r="A1051" s="10">
        <v>1050</v>
      </c>
      <c r="B1051" s="10" t="s">
        <v>1026</v>
      </c>
      <c r="C1051" s="9" t="s">
        <v>2308</v>
      </c>
      <c r="D1051" s="10">
        <v>1712819335</v>
      </c>
      <c r="E1051" s="23">
        <v>75</v>
      </c>
      <c r="F1051" s="23">
        <v>45</v>
      </c>
    </row>
    <row r="1052" spans="1:6" x14ac:dyDescent="0.25">
      <c r="A1052" s="10">
        <v>1051</v>
      </c>
      <c r="B1052" s="10" t="s">
        <v>1028</v>
      </c>
      <c r="C1052" s="9" t="s">
        <v>2309</v>
      </c>
      <c r="D1052" s="10">
        <v>1740175148</v>
      </c>
      <c r="E1052" s="23">
        <v>8</v>
      </c>
      <c r="F1052" s="23">
        <v>0</v>
      </c>
    </row>
    <row r="1053" spans="1:6" x14ac:dyDescent="0.25">
      <c r="A1053" s="10">
        <v>1052</v>
      </c>
      <c r="B1053" s="10" t="s">
        <v>1029</v>
      </c>
      <c r="C1053" s="9" t="s">
        <v>1949</v>
      </c>
      <c r="D1053" s="10">
        <v>1766033011</v>
      </c>
      <c r="E1053" s="23">
        <v>10</v>
      </c>
      <c r="F1053" s="23">
        <v>0</v>
      </c>
    </row>
    <row r="1054" spans="1:6" x14ac:dyDescent="0.25">
      <c r="A1054" s="10">
        <v>1053</v>
      </c>
      <c r="B1054" s="10" t="s">
        <v>1030</v>
      </c>
      <c r="C1054" s="9" t="s">
        <v>2310</v>
      </c>
      <c r="D1054" s="10">
        <v>1780324886</v>
      </c>
      <c r="E1054" s="23">
        <v>132</v>
      </c>
      <c r="F1054" s="23">
        <v>78</v>
      </c>
    </row>
    <row r="1055" spans="1:6" x14ac:dyDescent="0.25">
      <c r="A1055" s="10">
        <v>1054</v>
      </c>
      <c r="B1055" s="10" t="s">
        <v>1193</v>
      </c>
      <c r="C1055" s="9" t="s">
        <v>2311</v>
      </c>
      <c r="D1055" s="10">
        <v>1994322882</v>
      </c>
      <c r="E1055" s="23">
        <v>96</v>
      </c>
      <c r="F1055" s="23">
        <v>51</v>
      </c>
    </row>
    <row r="1056" spans="1:6" x14ac:dyDescent="0.25">
      <c r="A1056" s="10">
        <v>1055</v>
      </c>
      <c r="B1056" s="10" t="s">
        <v>1031</v>
      </c>
      <c r="C1056" s="9" t="s">
        <v>2312</v>
      </c>
      <c r="D1056" s="10">
        <v>1822747474</v>
      </c>
      <c r="E1056" s="23">
        <v>241</v>
      </c>
      <c r="F1056" s="23">
        <v>58</v>
      </c>
    </row>
    <row r="1057" spans="1:6" x14ac:dyDescent="0.25">
      <c r="A1057" s="10">
        <v>1056</v>
      </c>
      <c r="B1057" s="10" t="s">
        <v>1032</v>
      </c>
      <c r="C1057" s="9" t="s">
        <v>2313</v>
      </c>
      <c r="D1057" s="10">
        <v>1722095146</v>
      </c>
      <c r="E1057" s="23">
        <v>61</v>
      </c>
      <c r="F1057" s="23">
        <v>37</v>
      </c>
    </row>
    <row r="1058" spans="1:6" x14ac:dyDescent="0.25">
      <c r="A1058" s="10">
        <v>1057</v>
      </c>
      <c r="B1058" s="10" t="s">
        <v>1033</v>
      </c>
      <c r="C1058" s="9" t="s">
        <v>2314</v>
      </c>
      <c r="D1058" s="10">
        <v>1711579603</v>
      </c>
      <c r="E1058" s="23">
        <v>0</v>
      </c>
      <c r="F1058" s="23">
        <v>13</v>
      </c>
    </row>
    <row r="1059" spans="1:6" x14ac:dyDescent="0.25">
      <c r="A1059" s="10">
        <v>1058</v>
      </c>
      <c r="B1059" s="10" t="s">
        <v>1034</v>
      </c>
      <c r="C1059" s="9" t="s">
        <v>2315</v>
      </c>
      <c r="D1059" s="10">
        <v>1913650666</v>
      </c>
      <c r="E1059" s="23">
        <v>64</v>
      </c>
      <c r="F1059" s="23">
        <v>39</v>
      </c>
    </row>
    <row r="1060" spans="1:6" x14ac:dyDescent="0.25">
      <c r="A1060" s="10">
        <v>1059</v>
      </c>
      <c r="B1060" s="10" t="s">
        <v>1035</v>
      </c>
      <c r="C1060" s="9" t="s">
        <v>2316</v>
      </c>
      <c r="D1060" s="10">
        <v>1717670951</v>
      </c>
      <c r="E1060" s="23">
        <v>8</v>
      </c>
      <c r="F1060" s="23">
        <v>0</v>
      </c>
    </row>
    <row r="1061" spans="1:6" x14ac:dyDescent="0.25">
      <c r="A1061" s="10">
        <v>1060</v>
      </c>
      <c r="B1061" s="10" t="s">
        <v>1036</v>
      </c>
      <c r="C1061" s="9" t="s">
        <v>2317</v>
      </c>
      <c r="D1061" s="10">
        <v>1721938445</v>
      </c>
      <c r="E1061" s="23">
        <v>183</v>
      </c>
      <c r="F1061" s="23">
        <v>26</v>
      </c>
    </row>
    <row r="1062" spans="1:6" x14ac:dyDescent="0.25">
      <c r="A1062" s="10">
        <v>1061</v>
      </c>
      <c r="B1062" s="10" t="s">
        <v>1037</v>
      </c>
      <c r="C1062" s="9" t="s">
        <v>1641</v>
      </c>
      <c r="D1062" s="10">
        <v>1711166107</v>
      </c>
      <c r="E1062" s="23">
        <v>0</v>
      </c>
      <c r="F1062" s="23">
        <v>13</v>
      </c>
    </row>
    <row r="1063" spans="1:6" x14ac:dyDescent="0.25">
      <c r="A1063" s="10">
        <v>1062</v>
      </c>
      <c r="B1063" s="10" t="s">
        <v>1038</v>
      </c>
      <c r="C1063" s="9" t="s">
        <v>1588</v>
      </c>
      <c r="D1063" s="10">
        <v>1728432633</v>
      </c>
      <c r="E1063" s="23">
        <v>200</v>
      </c>
      <c r="F1063" s="23">
        <v>75</v>
      </c>
    </row>
    <row r="1064" spans="1:6" x14ac:dyDescent="0.25">
      <c r="A1064" s="10">
        <v>1063</v>
      </c>
      <c r="B1064" s="10" t="s">
        <v>1039</v>
      </c>
      <c r="C1064" s="9" t="s">
        <v>2318</v>
      </c>
      <c r="D1064" s="10">
        <v>1828283335</v>
      </c>
      <c r="E1064" s="23">
        <v>11</v>
      </c>
      <c r="F1064" s="23">
        <v>0</v>
      </c>
    </row>
    <row r="1065" spans="1:6" x14ac:dyDescent="0.25">
      <c r="A1065" s="10">
        <v>1064</v>
      </c>
      <c r="B1065" s="10" t="s">
        <v>1040</v>
      </c>
      <c r="C1065" s="9" t="s">
        <v>2319</v>
      </c>
      <c r="D1065" s="10">
        <v>1783680707</v>
      </c>
      <c r="E1065" s="23">
        <v>28</v>
      </c>
      <c r="F1065" s="23">
        <v>22</v>
      </c>
    </row>
    <row r="1066" spans="1:6" x14ac:dyDescent="0.25">
      <c r="A1066" s="10">
        <v>1065</v>
      </c>
      <c r="B1066" s="10" t="s">
        <v>1041</v>
      </c>
      <c r="C1066" s="9" t="s">
        <v>2103</v>
      </c>
      <c r="D1066" s="10">
        <v>1716141806</v>
      </c>
      <c r="E1066" s="23">
        <v>107</v>
      </c>
      <c r="F1066" s="23">
        <v>26</v>
      </c>
    </row>
    <row r="1067" spans="1:6" x14ac:dyDescent="0.25">
      <c r="A1067" s="10">
        <v>1066</v>
      </c>
      <c r="B1067" s="10" t="s">
        <v>1042</v>
      </c>
      <c r="C1067" s="9" t="s">
        <v>1429</v>
      </c>
      <c r="D1067" s="10">
        <v>1977957490</v>
      </c>
      <c r="E1067" s="23">
        <v>19</v>
      </c>
      <c r="F1067" s="23">
        <v>0</v>
      </c>
    </row>
    <row r="1068" spans="1:6" x14ac:dyDescent="0.25">
      <c r="A1068" s="10">
        <v>1067</v>
      </c>
      <c r="B1068" s="10" t="s">
        <v>1043</v>
      </c>
      <c r="C1068" s="9" t="s">
        <v>1867</v>
      </c>
      <c r="D1068" s="10">
        <v>1675543218</v>
      </c>
      <c r="E1068" s="23">
        <v>20</v>
      </c>
      <c r="F1068" s="23">
        <v>0</v>
      </c>
    </row>
    <row r="1069" spans="1:6" x14ac:dyDescent="0.25">
      <c r="A1069" s="10">
        <v>1068</v>
      </c>
      <c r="B1069" s="10" t="s">
        <v>1044</v>
      </c>
      <c r="C1069" s="9" t="s">
        <v>1948</v>
      </c>
      <c r="D1069" s="10">
        <v>1725229280</v>
      </c>
      <c r="E1069" s="23">
        <v>8</v>
      </c>
      <c r="F1069" s="23">
        <v>0</v>
      </c>
    </row>
    <row r="1070" spans="1:6" x14ac:dyDescent="0.25">
      <c r="A1070" s="10">
        <v>1069</v>
      </c>
      <c r="B1070" s="10" t="s">
        <v>1045</v>
      </c>
      <c r="C1070" s="9" t="s">
        <v>2320</v>
      </c>
      <c r="D1070" s="10">
        <v>1786787175</v>
      </c>
      <c r="E1070" s="23">
        <v>189</v>
      </c>
      <c r="F1070" s="23">
        <v>0</v>
      </c>
    </row>
    <row r="1071" spans="1:6" x14ac:dyDescent="0.25">
      <c r="A1071" s="10">
        <v>1070</v>
      </c>
      <c r="B1071" s="10" t="s">
        <v>1046</v>
      </c>
      <c r="C1071" s="9" t="s">
        <v>2321</v>
      </c>
      <c r="D1071" s="10">
        <v>1811718113</v>
      </c>
      <c r="E1071" s="23">
        <v>119</v>
      </c>
      <c r="F1071" s="23">
        <v>22</v>
      </c>
    </row>
    <row r="1072" spans="1:6" x14ac:dyDescent="0.25">
      <c r="A1072" s="10">
        <v>1071</v>
      </c>
      <c r="B1072" s="10" t="s">
        <v>1047</v>
      </c>
      <c r="C1072" s="9" t="s">
        <v>2322</v>
      </c>
      <c r="D1072" s="10">
        <v>1956106222</v>
      </c>
      <c r="E1072" s="23">
        <v>9</v>
      </c>
      <c r="F1072" s="23">
        <v>0</v>
      </c>
    </row>
    <row r="1073" spans="1:6" x14ac:dyDescent="0.25">
      <c r="A1073" s="10">
        <v>1072</v>
      </c>
      <c r="B1073" s="10" t="s">
        <v>1048</v>
      </c>
      <c r="C1073" s="9" t="s">
        <v>2323</v>
      </c>
      <c r="D1073" s="10">
        <v>1727030832</v>
      </c>
      <c r="E1073" s="23">
        <v>27</v>
      </c>
      <c r="F1073" s="23">
        <v>23</v>
      </c>
    </row>
    <row r="1074" spans="1:6" x14ac:dyDescent="0.25">
      <c r="A1074" s="10">
        <v>1073</v>
      </c>
      <c r="B1074" s="10" t="s">
        <v>1049</v>
      </c>
      <c r="C1074" s="9" t="s">
        <v>2050</v>
      </c>
      <c r="D1074" s="10">
        <v>1832948378</v>
      </c>
      <c r="E1074" s="23">
        <v>69</v>
      </c>
      <c r="F1074" s="23">
        <v>68</v>
      </c>
    </row>
    <row r="1075" spans="1:6" x14ac:dyDescent="0.25">
      <c r="A1075" s="10">
        <v>1074</v>
      </c>
      <c r="B1075" s="10" t="s">
        <v>1050</v>
      </c>
      <c r="C1075" s="9" t="s">
        <v>2324</v>
      </c>
      <c r="D1075" s="10">
        <v>1947311566</v>
      </c>
      <c r="E1075" s="23">
        <v>92</v>
      </c>
      <c r="F1075" s="23">
        <v>0</v>
      </c>
    </row>
    <row r="1076" spans="1:6" x14ac:dyDescent="0.25">
      <c r="A1076" s="10">
        <v>1075</v>
      </c>
      <c r="B1076" s="10" t="s">
        <v>1051</v>
      </c>
      <c r="C1076" s="9" t="s">
        <v>2325</v>
      </c>
      <c r="D1076" s="10">
        <v>1725288625</v>
      </c>
      <c r="E1076" s="23">
        <v>9</v>
      </c>
      <c r="F1076" s="23">
        <v>23</v>
      </c>
    </row>
    <row r="1077" spans="1:6" x14ac:dyDescent="0.25">
      <c r="A1077" s="10">
        <v>1076</v>
      </c>
      <c r="B1077" s="10" t="s">
        <v>1052</v>
      </c>
      <c r="C1077" s="9" t="s">
        <v>2326</v>
      </c>
      <c r="D1077" s="10">
        <v>1689540444</v>
      </c>
      <c r="E1077" s="23">
        <v>8</v>
      </c>
      <c r="F1077" s="23">
        <v>0</v>
      </c>
    </row>
    <row r="1078" spans="1:6" x14ac:dyDescent="0.25">
      <c r="A1078" s="10">
        <v>1077</v>
      </c>
      <c r="B1078" s="10" t="s">
        <v>1194</v>
      </c>
      <c r="C1078" s="9" t="s">
        <v>1970</v>
      </c>
      <c r="D1078" s="10">
        <v>1755000340</v>
      </c>
      <c r="E1078" s="23">
        <v>16</v>
      </c>
      <c r="F1078" s="23">
        <v>0</v>
      </c>
    </row>
    <row r="1079" spans="1:6" x14ac:dyDescent="0.25">
      <c r="A1079" s="10">
        <v>1078</v>
      </c>
      <c r="B1079" s="10" t="s">
        <v>1053</v>
      </c>
      <c r="C1079" s="9" t="s">
        <v>2327</v>
      </c>
      <c r="D1079" s="10">
        <v>1637752275</v>
      </c>
      <c r="E1079" s="23">
        <v>223</v>
      </c>
      <c r="F1079" s="23">
        <v>59</v>
      </c>
    </row>
    <row r="1080" spans="1:6" x14ac:dyDescent="0.25">
      <c r="A1080" s="10">
        <v>1079</v>
      </c>
      <c r="B1080" s="10" t="s">
        <v>1054</v>
      </c>
      <c r="C1080" s="9" t="s">
        <v>2328</v>
      </c>
      <c r="D1080" s="10">
        <v>1712590694</v>
      </c>
      <c r="E1080" s="23">
        <v>71</v>
      </c>
      <c r="F1080" s="23">
        <v>11</v>
      </c>
    </row>
    <row r="1081" spans="1:6" x14ac:dyDescent="0.25">
      <c r="A1081" s="10">
        <v>1080</v>
      </c>
      <c r="B1081" s="10" t="s">
        <v>1055</v>
      </c>
      <c r="C1081" s="9" t="s">
        <v>2329</v>
      </c>
      <c r="D1081" s="10">
        <v>1871631427</v>
      </c>
      <c r="E1081" s="23">
        <v>8</v>
      </c>
      <c r="F1081" s="23">
        <v>0</v>
      </c>
    </row>
    <row r="1082" spans="1:6" x14ac:dyDescent="0.25">
      <c r="A1082" s="10">
        <v>1081</v>
      </c>
      <c r="B1082" s="10" t="s">
        <v>1056</v>
      </c>
      <c r="C1082" s="9" t="s">
        <v>2300</v>
      </c>
      <c r="D1082" s="10">
        <v>1831145704</v>
      </c>
      <c r="E1082" s="23">
        <v>200</v>
      </c>
      <c r="F1082" s="23">
        <v>353</v>
      </c>
    </row>
    <row r="1083" spans="1:6" x14ac:dyDescent="0.25">
      <c r="A1083" s="10">
        <v>1082</v>
      </c>
      <c r="B1083" s="10" t="s">
        <v>1057</v>
      </c>
      <c r="C1083" s="9" t="s">
        <v>2330</v>
      </c>
      <c r="D1083" s="10">
        <v>1830101470</v>
      </c>
      <c r="E1083" s="23">
        <v>42</v>
      </c>
      <c r="F1083" s="23">
        <v>0</v>
      </c>
    </row>
    <row r="1084" spans="1:6" x14ac:dyDescent="0.25">
      <c r="A1084" s="10">
        <v>1083</v>
      </c>
      <c r="B1084" s="10" t="s">
        <v>1058</v>
      </c>
      <c r="C1084" s="9" t="s">
        <v>2331</v>
      </c>
      <c r="D1084" s="10">
        <v>1829201221</v>
      </c>
      <c r="E1084" s="23">
        <v>63</v>
      </c>
      <c r="F1084" s="23">
        <v>0</v>
      </c>
    </row>
    <row r="1085" spans="1:6" x14ac:dyDescent="0.25">
      <c r="A1085" s="10">
        <v>1084</v>
      </c>
      <c r="B1085" s="10" t="s">
        <v>1059</v>
      </c>
      <c r="C1085" s="9" t="s">
        <v>2332</v>
      </c>
      <c r="D1085" s="10">
        <v>1851704436</v>
      </c>
      <c r="E1085" s="23">
        <v>12</v>
      </c>
      <c r="F1085" s="23">
        <v>0</v>
      </c>
    </row>
    <row r="1086" spans="1:6" x14ac:dyDescent="0.25">
      <c r="A1086" s="10">
        <v>1085</v>
      </c>
      <c r="B1086" s="10" t="s">
        <v>1060</v>
      </c>
      <c r="C1086" s="9" t="s">
        <v>1880</v>
      </c>
      <c r="D1086" s="10">
        <v>1632005795</v>
      </c>
      <c r="E1086" s="23">
        <v>799</v>
      </c>
      <c r="F1086" s="23">
        <v>344</v>
      </c>
    </row>
    <row r="1087" spans="1:6" x14ac:dyDescent="0.25">
      <c r="A1087" s="10">
        <v>1086</v>
      </c>
      <c r="B1087" s="10" t="s">
        <v>1062</v>
      </c>
      <c r="C1087" s="9" t="s">
        <v>2333</v>
      </c>
      <c r="D1087" s="10">
        <v>1713930786</v>
      </c>
      <c r="E1087" s="23">
        <v>8</v>
      </c>
      <c r="F1087" s="23">
        <v>0</v>
      </c>
    </row>
    <row r="1088" spans="1:6" x14ac:dyDescent="0.25">
      <c r="A1088" s="10">
        <v>1087</v>
      </c>
      <c r="B1088" s="10" t="s">
        <v>1063</v>
      </c>
      <c r="C1088" s="9" t="s">
        <v>1302</v>
      </c>
      <c r="D1088" s="10">
        <v>1750000713</v>
      </c>
      <c r="E1088" s="23">
        <v>250</v>
      </c>
      <c r="F1088" s="23">
        <v>84</v>
      </c>
    </row>
    <row r="1089" spans="1:6" x14ac:dyDescent="0.25">
      <c r="A1089" s="10">
        <v>1088</v>
      </c>
      <c r="B1089" s="10" t="s">
        <v>1064</v>
      </c>
      <c r="C1089" s="9" t="s">
        <v>2278</v>
      </c>
      <c r="D1089" s="10">
        <v>1736207637</v>
      </c>
      <c r="E1089" s="23">
        <v>173</v>
      </c>
      <c r="F1089" s="23">
        <v>48</v>
      </c>
    </row>
    <row r="1090" spans="1:6" x14ac:dyDescent="0.25">
      <c r="A1090" s="10">
        <v>1089</v>
      </c>
      <c r="B1090" s="10" t="s">
        <v>1065</v>
      </c>
      <c r="C1090" s="9" t="s">
        <v>2334</v>
      </c>
      <c r="D1090" s="10">
        <v>1687259944</v>
      </c>
      <c r="E1090" s="23">
        <v>53</v>
      </c>
      <c r="F1090" s="23">
        <v>39</v>
      </c>
    </row>
    <row r="1091" spans="1:6" x14ac:dyDescent="0.25">
      <c r="A1091" s="10">
        <v>1090</v>
      </c>
      <c r="B1091" s="10" t="s">
        <v>1066</v>
      </c>
      <c r="C1091" s="9" t="s">
        <v>2335</v>
      </c>
      <c r="D1091" s="10">
        <v>1771330678</v>
      </c>
      <c r="E1091" s="23">
        <v>38</v>
      </c>
      <c r="F1091" s="23">
        <v>23</v>
      </c>
    </row>
    <row r="1092" spans="1:6" x14ac:dyDescent="0.25">
      <c r="A1092" s="10">
        <v>1091</v>
      </c>
      <c r="B1092" s="10" t="s">
        <v>1067</v>
      </c>
      <c r="C1092" s="9" t="s">
        <v>1500</v>
      </c>
      <c r="D1092" s="10">
        <v>1303304608</v>
      </c>
      <c r="E1092" s="23">
        <v>182</v>
      </c>
      <c r="F1092" s="23">
        <v>382</v>
      </c>
    </row>
    <row r="1093" spans="1:6" x14ac:dyDescent="0.25">
      <c r="A1093" s="10">
        <v>1092</v>
      </c>
      <c r="B1093" s="10" t="s">
        <v>1068</v>
      </c>
      <c r="C1093" s="9" t="s">
        <v>1979</v>
      </c>
      <c r="D1093" s="10">
        <v>1777574585</v>
      </c>
      <c r="E1093" s="23">
        <v>8</v>
      </c>
      <c r="F1093" s="23">
        <v>0</v>
      </c>
    </row>
    <row r="1094" spans="1:6" x14ac:dyDescent="0.25">
      <c r="A1094" s="10">
        <v>1093</v>
      </c>
      <c r="B1094" s="10" t="s">
        <v>1069</v>
      </c>
      <c r="C1094" s="9" t="s">
        <v>2336</v>
      </c>
      <c r="D1094" s="10">
        <v>1826487400</v>
      </c>
      <c r="E1094" s="23">
        <v>43</v>
      </c>
      <c r="F1094" s="23">
        <v>0</v>
      </c>
    </row>
    <row r="1095" spans="1:6" x14ac:dyDescent="0.25">
      <c r="A1095" s="10">
        <v>1094</v>
      </c>
      <c r="B1095" s="10" t="s">
        <v>1070</v>
      </c>
      <c r="C1095" s="9" t="s">
        <v>2337</v>
      </c>
      <c r="D1095" s="10">
        <v>1778777566</v>
      </c>
      <c r="E1095" s="23">
        <v>86</v>
      </c>
      <c r="F1095" s="23">
        <v>127</v>
      </c>
    </row>
    <row r="1096" spans="1:6" x14ac:dyDescent="0.25">
      <c r="A1096" s="10">
        <v>1095</v>
      </c>
      <c r="B1096" s="10" t="s">
        <v>1071</v>
      </c>
      <c r="C1096" s="9" t="s">
        <v>1508</v>
      </c>
      <c r="D1096" s="10">
        <v>1725484721</v>
      </c>
      <c r="E1096" s="23">
        <v>55</v>
      </c>
      <c r="F1096" s="23">
        <v>55</v>
      </c>
    </row>
    <row r="1097" spans="1:6" x14ac:dyDescent="0.25">
      <c r="A1097" s="10">
        <v>1096</v>
      </c>
      <c r="B1097" s="10" t="s">
        <v>1072</v>
      </c>
      <c r="C1097" s="9" t="s">
        <v>2338</v>
      </c>
      <c r="D1097" s="10">
        <v>1724736618</v>
      </c>
      <c r="E1097" s="23">
        <v>32</v>
      </c>
      <c r="F1097" s="23">
        <v>36</v>
      </c>
    </row>
    <row r="1098" spans="1:6" x14ac:dyDescent="0.25">
      <c r="A1098" s="10">
        <v>1097</v>
      </c>
      <c r="B1098" s="10" t="s">
        <v>1073</v>
      </c>
      <c r="C1098" s="9" t="s">
        <v>2339</v>
      </c>
      <c r="D1098" s="10">
        <v>1713991888</v>
      </c>
      <c r="E1098" s="23">
        <v>10</v>
      </c>
      <c r="F1098" s="23">
        <v>0</v>
      </c>
    </row>
    <row r="1099" spans="1:6" x14ac:dyDescent="0.25">
      <c r="A1099" s="10">
        <v>1098</v>
      </c>
      <c r="B1099" s="10" t="s">
        <v>1074</v>
      </c>
      <c r="C1099" s="9" t="s">
        <v>2340</v>
      </c>
      <c r="D1099" s="10">
        <v>1712348877</v>
      </c>
      <c r="E1099" s="23">
        <v>287</v>
      </c>
      <c r="F1099" s="23">
        <v>92</v>
      </c>
    </row>
    <row r="1100" spans="1:6" x14ac:dyDescent="0.25">
      <c r="A1100" s="10">
        <v>1099</v>
      </c>
      <c r="B1100" s="10" t="s">
        <v>1075</v>
      </c>
      <c r="C1100" s="9" t="s">
        <v>2341</v>
      </c>
      <c r="D1100" s="10">
        <v>1717347751</v>
      </c>
      <c r="E1100" s="23">
        <v>0</v>
      </c>
      <c r="F1100" s="23">
        <v>27</v>
      </c>
    </row>
    <row r="1101" spans="1:6" x14ac:dyDescent="0.25">
      <c r="A1101" s="10">
        <v>1100</v>
      </c>
      <c r="B1101" s="10" t="s">
        <v>1076</v>
      </c>
      <c r="C1101" s="9" t="s">
        <v>2342</v>
      </c>
      <c r="D1101" s="10">
        <v>1713631273</v>
      </c>
      <c r="E1101" s="23">
        <v>35</v>
      </c>
      <c r="F1101" s="23">
        <v>0</v>
      </c>
    </row>
    <row r="1102" spans="1:6" x14ac:dyDescent="0.25">
      <c r="A1102" s="10">
        <v>1101</v>
      </c>
      <c r="B1102" s="10" t="s">
        <v>1077</v>
      </c>
      <c r="C1102" s="9" t="s">
        <v>1511</v>
      </c>
      <c r="D1102" s="10">
        <v>1752772420</v>
      </c>
      <c r="E1102" s="23">
        <v>35</v>
      </c>
      <c r="F1102" s="23">
        <v>36</v>
      </c>
    </row>
    <row r="1103" spans="1:6" x14ac:dyDescent="0.25">
      <c r="A1103" s="10">
        <v>1102</v>
      </c>
      <c r="B1103" s="10" t="s">
        <v>1078</v>
      </c>
      <c r="C1103" s="9" t="s">
        <v>2343</v>
      </c>
      <c r="D1103" s="10">
        <v>1996663921</v>
      </c>
      <c r="E1103" s="23">
        <v>48</v>
      </c>
      <c r="F1103" s="23">
        <v>24</v>
      </c>
    </row>
    <row r="1104" spans="1:6" x14ac:dyDescent="0.25">
      <c r="A1104" s="10">
        <v>1103</v>
      </c>
      <c r="B1104" s="10" t="s">
        <v>1079</v>
      </c>
      <c r="C1104" s="9" t="s">
        <v>2344</v>
      </c>
      <c r="D1104" s="10">
        <v>1681213556</v>
      </c>
      <c r="E1104" s="23">
        <v>19</v>
      </c>
      <c r="F1104" s="23">
        <v>11</v>
      </c>
    </row>
    <row r="1105" spans="1:6" x14ac:dyDescent="0.25">
      <c r="A1105" s="10">
        <v>1104</v>
      </c>
      <c r="B1105" s="10" t="s">
        <v>1080</v>
      </c>
      <c r="C1105" s="9" t="s">
        <v>1862</v>
      </c>
      <c r="D1105" s="10">
        <v>1779128705</v>
      </c>
      <c r="E1105" s="23">
        <v>22</v>
      </c>
      <c r="F1105" s="23">
        <v>0</v>
      </c>
    </row>
    <row r="1106" spans="1:6" x14ac:dyDescent="0.25">
      <c r="A1106" s="10">
        <v>1105</v>
      </c>
      <c r="B1106" s="10" t="s">
        <v>1081</v>
      </c>
      <c r="C1106" s="9" t="s">
        <v>2288</v>
      </c>
      <c r="D1106" s="10">
        <v>1837848416</v>
      </c>
      <c r="E1106" s="23">
        <v>89</v>
      </c>
      <c r="F1106" s="23">
        <v>48</v>
      </c>
    </row>
    <row r="1107" spans="1:6" x14ac:dyDescent="0.25">
      <c r="A1107" s="10">
        <v>1106</v>
      </c>
      <c r="B1107" s="10" t="s">
        <v>1082</v>
      </c>
      <c r="C1107" s="9" t="s">
        <v>2346</v>
      </c>
      <c r="D1107" s="10">
        <v>1717509450</v>
      </c>
      <c r="E1107" s="23">
        <v>0</v>
      </c>
      <c r="F1107" s="23">
        <v>13</v>
      </c>
    </row>
    <row r="1108" spans="1:6" x14ac:dyDescent="0.25">
      <c r="A1108" s="10">
        <v>1107</v>
      </c>
      <c r="B1108" s="10" t="s">
        <v>1083</v>
      </c>
      <c r="C1108" s="9" t="s">
        <v>2347</v>
      </c>
      <c r="D1108" s="10">
        <v>1870797272</v>
      </c>
      <c r="E1108" s="23">
        <v>0</v>
      </c>
      <c r="F1108" s="23">
        <v>22</v>
      </c>
    </row>
    <row r="1109" spans="1:6" x14ac:dyDescent="0.25">
      <c r="A1109" s="10">
        <v>1108</v>
      </c>
      <c r="B1109" s="10" t="s">
        <v>1084</v>
      </c>
      <c r="C1109" s="9" t="s">
        <v>2348</v>
      </c>
      <c r="D1109" s="10">
        <v>1741403754</v>
      </c>
      <c r="E1109" s="23">
        <v>10</v>
      </c>
      <c r="F1109" s="23">
        <v>0</v>
      </c>
    </row>
    <row r="1110" spans="1:6" x14ac:dyDescent="0.25">
      <c r="A1110" s="10">
        <v>1109</v>
      </c>
      <c r="B1110" s="10" t="s">
        <v>1085</v>
      </c>
      <c r="C1110" s="9" t="s">
        <v>1428</v>
      </c>
      <c r="D1110" s="10">
        <v>1711519216</v>
      </c>
      <c r="E1110" s="23">
        <v>145</v>
      </c>
      <c r="F1110" s="23">
        <v>44</v>
      </c>
    </row>
    <row r="1111" spans="1:6" x14ac:dyDescent="0.25">
      <c r="A1111" s="10">
        <v>1110</v>
      </c>
      <c r="B1111" s="10" t="s">
        <v>1086</v>
      </c>
      <c r="C1111" s="9" t="s">
        <v>2195</v>
      </c>
      <c r="D1111" s="10">
        <v>1889428800</v>
      </c>
      <c r="E1111" s="23">
        <v>8</v>
      </c>
      <c r="F1111" s="23">
        <v>0</v>
      </c>
    </row>
    <row r="1112" spans="1:6" x14ac:dyDescent="0.25">
      <c r="A1112" s="10">
        <v>1111</v>
      </c>
      <c r="B1112" s="10" t="s">
        <v>1087</v>
      </c>
      <c r="C1112" s="9" t="s">
        <v>1539</v>
      </c>
      <c r="D1112" s="10">
        <v>1712780822</v>
      </c>
      <c r="E1112" s="23">
        <v>0</v>
      </c>
      <c r="F1112" s="23">
        <v>13</v>
      </c>
    </row>
    <row r="1113" spans="1:6" x14ac:dyDescent="0.25">
      <c r="A1113" s="10">
        <v>1112</v>
      </c>
      <c r="B1113" s="10" t="s">
        <v>1088</v>
      </c>
      <c r="C1113" s="9" t="s">
        <v>2349</v>
      </c>
      <c r="D1113" s="10">
        <v>1722232438</v>
      </c>
      <c r="E1113" s="23">
        <v>66</v>
      </c>
      <c r="F1113" s="23">
        <v>0</v>
      </c>
    </row>
    <row r="1114" spans="1:6" x14ac:dyDescent="0.25">
      <c r="A1114" s="10">
        <v>1113</v>
      </c>
      <c r="B1114" s="10" t="s">
        <v>1089</v>
      </c>
      <c r="C1114" s="9" t="s">
        <v>2350</v>
      </c>
      <c r="D1114" s="10">
        <v>1782008511</v>
      </c>
      <c r="E1114" s="23">
        <v>11</v>
      </c>
      <c r="F1114" s="23">
        <v>0</v>
      </c>
    </row>
    <row r="1115" spans="1:6" x14ac:dyDescent="0.25">
      <c r="A1115" s="10">
        <v>1114</v>
      </c>
      <c r="B1115" s="10" t="s">
        <v>1090</v>
      </c>
      <c r="C1115" s="9" t="s">
        <v>2351</v>
      </c>
      <c r="D1115" s="10">
        <v>1710552866</v>
      </c>
      <c r="E1115" s="23">
        <v>11</v>
      </c>
      <c r="F1115" s="23">
        <v>0</v>
      </c>
    </row>
    <row r="1116" spans="1:6" x14ac:dyDescent="0.25">
      <c r="A1116" s="10">
        <v>1115</v>
      </c>
      <c r="B1116" s="10" t="s">
        <v>1091</v>
      </c>
      <c r="C1116" s="9" t="s">
        <v>1512</v>
      </c>
      <c r="D1116" s="10">
        <v>1303940586</v>
      </c>
      <c r="E1116" s="23">
        <v>92</v>
      </c>
      <c r="F1116" s="23">
        <v>0</v>
      </c>
    </row>
    <row r="1117" spans="1:6" x14ac:dyDescent="0.25">
      <c r="A1117" s="10">
        <v>1116</v>
      </c>
      <c r="B1117" s="10" t="s">
        <v>1092</v>
      </c>
      <c r="C1117" s="9" t="s">
        <v>2352</v>
      </c>
      <c r="D1117" s="10">
        <v>1310835921</v>
      </c>
      <c r="E1117" s="23">
        <v>490</v>
      </c>
      <c r="F1117" s="23">
        <v>398</v>
      </c>
    </row>
    <row r="1118" spans="1:6" x14ac:dyDescent="0.25">
      <c r="A1118" s="10">
        <v>1117</v>
      </c>
      <c r="B1118" s="10" t="s">
        <v>1093</v>
      </c>
      <c r="C1118" s="9" t="s">
        <v>1308</v>
      </c>
      <c r="D1118" s="10">
        <v>1752252810</v>
      </c>
      <c r="E1118" s="23">
        <v>138</v>
      </c>
      <c r="F1118" s="23">
        <v>111</v>
      </c>
    </row>
    <row r="1119" spans="1:6" x14ac:dyDescent="0.25">
      <c r="A1119" s="10">
        <v>1118</v>
      </c>
      <c r="B1119" s="10" t="s">
        <v>1195</v>
      </c>
      <c r="C1119" s="9" t="s">
        <v>2353</v>
      </c>
      <c r="D1119" s="10">
        <v>1819828841</v>
      </c>
      <c r="E1119" s="23">
        <v>11</v>
      </c>
      <c r="F1119" s="23">
        <v>0</v>
      </c>
    </row>
    <row r="1120" spans="1:6" x14ac:dyDescent="0.25">
      <c r="A1120" s="10">
        <v>1119</v>
      </c>
      <c r="B1120" s="10" t="s">
        <v>1094</v>
      </c>
      <c r="C1120" s="9" t="s">
        <v>2354</v>
      </c>
      <c r="D1120" s="10">
        <v>1911985196</v>
      </c>
      <c r="E1120" s="23">
        <v>124</v>
      </c>
      <c r="F1120" s="23">
        <v>58</v>
      </c>
    </row>
    <row r="1121" spans="1:6" x14ac:dyDescent="0.25">
      <c r="A1121" s="10">
        <v>1120</v>
      </c>
      <c r="B1121" s="10" t="s">
        <v>1095</v>
      </c>
      <c r="C1121" s="9" t="s">
        <v>2355</v>
      </c>
      <c r="D1121" s="10">
        <v>1713632128</v>
      </c>
      <c r="E1121" s="23">
        <v>38</v>
      </c>
      <c r="F1121" s="23">
        <v>0</v>
      </c>
    </row>
    <row r="1122" spans="1:6" x14ac:dyDescent="0.25">
      <c r="A1122" s="10">
        <v>1121</v>
      </c>
      <c r="B1122" s="10" t="s">
        <v>1096</v>
      </c>
      <c r="C1122" s="9" t="s">
        <v>2356</v>
      </c>
      <c r="D1122" s="10">
        <v>1300314880</v>
      </c>
      <c r="E1122" s="23">
        <v>287</v>
      </c>
      <c r="F1122" s="23">
        <v>0</v>
      </c>
    </row>
    <row r="1123" spans="1:6" x14ac:dyDescent="0.25">
      <c r="A1123" s="10">
        <v>1122</v>
      </c>
      <c r="B1123" s="10" t="s">
        <v>1097</v>
      </c>
      <c r="C1123" s="9" t="s">
        <v>2357</v>
      </c>
      <c r="D1123" s="10">
        <v>1727864495</v>
      </c>
      <c r="E1123" s="23">
        <v>10</v>
      </c>
      <c r="F1123" s="23">
        <v>47</v>
      </c>
    </row>
    <row r="1124" spans="1:6" x14ac:dyDescent="0.25">
      <c r="A1124" s="10">
        <v>1123</v>
      </c>
      <c r="B1124" s="10" t="s">
        <v>1098</v>
      </c>
      <c r="C1124" s="9" t="s">
        <v>2095</v>
      </c>
      <c r="D1124" s="10">
        <v>1786229692</v>
      </c>
      <c r="E1124" s="23">
        <v>17</v>
      </c>
      <c r="F1124" s="23">
        <v>0</v>
      </c>
    </row>
    <row r="1125" spans="1:6" x14ac:dyDescent="0.25">
      <c r="A1125" s="10">
        <v>1124</v>
      </c>
      <c r="B1125" s="10" t="s">
        <v>1099</v>
      </c>
      <c r="C1125" s="9" t="s">
        <v>2358</v>
      </c>
      <c r="D1125" s="10">
        <v>1840699116</v>
      </c>
      <c r="E1125" s="23">
        <v>394</v>
      </c>
      <c r="F1125" s="23">
        <v>252</v>
      </c>
    </row>
    <row r="1126" spans="1:6" x14ac:dyDescent="0.25">
      <c r="A1126" s="10">
        <v>1125</v>
      </c>
      <c r="B1126" s="10" t="s">
        <v>1100</v>
      </c>
      <c r="C1126" s="9" t="s">
        <v>1647</v>
      </c>
      <c r="D1126" s="10">
        <v>1998501015</v>
      </c>
      <c r="E1126" s="23">
        <v>17</v>
      </c>
      <c r="F1126" s="23">
        <v>0</v>
      </c>
    </row>
    <row r="1127" spans="1:6" x14ac:dyDescent="0.25">
      <c r="A1127" s="10">
        <v>1126</v>
      </c>
      <c r="B1127" s="10" t="s">
        <v>1101</v>
      </c>
      <c r="C1127" s="9" t="s">
        <v>1403</v>
      </c>
      <c r="D1127" s="10">
        <v>1731134074</v>
      </c>
      <c r="E1127" s="23">
        <v>43</v>
      </c>
      <c r="F1127" s="23">
        <v>22</v>
      </c>
    </row>
    <row r="1128" spans="1:6" x14ac:dyDescent="0.25">
      <c r="A1128" s="10">
        <v>1127</v>
      </c>
      <c r="B1128" s="10" t="s">
        <v>1102</v>
      </c>
      <c r="C1128" s="9" t="s">
        <v>2359</v>
      </c>
      <c r="D1128" s="10">
        <v>1688206020</v>
      </c>
      <c r="E1128" s="23">
        <v>25</v>
      </c>
      <c r="F1128" s="23">
        <v>0</v>
      </c>
    </row>
    <row r="1129" spans="1:6" x14ac:dyDescent="0.25">
      <c r="A1129" s="10">
        <v>1128</v>
      </c>
      <c r="B1129" s="10" t="s">
        <v>1103</v>
      </c>
      <c r="C1129" s="9" t="s">
        <v>2360</v>
      </c>
      <c r="D1129" s="10">
        <v>1713683068</v>
      </c>
      <c r="E1129" s="23">
        <v>27</v>
      </c>
      <c r="F1129" s="23">
        <v>35</v>
      </c>
    </row>
    <row r="1130" spans="1:6" x14ac:dyDescent="0.25">
      <c r="A1130" s="10">
        <v>1129</v>
      </c>
      <c r="B1130" s="10" t="s">
        <v>1105</v>
      </c>
      <c r="C1130" s="9" t="s">
        <v>2361</v>
      </c>
      <c r="D1130" s="10">
        <v>1860413693</v>
      </c>
      <c r="E1130" s="23">
        <v>100</v>
      </c>
      <c r="F1130" s="23">
        <v>44</v>
      </c>
    </row>
    <row r="1131" spans="1:6" x14ac:dyDescent="0.25">
      <c r="A1131" s="10">
        <v>1130</v>
      </c>
      <c r="B1131" s="10" t="s">
        <v>1104</v>
      </c>
      <c r="C1131" s="9" t="s">
        <v>2362</v>
      </c>
      <c r="D1131" s="10">
        <v>1728152878</v>
      </c>
      <c r="E1131" s="23">
        <v>96</v>
      </c>
      <c r="F1131" s="23">
        <v>0</v>
      </c>
    </row>
    <row r="1132" spans="1:6" x14ac:dyDescent="0.25">
      <c r="A1132" s="10">
        <v>1131</v>
      </c>
      <c r="B1132" s="10" t="s">
        <v>1106</v>
      </c>
      <c r="C1132" s="9" t="s">
        <v>2363</v>
      </c>
      <c r="D1132" s="10">
        <v>1713562278</v>
      </c>
      <c r="E1132" s="23">
        <v>0</v>
      </c>
      <c r="F1132" s="23">
        <v>13</v>
      </c>
    </row>
    <row r="1133" spans="1:6" x14ac:dyDescent="0.25">
      <c r="A1133" s="10">
        <v>1132</v>
      </c>
      <c r="B1133" s="10" t="s">
        <v>1107</v>
      </c>
      <c r="C1133" s="9" t="s">
        <v>2364</v>
      </c>
      <c r="D1133" s="10">
        <v>1774730394</v>
      </c>
      <c r="E1133" s="23">
        <v>129</v>
      </c>
      <c r="F1133" s="23">
        <v>0</v>
      </c>
    </row>
    <row r="1134" spans="1:6" x14ac:dyDescent="0.25">
      <c r="A1134" s="10">
        <v>1133</v>
      </c>
      <c r="B1134" s="10" t="s">
        <v>1108</v>
      </c>
      <c r="C1134" s="9" t="s">
        <v>2365</v>
      </c>
      <c r="D1134" s="10">
        <v>1764710970</v>
      </c>
      <c r="E1134" s="23">
        <v>0</v>
      </c>
      <c r="F1134" s="23">
        <v>13</v>
      </c>
    </row>
    <row r="1135" spans="1:6" x14ac:dyDescent="0.25">
      <c r="A1135" s="10">
        <v>1134</v>
      </c>
      <c r="B1135" s="10" t="s">
        <v>1109</v>
      </c>
      <c r="C1135" s="9" t="s">
        <v>2366</v>
      </c>
      <c r="D1135" s="10">
        <v>1714299776</v>
      </c>
      <c r="E1135" s="23">
        <v>0</v>
      </c>
      <c r="F1135" s="23">
        <v>24</v>
      </c>
    </row>
    <row r="1136" spans="1:6" x14ac:dyDescent="0.25">
      <c r="A1136" s="10">
        <v>1135</v>
      </c>
      <c r="B1136" s="10" t="s">
        <v>1110</v>
      </c>
      <c r="C1136" s="9" t="s">
        <v>2367</v>
      </c>
      <c r="D1136" s="10">
        <v>1717203425</v>
      </c>
      <c r="E1136" s="23">
        <v>285</v>
      </c>
      <c r="F1136" s="23">
        <v>663</v>
      </c>
    </row>
    <row r="1137" spans="1:6" x14ac:dyDescent="0.25">
      <c r="A1137" s="10">
        <v>1136</v>
      </c>
      <c r="B1137" s="10" t="s">
        <v>1111</v>
      </c>
      <c r="C1137" s="9" t="s">
        <v>2368</v>
      </c>
      <c r="D1137" s="10">
        <v>1712919270</v>
      </c>
      <c r="E1137" s="23">
        <v>60</v>
      </c>
      <c r="F1137" s="23">
        <v>13</v>
      </c>
    </row>
    <row r="1138" spans="1:6" x14ac:dyDescent="0.25">
      <c r="A1138" s="10">
        <v>1137</v>
      </c>
      <c r="B1138" s="10" t="s">
        <v>1112</v>
      </c>
      <c r="C1138" s="9" t="s">
        <v>1615</v>
      </c>
      <c r="D1138" s="10">
        <v>1919685542</v>
      </c>
      <c r="E1138" s="23">
        <v>244</v>
      </c>
      <c r="F1138" s="23">
        <v>70</v>
      </c>
    </row>
    <row r="1139" spans="1:6" x14ac:dyDescent="0.25">
      <c r="A1139" s="10">
        <v>1138</v>
      </c>
      <c r="B1139" s="10" t="s">
        <v>1113</v>
      </c>
      <c r="C1139" s="9" t="s">
        <v>2369</v>
      </c>
      <c r="D1139" s="10">
        <v>1711518830</v>
      </c>
      <c r="E1139" s="23">
        <v>1341</v>
      </c>
      <c r="F1139" s="23">
        <v>795</v>
      </c>
    </row>
    <row r="1140" spans="1:6" x14ac:dyDescent="0.25">
      <c r="A1140" s="10">
        <v>1139</v>
      </c>
      <c r="B1140" s="10" t="s">
        <v>1114</v>
      </c>
      <c r="C1140" s="9" t="s">
        <v>2370</v>
      </c>
      <c r="D1140" s="10">
        <v>1712738692</v>
      </c>
      <c r="E1140" s="23">
        <v>42</v>
      </c>
      <c r="F1140" s="23">
        <v>0</v>
      </c>
    </row>
    <row r="1141" spans="1:6" x14ac:dyDescent="0.25">
      <c r="A1141" s="10">
        <v>1140</v>
      </c>
      <c r="B1141" s="10" t="s">
        <v>1115</v>
      </c>
      <c r="C1141" s="9" t="s">
        <v>2371</v>
      </c>
      <c r="D1141" s="10">
        <v>1625956056</v>
      </c>
      <c r="E1141" s="23">
        <v>148</v>
      </c>
      <c r="F1141" s="23">
        <v>36</v>
      </c>
    </row>
    <row r="1142" spans="1:6" x14ac:dyDescent="0.25">
      <c r="A1142" s="10">
        <v>1141</v>
      </c>
      <c r="B1142" s="10" t="s">
        <v>1116</v>
      </c>
      <c r="C1142" s="9" t="s">
        <v>2372</v>
      </c>
      <c r="D1142" s="10">
        <v>1815814192</v>
      </c>
      <c r="E1142" s="23">
        <v>138</v>
      </c>
      <c r="F1142" s="23">
        <v>76</v>
      </c>
    </row>
    <row r="1143" spans="1:6" x14ac:dyDescent="0.25">
      <c r="A1143" s="10">
        <v>1142</v>
      </c>
      <c r="B1143" s="10" t="s">
        <v>1117</v>
      </c>
      <c r="C1143" s="9" t="s">
        <v>1840</v>
      </c>
      <c r="D1143" s="10">
        <v>1681573605</v>
      </c>
      <c r="E1143" s="23">
        <v>82</v>
      </c>
      <c r="F1143" s="23">
        <v>0</v>
      </c>
    </row>
    <row r="1144" spans="1:6" x14ac:dyDescent="0.25">
      <c r="A1144" s="10">
        <v>1143</v>
      </c>
      <c r="B1144" s="10" t="s">
        <v>1118</v>
      </c>
      <c r="C1144" s="9" t="s">
        <v>2373</v>
      </c>
      <c r="D1144" s="10">
        <v>1714589583</v>
      </c>
      <c r="E1144" s="23">
        <v>66</v>
      </c>
      <c r="F1144" s="23">
        <v>24</v>
      </c>
    </row>
    <row r="1145" spans="1:6" x14ac:dyDescent="0.25">
      <c r="A1145" s="10">
        <v>1144</v>
      </c>
      <c r="B1145" s="10" t="s">
        <v>1119</v>
      </c>
      <c r="C1145" s="9" t="s">
        <v>1476</v>
      </c>
      <c r="D1145" s="10">
        <v>1746546532</v>
      </c>
      <c r="E1145" s="23">
        <v>12</v>
      </c>
      <c r="F1145" s="23">
        <v>35</v>
      </c>
    </row>
    <row r="1146" spans="1:6" x14ac:dyDescent="0.25">
      <c r="A1146" s="10">
        <v>1145</v>
      </c>
      <c r="B1146" s="10" t="s">
        <v>1120</v>
      </c>
      <c r="C1146" s="9" t="s">
        <v>1370</v>
      </c>
      <c r="D1146" s="10">
        <v>1913665020</v>
      </c>
      <c r="E1146" s="23">
        <v>31</v>
      </c>
      <c r="F1146" s="23">
        <v>11</v>
      </c>
    </row>
    <row r="1147" spans="1:6" x14ac:dyDescent="0.25">
      <c r="A1147" s="10">
        <v>1146</v>
      </c>
      <c r="B1147" s="10" t="s">
        <v>1121</v>
      </c>
      <c r="C1147" s="9" t="s">
        <v>2374</v>
      </c>
      <c r="D1147" s="10">
        <v>1911006656</v>
      </c>
      <c r="E1147" s="23">
        <v>1995</v>
      </c>
      <c r="F1147" s="23">
        <v>563</v>
      </c>
    </row>
    <row r="1148" spans="1:6" x14ac:dyDescent="0.25">
      <c r="A1148" s="10">
        <v>1147</v>
      </c>
      <c r="B1148" s="10" t="s">
        <v>1122</v>
      </c>
      <c r="C1148" s="9" t="s">
        <v>2375</v>
      </c>
      <c r="D1148" s="10">
        <v>1937722999</v>
      </c>
      <c r="E1148" s="23">
        <v>11</v>
      </c>
      <c r="F1148" s="23">
        <v>0</v>
      </c>
    </row>
    <row r="1149" spans="1:6" x14ac:dyDescent="0.25">
      <c r="A1149" s="10">
        <v>1148</v>
      </c>
      <c r="B1149" s="10" t="s">
        <v>1123</v>
      </c>
      <c r="C1149" s="9" t="s">
        <v>1670</v>
      </c>
      <c r="D1149" s="10">
        <v>1828240500</v>
      </c>
      <c r="E1149" s="23">
        <v>44</v>
      </c>
      <c r="F1149" s="23">
        <v>22</v>
      </c>
    </row>
    <row r="1150" spans="1:6" x14ac:dyDescent="0.25">
      <c r="A1150" s="10">
        <v>1149</v>
      </c>
      <c r="B1150" s="10" t="s">
        <v>1124</v>
      </c>
      <c r="C1150" s="9" t="s">
        <v>1498</v>
      </c>
      <c r="D1150" s="10">
        <v>1718661238</v>
      </c>
      <c r="E1150" s="23">
        <v>25</v>
      </c>
      <c r="F1150" s="23">
        <v>0</v>
      </c>
    </row>
    <row r="1151" spans="1:6" x14ac:dyDescent="0.25">
      <c r="A1151" s="10">
        <v>1150</v>
      </c>
      <c r="B1151" s="10" t="s">
        <v>1125</v>
      </c>
      <c r="C1151" s="9" t="s">
        <v>1765</v>
      </c>
      <c r="D1151" s="10">
        <v>1777901398</v>
      </c>
      <c r="E1151" s="23">
        <v>74</v>
      </c>
      <c r="F1151" s="23">
        <v>90</v>
      </c>
    </row>
    <row r="1152" spans="1:6" x14ac:dyDescent="0.25">
      <c r="A1152" s="10">
        <v>1151</v>
      </c>
      <c r="B1152" s="10" t="s">
        <v>1126</v>
      </c>
      <c r="C1152" s="9" t="s">
        <v>2376</v>
      </c>
      <c r="D1152" s="10">
        <v>1815385311</v>
      </c>
      <c r="E1152" s="23">
        <v>152</v>
      </c>
      <c r="F1152" s="23">
        <v>75</v>
      </c>
    </row>
    <row r="1153" spans="1:6" x14ac:dyDescent="0.25">
      <c r="A1153" s="10">
        <v>1152</v>
      </c>
      <c r="B1153" s="10" t="s">
        <v>1127</v>
      </c>
      <c r="C1153" s="9" t="s">
        <v>2377</v>
      </c>
      <c r="D1153" s="10">
        <v>1849400954</v>
      </c>
      <c r="E1153" s="23">
        <v>25</v>
      </c>
      <c r="F1153" s="23">
        <v>13</v>
      </c>
    </row>
    <row r="1154" spans="1:6" x14ac:dyDescent="0.25">
      <c r="A1154" s="10">
        <v>1153</v>
      </c>
      <c r="B1154" s="10" t="s">
        <v>1128</v>
      </c>
      <c r="C1154" s="9" t="s">
        <v>1518</v>
      </c>
      <c r="D1154" s="10">
        <v>1722837022</v>
      </c>
      <c r="E1154" s="23">
        <v>77</v>
      </c>
      <c r="F1154" s="23">
        <v>0</v>
      </c>
    </row>
    <row r="1155" spans="1:6" x14ac:dyDescent="0.25">
      <c r="A1155" s="10">
        <v>1154</v>
      </c>
      <c r="B1155" s="10" t="s">
        <v>1129</v>
      </c>
      <c r="C1155" s="9" t="s">
        <v>1313</v>
      </c>
      <c r="D1155" s="10">
        <v>1721235887</v>
      </c>
      <c r="E1155" s="23">
        <v>22</v>
      </c>
      <c r="F1155" s="23">
        <v>57</v>
      </c>
    </row>
    <row r="1156" spans="1:6" x14ac:dyDescent="0.25">
      <c r="A1156" s="10">
        <v>1155</v>
      </c>
      <c r="B1156" s="10" t="s">
        <v>1130</v>
      </c>
      <c r="C1156" s="9" t="s">
        <v>1319</v>
      </c>
      <c r="D1156" s="10">
        <v>1710604251</v>
      </c>
      <c r="E1156" s="23">
        <v>534</v>
      </c>
      <c r="F1156" s="23">
        <v>685</v>
      </c>
    </row>
    <row r="1157" spans="1:6" x14ac:dyDescent="0.25">
      <c r="A1157" s="10">
        <v>1156</v>
      </c>
      <c r="B1157" s="10" t="s">
        <v>1131</v>
      </c>
      <c r="C1157" s="9" t="s">
        <v>2378</v>
      </c>
      <c r="D1157" s="10">
        <v>1880444003</v>
      </c>
      <c r="E1157" s="23">
        <v>214</v>
      </c>
      <c r="F1157" s="23">
        <v>65</v>
      </c>
    </row>
    <row r="1158" spans="1:6" x14ac:dyDescent="0.25">
      <c r="A1158" s="10">
        <v>1157</v>
      </c>
      <c r="B1158" s="10" t="s">
        <v>1132</v>
      </c>
      <c r="C1158" s="9" t="s">
        <v>2379</v>
      </c>
      <c r="D1158" s="10">
        <v>1713535781</v>
      </c>
      <c r="E1158" s="23">
        <v>17</v>
      </c>
      <c r="F1158" s="23">
        <v>0</v>
      </c>
    </row>
    <row r="1159" spans="1:6" x14ac:dyDescent="0.25">
      <c r="A1159" s="10">
        <v>1158</v>
      </c>
      <c r="B1159" s="10" t="s">
        <v>1133</v>
      </c>
      <c r="C1159" s="9" t="s">
        <v>2380</v>
      </c>
      <c r="D1159" s="10">
        <v>1716754835</v>
      </c>
      <c r="E1159" s="23">
        <v>8</v>
      </c>
      <c r="F1159" s="23">
        <v>0</v>
      </c>
    </row>
    <row r="1160" spans="1:6" x14ac:dyDescent="0.25">
      <c r="A1160" s="10">
        <v>1159</v>
      </c>
      <c r="B1160" s="10" t="s">
        <v>1134</v>
      </c>
      <c r="C1160" s="9" t="s">
        <v>1498</v>
      </c>
      <c r="D1160" s="10">
        <v>7134091722</v>
      </c>
      <c r="E1160" s="23">
        <v>205</v>
      </c>
      <c r="F1160" s="23">
        <v>11</v>
      </c>
    </row>
    <row r="1161" spans="1:6" x14ac:dyDescent="0.25">
      <c r="A1161" s="10">
        <v>1160</v>
      </c>
      <c r="B1161" s="10" t="s">
        <v>1135</v>
      </c>
      <c r="C1161" s="9" t="s">
        <v>2381</v>
      </c>
      <c r="D1161" s="10">
        <v>1734933589</v>
      </c>
      <c r="E1161" s="23">
        <v>10</v>
      </c>
      <c r="F1161" s="23">
        <v>23</v>
      </c>
    </row>
    <row r="1162" spans="1:6" x14ac:dyDescent="0.25">
      <c r="A1162" s="10">
        <v>1161</v>
      </c>
      <c r="B1162" s="10" t="s">
        <v>1136</v>
      </c>
      <c r="C1162" s="9" t="s">
        <v>2382</v>
      </c>
      <c r="D1162" s="10">
        <v>1772706969</v>
      </c>
      <c r="E1162" s="23">
        <v>58</v>
      </c>
      <c r="F1162" s="23">
        <v>0</v>
      </c>
    </row>
    <row r="1163" spans="1:6" x14ac:dyDescent="0.25">
      <c r="A1163" s="10">
        <v>1162</v>
      </c>
      <c r="B1163" s="10" t="s">
        <v>1137</v>
      </c>
      <c r="C1163" s="9" t="s">
        <v>2383</v>
      </c>
      <c r="D1163" s="10">
        <v>1741536809</v>
      </c>
      <c r="E1163" s="23">
        <v>8</v>
      </c>
      <c r="F1163" s="23">
        <v>0</v>
      </c>
    </row>
    <row r="1164" spans="1:6" x14ac:dyDescent="0.25">
      <c r="A1164" s="10">
        <v>1163</v>
      </c>
      <c r="B1164" s="10" t="s">
        <v>1138</v>
      </c>
      <c r="C1164" s="9" t="s">
        <v>2384</v>
      </c>
      <c r="D1164" s="10">
        <v>1727353228</v>
      </c>
      <c r="E1164" s="23">
        <v>98</v>
      </c>
      <c r="F1164" s="23">
        <v>13</v>
      </c>
    </row>
    <row r="1165" spans="1:6" x14ac:dyDescent="0.25">
      <c r="A1165" s="10">
        <v>1164</v>
      </c>
      <c r="B1165" s="10" t="s">
        <v>1139</v>
      </c>
      <c r="C1165" s="9" t="s">
        <v>2385</v>
      </c>
      <c r="D1165" s="10">
        <v>1787178387</v>
      </c>
      <c r="E1165" s="23">
        <v>89</v>
      </c>
      <c r="F1165" s="23">
        <v>22</v>
      </c>
    </row>
    <row r="1166" spans="1:6" x14ac:dyDescent="0.25">
      <c r="A1166" s="10">
        <v>1165</v>
      </c>
      <c r="B1166" s="10" t="s">
        <v>1140</v>
      </c>
      <c r="C1166" s="9" t="s">
        <v>1392</v>
      </c>
      <c r="D1166" s="10">
        <v>1914569601</v>
      </c>
      <c r="E1166" s="23">
        <v>41</v>
      </c>
      <c r="F1166" s="23">
        <v>13</v>
      </c>
    </row>
    <row r="1167" spans="1:6" x14ac:dyDescent="0.25">
      <c r="A1167" s="10">
        <v>1166</v>
      </c>
      <c r="B1167" s="10" t="s">
        <v>1141</v>
      </c>
      <c r="C1167" s="9" t="s">
        <v>1575</v>
      </c>
      <c r="D1167" s="10">
        <v>1712833958</v>
      </c>
      <c r="E1167" s="23">
        <v>38</v>
      </c>
      <c r="F1167" s="23">
        <v>36</v>
      </c>
    </row>
    <row r="1168" spans="1:6" x14ac:dyDescent="0.25">
      <c r="A1168" s="10">
        <v>1167</v>
      </c>
      <c r="B1168" s="10" t="s">
        <v>1142</v>
      </c>
      <c r="C1168" s="9" t="s">
        <v>2386</v>
      </c>
      <c r="D1168" s="10">
        <v>1726860933</v>
      </c>
      <c r="E1168" s="23">
        <v>8</v>
      </c>
      <c r="F1168" s="23">
        <v>0</v>
      </c>
    </row>
    <row r="1169" spans="1:6" x14ac:dyDescent="0.25">
      <c r="A1169" s="10">
        <v>1168</v>
      </c>
      <c r="B1169" s="10" t="s">
        <v>1143</v>
      </c>
      <c r="C1169" s="9" t="s">
        <v>2387</v>
      </c>
      <c r="D1169" s="10">
        <v>1874128175</v>
      </c>
      <c r="E1169" s="23">
        <v>19</v>
      </c>
      <c r="F1169" s="23">
        <v>0</v>
      </c>
    </row>
    <row r="1170" spans="1:6" x14ac:dyDescent="0.25">
      <c r="A1170" s="10">
        <v>1169</v>
      </c>
      <c r="B1170" s="10" t="s">
        <v>1196</v>
      </c>
      <c r="C1170" s="9" t="s">
        <v>2388</v>
      </c>
      <c r="D1170" s="10">
        <v>1712721298</v>
      </c>
      <c r="E1170" s="23">
        <v>0</v>
      </c>
      <c r="F1170" s="23">
        <v>13</v>
      </c>
    </row>
    <row r="1171" spans="1:6" x14ac:dyDescent="0.25">
      <c r="A1171" s="10">
        <v>1170</v>
      </c>
      <c r="B1171" s="10" t="s">
        <v>1197</v>
      </c>
      <c r="C1171" s="9" t="s">
        <v>1426</v>
      </c>
      <c r="D1171" s="10">
        <v>1883048292</v>
      </c>
      <c r="E1171" s="23">
        <v>10</v>
      </c>
      <c r="F1171" s="23">
        <v>0</v>
      </c>
    </row>
    <row r="1172" spans="1:6" x14ac:dyDescent="0.25">
      <c r="A1172" s="10">
        <v>1171</v>
      </c>
      <c r="B1172" s="10" t="s">
        <v>1198</v>
      </c>
      <c r="C1172" s="9" t="s">
        <v>2389</v>
      </c>
      <c r="D1172" s="10">
        <v>1716637172</v>
      </c>
      <c r="E1172" s="23">
        <v>12</v>
      </c>
      <c r="F1172" s="23">
        <v>0</v>
      </c>
    </row>
    <row r="1173" spans="1:6" x14ac:dyDescent="0.25">
      <c r="A1173" s="10">
        <v>1172</v>
      </c>
      <c r="B1173" s="10" t="s">
        <v>1199</v>
      </c>
      <c r="C1173" s="9" t="s">
        <v>1875</v>
      </c>
      <c r="D1173" s="10">
        <v>1710443636</v>
      </c>
      <c r="E1173" s="23">
        <v>64</v>
      </c>
      <c r="F1173" s="23">
        <v>0</v>
      </c>
    </row>
    <row r="1174" spans="1:6" x14ac:dyDescent="0.25">
      <c r="A1174" s="10">
        <v>1173</v>
      </c>
      <c r="B1174" s="10" t="s">
        <v>1200</v>
      </c>
      <c r="C1174" s="9" t="s">
        <v>1755</v>
      </c>
      <c r="D1174" s="10">
        <v>1799109656</v>
      </c>
      <c r="E1174" s="23">
        <v>0</v>
      </c>
      <c r="F1174" s="23">
        <v>11</v>
      </c>
    </row>
    <row r="1175" spans="1:6" x14ac:dyDescent="0.25">
      <c r="A1175" s="10">
        <v>1174</v>
      </c>
      <c r="B1175" s="10" t="s">
        <v>1201</v>
      </c>
      <c r="C1175" s="9" t="s">
        <v>2390</v>
      </c>
      <c r="D1175" s="10">
        <v>1716707570</v>
      </c>
      <c r="E1175" s="23">
        <v>30</v>
      </c>
      <c r="F1175" s="23">
        <v>12</v>
      </c>
    </row>
    <row r="1176" spans="1:6" x14ac:dyDescent="0.25">
      <c r="A1176" s="10">
        <v>1175</v>
      </c>
      <c r="B1176" s="10" t="s">
        <v>1202</v>
      </c>
      <c r="C1176" s="9" t="s">
        <v>1588</v>
      </c>
      <c r="D1176" s="10">
        <v>1752424060</v>
      </c>
      <c r="E1176" s="23">
        <v>12</v>
      </c>
      <c r="F1176" s="23">
        <v>0</v>
      </c>
    </row>
    <row r="1177" spans="1:6" x14ac:dyDescent="0.25">
      <c r="A1177" s="10">
        <v>1176</v>
      </c>
      <c r="B1177" s="10" t="s">
        <v>1203</v>
      </c>
      <c r="C1177" s="9" t="s">
        <v>2391</v>
      </c>
      <c r="D1177" s="10">
        <v>1715659252</v>
      </c>
      <c r="E1177" s="23">
        <v>53</v>
      </c>
      <c r="F1177" s="23">
        <v>303</v>
      </c>
    </row>
    <row r="1178" spans="1:6" x14ac:dyDescent="0.25">
      <c r="A1178" s="10">
        <v>1177</v>
      </c>
      <c r="B1178" s="10" t="s">
        <v>1204</v>
      </c>
      <c r="C1178" s="9" t="s">
        <v>2392</v>
      </c>
      <c r="D1178" s="10">
        <v>1710687873</v>
      </c>
      <c r="E1178" s="23">
        <v>8</v>
      </c>
      <c r="F1178" s="23">
        <v>0</v>
      </c>
    </row>
    <row r="1179" spans="1:6" x14ac:dyDescent="0.25">
      <c r="A1179" s="10">
        <v>1178</v>
      </c>
      <c r="B1179" s="10" t="s">
        <v>1205</v>
      </c>
      <c r="C1179" s="9" t="s">
        <v>1609</v>
      </c>
      <c r="D1179" s="10">
        <v>1722011961</v>
      </c>
      <c r="E1179" s="23">
        <v>102</v>
      </c>
      <c r="F1179" s="23">
        <v>0</v>
      </c>
    </row>
    <row r="1180" spans="1:6" x14ac:dyDescent="0.25">
      <c r="A1180" s="10">
        <v>1179</v>
      </c>
      <c r="B1180" s="10" t="s">
        <v>1144</v>
      </c>
      <c r="C1180" s="9" t="s">
        <v>2393</v>
      </c>
      <c r="D1180" s="10">
        <v>1767488754</v>
      </c>
      <c r="E1180" s="23">
        <v>127</v>
      </c>
      <c r="F1180" s="23">
        <v>116</v>
      </c>
    </row>
    <row r="1181" spans="1:6" x14ac:dyDescent="0.25">
      <c r="A1181" s="10">
        <v>1180</v>
      </c>
      <c r="B1181" s="10" t="s">
        <v>1206</v>
      </c>
      <c r="C1181" s="9" t="s">
        <v>2394</v>
      </c>
      <c r="D1181" s="10">
        <v>1836139010</v>
      </c>
      <c r="E1181" s="23">
        <v>423</v>
      </c>
      <c r="F1181" s="23">
        <v>751</v>
      </c>
    </row>
    <row r="1182" spans="1:6" x14ac:dyDescent="0.25">
      <c r="A1182" s="10">
        <v>1181</v>
      </c>
      <c r="B1182" s="10" t="s">
        <v>1207</v>
      </c>
      <c r="C1182" s="9" t="s">
        <v>2395</v>
      </c>
      <c r="D1182" s="10">
        <v>1723246671</v>
      </c>
      <c r="E1182" s="23">
        <v>21</v>
      </c>
      <c r="F1182" s="23">
        <v>0</v>
      </c>
    </row>
    <row r="1183" spans="1:6" x14ac:dyDescent="0.25">
      <c r="A1183" s="10">
        <v>1182</v>
      </c>
      <c r="B1183" s="10" t="s">
        <v>1208</v>
      </c>
      <c r="C1183" s="9" t="s">
        <v>2396</v>
      </c>
      <c r="D1183" s="10">
        <v>1917044973</v>
      </c>
      <c r="E1183" s="23">
        <v>673</v>
      </c>
      <c r="F1183" s="23">
        <v>390</v>
      </c>
    </row>
    <row r="1184" spans="1:6" x14ac:dyDescent="0.25">
      <c r="A1184" s="10">
        <v>1183</v>
      </c>
      <c r="B1184" s="10" t="s">
        <v>1209</v>
      </c>
      <c r="C1184" s="9" t="s">
        <v>1680</v>
      </c>
      <c r="D1184" s="10">
        <v>1746587815</v>
      </c>
      <c r="E1184" s="23">
        <v>10</v>
      </c>
      <c r="F1184" s="23">
        <v>0</v>
      </c>
    </row>
    <row r="1185" spans="1:6" x14ac:dyDescent="0.25">
      <c r="A1185" s="10">
        <v>1184</v>
      </c>
      <c r="B1185" s="10" t="s">
        <v>1210</v>
      </c>
      <c r="C1185" s="9" t="s">
        <v>2397</v>
      </c>
      <c r="D1185" s="10">
        <v>1839222211</v>
      </c>
      <c r="E1185" s="23">
        <v>217</v>
      </c>
      <c r="F1185" s="23">
        <v>0</v>
      </c>
    </row>
    <row r="1186" spans="1:6" x14ac:dyDescent="0.25">
      <c r="A1186" s="10">
        <v>1185</v>
      </c>
      <c r="B1186" s="10" t="s">
        <v>1211</v>
      </c>
      <c r="C1186" s="9" t="s">
        <v>2398</v>
      </c>
      <c r="D1186" s="10">
        <v>1743191934</v>
      </c>
      <c r="E1186" s="23">
        <v>30</v>
      </c>
      <c r="F1186" s="23">
        <v>35</v>
      </c>
    </row>
    <row r="1187" spans="1:6" x14ac:dyDescent="0.25">
      <c r="A1187" s="10">
        <v>1186</v>
      </c>
      <c r="B1187" s="10" t="s">
        <v>1212</v>
      </c>
      <c r="C1187" s="9" t="s">
        <v>2399</v>
      </c>
      <c r="D1187" s="10">
        <v>1712869560</v>
      </c>
      <c r="E1187" s="23">
        <v>99</v>
      </c>
      <c r="F1187" s="23">
        <v>47</v>
      </c>
    </row>
    <row r="1188" spans="1:6" x14ac:dyDescent="0.25">
      <c r="A1188" s="10">
        <v>1187</v>
      </c>
      <c r="B1188" s="10" t="s">
        <v>1213</v>
      </c>
      <c r="C1188" s="9" t="s">
        <v>2400</v>
      </c>
      <c r="D1188" s="10">
        <v>1711416700</v>
      </c>
      <c r="E1188" s="23">
        <v>12</v>
      </c>
      <c r="F1188" s="23">
        <v>0</v>
      </c>
    </row>
    <row r="1189" spans="1:6" x14ac:dyDescent="0.25">
      <c r="A1189" s="10">
        <v>1188</v>
      </c>
      <c r="B1189" s="10" t="s">
        <v>1214</v>
      </c>
      <c r="C1189" s="9" t="s">
        <v>1520</v>
      </c>
      <c r="D1189" s="10">
        <v>1883110939</v>
      </c>
      <c r="E1189" s="23">
        <v>66</v>
      </c>
      <c r="F1189" s="23">
        <v>53</v>
      </c>
    </row>
    <row r="1190" spans="1:6" x14ac:dyDescent="0.25">
      <c r="A1190" s="10">
        <v>1189</v>
      </c>
      <c r="B1190" s="10" t="s">
        <v>1215</v>
      </c>
      <c r="C1190" s="9" t="s">
        <v>2401</v>
      </c>
      <c r="D1190" s="10">
        <v>1744627200</v>
      </c>
      <c r="E1190" s="23">
        <v>10</v>
      </c>
      <c r="F1190" s="23">
        <v>22</v>
      </c>
    </row>
    <row r="1191" spans="1:6" x14ac:dyDescent="0.25">
      <c r="A1191" s="10">
        <v>1190</v>
      </c>
      <c r="B1191" s="10" t="s">
        <v>1216</v>
      </c>
      <c r="C1191" s="9" t="s">
        <v>1627</v>
      </c>
      <c r="D1191" s="10">
        <v>1735886597</v>
      </c>
      <c r="E1191" s="23">
        <v>9</v>
      </c>
      <c r="F1191" s="23">
        <v>0</v>
      </c>
    </row>
    <row r="1192" spans="1:6" x14ac:dyDescent="0.25">
      <c r="A1192" s="10">
        <v>1191</v>
      </c>
      <c r="B1192" s="10" t="s">
        <v>1217</v>
      </c>
      <c r="C1192" s="9" t="s">
        <v>2402</v>
      </c>
      <c r="D1192" s="10">
        <v>1675564106</v>
      </c>
      <c r="E1192" s="23">
        <v>11</v>
      </c>
      <c r="F1192" s="23">
        <v>0</v>
      </c>
    </row>
    <row r="1193" spans="1:6" x14ac:dyDescent="0.25">
      <c r="A1193" s="10">
        <v>1192</v>
      </c>
      <c r="B1193" s="10" t="s">
        <v>1218</v>
      </c>
      <c r="C1193" s="9" t="s">
        <v>2403</v>
      </c>
      <c r="D1193" s="10">
        <v>16941694371</v>
      </c>
      <c r="E1193" s="23">
        <v>721</v>
      </c>
      <c r="F1193" s="23">
        <v>215</v>
      </c>
    </row>
    <row r="1194" spans="1:6" x14ac:dyDescent="0.25">
      <c r="A1194" s="10">
        <v>1193</v>
      </c>
      <c r="B1194" s="10" t="s">
        <v>1219</v>
      </c>
      <c r="C1194" s="9" t="s">
        <v>1355</v>
      </c>
      <c r="D1194" s="10">
        <v>1740225670</v>
      </c>
      <c r="E1194" s="23">
        <v>0</v>
      </c>
      <c r="F1194" s="23">
        <v>12</v>
      </c>
    </row>
    <row r="1195" spans="1:6" x14ac:dyDescent="0.25">
      <c r="A1195" s="10">
        <v>1194</v>
      </c>
      <c r="B1195" s="10" t="s">
        <v>1220</v>
      </c>
      <c r="C1195" s="9" t="s">
        <v>2404</v>
      </c>
      <c r="D1195" s="10">
        <v>1764834727</v>
      </c>
      <c r="E1195" s="23">
        <v>8</v>
      </c>
      <c r="F1195" s="23">
        <v>0</v>
      </c>
    </row>
    <row r="1196" spans="1:6" x14ac:dyDescent="0.25">
      <c r="A1196" s="10">
        <v>1195</v>
      </c>
      <c r="B1196" s="10" t="s">
        <v>1221</v>
      </c>
      <c r="C1196" s="9" t="s">
        <v>1361</v>
      </c>
      <c r="D1196" s="10">
        <v>1743804780</v>
      </c>
      <c r="E1196" s="23">
        <v>334</v>
      </c>
      <c r="F1196" s="23">
        <v>527</v>
      </c>
    </row>
    <row r="1197" spans="1:6" x14ac:dyDescent="0.25">
      <c r="A1197" s="10">
        <v>1196</v>
      </c>
      <c r="B1197" s="10" t="s">
        <v>1222</v>
      </c>
      <c r="C1197" s="9" t="s">
        <v>2405</v>
      </c>
      <c r="D1197" s="10">
        <v>1903548081</v>
      </c>
      <c r="E1197" s="23">
        <v>184</v>
      </c>
      <c r="F1197" s="23">
        <v>11</v>
      </c>
    </row>
    <row r="1198" spans="1:6" x14ac:dyDescent="0.25">
      <c r="A1198" s="10">
        <v>1197</v>
      </c>
      <c r="B1198" s="10" t="s">
        <v>1223</v>
      </c>
      <c r="C1198" s="9" t="s">
        <v>2406</v>
      </c>
      <c r="D1198" s="10">
        <v>1629133659</v>
      </c>
      <c r="E1198" s="23">
        <v>10</v>
      </c>
      <c r="F1198" s="23">
        <v>0</v>
      </c>
    </row>
    <row r="1199" spans="1:6" x14ac:dyDescent="0.25">
      <c r="A1199" s="10">
        <v>1198</v>
      </c>
      <c r="B1199" s="10" t="s">
        <v>1224</v>
      </c>
      <c r="C1199" s="9" t="s">
        <v>2407</v>
      </c>
      <c r="D1199" s="10">
        <v>1842482473</v>
      </c>
      <c r="E1199" s="23">
        <v>207</v>
      </c>
      <c r="F1199" s="23">
        <v>143</v>
      </c>
    </row>
    <row r="1200" spans="1:6" x14ac:dyDescent="0.25">
      <c r="A1200" s="10">
        <v>1199</v>
      </c>
      <c r="B1200" s="10" t="s">
        <v>1225</v>
      </c>
      <c r="C1200" s="9" t="s">
        <v>2408</v>
      </c>
      <c r="D1200" s="10">
        <v>1877443612</v>
      </c>
      <c r="E1200" s="23">
        <v>81</v>
      </c>
      <c r="F1200" s="23">
        <v>11</v>
      </c>
    </row>
    <row r="1201" spans="1:6" x14ac:dyDescent="0.25">
      <c r="A1201" s="10">
        <v>1200</v>
      </c>
      <c r="B1201" s="10" t="s">
        <v>1226</v>
      </c>
      <c r="C1201" s="9" t="s">
        <v>2409</v>
      </c>
      <c r="D1201" s="10">
        <v>1703358007</v>
      </c>
      <c r="E1201" s="23">
        <v>60</v>
      </c>
      <c r="F1201" s="23">
        <v>25</v>
      </c>
    </row>
    <row r="1202" spans="1:6" x14ac:dyDescent="0.25">
      <c r="A1202" s="10">
        <v>1201</v>
      </c>
      <c r="B1202" s="10" t="s">
        <v>1227</v>
      </c>
      <c r="C1202" s="9" t="s">
        <v>1436</v>
      </c>
      <c r="D1202" s="10">
        <v>1783255452</v>
      </c>
      <c r="E1202" s="23">
        <v>52</v>
      </c>
      <c r="F1202" s="23">
        <v>0</v>
      </c>
    </row>
    <row r="1203" spans="1:6" x14ac:dyDescent="0.25">
      <c r="A1203" s="10">
        <v>1202</v>
      </c>
      <c r="B1203" s="10" t="s">
        <v>1228</v>
      </c>
      <c r="C1203" s="9" t="s">
        <v>1817</v>
      </c>
      <c r="D1203" s="10">
        <v>1742416049</v>
      </c>
      <c r="E1203" s="23">
        <v>85</v>
      </c>
      <c r="F1203" s="23">
        <v>11</v>
      </c>
    </row>
    <row r="1204" spans="1:6" x14ac:dyDescent="0.25">
      <c r="A1204" s="10">
        <v>1203</v>
      </c>
      <c r="B1204" s="10" t="s">
        <v>1229</v>
      </c>
      <c r="C1204" s="9" t="s">
        <v>1871</v>
      </c>
      <c r="D1204" s="10">
        <v>1722189089</v>
      </c>
      <c r="E1204" s="23">
        <v>17</v>
      </c>
      <c r="F1204" s="23">
        <v>0</v>
      </c>
    </row>
    <row r="1205" spans="1:6" x14ac:dyDescent="0.25">
      <c r="A1205" s="10">
        <v>1204</v>
      </c>
      <c r="B1205" s="10" t="s">
        <v>1230</v>
      </c>
      <c r="C1205" s="9" t="s">
        <v>2410</v>
      </c>
      <c r="D1205" s="10">
        <v>1824961790</v>
      </c>
      <c r="E1205" s="23">
        <v>0</v>
      </c>
      <c r="F1205" s="23">
        <v>323</v>
      </c>
    </row>
    <row r="1206" spans="1:6" x14ac:dyDescent="0.25">
      <c r="A1206" s="10">
        <v>1205</v>
      </c>
      <c r="B1206" s="10" t="s">
        <v>1231</v>
      </c>
      <c r="C1206" s="9" t="s">
        <v>1608</v>
      </c>
      <c r="D1206" s="10">
        <v>1814484811</v>
      </c>
      <c r="E1206" s="23">
        <v>17</v>
      </c>
      <c r="F1206" s="23">
        <v>0</v>
      </c>
    </row>
    <row r="1207" spans="1:6" x14ac:dyDescent="0.25">
      <c r="A1207" s="10">
        <v>1206</v>
      </c>
      <c r="B1207" s="10" t="s">
        <v>1232</v>
      </c>
      <c r="C1207" s="9" t="s">
        <v>2411</v>
      </c>
      <c r="D1207" s="10">
        <v>1767483670</v>
      </c>
      <c r="E1207" s="23">
        <v>50</v>
      </c>
      <c r="F1207" s="23">
        <v>35</v>
      </c>
    </row>
    <row r="1208" spans="1:6" x14ac:dyDescent="0.25">
      <c r="A1208" s="10">
        <v>1207</v>
      </c>
      <c r="B1208" s="10" t="s">
        <v>1233</v>
      </c>
      <c r="C1208" s="9" t="s">
        <v>2412</v>
      </c>
      <c r="D1208" s="10">
        <v>1714934923</v>
      </c>
      <c r="E1208" s="23">
        <v>8</v>
      </c>
      <c r="F1208" s="23">
        <v>0</v>
      </c>
    </row>
    <row r="1209" spans="1:6" x14ac:dyDescent="0.25">
      <c r="A1209" s="10">
        <v>1208</v>
      </c>
      <c r="B1209" s="10" t="s">
        <v>1234</v>
      </c>
      <c r="C1209" s="9" t="s">
        <v>2413</v>
      </c>
      <c r="D1209" s="10">
        <v>1785761200</v>
      </c>
      <c r="E1209" s="23">
        <v>8</v>
      </c>
      <c r="F1209" s="23">
        <v>0</v>
      </c>
    </row>
    <row r="1210" spans="1:6" x14ac:dyDescent="0.25">
      <c r="A1210" s="10">
        <v>1209</v>
      </c>
      <c r="B1210" s="10" t="s">
        <v>1235</v>
      </c>
      <c r="C1210" s="9" t="s">
        <v>2414</v>
      </c>
      <c r="D1210" s="10">
        <v>1916428353</v>
      </c>
      <c r="E1210" s="23">
        <v>44</v>
      </c>
      <c r="F1210" s="23">
        <v>11</v>
      </c>
    </row>
    <row r="1211" spans="1:6" x14ac:dyDescent="0.25">
      <c r="A1211" s="10">
        <v>1210</v>
      </c>
      <c r="B1211" s="10" t="s">
        <v>1236</v>
      </c>
      <c r="C1211" s="9" t="s">
        <v>1999</v>
      </c>
      <c r="D1211" s="10">
        <v>1830090070</v>
      </c>
      <c r="E1211" s="23">
        <v>8</v>
      </c>
      <c r="F1211" s="23">
        <v>11</v>
      </c>
    </row>
    <row r="1212" spans="1:6" x14ac:dyDescent="0.25">
      <c r="A1212" s="10">
        <v>1211</v>
      </c>
      <c r="B1212" s="10" t="s">
        <v>1237</v>
      </c>
      <c r="C1212" s="9" t="s">
        <v>2111</v>
      </c>
      <c r="D1212" s="10">
        <v>1711762317</v>
      </c>
      <c r="E1212" s="23">
        <v>8</v>
      </c>
      <c r="F1212" s="23">
        <v>0</v>
      </c>
    </row>
    <row r="1213" spans="1:6" x14ac:dyDescent="0.25">
      <c r="A1213" s="10">
        <v>1212</v>
      </c>
      <c r="B1213" s="10" t="s">
        <v>1238</v>
      </c>
      <c r="C1213" s="9" t="s">
        <v>1776</v>
      </c>
      <c r="D1213" s="10">
        <v>1953920472</v>
      </c>
      <c r="E1213" s="23">
        <v>12</v>
      </c>
      <c r="F1213" s="23">
        <v>0</v>
      </c>
    </row>
    <row r="1214" spans="1:6" x14ac:dyDescent="0.25">
      <c r="A1214" s="10">
        <v>1213</v>
      </c>
      <c r="B1214" s="10" t="s">
        <v>1239</v>
      </c>
      <c r="C1214" s="9" t="s">
        <v>1588</v>
      </c>
      <c r="D1214" s="10">
        <v>1860118601</v>
      </c>
      <c r="E1214" s="23">
        <v>0</v>
      </c>
      <c r="F1214" s="23">
        <v>22</v>
      </c>
    </row>
    <row r="1215" spans="1:6" x14ac:dyDescent="0.25">
      <c r="A1215" s="10">
        <v>1214</v>
      </c>
      <c r="B1215" s="10" t="s">
        <v>1240</v>
      </c>
      <c r="C1215" s="9" t="s">
        <v>2415</v>
      </c>
      <c r="D1215" s="10">
        <v>1761855607</v>
      </c>
      <c r="E1215" s="23">
        <v>165</v>
      </c>
      <c r="F1215" s="23">
        <v>82</v>
      </c>
    </row>
    <row r="1216" spans="1:6" x14ac:dyDescent="0.25">
      <c r="A1216" s="10">
        <v>1215</v>
      </c>
      <c r="B1216" s="10" t="s">
        <v>1241</v>
      </c>
      <c r="C1216" s="9" t="s">
        <v>1452</v>
      </c>
      <c r="D1216" s="10">
        <v>1727327630</v>
      </c>
      <c r="E1216" s="23">
        <v>261</v>
      </c>
      <c r="F1216" s="23">
        <v>207</v>
      </c>
    </row>
    <row r="1217" spans="1:6" x14ac:dyDescent="0.25">
      <c r="A1217" s="10">
        <v>1216</v>
      </c>
      <c r="B1217" s="10" t="s">
        <v>1242</v>
      </c>
      <c r="C1217" s="9" t="s">
        <v>2416</v>
      </c>
      <c r="D1217" s="10">
        <v>1820247131</v>
      </c>
      <c r="E1217" s="23">
        <v>70</v>
      </c>
      <c r="F1217" s="23">
        <v>0</v>
      </c>
    </row>
    <row r="1218" spans="1:6" x14ac:dyDescent="0.25">
      <c r="A1218" s="10">
        <v>1217</v>
      </c>
      <c r="B1218" s="10" t="s">
        <v>1243</v>
      </c>
      <c r="C1218" s="9" t="s">
        <v>1429</v>
      </c>
      <c r="D1218" s="10">
        <v>1314643204</v>
      </c>
      <c r="E1218" s="23">
        <v>11</v>
      </c>
      <c r="F1218" s="23">
        <v>0</v>
      </c>
    </row>
    <row r="1219" spans="1:6" x14ac:dyDescent="0.25">
      <c r="A1219" s="10">
        <v>1218</v>
      </c>
      <c r="B1219" s="10" t="s">
        <v>1244</v>
      </c>
      <c r="C1219" s="9" t="s">
        <v>1685</v>
      </c>
      <c r="D1219" s="10">
        <v>1821773546</v>
      </c>
      <c r="E1219" s="23">
        <v>66</v>
      </c>
      <c r="F1219" s="23">
        <v>54</v>
      </c>
    </row>
    <row r="1220" spans="1:6" x14ac:dyDescent="0.25">
      <c r="A1220" s="10">
        <v>1219</v>
      </c>
      <c r="B1220" s="10" t="s">
        <v>1245</v>
      </c>
      <c r="C1220" s="9" t="s">
        <v>2417</v>
      </c>
      <c r="D1220" s="10">
        <v>1845555569</v>
      </c>
      <c r="E1220" s="23">
        <v>0</v>
      </c>
      <c r="F1220" s="23">
        <v>13</v>
      </c>
    </row>
    <row r="1221" spans="1:6" x14ac:dyDescent="0.25">
      <c r="A1221" s="10">
        <v>1220</v>
      </c>
      <c r="B1221" s="10" t="s">
        <v>1246</v>
      </c>
      <c r="C1221" s="9" t="s">
        <v>2418</v>
      </c>
      <c r="D1221" s="10">
        <v>1776022931</v>
      </c>
      <c r="E1221" s="23">
        <v>106</v>
      </c>
      <c r="F1221" s="23">
        <v>11</v>
      </c>
    </row>
    <row r="1222" spans="1:6" x14ac:dyDescent="0.25">
      <c r="A1222" s="10">
        <v>1221</v>
      </c>
      <c r="B1222" s="10" t="s">
        <v>1247</v>
      </c>
      <c r="C1222" s="9" t="s">
        <v>1960</v>
      </c>
      <c r="D1222" s="10">
        <v>1740989503</v>
      </c>
      <c r="E1222" s="23">
        <v>11</v>
      </c>
      <c r="F1222" s="23">
        <v>24</v>
      </c>
    </row>
    <row r="1223" spans="1:6" x14ac:dyDescent="0.25">
      <c r="A1223" s="10">
        <v>1222</v>
      </c>
      <c r="B1223" s="10" t="s">
        <v>1248</v>
      </c>
      <c r="C1223" s="9" t="s">
        <v>2419</v>
      </c>
      <c r="D1223" s="10">
        <v>1746987454</v>
      </c>
      <c r="E1223" s="23">
        <v>68</v>
      </c>
      <c r="F1223" s="23">
        <v>11</v>
      </c>
    </row>
    <row r="1224" spans="1:6" x14ac:dyDescent="0.25">
      <c r="A1224" s="10">
        <v>1223</v>
      </c>
      <c r="B1224" s="10" t="s">
        <v>1249</v>
      </c>
      <c r="C1224" s="9" t="s">
        <v>1493</v>
      </c>
      <c r="D1224" s="10">
        <v>1676564100</v>
      </c>
      <c r="E1224" s="23">
        <v>45</v>
      </c>
      <c r="F1224" s="23">
        <v>35</v>
      </c>
    </row>
    <row r="1225" spans="1:6" x14ac:dyDescent="0.25">
      <c r="A1225" s="10">
        <v>1224</v>
      </c>
      <c r="B1225" s="10" t="s">
        <v>1250</v>
      </c>
      <c r="C1225" s="9" t="s">
        <v>2420</v>
      </c>
      <c r="D1225" s="10">
        <v>1721520111</v>
      </c>
      <c r="E1225" s="23">
        <v>42</v>
      </c>
      <c r="F1225" s="23">
        <v>0</v>
      </c>
    </row>
    <row r="1226" spans="1:6" x14ac:dyDescent="0.25">
      <c r="A1226" s="10">
        <v>1225</v>
      </c>
      <c r="B1226" s="10" t="s">
        <v>1251</v>
      </c>
      <c r="C1226" s="9" t="s">
        <v>1707</v>
      </c>
      <c r="D1226" s="10">
        <v>1538426555</v>
      </c>
      <c r="E1226" s="23">
        <v>556</v>
      </c>
      <c r="F1226" s="23">
        <v>44</v>
      </c>
    </row>
    <row r="1227" spans="1:6" x14ac:dyDescent="0.25">
      <c r="A1227" s="10">
        <v>1226</v>
      </c>
      <c r="B1227" s="10" t="s">
        <v>1252</v>
      </c>
      <c r="C1227" s="9" t="s">
        <v>1462</v>
      </c>
      <c r="D1227" s="10">
        <v>1776629033</v>
      </c>
      <c r="E1227" s="23">
        <v>110</v>
      </c>
      <c r="F1227" s="23">
        <v>49</v>
      </c>
    </row>
    <row r="1228" spans="1:6" x14ac:dyDescent="0.25">
      <c r="A1228" s="10">
        <v>1227</v>
      </c>
      <c r="B1228" s="10" t="s">
        <v>1253</v>
      </c>
      <c r="C1228" s="9" t="s">
        <v>2070</v>
      </c>
      <c r="D1228" s="10">
        <v>1303374182</v>
      </c>
      <c r="E1228" s="23">
        <v>0</v>
      </c>
      <c r="F1228" s="23">
        <v>11</v>
      </c>
    </row>
    <row r="1229" spans="1:6" x14ac:dyDescent="0.25">
      <c r="A1229" s="10">
        <v>1228</v>
      </c>
      <c r="B1229" s="10" t="s">
        <v>1254</v>
      </c>
      <c r="C1229" s="9" t="s">
        <v>2421</v>
      </c>
      <c r="D1229" s="10">
        <v>1736299299</v>
      </c>
      <c r="E1229" s="23">
        <v>2350</v>
      </c>
      <c r="F1229" s="23">
        <v>729</v>
      </c>
    </row>
    <row r="1230" spans="1:6" x14ac:dyDescent="0.25">
      <c r="A1230" s="10">
        <v>1229</v>
      </c>
      <c r="B1230" s="10" t="s">
        <v>1255</v>
      </c>
      <c r="C1230" s="9" t="s">
        <v>2422</v>
      </c>
      <c r="D1230" s="10">
        <v>1882078484</v>
      </c>
      <c r="E1230" s="23">
        <v>82</v>
      </c>
      <c r="F1230" s="23">
        <v>84</v>
      </c>
    </row>
    <row r="1231" spans="1:6" x14ac:dyDescent="0.25">
      <c r="A1231" s="10">
        <v>1230</v>
      </c>
      <c r="B1231" s="10" t="s">
        <v>1256</v>
      </c>
      <c r="C1231" s="9" t="s">
        <v>1498</v>
      </c>
      <c r="D1231" s="10">
        <v>1401942961</v>
      </c>
      <c r="E1231" s="23">
        <v>0</v>
      </c>
      <c r="F1231" s="23">
        <v>27</v>
      </c>
    </row>
    <row r="1232" spans="1:6" x14ac:dyDescent="0.25">
      <c r="A1232" s="10">
        <v>1231</v>
      </c>
      <c r="B1232" s="10" t="s">
        <v>1257</v>
      </c>
      <c r="C1232" s="9" t="s">
        <v>2423</v>
      </c>
      <c r="D1232" s="10">
        <v>1630294227</v>
      </c>
      <c r="E1232" s="23">
        <v>8</v>
      </c>
      <c r="F1232" s="23">
        <v>0</v>
      </c>
    </row>
    <row r="1233" spans="1:6" x14ac:dyDescent="0.25">
      <c r="A1233" s="10">
        <v>1232</v>
      </c>
      <c r="B1233" s="10" t="s">
        <v>1258</v>
      </c>
      <c r="C1233" s="9" t="s">
        <v>2424</v>
      </c>
      <c r="D1233" s="10">
        <v>1759682676</v>
      </c>
      <c r="E1233" s="23">
        <v>101</v>
      </c>
      <c r="F1233" s="23">
        <v>38</v>
      </c>
    </row>
    <row r="1234" spans="1:6" x14ac:dyDescent="0.25">
      <c r="A1234" s="10">
        <v>1233</v>
      </c>
      <c r="B1234" s="10" t="s">
        <v>1259</v>
      </c>
      <c r="C1234" s="9" t="s">
        <v>2425</v>
      </c>
      <c r="D1234" s="10">
        <v>1728753356</v>
      </c>
      <c r="E1234" s="23">
        <v>788</v>
      </c>
      <c r="F1234" s="23">
        <v>646</v>
      </c>
    </row>
    <row r="1235" spans="1:6" x14ac:dyDescent="0.25">
      <c r="A1235" s="10">
        <v>1234</v>
      </c>
      <c r="B1235" s="10" t="s">
        <v>1260</v>
      </c>
      <c r="C1235" s="9" t="s">
        <v>1419</v>
      </c>
      <c r="D1235" s="10">
        <v>1734626151</v>
      </c>
      <c r="E1235" s="23">
        <v>121</v>
      </c>
      <c r="F1235" s="23">
        <v>38</v>
      </c>
    </row>
    <row r="1236" spans="1:6" x14ac:dyDescent="0.25">
      <c r="A1236" s="10">
        <v>1235</v>
      </c>
      <c r="B1236" s="10" t="s">
        <v>1261</v>
      </c>
      <c r="C1236" s="9" t="s">
        <v>1494</v>
      </c>
      <c r="D1236" s="10">
        <v>1736647492</v>
      </c>
      <c r="E1236" s="23">
        <v>49</v>
      </c>
      <c r="F1236" s="23">
        <v>37</v>
      </c>
    </row>
    <row r="1237" spans="1:6" x14ac:dyDescent="0.25">
      <c r="A1237" s="10">
        <v>1236</v>
      </c>
      <c r="B1237" s="10" t="s">
        <v>1262</v>
      </c>
      <c r="C1237" s="9" t="s">
        <v>2174</v>
      </c>
      <c r="D1237" s="10">
        <v>1737739965</v>
      </c>
      <c r="E1237" s="23">
        <v>20</v>
      </c>
      <c r="F1237" s="23">
        <v>24</v>
      </c>
    </row>
    <row r="1238" spans="1:6" x14ac:dyDescent="0.25">
      <c r="A1238" s="10">
        <v>1237</v>
      </c>
      <c r="B1238" s="10" t="s">
        <v>1263</v>
      </c>
      <c r="C1238" s="9" t="s">
        <v>1548</v>
      </c>
      <c r="D1238" s="10">
        <v>1822030468</v>
      </c>
      <c r="E1238" s="23">
        <v>33</v>
      </c>
      <c r="F1238" s="23">
        <v>386</v>
      </c>
    </row>
    <row r="1239" spans="1:6" x14ac:dyDescent="0.25">
      <c r="A1239" s="10">
        <v>1238</v>
      </c>
      <c r="B1239" s="10" t="s">
        <v>1264</v>
      </c>
      <c r="C1239" s="9" t="s">
        <v>1628</v>
      </c>
      <c r="D1239" s="10">
        <v>1406423784</v>
      </c>
      <c r="E1239" s="23">
        <v>8</v>
      </c>
      <c r="F1239" s="23">
        <v>59</v>
      </c>
    </row>
    <row r="1240" spans="1:6" x14ac:dyDescent="0.25">
      <c r="A1240" s="10">
        <v>1239</v>
      </c>
      <c r="B1240" s="10" t="s">
        <v>1265</v>
      </c>
      <c r="C1240" s="9" t="s">
        <v>2426</v>
      </c>
      <c r="D1240" s="10">
        <v>1726850370</v>
      </c>
      <c r="E1240" s="23">
        <v>59</v>
      </c>
      <c r="F1240" s="23">
        <v>22</v>
      </c>
    </row>
    <row r="1241" spans="1:6" x14ac:dyDescent="0.25">
      <c r="A1241" s="10">
        <v>1240</v>
      </c>
      <c r="B1241" s="10" t="s">
        <v>1266</v>
      </c>
      <c r="C1241" s="9" t="s">
        <v>2427</v>
      </c>
      <c r="D1241" s="10">
        <v>1789618555</v>
      </c>
      <c r="E1241" s="23">
        <v>11</v>
      </c>
      <c r="F1241" s="23">
        <v>11</v>
      </c>
    </row>
    <row r="1242" spans="1:6" x14ac:dyDescent="0.25">
      <c r="A1242" s="10">
        <v>1241</v>
      </c>
      <c r="B1242" s="10" t="s">
        <v>1267</v>
      </c>
      <c r="C1242" s="9" t="s">
        <v>2428</v>
      </c>
      <c r="D1242" s="10">
        <v>1919335351</v>
      </c>
      <c r="E1242" s="23">
        <v>129</v>
      </c>
      <c r="F1242" s="23">
        <v>22</v>
      </c>
    </row>
    <row r="1243" spans="1:6" x14ac:dyDescent="0.25">
      <c r="A1243" s="10">
        <v>1242</v>
      </c>
      <c r="B1243" s="10" t="s">
        <v>1268</v>
      </c>
      <c r="C1243" s="9" t="s">
        <v>2429</v>
      </c>
      <c r="D1243" s="10">
        <v>1814945942</v>
      </c>
      <c r="E1243" s="23">
        <v>77</v>
      </c>
      <c r="F1243" s="23">
        <v>11</v>
      </c>
    </row>
    <row r="1244" spans="1:6" x14ac:dyDescent="0.25">
      <c r="A1244" s="10">
        <v>1243</v>
      </c>
      <c r="B1244" s="10" t="s">
        <v>1269</v>
      </c>
      <c r="C1244" s="9" t="s">
        <v>2430</v>
      </c>
      <c r="D1244" s="10">
        <v>1771777178</v>
      </c>
      <c r="E1244" s="23">
        <v>1133</v>
      </c>
      <c r="F1244" s="23">
        <v>332</v>
      </c>
    </row>
    <row r="1245" spans="1:6" x14ac:dyDescent="0.25">
      <c r="A1245" s="10">
        <v>1244</v>
      </c>
      <c r="B1245" s="10" t="s">
        <v>1270</v>
      </c>
      <c r="C1245" s="9" t="s">
        <v>2431</v>
      </c>
      <c r="D1245" s="10">
        <v>1633166596</v>
      </c>
      <c r="E1245" s="23">
        <v>11</v>
      </c>
      <c r="F1245" s="23">
        <v>39</v>
      </c>
    </row>
    <row r="1246" spans="1:6" x14ac:dyDescent="0.25">
      <c r="A1246" s="10">
        <v>1245</v>
      </c>
      <c r="B1246" s="10" t="s">
        <v>1271</v>
      </c>
      <c r="C1246" s="9" t="s">
        <v>1555</v>
      </c>
      <c r="D1246" s="10">
        <v>1916852794</v>
      </c>
      <c r="E1246" s="23">
        <v>42</v>
      </c>
      <c r="F1246" s="23">
        <v>12</v>
      </c>
    </row>
    <row r="1247" spans="1:6" x14ac:dyDescent="0.25">
      <c r="A1247" s="10">
        <v>1246</v>
      </c>
      <c r="B1247" s="10" t="s">
        <v>1272</v>
      </c>
      <c r="C1247" s="9" t="s">
        <v>2432</v>
      </c>
      <c r="D1247" s="10">
        <v>1612267910</v>
      </c>
      <c r="E1247" s="23">
        <v>17</v>
      </c>
      <c r="F1247" s="23">
        <v>0</v>
      </c>
    </row>
    <row r="1248" spans="1:6" x14ac:dyDescent="0.25">
      <c r="A1248" s="10">
        <v>1247</v>
      </c>
      <c r="B1248" s="10" t="s">
        <v>1273</v>
      </c>
      <c r="C1248" s="9" t="s">
        <v>1473</v>
      </c>
      <c r="D1248" s="10">
        <v>1305627082</v>
      </c>
      <c r="E1248" s="23">
        <v>11</v>
      </c>
      <c r="F1248" s="23">
        <v>13</v>
      </c>
    </row>
    <row r="1249" spans="1:6" x14ac:dyDescent="0.25">
      <c r="A1249" s="10">
        <v>1248</v>
      </c>
      <c r="B1249" s="10" t="s">
        <v>1274</v>
      </c>
      <c r="C1249" s="9" t="s">
        <v>1649</v>
      </c>
      <c r="D1249" s="10">
        <v>1721898955</v>
      </c>
      <c r="E1249" s="23">
        <v>53</v>
      </c>
      <c r="F1249" s="23">
        <v>307</v>
      </c>
    </row>
    <row r="1250" spans="1:6" x14ac:dyDescent="0.25">
      <c r="A1250" s="10">
        <v>1249</v>
      </c>
      <c r="B1250" s="10" t="s">
        <v>1275</v>
      </c>
      <c r="C1250" s="9" t="s">
        <v>1471</v>
      </c>
      <c r="D1250" s="10">
        <v>1793598608</v>
      </c>
      <c r="E1250" s="23">
        <v>135</v>
      </c>
      <c r="F1250" s="23">
        <v>0</v>
      </c>
    </row>
    <row r="1251" spans="1:6" x14ac:dyDescent="0.25">
      <c r="A1251" s="10">
        <v>1250</v>
      </c>
      <c r="B1251" s="10" t="s">
        <v>1276</v>
      </c>
      <c r="C1251" s="9" t="s">
        <v>2433</v>
      </c>
      <c r="D1251" s="10">
        <v>1912067158</v>
      </c>
      <c r="E1251" s="23">
        <v>12</v>
      </c>
      <c r="F1251" s="23">
        <v>0</v>
      </c>
    </row>
    <row r="1252" spans="1:6" x14ac:dyDescent="0.25">
      <c r="A1252" s="10">
        <v>1251</v>
      </c>
      <c r="B1252" s="10" t="s">
        <v>1277</v>
      </c>
      <c r="C1252" s="9" t="s">
        <v>2434</v>
      </c>
      <c r="D1252" s="10">
        <v>1717952347</v>
      </c>
      <c r="E1252" s="23">
        <v>36</v>
      </c>
      <c r="F1252" s="23">
        <v>26</v>
      </c>
    </row>
    <row r="1253" spans="1:6" x14ac:dyDescent="0.25">
      <c r="A1253" s="10">
        <v>1252</v>
      </c>
      <c r="B1253" s="10" t="s">
        <v>1278</v>
      </c>
      <c r="C1253" s="9" t="s">
        <v>2435</v>
      </c>
      <c r="D1253" s="10">
        <v>1761584528</v>
      </c>
      <c r="E1253" s="23">
        <v>114</v>
      </c>
      <c r="F1253" s="23">
        <v>0</v>
      </c>
    </row>
    <row r="1254" spans="1:6" x14ac:dyDescent="0.25">
      <c r="A1254" s="10">
        <v>1253</v>
      </c>
      <c r="B1254" s="10" t="s">
        <v>1279</v>
      </c>
      <c r="C1254" s="9" t="s">
        <v>1396</v>
      </c>
      <c r="D1254" s="10">
        <v>1645502076</v>
      </c>
      <c r="E1254" s="23">
        <v>146</v>
      </c>
      <c r="F1254" s="23">
        <v>22</v>
      </c>
    </row>
    <row r="1255" spans="1:6" x14ac:dyDescent="0.25">
      <c r="A1255" s="10">
        <v>1254</v>
      </c>
      <c r="B1255" s="10" t="s">
        <v>1280</v>
      </c>
      <c r="C1255" s="9" t="s">
        <v>2436</v>
      </c>
      <c r="D1255" s="10">
        <v>1849671528</v>
      </c>
      <c r="E1255" s="23">
        <v>34</v>
      </c>
      <c r="F1255" s="23">
        <v>11</v>
      </c>
    </row>
    <row r="1256" spans="1:6" x14ac:dyDescent="0.25">
      <c r="A1256" s="10">
        <v>1255</v>
      </c>
      <c r="B1256" s="10" t="s">
        <v>1281</v>
      </c>
      <c r="C1256" s="9" t="s">
        <v>1587</v>
      </c>
      <c r="D1256" s="10">
        <v>1624619137</v>
      </c>
      <c r="E1256" s="23">
        <v>27</v>
      </c>
      <c r="F1256" s="23">
        <v>0</v>
      </c>
    </row>
    <row r="1257" spans="1:6" x14ac:dyDescent="0.25">
      <c r="A1257" s="10">
        <v>1256</v>
      </c>
      <c r="B1257" s="10" t="s">
        <v>1282</v>
      </c>
      <c r="C1257" s="9" t="s">
        <v>2437</v>
      </c>
      <c r="D1257" s="10">
        <v>1712017105</v>
      </c>
      <c r="E1257" s="23">
        <v>51</v>
      </c>
      <c r="F1257" s="23">
        <v>0</v>
      </c>
    </row>
    <row r="1258" spans="1:6" x14ac:dyDescent="0.25">
      <c r="A1258" s="10">
        <v>1257</v>
      </c>
      <c r="B1258" s="10" t="s">
        <v>1283</v>
      </c>
      <c r="C1258" s="9" t="s">
        <v>2438</v>
      </c>
      <c r="D1258" s="10">
        <v>1916577111</v>
      </c>
      <c r="E1258" s="23">
        <v>328</v>
      </c>
      <c r="F1258" s="23">
        <v>0</v>
      </c>
    </row>
    <row r="1259" spans="1:6" x14ac:dyDescent="0.25">
      <c r="A1259" s="10">
        <v>1258</v>
      </c>
      <c r="B1259" s="10" t="s">
        <v>1284</v>
      </c>
      <c r="C1259" s="9" t="s">
        <v>2439</v>
      </c>
      <c r="D1259" s="10">
        <v>1723154492</v>
      </c>
      <c r="E1259" s="23">
        <v>51</v>
      </c>
      <c r="F1259" s="23">
        <v>23</v>
      </c>
    </row>
    <row r="1260" spans="1:6" x14ac:dyDescent="0.25">
      <c r="A1260" s="10">
        <v>1259</v>
      </c>
      <c r="B1260" s="10" t="s">
        <v>1285</v>
      </c>
      <c r="C1260" s="9" t="s">
        <v>2440</v>
      </c>
      <c r="D1260" s="10">
        <v>1836270397</v>
      </c>
      <c r="E1260" s="23">
        <v>212</v>
      </c>
      <c r="F1260" s="23">
        <v>22</v>
      </c>
    </row>
    <row r="1261" spans="1:6" x14ac:dyDescent="0.25">
      <c r="A1261" s="10">
        <v>1260</v>
      </c>
      <c r="B1261" s="10" t="s">
        <v>2441</v>
      </c>
      <c r="C1261" s="9" t="s">
        <v>2345</v>
      </c>
      <c r="D1261" s="10">
        <v>1711879135</v>
      </c>
      <c r="E1261" s="23">
        <v>0</v>
      </c>
      <c r="F1261" s="23">
        <v>470</v>
      </c>
    </row>
    <row r="1262" spans="1:6" x14ac:dyDescent="0.25">
      <c r="A1262" s="10">
        <v>1261</v>
      </c>
      <c r="B1262" s="10" t="s">
        <v>2442</v>
      </c>
      <c r="C1262" s="9" t="s">
        <v>2443</v>
      </c>
      <c r="D1262" s="10">
        <v>1791447320</v>
      </c>
      <c r="E1262" s="23">
        <v>11</v>
      </c>
      <c r="F1262" s="23">
        <v>0</v>
      </c>
    </row>
  </sheetData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"/>
  <sheetViews>
    <sheetView showGridLines="0" zoomScale="90" zoomScaleNormal="90" workbookViewId="0">
      <selection activeCell="E22" sqref="E22"/>
    </sheetView>
  </sheetViews>
  <sheetFormatPr defaultColWidth="8.85546875" defaultRowHeight="12.75" x14ac:dyDescent="0.2"/>
  <cols>
    <col min="1" max="1" width="6.42578125" style="6" customWidth="1"/>
    <col min="2" max="2" width="21.7109375" style="6" customWidth="1"/>
    <col min="3" max="3" width="10.28515625" style="3" customWidth="1"/>
    <col min="4" max="4" width="12.42578125" style="6" customWidth="1"/>
    <col min="5" max="5" width="12" style="6" customWidth="1"/>
    <col min="6" max="6" width="9.85546875" style="6" customWidth="1"/>
    <col min="7" max="7" width="3.7109375" style="6" customWidth="1"/>
    <col min="8" max="8" width="20.7109375" style="6" bestFit="1" customWidth="1"/>
    <col min="9" max="9" width="8.85546875" style="6"/>
    <col min="10" max="11" width="13.7109375" style="6" customWidth="1"/>
    <col min="12" max="12" width="6.7109375" style="6" customWidth="1"/>
    <col min="13" max="16384" width="8.85546875" style="6"/>
  </cols>
  <sheetData>
    <row r="1" spans="2:15" x14ac:dyDescent="0.2">
      <c r="B1" s="22" t="s">
        <v>1162</v>
      </c>
    </row>
    <row r="2" spans="2:15" x14ac:dyDescent="0.2">
      <c r="B2" s="22" t="s">
        <v>2</v>
      </c>
      <c r="G2" s="15"/>
      <c r="H2" s="7"/>
      <c r="I2" s="15"/>
      <c r="J2" s="15"/>
      <c r="K2" s="15"/>
      <c r="L2" s="15"/>
      <c r="M2" s="7"/>
      <c r="N2" s="15"/>
      <c r="O2" s="15"/>
    </row>
    <row r="3" spans="2:15" x14ac:dyDescent="0.2">
      <c r="B3" s="14" t="s">
        <v>1152</v>
      </c>
      <c r="C3" s="14" t="s">
        <v>1151</v>
      </c>
      <c r="D3" s="14" t="s">
        <v>1159</v>
      </c>
      <c r="E3" s="14" t="s">
        <v>1160</v>
      </c>
      <c r="F3" s="14" t="s">
        <v>1161</v>
      </c>
      <c r="G3" s="16"/>
      <c r="H3" s="16"/>
      <c r="I3" s="16"/>
      <c r="J3" s="16"/>
      <c r="K3" s="15"/>
      <c r="L3" s="16"/>
      <c r="M3" s="16"/>
      <c r="N3" s="16"/>
      <c r="O3" s="16"/>
    </row>
    <row r="4" spans="2:15" x14ac:dyDescent="0.2">
      <c r="B4" s="10" t="s">
        <v>1145</v>
      </c>
      <c r="C4" s="10" t="e">
        <f>COUNTIFS(#REF!,"&gt;=3000000",#REF!,"EO")</f>
        <v>#REF!</v>
      </c>
      <c r="D4" s="18" t="e">
        <f>SUMIFS(#REF!,#REF!,"&gt;=3000000",#REF!,"EO")</f>
        <v>#REF!</v>
      </c>
      <c r="E4" s="18" t="e">
        <f>SUMIFS(#REF!,#REF!,"&gt;=3000000",#REF!,"EO")</f>
        <v>#REF!</v>
      </c>
      <c r="F4" s="11">
        <f>IFERROR(E4/D4,0)</f>
        <v>0</v>
      </c>
      <c r="G4" s="7"/>
      <c r="H4" s="7"/>
      <c r="I4" s="15"/>
      <c r="J4" s="15"/>
      <c r="K4" s="15"/>
      <c r="L4" s="7"/>
      <c r="M4" s="7"/>
      <c r="N4" s="15"/>
      <c r="O4" s="15"/>
    </row>
    <row r="5" spans="2:15" x14ac:dyDescent="0.2">
      <c r="B5" s="10" t="s">
        <v>1146</v>
      </c>
      <c r="C5" s="10" t="e">
        <f>COUNTIFS(#REF!,"&gt;=1500000",#REF!,"&lt;3000000",#REF!,"EO")</f>
        <v>#REF!</v>
      </c>
      <c r="D5" s="18" t="e">
        <f>SUMIFS(#REF!,#REF!,"&gt;=1500000",#REF!,"&lt;3000000",#REF!,"EO")</f>
        <v>#REF!</v>
      </c>
      <c r="E5" s="18" t="e">
        <f>SUMIFS(#REF!,#REF!,"&gt;=1500000",#REF!,"&lt;3000000",#REF!,"EO")</f>
        <v>#REF!</v>
      </c>
      <c r="F5" s="11">
        <f t="shared" ref="F5:F9" si="0">IFERROR(E5/D5,0)</f>
        <v>0</v>
      </c>
      <c r="G5" s="7"/>
      <c r="H5" s="7"/>
      <c r="I5" s="15"/>
      <c r="J5" s="15"/>
      <c r="K5" s="15"/>
      <c r="L5" s="7"/>
      <c r="M5" s="7"/>
      <c r="N5" s="15"/>
      <c r="O5" s="15"/>
    </row>
    <row r="6" spans="2:15" x14ac:dyDescent="0.2">
      <c r="B6" s="10" t="s">
        <v>1147</v>
      </c>
      <c r="C6" s="10" t="e">
        <f>COUNTIFS(#REF!,"&gt;=700000",#REF!,"&lt;1500000",#REF!,"EO")</f>
        <v>#REF!</v>
      </c>
      <c r="D6" s="18" t="e">
        <f>SUMIFS(#REF!,#REF!,"&gt;=700000",#REF!,"&lt;1500000",#REF!,"EO")</f>
        <v>#REF!</v>
      </c>
      <c r="E6" s="18" t="e">
        <f>SUMIFS(#REF!,#REF!,"&gt;=700000",#REF!,"&lt;1500000",#REF!,"EO")</f>
        <v>#REF!</v>
      </c>
      <c r="F6" s="11">
        <f t="shared" si="0"/>
        <v>0</v>
      </c>
      <c r="G6" s="7"/>
      <c r="H6" s="7"/>
      <c r="I6" s="15"/>
      <c r="J6" s="15"/>
      <c r="K6" s="15"/>
      <c r="L6" s="7"/>
      <c r="M6" s="7"/>
      <c r="N6" s="15"/>
      <c r="O6" s="15"/>
    </row>
    <row r="7" spans="2:15" x14ac:dyDescent="0.2">
      <c r="B7" s="10" t="s">
        <v>1148</v>
      </c>
      <c r="C7" s="10" t="e">
        <f>COUNTIFS(#REF!,"&gt;=300000",#REF!,"&lt;700000",#REF!,"EO")</f>
        <v>#REF!</v>
      </c>
      <c r="D7" s="18" t="e">
        <f>SUMIFS(#REF!,#REF!,"&gt;=300000",#REF!,"&lt;700000",#REF!,"EO")</f>
        <v>#REF!</v>
      </c>
      <c r="E7" s="18" t="e">
        <f>SUMIFS(#REF!,#REF!,"&gt;=300000",#REF!,"&lt;700000",#REF!,"EO")</f>
        <v>#REF!</v>
      </c>
      <c r="F7" s="11">
        <f t="shared" si="0"/>
        <v>0</v>
      </c>
      <c r="G7" s="7"/>
      <c r="H7" s="7"/>
      <c r="I7" s="15"/>
      <c r="J7" s="15"/>
      <c r="K7" s="15"/>
      <c r="L7" s="7"/>
      <c r="M7" s="7"/>
      <c r="N7" s="15"/>
      <c r="O7" s="15"/>
    </row>
    <row r="8" spans="2:15" x14ac:dyDescent="0.2">
      <c r="B8" s="10" t="s">
        <v>1149</v>
      </c>
      <c r="C8" s="10" t="e">
        <f>COUNTIFS(#REF!,"&gt;=100000",#REF!,"&lt;300000",#REF!,"EO")</f>
        <v>#REF!</v>
      </c>
      <c r="D8" s="18" t="e">
        <f>SUMIFS(#REF!,#REF!,"&gt;=100000",#REF!,"&lt;300000",#REF!,"EO")</f>
        <v>#REF!</v>
      </c>
      <c r="E8" s="18" t="e">
        <f>SUMIFS(#REF!,#REF!,"&gt;=100000",#REF!,"&lt;300000",#REF!,"EO")</f>
        <v>#REF!</v>
      </c>
      <c r="F8" s="11">
        <f t="shared" si="0"/>
        <v>0</v>
      </c>
      <c r="G8" s="7"/>
      <c r="H8" s="7"/>
      <c r="I8" s="15"/>
      <c r="J8" s="15"/>
      <c r="K8" s="15"/>
      <c r="L8" s="7"/>
      <c r="M8" s="7"/>
      <c r="N8" s="15"/>
      <c r="O8" s="15"/>
    </row>
    <row r="9" spans="2:15" x14ac:dyDescent="0.2">
      <c r="B9" s="10" t="s">
        <v>1150</v>
      </c>
      <c r="C9" s="10" t="e">
        <f>COUNTIFS(#REF!,"&lt;100000",#REF!,"EO")</f>
        <v>#REF!</v>
      </c>
      <c r="D9" s="18" t="e">
        <f>SUMIFS(#REF!,#REF!,"&lt;100000",#REF!,"EO")</f>
        <v>#REF!</v>
      </c>
      <c r="E9" s="18" t="e">
        <f>SUMIFS(#REF!,#REF!,"&lt;100000",#REF!,"EO")</f>
        <v>#REF!</v>
      </c>
      <c r="F9" s="11">
        <f t="shared" si="0"/>
        <v>0</v>
      </c>
      <c r="G9" s="7"/>
      <c r="H9" s="7"/>
      <c r="I9" s="15"/>
      <c r="J9" s="15"/>
      <c r="K9" s="15"/>
      <c r="L9" s="7"/>
      <c r="M9" s="7"/>
      <c r="N9" s="15"/>
      <c r="O9" s="15"/>
    </row>
    <row r="10" spans="2:15" x14ac:dyDescent="0.2">
      <c r="B10" s="12" t="s">
        <v>992</v>
      </c>
      <c r="C10" s="14" t="e">
        <f>SUM(C4:C9)</f>
        <v>#REF!</v>
      </c>
      <c r="D10" s="19" t="e">
        <f t="shared" ref="D10:E10" si="1">SUM(D4:D9)</f>
        <v>#REF!</v>
      </c>
      <c r="E10" s="19" t="e">
        <f t="shared" si="1"/>
        <v>#REF!</v>
      </c>
      <c r="F10" s="20">
        <f>IFERROR(E10/D10,0)</f>
        <v>0</v>
      </c>
      <c r="G10" s="13"/>
      <c r="H10" s="16"/>
      <c r="I10" s="17"/>
      <c r="J10" s="17"/>
      <c r="K10" s="15"/>
      <c r="L10" s="13"/>
      <c r="M10" s="16"/>
      <c r="N10" s="17"/>
      <c r="O10" s="17"/>
    </row>
    <row r="12" spans="2:15" x14ac:dyDescent="0.2">
      <c r="B12" s="22" t="s">
        <v>3</v>
      </c>
      <c r="H12" s="22" t="s">
        <v>4</v>
      </c>
      <c r="I12" s="3"/>
    </row>
    <row r="13" spans="2:15" x14ac:dyDescent="0.2">
      <c r="B13" s="14" t="s">
        <v>1152</v>
      </c>
      <c r="C13" s="14" t="s">
        <v>1151</v>
      </c>
      <c r="D13" s="14" t="s">
        <v>1159</v>
      </c>
      <c r="E13" s="14" t="s">
        <v>1160</v>
      </c>
      <c r="F13" s="14" t="s">
        <v>1161</v>
      </c>
      <c r="H13" s="14" t="s">
        <v>1152</v>
      </c>
      <c r="I13" s="14" t="s">
        <v>1151</v>
      </c>
      <c r="J13" s="14" t="s">
        <v>1159</v>
      </c>
      <c r="K13" s="14" t="s">
        <v>1160</v>
      </c>
      <c r="L13" s="14" t="s">
        <v>1161</v>
      </c>
    </row>
    <row r="14" spans="2:15" x14ac:dyDescent="0.2">
      <c r="B14" s="10" t="s">
        <v>1153</v>
      </c>
      <c r="C14" s="10" t="e">
        <f>COUNTIFS(#REF!,"&gt;=550000",#REF!,"SIS")</f>
        <v>#REF!</v>
      </c>
      <c r="D14" s="18" t="e">
        <f>SUMIFS(#REF!,#REF!,"&gt;=550000",#REF!,"SIS")</f>
        <v>#REF!</v>
      </c>
      <c r="E14" s="18" t="e">
        <f>SUMIFS(#REF!,#REF!,"&gt;=550000",#REF!,"SIS")</f>
        <v>#REF!</v>
      </c>
      <c r="F14" s="11">
        <f>IFERROR(E14/D14,0)</f>
        <v>0</v>
      </c>
      <c r="H14" s="10" t="s">
        <v>1153</v>
      </c>
      <c r="I14" s="10" t="e">
        <f>COUNTIFS(#REF!,"&gt;=550000",#REF!,"GO")</f>
        <v>#REF!</v>
      </c>
      <c r="J14" s="18" t="e">
        <f>SUMIFS(#REF!,#REF!,"&gt;=550000",#REF!,"GO")</f>
        <v>#REF!</v>
      </c>
      <c r="K14" s="18" t="e">
        <f>SUMIFS(#REF!,#REF!,"&gt;=550000",#REF!,"GO")</f>
        <v>#REF!</v>
      </c>
      <c r="L14" s="11">
        <f>IFERROR(K14/J14,0)</f>
        <v>0</v>
      </c>
    </row>
    <row r="15" spans="2:15" x14ac:dyDescent="0.2">
      <c r="B15" s="10" t="s">
        <v>1154</v>
      </c>
      <c r="C15" s="10" t="e">
        <f>COUNTIFS(#REF!,"&gt;=400000",#REF!,"&lt;550000",#REF!,"SIS")</f>
        <v>#REF!</v>
      </c>
      <c r="D15" s="18" t="e">
        <f>SUMIFS(#REF!,#REF!,"&gt;=400000",#REF!,"&lt;550000",#REF!,"SIS")</f>
        <v>#REF!</v>
      </c>
      <c r="E15" s="18" t="e">
        <f>SUMIFS(#REF!,#REF!,"&gt;=400000",#REF!,"&lt;550000",#REF!,"SIS")</f>
        <v>#REF!</v>
      </c>
      <c r="F15" s="11">
        <f t="shared" ref="F15:F19" si="2">IFERROR(E15/D15,0)</f>
        <v>0</v>
      </c>
      <c r="H15" s="10" t="s">
        <v>1154</v>
      </c>
      <c r="I15" s="10" t="e">
        <f>COUNTIFS(#REF!,"&gt;=400000",#REF!,"&lt;550000",#REF!,"GO")</f>
        <v>#REF!</v>
      </c>
      <c r="J15" s="18" t="e">
        <f>SUMIFS(#REF!,#REF!,"&gt;=400000",#REF!,"&lt;550000",#REF!,"GO")</f>
        <v>#REF!</v>
      </c>
      <c r="K15" s="18" t="e">
        <f>SUMIFS(#REF!,#REF!,"&gt;=400000",#REF!,"&lt;550000",#REF!,"GO")</f>
        <v>#REF!</v>
      </c>
      <c r="L15" s="11">
        <f t="shared" ref="L15:L19" si="3">IFERROR(K15/J15,0)</f>
        <v>0</v>
      </c>
    </row>
    <row r="16" spans="2:15" x14ac:dyDescent="0.2">
      <c r="B16" s="10" t="s">
        <v>1155</v>
      </c>
      <c r="C16" s="10" t="e">
        <f>COUNTIFS(#REF!,"&gt;=200000",#REF!,"&lt;400000",#REF!,"SIS")</f>
        <v>#REF!</v>
      </c>
      <c r="D16" s="18" t="e">
        <f>SUMIFS(#REF!,#REF!,"&gt;=200000",#REF!,"&lt;400000",#REF!,"SIS")</f>
        <v>#REF!</v>
      </c>
      <c r="E16" s="18" t="e">
        <f>SUMIFS(#REF!,#REF!,"&gt;=200000",#REF!,"&lt;400000",#REF!,"SIS")</f>
        <v>#REF!</v>
      </c>
      <c r="F16" s="11">
        <f t="shared" si="2"/>
        <v>0</v>
      </c>
      <c r="H16" s="10" t="s">
        <v>1155</v>
      </c>
      <c r="I16" s="10" t="e">
        <f>COUNTIFS(#REF!,"&gt;=200000",#REF!,"&lt;400000",#REF!,"GO")</f>
        <v>#REF!</v>
      </c>
      <c r="J16" s="18" t="e">
        <f>SUMIFS(#REF!,#REF!,"&gt;=200000",#REF!,"&lt;400000",#REF!,"GO")</f>
        <v>#REF!</v>
      </c>
      <c r="K16" s="18" t="e">
        <f>SUMIFS(#REF!,#REF!,"&gt;=200000",#REF!,"&lt;400000",#REF!,"GO")</f>
        <v>#REF!</v>
      </c>
      <c r="L16" s="11">
        <f t="shared" si="3"/>
        <v>0</v>
      </c>
    </row>
    <row r="17" spans="2:12" x14ac:dyDescent="0.2">
      <c r="B17" s="10" t="s">
        <v>1156</v>
      </c>
      <c r="C17" s="10" t="e">
        <f>COUNTIFS(#REF!,"&gt;=100000",#REF!,"&lt;200000",#REF!,"SIS")</f>
        <v>#REF!</v>
      </c>
      <c r="D17" s="18" t="e">
        <f>SUMIFS(#REF!,#REF!,"&gt;=100000",#REF!,"&lt;200000",#REF!,"SIS")</f>
        <v>#REF!</v>
      </c>
      <c r="E17" s="18" t="e">
        <f>SUMIFS(#REF!,#REF!,"&gt;=100000",#REF!,"&lt;200000",#REF!,"SIS")</f>
        <v>#REF!</v>
      </c>
      <c r="F17" s="11">
        <f t="shared" si="2"/>
        <v>0</v>
      </c>
      <c r="H17" s="10" t="s">
        <v>1156</v>
      </c>
      <c r="I17" s="10" t="e">
        <f>COUNTIFS(#REF!,"&gt;=100000",#REF!,"&lt;200000",#REF!,"GO")</f>
        <v>#REF!</v>
      </c>
      <c r="J17" s="18" t="e">
        <f>SUMIFS(#REF!,#REF!,"&gt;=100000",#REF!,"&lt;200000",#REF!,"GO")</f>
        <v>#REF!</v>
      </c>
      <c r="K17" s="18" t="e">
        <f>SUMIFS(#REF!,#REF!,"&gt;=100000",#REF!,"&lt;200000",#REF!,"GO")</f>
        <v>#REF!</v>
      </c>
      <c r="L17" s="11">
        <f t="shared" si="3"/>
        <v>0</v>
      </c>
    </row>
    <row r="18" spans="2:12" x14ac:dyDescent="0.2">
      <c r="B18" s="10" t="s">
        <v>1157</v>
      </c>
      <c r="C18" s="10" t="e">
        <f>COUNTIFS(#REF!,"&gt;=25000",#REF!,"&lt;100000",#REF!,"SIS")</f>
        <v>#REF!</v>
      </c>
      <c r="D18" s="18" t="e">
        <f>SUMIFS(#REF!,#REF!,"&gt;=25000",#REF!,"&lt;100000",#REF!,"SIS")</f>
        <v>#REF!</v>
      </c>
      <c r="E18" s="18" t="e">
        <f>SUMIFS(#REF!,#REF!,"&gt;=25000",#REF!,"&lt;100000",#REF!,"SIS")</f>
        <v>#REF!</v>
      </c>
      <c r="F18" s="11">
        <f t="shared" si="2"/>
        <v>0</v>
      </c>
      <c r="H18" s="10" t="s">
        <v>1157</v>
      </c>
      <c r="I18" s="10" t="e">
        <f>COUNTIFS(#REF!,"&gt;=25000",#REF!,"&lt;100000",#REF!,"GO")</f>
        <v>#REF!</v>
      </c>
      <c r="J18" s="18" t="e">
        <f>SUMIFS(#REF!,#REF!,"&gt;=25000",#REF!,"&lt;100000",#REF!,"GO")</f>
        <v>#REF!</v>
      </c>
      <c r="K18" s="18" t="e">
        <f>SUMIFS(#REF!,#REF!,"&gt;=25000",#REF!,"&lt;100000",#REF!,"GO")</f>
        <v>#REF!</v>
      </c>
      <c r="L18" s="11">
        <f t="shared" si="3"/>
        <v>0</v>
      </c>
    </row>
    <row r="19" spans="2:12" x14ac:dyDescent="0.2">
      <c r="B19" s="10" t="s">
        <v>1158</v>
      </c>
      <c r="C19" s="10" t="e">
        <f>COUNTIFS(#REF!,"&lt;25000",#REF!,"SIS")</f>
        <v>#REF!</v>
      </c>
      <c r="D19" s="18" t="e">
        <f>SUMIFS(#REF!,#REF!,"&lt;25000",#REF!,"SIS")</f>
        <v>#REF!</v>
      </c>
      <c r="E19" s="18" t="e">
        <f>SUMIFS(#REF!,#REF!,"&lt;25000",#REF!,"SIS")</f>
        <v>#REF!</v>
      </c>
      <c r="F19" s="11">
        <f t="shared" si="2"/>
        <v>0</v>
      </c>
      <c r="H19" s="10" t="s">
        <v>1158</v>
      </c>
      <c r="I19" s="10" t="e">
        <f>COUNTIFS(#REF!,"&lt;25000",#REF!,"GO")</f>
        <v>#REF!</v>
      </c>
      <c r="J19" s="18" t="e">
        <f>SUMIFS(#REF!,#REF!,"&lt;25000",#REF!,"GO")</f>
        <v>#REF!</v>
      </c>
      <c r="K19" s="18" t="e">
        <f>SUMIFS(#REF!,#REF!,"&lt;25000",#REF!,"GO")</f>
        <v>#REF!</v>
      </c>
      <c r="L19" s="11">
        <f t="shared" si="3"/>
        <v>0</v>
      </c>
    </row>
    <row r="20" spans="2:12" x14ac:dyDescent="0.2">
      <c r="B20" s="12" t="s">
        <v>992</v>
      </c>
      <c r="C20" s="14" t="e">
        <f>SUM(C14:C19)</f>
        <v>#REF!</v>
      </c>
      <c r="D20" s="21" t="e">
        <f>SUM(D14:D19)</f>
        <v>#REF!</v>
      </c>
      <c r="E20" s="21" t="e">
        <f>SUM(E14:E19)</f>
        <v>#REF!</v>
      </c>
      <c r="F20" s="20">
        <f>IFERROR(E20/D20,0)</f>
        <v>0</v>
      </c>
      <c r="H20" s="12" t="s">
        <v>992</v>
      </c>
      <c r="I20" s="14" t="e">
        <f>SUM(I14:I19)</f>
        <v>#REF!</v>
      </c>
      <c r="J20" s="21" t="e">
        <f>SUM(J14:J19)</f>
        <v>#REF!</v>
      </c>
      <c r="K20" s="21" t="e">
        <f>SUM(K14:K19)</f>
        <v>#REF!</v>
      </c>
      <c r="L20" s="20">
        <f>IFERROR(K20/J20,0)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Payment Method dpay</vt:lpstr>
      <vt:lpstr>Slab wise 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2021-04-26T05:28:58Z</dcterms:modified>
</cp:coreProperties>
</file>