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31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<sst xmlns="http://schemas.openxmlformats.org/spreadsheetml/2006/main" count="618" uniqueCount="284">
  <si>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</si>
  <si>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</si>
  <si>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</si>
  <si>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</si>
  <si>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</si>
  <si>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</si>
  <si>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</si>
  <si>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</si>
  <si>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</si>
  <si>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</si>
  <si>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</si>
  <si>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</si>
  <si>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</si>
  <si>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</si>
  <si>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</si>
  <si>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</si>
  <si>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</si>
  <si>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</si>
  <si>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</si>
  <si>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</si>
  <si>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</si>
  <si>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</si>
  <si>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</si>
  <si>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</si>
  <si>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</si>
  <si>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</si>
  <si>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</si>
  <si>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</si>
  <si>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</si>
  <si>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</si>
  <si>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</si>
  <si>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</si>
  <si>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</si>
  <si>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</si>
  <si>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</si>
  <si>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</si>
  <si>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</si>
  <si>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</si>
  <si>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</si>
  <si>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</si>
  <si>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</si>
  <si>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</si>
  <si>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</si>
  <si>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</si>
  <si>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</si>
  <si>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</si>
  <si>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</si>
  <si>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</si>
  <si>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</si>
  <si>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</si>
  <si>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</si>
  <si>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</si>
  <si>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</si>
  <si>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</si>
  <si>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</si>
  <si>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</si>
  <si>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</si>
  <si>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</si>
  <si>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</si>
  <si>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</si>
  <si>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</si>
  <si>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</si>
  <si>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</si>
  <si>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</si>
  <si>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</si>
  <si>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</si>
  <si>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</si>
  <si>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</si>
  <si>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</si>
  <si>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</si>
  <si>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</si>
  <si>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</si>
  <si>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</si>
  <si>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</si>
  <si>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</si>
  <si>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</si>
  <si>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</si>
  <si>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</si>
  <si>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</si>
  <si>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</si>
  <si>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</si>
  <si>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</si>
  <si>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</si>
  <si>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</si>
  <si>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</si>
  <si>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</si>
  <si>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</si>
  <si>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</si>
  <si>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</si>
  <si>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</si>
  <si>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</si>
  <si>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</si>
  <si>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</si>
  <si>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</si>
  <si>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</si>
  <si>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</si>
  <si>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</si>
  <si>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</si>
  <si>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</si>
  <si>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</si>
  <si>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</si>
  <si>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</si>
  <si>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</si>
  <si>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</si>
  <si>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</si>
  <si>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</si>
  <si>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</si>
  <si>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</si>
  <si>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</si>
  <si>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</si>
  <si>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</si>
  <si>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</si>
  <si>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</si>
  <si>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</si>
  <si>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</si>
  <si>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</si>
  <si>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</si>
  <si>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</si>
  <si>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</si>
  <si>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</si>
  <si>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</si>
  <si>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</si>
  <si>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</si>
  <si>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</si>
  <si>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</si>
  <si>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</si>
  <si>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</si>
  <si>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</si>
  <si>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</si>
  <si>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</si>
  <si>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</si>
  <si>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</si>
  <si>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</si>
  <si>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</si>
  <si>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</si>
  <si>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</si>
  <si>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</si>
  <si>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</si>
  <si>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</si>
  <si>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</si>
  <si>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</si>
  <si>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</si>
  <si>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</si>
  <si>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</si>
  <si>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</si>
  <si>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</si>
  <si>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</si>
  <si>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</si>
  <si>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</si>
  <si>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</si>
  <si>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</si>
  <si>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</si>
  <si>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</si>
  <si>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</si>
  <si>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</si>
  <si>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</si>
  <si>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</si>
  <si>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</si>
  <si>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</si>
  <si>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</si>
  <si>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</si>
  <si>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</si>
  <si>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</si>
  <si>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</si>
  <si>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Symphony  Balance(+)</t>
  </si>
  <si>
    <t>04.05.2021</t>
  </si>
  <si>
    <t>1% less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</si>
  <si>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</si>
  <si>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</si>
  <si>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</si>
  <si>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</si>
  <si>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</si>
  <si>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</si>
  <si>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</si>
  <si>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</si>
  <si>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</si>
  <si>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</si>
  <si>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</si>
  <si>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</si>
  <si>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13.05.2021</t>
  </si>
  <si>
    <t>17.05.2021</t>
  </si>
  <si>
    <t>18.05.2021</t>
  </si>
  <si>
    <t>19.05.2021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</si>
  <si>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</si>
  <si>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</si>
  <si>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</si>
  <si>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</si>
  <si>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</si>
  <si>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</si>
  <si>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</si>
  <si>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</si>
  <si>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</si>
  <si>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</si>
  <si>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</si>
  <si>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</si>
  <si>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</si>
  <si>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</si>
  <si>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</si>
  <si>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</si>
  <si>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</si>
  <si>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</si>
  <si>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</si>
  <si>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</si>
  <si>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</si>
  <si>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</si>
  <si>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</si>
  <si>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</si>
  <si>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</si>
  <si>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</si>
  <si>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</si>
  <si>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</si>
  <si>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</si>
  <si>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</si>
  <si>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</si>
  <si>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</si>
  <si>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</si>
  <si>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</si>
  <si>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</si>
  <si>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</si>
  <si>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</si>
  <si>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</si>
  <si>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</si>
  <si>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</si>
  <si>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</si>
  <si>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</si>
  <si>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</si>
  <si>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</si>
  <si>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</si>
  <si>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</si>
  <si>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</si>
  <si>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</si>
  <si>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</si>
  <si>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</si>
  <si>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</si>
  <si>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</si>
  <si>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</si>
  <si>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</si>
  <si>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</si>
  <si>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</si>
  <si>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</si>
  <si>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</si>
  <si>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</si>
  <si>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</si>
  <si>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</si>
  <si>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</si>
  <si>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</si>
  <si>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</si>
  <si>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</si>
  <si>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</si>
  <si>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</si>
  <si>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</si>
  <si>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</si>
  <si>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</si>
  <si>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</si>
  <si>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</si>
  <si>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</si>
  <si>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</si>
  <si>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</si>
  <si>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</si>
  <si>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</si>
  <si>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</si>
  <si>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</si>
  <si>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</si>
  <si>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</si>
  <si>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</si>
  <si>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</si>
  <si>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</si>
  <si>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</si>
  <si>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</si>
  <si>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</si>
  <si>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</si>
  <si>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</si>
  <si>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</si>
  <si>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</si>
  <si>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</si>
  <si>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</si>
  <si>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</si>
  <si>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</si>
  <si>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</si>
  <si>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</si>
  <si>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</si>
  <si>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</si>
  <si>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Date: 31.05.2021</t>
  </si>
  <si>
    <t>Salary+Eid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</si>
</sst>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109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0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0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0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0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0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0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0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0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0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6" workbookViewId="0">
      <selection activeCell="J17" sqref="J16:J17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158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4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40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40"/>
      <c r="B8" s="38" t="s">
        <v>162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40"/>
      <c r="B9" s="38" t="s">
        <v>163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40"/>
      <c r="B10" s="38" t="s">
        <v>165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40"/>
      <c r="B11" s="38" t="s">
        <v>167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40"/>
      <c r="B12" s="38" t="s">
        <v>168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40"/>
      <c r="B13" s="38" t="s">
        <v>170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40"/>
      <c r="B14" s="38" t="s">
        <v>172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40"/>
      <c r="B15" s="38" t="s">
        <v>174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40"/>
      <c r="B16" s="38" t="s">
        <v>175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40"/>
      <c r="B17" s="38" t="s">
        <v>176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40"/>
      <c r="B18" s="38" t="s">
        <v>177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40"/>
      <c r="B19" s="38" t="s">
        <v>179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40"/>
      <c r="B20" s="38" t="s">
        <v>180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40"/>
      <c r="B21" s="38" t="s">
        <v>181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40"/>
      <c r="B22" s="38" t="s">
        <v>182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40"/>
      <c r="B23" s="38" t="s">
        <v>183</v>
      </c>
      <c r="C23" s="37">
        <v>370000</v>
      </c>
      <c r="D23" s="167">
        <v>200000</v>
      </c>
      <c r="E23" s="39">
        <f>E22+C23-D23</f>
        <v>2216041</v>
      </c>
      <c r="F23" s="30"/>
      <c r="G23" s="2"/>
      <c r="H23" s="2"/>
    </row>
    <row r="24" spans="1:8">
      <c r="A24" s="340"/>
      <c r="B24" s="38" t="s">
        <v>185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40"/>
      <c r="B25" s="38" t="s">
        <v>186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40"/>
      <c r="B26" s="38" t="s">
        <v>187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40"/>
      <c r="B27" s="38" t="s">
        <v>188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40"/>
      <c r="B28" s="38" t="s">
        <v>266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40"/>
      <c r="B29" s="38" t="s">
        <v>267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40"/>
      <c r="B30" s="38" t="s">
        <v>271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40"/>
      <c r="B31" s="38" t="s">
        <v>277</v>
      </c>
      <c r="C31" s="37">
        <v>1500000</v>
      </c>
      <c r="D31" s="167">
        <v>3100000</v>
      </c>
      <c r="E31" s="39">
        <f t="shared" si="0"/>
        <v>16041</v>
      </c>
      <c r="F31" s="30"/>
      <c r="G31" s="2"/>
      <c r="H31" s="33"/>
    </row>
    <row r="32" spans="1:8">
      <c r="A32" s="340"/>
      <c r="B32" s="38" t="s">
        <v>281</v>
      </c>
      <c r="C32" s="37">
        <v>800000</v>
      </c>
      <c r="D32" s="167">
        <v>800000</v>
      </c>
      <c r="E32" s="39">
        <f t="shared" si="0"/>
        <v>16041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16041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16041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16041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16041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16041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si="0"/>
        <v>16041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0"/>
        <v>16041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0"/>
        <v>16041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0"/>
        <v>16041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0"/>
        <v>16041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0"/>
        <v>16041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0"/>
        <v>16041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0"/>
        <v>16041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0"/>
        <v>16041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0"/>
        <v>16041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0"/>
        <v>16041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0"/>
        <v>16041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0"/>
        <v>16041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0"/>
        <v>16041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0"/>
        <v>16041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0"/>
        <v>16041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0"/>
        <v>16041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0"/>
        <v>16041</v>
      </c>
      <c r="F55" s="30"/>
      <c r="G55" s="2"/>
    </row>
    <row r="56" spans="1:8">
      <c r="A56" s="340"/>
      <c r="B56" s="38"/>
      <c r="C56" s="37"/>
      <c r="D56" s="37"/>
      <c r="E56" s="39">
        <f t="shared" si="0"/>
        <v>16041</v>
      </c>
      <c r="F56" s="30"/>
      <c r="G56" s="2"/>
    </row>
    <row r="57" spans="1:8">
      <c r="A57" s="340"/>
      <c r="B57" s="38"/>
      <c r="C57" s="37"/>
      <c r="D57" s="37"/>
      <c r="E57" s="39">
        <f t="shared" si="0"/>
        <v>16041</v>
      </c>
      <c r="F57" s="30"/>
      <c r="G57" s="2"/>
    </row>
    <row r="58" spans="1:8">
      <c r="A58" s="340"/>
      <c r="B58" s="38"/>
      <c r="C58" s="37"/>
      <c r="D58" s="37"/>
      <c r="E58" s="39">
        <f t="shared" si="0"/>
        <v>16041</v>
      </c>
      <c r="F58" s="30"/>
      <c r="G58" s="2"/>
    </row>
    <row r="59" spans="1:8">
      <c r="A59" s="340"/>
      <c r="B59" s="38"/>
      <c r="C59" s="37"/>
      <c r="D59" s="37"/>
      <c r="E59" s="39">
        <f t="shared" si="0"/>
        <v>16041</v>
      </c>
      <c r="F59" s="30"/>
      <c r="G59" s="2"/>
    </row>
    <row r="60" spans="1:8">
      <c r="A60" s="340"/>
      <c r="B60" s="38"/>
      <c r="C60" s="37"/>
      <c r="D60" s="37"/>
      <c r="E60" s="39">
        <f t="shared" si="0"/>
        <v>16041</v>
      </c>
      <c r="F60" s="30"/>
      <c r="G60" s="2"/>
    </row>
    <row r="61" spans="1:8">
      <c r="A61" s="340"/>
      <c r="B61" s="38"/>
      <c r="C61" s="37"/>
      <c r="D61" s="37"/>
      <c r="E61" s="39">
        <f t="shared" si="0"/>
        <v>16041</v>
      </c>
      <c r="F61" s="30"/>
      <c r="G61" s="2"/>
    </row>
    <row r="62" spans="1:8">
      <c r="A62" s="340"/>
      <c r="B62" s="38"/>
      <c r="C62" s="37"/>
      <c r="D62" s="37"/>
      <c r="E62" s="39">
        <f t="shared" si="0"/>
        <v>16041</v>
      </c>
      <c r="F62" s="30"/>
      <c r="G62" s="2"/>
    </row>
    <row r="63" spans="1:8">
      <c r="A63" s="340"/>
      <c r="B63" s="38"/>
      <c r="C63" s="37"/>
      <c r="D63" s="37"/>
      <c r="E63" s="39">
        <f t="shared" si="0"/>
        <v>16041</v>
      </c>
      <c r="F63" s="30"/>
      <c r="G63" s="2"/>
    </row>
    <row r="64" spans="1:8">
      <c r="A64" s="340"/>
      <c r="B64" s="38"/>
      <c r="C64" s="37"/>
      <c r="D64" s="37"/>
      <c r="E64" s="39">
        <f t="shared" si="0"/>
        <v>16041</v>
      </c>
      <c r="F64" s="30"/>
      <c r="G64" s="2"/>
    </row>
    <row r="65" spans="1:7">
      <c r="A65" s="340"/>
      <c r="B65" s="38"/>
      <c r="C65" s="37"/>
      <c r="D65" s="37"/>
      <c r="E65" s="39">
        <f t="shared" si="0"/>
        <v>16041</v>
      </c>
      <c r="F65" s="30"/>
      <c r="G65" s="2"/>
    </row>
    <row r="66" spans="1:7">
      <c r="A66" s="340"/>
      <c r="B66" s="38"/>
      <c r="C66" s="37"/>
      <c r="D66" s="37"/>
      <c r="E66" s="39">
        <f t="shared" si="0"/>
        <v>16041</v>
      </c>
      <c r="F66" s="30"/>
      <c r="G66" s="2"/>
    </row>
    <row r="67" spans="1:7">
      <c r="A67" s="340"/>
      <c r="B67" s="38"/>
      <c r="C67" s="37"/>
      <c r="D67" s="37"/>
      <c r="E67" s="39">
        <f t="shared" si="0"/>
        <v>16041</v>
      </c>
      <c r="F67" s="30"/>
      <c r="G67" s="2"/>
    </row>
    <row r="68" spans="1:7">
      <c r="A68" s="340"/>
      <c r="B68" s="38"/>
      <c r="C68" s="37"/>
      <c r="D68" s="37"/>
      <c r="E68" s="39">
        <f t="shared" si="0"/>
        <v>16041</v>
      </c>
      <c r="F68" s="30"/>
      <c r="G68" s="2"/>
    </row>
    <row r="69" spans="1:7">
      <c r="A69" s="340"/>
      <c r="B69" s="38"/>
      <c r="C69" s="37"/>
      <c r="D69" s="37"/>
      <c r="E69" s="39">
        <f t="shared" si="0"/>
        <v>16041</v>
      </c>
      <c r="F69" s="30"/>
      <c r="G69" s="2"/>
    </row>
    <row r="70" spans="1:7">
      <c r="A70" s="340"/>
      <c r="B70" s="38"/>
      <c r="C70" s="37"/>
      <c r="D70" s="37"/>
      <c r="E70" s="39">
        <f t="shared" ref="E70:E82" si="1">E69+C70-D70</f>
        <v>16041</v>
      </c>
      <c r="F70" s="30"/>
      <c r="G70" s="2"/>
    </row>
    <row r="71" spans="1:7">
      <c r="A71" s="340"/>
      <c r="B71" s="38"/>
      <c r="C71" s="37"/>
      <c r="D71" s="37"/>
      <c r="E71" s="39">
        <f t="shared" si="1"/>
        <v>16041</v>
      </c>
      <c r="F71" s="30"/>
      <c r="G71" s="2"/>
    </row>
    <row r="72" spans="1:7">
      <c r="A72" s="340"/>
      <c r="B72" s="38"/>
      <c r="C72" s="37"/>
      <c r="D72" s="37"/>
      <c r="E72" s="39">
        <f t="shared" si="1"/>
        <v>16041</v>
      </c>
      <c r="F72" s="30"/>
      <c r="G72" s="2"/>
    </row>
    <row r="73" spans="1:7">
      <c r="A73" s="340"/>
      <c r="B73" s="38"/>
      <c r="C73" s="37"/>
      <c r="D73" s="37"/>
      <c r="E73" s="39">
        <f t="shared" si="1"/>
        <v>16041</v>
      </c>
      <c r="F73" s="30"/>
      <c r="G73" s="2"/>
    </row>
    <row r="74" spans="1:7">
      <c r="A74" s="340"/>
      <c r="B74" s="38"/>
      <c r="C74" s="37"/>
      <c r="D74" s="37"/>
      <c r="E74" s="39">
        <f t="shared" si="1"/>
        <v>16041</v>
      </c>
      <c r="F74" s="30"/>
      <c r="G74" s="2"/>
    </row>
    <row r="75" spans="1:7">
      <c r="A75" s="340"/>
      <c r="B75" s="38"/>
      <c r="C75" s="37"/>
      <c r="D75" s="37"/>
      <c r="E75" s="39">
        <f t="shared" si="1"/>
        <v>16041</v>
      </c>
      <c r="F75" s="32"/>
      <c r="G75" s="2"/>
    </row>
    <row r="76" spans="1:7">
      <c r="A76" s="340"/>
      <c r="B76" s="38"/>
      <c r="C76" s="37"/>
      <c r="D76" s="37"/>
      <c r="E76" s="39">
        <f t="shared" si="1"/>
        <v>16041</v>
      </c>
      <c r="F76" s="30"/>
      <c r="G76" s="2"/>
    </row>
    <row r="77" spans="1:7">
      <c r="A77" s="340"/>
      <c r="B77" s="38"/>
      <c r="C77" s="37"/>
      <c r="D77" s="37"/>
      <c r="E77" s="39">
        <f t="shared" si="1"/>
        <v>16041</v>
      </c>
      <c r="F77" s="30"/>
      <c r="G77" s="2"/>
    </row>
    <row r="78" spans="1:7">
      <c r="A78" s="340"/>
      <c r="B78" s="38"/>
      <c r="C78" s="37"/>
      <c r="D78" s="37"/>
      <c r="E78" s="39">
        <f t="shared" si="1"/>
        <v>16041</v>
      </c>
      <c r="F78" s="30"/>
      <c r="G78" s="2"/>
    </row>
    <row r="79" spans="1:7">
      <c r="A79" s="340"/>
      <c r="B79" s="38"/>
      <c r="C79" s="37"/>
      <c r="D79" s="37"/>
      <c r="E79" s="39">
        <f t="shared" si="1"/>
        <v>16041</v>
      </c>
      <c r="F79" s="30"/>
      <c r="G79" s="2"/>
    </row>
    <row r="80" spans="1:7">
      <c r="A80" s="340"/>
      <c r="B80" s="38"/>
      <c r="C80" s="37"/>
      <c r="D80" s="37"/>
      <c r="E80" s="39">
        <f t="shared" si="1"/>
        <v>16041</v>
      </c>
      <c r="F80" s="30"/>
      <c r="G80" s="2"/>
    </row>
    <row r="81" spans="1:7">
      <c r="A81" s="340"/>
      <c r="B81" s="38"/>
      <c r="C81" s="37"/>
      <c r="D81" s="37"/>
      <c r="E81" s="39">
        <f t="shared" si="1"/>
        <v>16041</v>
      </c>
      <c r="F81" s="30"/>
      <c r="G81" s="2"/>
    </row>
    <row r="82" spans="1:7">
      <c r="A82" s="340"/>
      <c r="B82" s="38"/>
      <c r="C82" s="37"/>
      <c r="D82" s="37"/>
      <c r="E82" s="39">
        <f t="shared" si="1"/>
        <v>16041</v>
      </c>
      <c r="F82" s="30"/>
      <c r="G82" s="2"/>
    </row>
    <row r="83" spans="1:7">
      <c r="A83" s="340"/>
      <c r="B83" s="43"/>
      <c r="C83" s="39">
        <f>SUM(C5:C72)</f>
        <v>10656041</v>
      </c>
      <c r="D83" s="39">
        <f>SUM(D5:D77)</f>
        <v>10640000</v>
      </c>
      <c r="E83" s="63">
        <f>E71</f>
        <v>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5" t="s">
        <v>17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119" customFormat="1" ht="18">
      <c r="A2" s="346" t="s">
        <v>72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120" customFormat="1" ht="16.5" thickBot="1">
      <c r="A3" s="347" t="s">
        <v>159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96"/>
      <c r="T3" s="8"/>
      <c r="U3" s="8"/>
      <c r="V3" s="8"/>
      <c r="W3" s="8"/>
      <c r="X3" s="28"/>
    </row>
    <row r="4" spans="1:24" s="121" customFormat="1" ht="12.75" customHeight="1">
      <c r="A4" s="350" t="s">
        <v>73</v>
      </c>
      <c r="B4" s="352" t="s">
        <v>74</v>
      </c>
      <c r="C4" s="341" t="s">
        <v>75</v>
      </c>
      <c r="D4" s="341" t="s">
        <v>76</v>
      </c>
      <c r="E4" s="341" t="s">
        <v>77</v>
      </c>
      <c r="F4" s="341" t="s">
        <v>78</v>
      </c>
      <c r="G4" s="341" t="s">
        <v>79</v>
      </c>
      <c r="H4" s="341" t="s">
        <v>80</v>
      </c>
      <c r="I4" s="341" t="s">
        <v>94</v>
      </c>
      <c r="J4" s="341" t="s">
        <v>81</v>
      </c>
      <c r="K4" s="341" t="s">
        <v>82</v>
      </c>
      <c r="L4" s="341" t="s">
        <v>83</v>
      </c>
      <c r="M4" s="341" t="s">
        <v>84</v>
      </c>
      <c r="N4" s="341" t="s">
        <v>85</v>
      </c>
      <c r="O4" s="343" t="s">
        <v>86</v>
      </c>
      <c r="P4" s="354" t="s">
        <v>166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162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163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165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167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168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171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172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174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175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176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177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179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180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181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182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183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185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186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187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188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266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200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2540</v>
      </c>
      <c r="R27" s="134"/>
      <c r="S27" s="7"/>
    </row>
    <row r="28" spans="1:23" s="21" customFormat="1">
      <c r="A28" s="128" t="s">
        <v>267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200</v>
      </c>
      <c r="K28" s="137">
        <v>480</v>
      </c>
      <c r="L28" s="137"/>
      <c r="M28" s="137"/>
      <c r="N28" s="169"/>
      <c r="O28" s="137"/>
      <c r="P28" s="139"/>
      <c r="Q28" s="133">
        <f t="shared" si="0"/>
        <v>1370</v>
      </c>
      <c r="R28" s="134"/>
      <c r="S28" s="7"/>
      <c r="T28" s="146"/>
      <c r="U28" s="146"/>
    </row>
    <row r="29" spans="1:23" s="21" customFormat="1">
      <c r="A29" s="128" t="s">
        <v>271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200</v>
      </c>
      <c r="K29" s="137">
        <v>560</v>
      </c>
      <c r="L29" s="137"/>
      <c r="M29" s="137"/>
      <c r="N29" s="169">
        <v>20</v>
      </c>
      <c r="O29" s="137"/>
      <c r="P29" s="139">
        <v>520</v>
      </c>
      <c r="Q29" s="133">
        <f t="shared" si="0"/>
        <v>1900</v>
      </c>
      <c r="R29" s="134"/>
      <c r="S29" s="146"/>
      <c r="T29" s="147"/>
      <c r="U29" s="147"/>
    </row>
    <row r="30" spans="1:23" s="21" customFormat="1">
      <c r="A30" s="128" t="s">
        <v>277</v>
      </c>
      <c r="B30" s="136">
        <v>850</v>
      </c>
      <c r="C30" s="129"/>
      <c r="D30" s="137"/>
      <c r="E30" s="137">
        <v>35</v>
      </c>
      <c r="F30" s="137"/>
      <c r="G30" s="137">
        <v>320</v>
      </c>
      <c r="H30" s="137"/>
      <c r="I30" s="137"/>
      <c r="J30" s="137">
        <v>190</v>
      </c>
      <c r="K30" s="137">
        <v>560</v>
      </c>
      <c r="L30" s="137"/>
      <c r="M30" s="137"/>
      <c r="N30" s="169"/>
      <c r="O30" s="137"/>
      <c r="P30" s="139"/>
      <c r="Q30" s="133">
        <f t="shared" si="0"/>
        <v>1955</v>
      </c>
      <c r="R30" s="134"/>
      <c r="S30" s="146"/>
      <c r="T30" s="146"/>
      <c r="U30" s="146"/>
    </row>
    <row r="31" spans="1:23" s="21" customFormat="1">
      <c r="A31" s="128" t="s">
        <v>281</v>
      </c>
      <c r="B31" s="136">
        <v>500</v>
      </c>
      <c r="C31" s="129"/>
      <c r="D31" s="137">
        <v>110</v>
      </c>
      <c r="E31" s="137"/>
      <c r="F31" s="137"/>
      <c r="G31" s="137">
        <v>170</v>
      </c>
      <c r="H31" s="137"/>
      <c r="I31" s="137"/>
      <c r="J31" s="148">
        <v>190</v>
      </c>
      <c r="K31" s="137">
        <v>560</v>
      </c>
      <c r="L31" s="137">
        <v>799</v>
      </c>
      <c r="M31" s="137"/>
      <c r="N31" s="169">
        <v>40</v>
      </c>
      <c r="O31" s="137"/>
      <c r="P31" s="139"/>
      <c r="Q31" s="133">
        <f t="shared" si="0"/>
        <v>2369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19000</v>
      </c>
      <c r="C37" s="155">
        <f t="shared" ref="C37:P37" si="1">SUM(C6:C36)</f>
        <v>1800</v>
      </c>
      <c r="D37" s="155">
        <f t="shared" si="1"/>
        <v>220</v>
      </c>
      <c r="E37" s="155">
        <f t="shared" si="1"/>
        <v>3155</v>
      </c>
      <c r="F37" s="155">
        <f t="shared" si="1"/>
        <v>0</v>
      </c>
      <c r="G37" s="155">
        <f>SUM(G6:G36)</f>
        <v>5710</v>
      </c>
      <c r="H37" s="155">
        <f t="shared" si="1"/>
        <v>0</v>
      </c>
      <c r="I37" s="155">
        <f t="shared" si="1"/>
        <v>0</v>
      </c>
      <c r="J37" s="155">
        <f t="shared" si="1"/>
        <v>4330</v>
      </c>
      <c r="K37" s="155">
        <f t="shared" si="1"/>
        <v>11280</v>
      </c>
      <c r="L37" s="155">
        <f t="shared" si="1"/>
        <v>799</v>
      </c>
      <c r="M37" s="155">
        <f t="shared" si="1"/>
        <v>0</v>
      </c>
      <c r="N37" s="172">
        <f t="shared" si="1"/>
        <v>170</v>
      </c>
      <c r="O37" s="155">
        <f t="shared" si="1"/>
        <v>10000</v>
      </c>
      <c r="P37" s="156">
        <f t="shared" si="1"/>
        <v>990</v>
      </c>
      <c r="Q37" s="157">
        <f>SUM(Q6:Q36)</f>
        <v>57454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0" t="s">
        <v>17</v>
      </c>
      <c r="B1" s="361"/>
      <c r="C1" s="361"/>
      <c r="D1" s="361"/>
      <c r="E1" s="361"/>
      <c r="F1" s="362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3" t="s">
        <v>160</v>
      </c>
      <c r="B2" s="364"/>
      <c r="C2" s="364"/>
      <c r="D2" s="364"/>
      <c r="E2" s="364"/>
      <c r="F2" s="365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6" t="s">
        <v>261</v>
      </c>
      <c r="B3" s="367"/>
      <c r="C3" s="367"/>
      <c r="D3" s="367"/>
      <c r="E3" s="367"/>
      <c r="F3" s="368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162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163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165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167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168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170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172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174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175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176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178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179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180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181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182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183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185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186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187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188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266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267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271</v>
      </c>
      <c r="B28" s="94">
        <v>764665</v>
      </c>
      <c r="C28" s="94">
        <v>824960</v>
      </c>
      <c r="D28" s="94">
        <v>1260</v>
      </c>
      <c r="E28" s="94">
        <f t="shared" si="0"/>
        <v>826220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 t="s">
        <v>277</v>
      </c>
      <c r="B29" s="94">
        <v>536670</v>
      </c>
      <c r="C29" s="94">
        <v>563565</v>
      </c>
      <c r="D29" s="94">
        <v>1925</v>
      </c>
      <c r="E29" s="94">
        <f t="shared" si="0"/>
        <v>565490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 t="s">
        <v>281</v>
      </c>
      <c r="B30" s="94">
        <v>463340</v>
      </c>
      <c r="C30" s="94">
        <v>522171</v>
      </c>
      <c r="D30" s="94">
        <v>2369</v>
      </c>
      <c r="E30" s="94">
        <f t="shared" si="0"/>
        <v>524540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11095543</v>
      </c>
      <c r="C33" s="278">
        <f>SUM(C5:C32)</f>
        <v>11462334</v>
      </c>
      <c r="D33" s="278">
        <f>SUM(D5:D32)</f>
        <v>46684</v>
      </c>
      <c r="E33" s="278">
        <f>SUM(E5:E32)</f>
        <v>11509018</v>
      </c>
      <c r="F33" s="279">
        <f>B33-E33</f>
        <v>-413475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8" t="s">
        <v>34</v>
      </c>
      <c r="C35" s="358"/>
      <c r="D35" s="358"/>
      <c r="E35" s="358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249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257</v>
      </c>
      <c r="B37" s="270" t="s">
        <v>38</v>
      </c>
      <c r="C37" s="271" t="s">
        <v>110</v>
      </c>
      <c r="D37" s="301">
        <v>11920</v>
      </c>
      <c r="E37" s="272" t="s">
        <v>187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/>
      <c r="B38" s="110"/>
      <c r="C38" s="97"/>
      <c r="D38" s="302"/>
      <c r="E38" s="251"/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/>
      <c r="B39" s="110"/>
      <c r="C39" s="91"/>
      <c r="D39" s="302"/>
      <c r="E39" s="251"/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/>
      <c r="B40" s="175"/>
      <c r="C40" s="91"/>
      <c r="D40" s="302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/>
      <c r="B41" s="110"/>
      <c r="C41" s="173"/>
      <c r="D41" s="302"/>
      <c r="E41" s="252"/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9"/>
      <c r="H43" s="359"/>
      <c r="I43" s="359"/>
      <c r="J43" s="359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249</v>
      </c>
      <c r="B45" s="295" t="s">
        <v>244</v>
      </c>
      <c r="C45" s="296" t="s">
        <v>245</v>
      </c>
      <c r="D45" s="304" t="s">
        <v>190</v>
      </c>
      <c r="E45" s="297" t="s">
        <v>246</v>
      </c>
      <c r="F45" s="205"/>
      <c r="G45" s="211"/>
      <c r="H45" s="319" t="s">
        <v>262</v>
      </c>
      <c r="I45" s="315" t="s">
        <v>263</v>
      </c>
      <c r="J45" s="315" t="s">
        <v>190</v>
      </c>
      <c r="K45" s="320" t="s">
        <v>264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265</v>
      </c>
      <c r="B46" s="267" t="s">
        <v>248</v>
      </c>
      <c r="C46" s="196">
        <v>1718911905</v>
      </c>
      <c r="D46" s="305">
        <v>485815</v>
      </c>
      <c r="E46" s="268" t="s">
        <v>281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265</v>
      </c>
      <c r="B47" s="178" t="s">
        <v>20</v>
      </c>
      <c r="C47" s="173">
        <v>1716697790</v>
      </c>
      <c r="D47" s="306">
        <v>265917</v>
      </c>
      <c r="E47" s="253" t="s">
        <v>176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265</v>
      </c>
      <c r="B48" s="103" t="s">
        <v>24</v>
      </c>
      <c r="C48" s="173">
        <v>1733624262</v>
      </c>
      <c r="D48" s="306">
        <v>209465</v>
      </c>
      <c r="E48" s="254" t="s">
        <v>163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265</v>
      </c>
      <c r="B49" s="103" t="s">
        <v>41</v>
      </c>
      <c r="C49" s="173">
        <v>1711460131</v>
      </c>
      <c r="D49" s="306">
        <v>200000</v>
      </c>
      <c r="E49" s="253" t="s">
        <v>179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265</v>
      </c>
      <c r="B50" s="103" t="s">
        <v>42</v>
      </c>
      <c r="C50" s="173">
        <v>1743942020</v>
      </c>
      <c r="D50" s="306">
        <v>188285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265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265</v>
      </c>
      <c r="B52" s="100" t="s">
        <v>40</v>
      </c>
      <c r="C52" s="173"/>
      <c r="D52" s="306">
        <v>50755</v>
      </c>
      <c r="E52" s="253" t="s">
        <v>267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265</v>
      </c>
      <c r="B53" s="100" t="s">
        <v>18</v>
      </c>
      <c r="C53" s="173">
        <v>1723246584</v>
      </c>
      <c r="D53" s="306">
        <v>40745</v>
      </c>
      <c r="E53" s="255" t="s">
        <v>187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265</v>
      </c>
      <c r="B54" s="100" t="s">
        <v>119</v>
      </c>
      <c r="C54" s="173">
        <v>1725821212</v>
      </c>
      <c r="D54" s="306">
        <v>30000</v>
      </c>
      <c r="E54" s="255" t="s">
        <v>281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/>
      <c r="B56" s="105"/>
      <c r="C56" s="173"/>
      <c r="D56" s="307"/>
      <c r="E56" s="255"/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250</v>
      </c>
      <c r="B57" s="100" t="s">
        <v>240</v>
      </c>
      <c r="C57" s="173" t="s">
        <v>214</v>
      </c>
      <c r="D57" s="306">
        <v>6000</v>
      </c>
      <c r="E57" s="253" t="s">
        <v>277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/>
      <c r="B58" s="103"/>
      <c r="C58" s="173"/>
      <c r="D58" s="306"/>
      <c r="E58" s="254"/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251</v>
      </c>
      <c r="B60" s="103" t="s">
        <v>234</v>
      </c>
      <c r="C60" s="173" t="s">
        <v>207</v>
      </c>
      <c r="D60" s="306">
        <v>5160</v>
      </c>
      <c r="E60" s="253" t="s">
        <v>281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252</v>
      </c>
      <c r="B62" s="105" t="s">
        <v>241</v>
      </c>
      <c r="C62" s="173" t="s">
        <v>215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247</v>
      </c>
      <c r="B63" s="103" t="s">
        <v>232</v>
      </c>
      <c r="C63" s="173" t="s">
        <v>205</v>
      </c>
      <c r="D63" s="306">
        <v>12000</v>
      </c>
      <c r="E63" s="255" t="s">
        <v>267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247</v>
      </c>
      <c r="B64" s="103" t="s">
        <v>233</v>
      </c>
      <c r="C64" s="173" t="s">
        <v>206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247</v>
      </c>
      <c r="B65" s="103" t="s">
        <v>231</v>
      </c>
      <c r="C65" s="173" t="s">
        <v>204</v>
      </c>
      <c r="D65" s="306">
        <v>14000</v>
      </c>
      <c r="E65" s="254" t="s">
        <v>267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247</v>
      </c>
      <c r="B66" s="100" t="s">
        <v>236</v>
      </c>
      <c r="C66" s="173" t="s">
        <v>209</v>
      </c>
      <c r="D66" s="306">
        <v>3000</v>
      </c>
      <c r="E66" s="253" t="s">
        <v>271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253</v>
      </c>
      <c r="B67" s="103" t="s">
        <v>230</v>
      </c>
      <c r="C67" s="173" t="s">
        <v>203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252</v>
      </c>
      <c r="B68" s="178" t="s">
        <v>242</v>
      </c>
      <c r="C68" s="173" t="s">
        <v>216</v>
      </c>
      <c r="D68" s="306">
        <v>27080</v>
      </c>
      <c r="E68" s="255" t="s">
        <v>172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252</v>
      </c>
      <c r="B69" s="100" t="s">
        <v>235</v>
      </c>
      <c r="C69" s="173" t="s">
        <v>208</v>
      </c>
      <c r="D69" s="306">
        <v>2980</v>
      </c>
      <c r="E69" s="254" t="s">
        <v>271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/>
      <c r="B70" s="103"/>
      <c r="C70" s="173"/>
      <c r="D70" s="306"/>
      <c r="E70" s="253"/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/>
      <c r="B72" s="103"/>
      <c r="C72" s="173"/>
      <c r="D72" s="306"/>
      <c r="E72" s="254"/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/>
      <c r="B73" s="103"/>
      <c r="C73" s="173"/>
      <c r="D73" s="306"/>
      <c r="E73" s="254"/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/>
      <c r="B74" s="100"/>
      <c r="C74" s="173"/>
      <c r="D74" s="306"/>
      <c r="E74" s="253"/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254</v>
      </c>
      <c r="B75" s="103" t="s">
        <v>239</v>
      </c>
      <c r="C75" s="173" t="s">
        <v>213</v>
      </c>
      <c r="D75" s="306">
        <v>10650</v>
      </c>
      <c r="E75" s="253" t="s">
        <v>281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254</v>
      </c>
      <c r="B76" s="103" t="s">
        <v>238</v>
      </c>
      <c r="C76" s="173" t="s">
        <v>212</v>
      </c>
      <c r="D76" s="306">
        <v>10000</v>
      </c>
      <c r="E76" s="255" t="s">
        <v>267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/>
      <c r="B77" s="103"/>
      <c r="C77" s="173"/>
      <c r="D77" s="306"/>
      <c r="E77" s="254"/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255</v>
      </c>
      <c r="B82" s="103" t="s">
        <v>223</v>
      </c>
      <c r="C82" s="173" t="s">
        <v>196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255</v>
      </c>
      <c r="B83" s="103" t="s">
        <v>225</v>
      </c>
      <c r="C83" s="173" t="s">
        <v>198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256</v>
      </c>
      <c r="B84" s="103" t="s">
        <v>219</v>
      </c>
      <c r="C84" s="173" t="s">
        <v>192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255</v>
      </c>
      <c r="B85" s="103" t="s">
        <v>224</v>
      </c>
      <c r="C85" s="173" t="s">
        <v>197</v>
      </c>
      <c r="D85" s="306">
        <v>28000</v>
      </c>
      <c r="E85" s="254" t="s">
        <v>277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255</v>
      </c>
      <c r="B86" s="103" t="s">
        <v>222</v>
      </c>
      <c r="C86" s="173" t="s">
        <v>195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255</v>
      </c>
      <c r="B87" s="103" t="s">
        <v>226</v>
      </c>
      <c r="C87" s="173" t="s">
        <v>199</v>
      </c>
      <c r="D87" s="306">
        <v>24872</v>
      </c>
      <c r="E87" s="255" t="s">
        <v>281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255</v>
      </c>
      <c r="B88" s="100" t="s">
        <v>229</v>
      </c>
      <c r="C88" s="173" t="s">
        <v>202</v>
      </c>
      <c r="D88" s="306">
        <v>23186</v>
      </c>
      <c r="E88" s="253" t="s">
        <v>281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255</v>
      </c>
      <c r="B89" s="103" t="s">
        <v>228</v>
      </c>
      <c r="C89" s="173" t="s">
        <v>201</v>
      </c>
      <c r="D89" s="33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256</v>
      </c>
      <c r="B90" s="103" t="s">
        <v>139</v>
      </c>
      <c r="C90" s="173" t="s">
        <v>211</v>
      </c>
      <c r="D90" s="308">
        <v>4760</v>
      </c>
      <c r="E90" s="254" t="s">
        <v>277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256</v>
      </c>
      <c r="B91" s="103" t="s">
        <v>218</v>
      </c>
      <c r="C91" s="173" t="s">
        <v>191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255</v>
      </c>
      <c r="B92" s="103" t="s">
        <v>227</v>
      </c>
      <c r="C92" s="173" t="s">
        <v>200</v>
      </c>
      <c r="D92" s="306">
        <v>2610</v>
      </c>
      <c r="E92" s="255" t="s">
        <v>281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259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259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258</v>
      </c>
      <c r="B109" s="103" t="s">
        <v>189</v>
      </c>
      <c r="C109" s="173">
        <v>1740649578</v>
      </c>
      <c r="D109" s="306">
        <v>1000</v>
      </c>
      <c r="E109" s="255" t="s">
        <v>188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258</v>
      </c>
      <c r="B110" s="103" t="s">
        <v>169</v>
      </c>
      <c r="C110" s="173">
        <v>1721747804</v>
      </c>
      <c r="D110" s="306">
        <v>1340</v>
      </c>
      <c r="E110" s="255" t="s">
        <v>168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258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258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258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254</v>
      </c>
      <c r="B114" s="103" t="s">
        <v>173</v>
      </c>
      <c r="C114" s="173">
        <v>1760853402</v>
      </c>
      <c r="D114" s="306">
        <v>50000</v>
      </c>
      <c r="E114" s="255" t="s">
        <v>177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257</v>
      </c>
      <c r="B115" s="103" t="s">
        <v>54</v>
      </c>
      <c r="C115" s="173">
        <v>1726026676</v>
      </c>
      <c r="D115" s="306">
        <v>10000</v>
      </c>
      <c r="E115" s="255" t="s">
        <v>271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257</v>
      </c>
      <c r="B116" s="103" t="s">
        <v>145</v>
      </c>
      <c r="C116" s="173">
        <v>1747475777</v>
      </c>
      <c r="D116" s="306">
        <v>23800</v>
      </c>
      <c r="E116" s="255" t="s">
        <v>277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260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6" t="s">
        <v>70</v>
      </c>
      <c r="B119" s="357"/>
      <c r="C119" s="369"/>
      <c r="D119" s="310">
        <f>SUM(D37:D118)</f>
        <v>2222921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6" t="s">
        <v>71</v>
      </c>
      <c r="B121" s="357"/>
      <c r="C121" s="357"/>
      <c r="D121" s="310">
        <f>D119+M121</f>
        <v>2222921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0" t="s">
        <v>104</v>
      </c>
      <c r="B1" s="371"/>
      <c r="C1" s="371"/>
      <c r="D1" s="371"/>
      <c r="E1" s="372"/>
      <c r="F1" s="5"/>
      <c r="G1" s="5"/>
    </row>
    <row r="2" spans="1:29" ht="21.75">
      <c r="A2" s="379" t="s">
        <v>184</v>
      </c>
      <c r="B2" s="380"/>
      <c r="C2" s="380"/>
      <c r="D2" s="380"/>
      <c r="E2" s="381"/>
      <c r="F2" s="5"/>
      <c r="G2" s="5"/>
    </row>
    <row r="3" spans="1:29" ht="23.25">
      <c r="A3" s="373" t="s">
        <v>282</v>
      </c>
      <c r="B3" s="374"/>
      <c r="C3" s="374"/>
      <c r="D3" s="374"/>
      <c r="E3" s="37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4980058.1749999998</v>
      </c>
      <c r="F5" s="60"/>
      <c r="G5" s="53">
        <v>140000</v>
      </c>
      <c r="H5" s="49" t="s">
        <v>281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273090.1750000001</v>
      </c>
      <c r="C6" s="67"/>
      <c r="D6" s="65" t="s">
        <v>22</v>
      </c>
      <c r="E6" s="68">
        <v>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8450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57454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283</v>
      </c>
      <c r="B9" s="67">
        <v>112800</v>
      </c>
      <c r="C9" s="66"/>
      <c r="D9" s="65" t="s">
        <v>13</v>
      </c>
      <c r="E9" s="68">
        <v>2222921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102836.1750000001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164</v>
      </c>
      <c r="E11" s="69">
        <v>845636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8102836.1749999998</v>
      </c>
      <c r="C14" s="66"/>
      <c r="D14" s="66" t="s">
        <v>7</v>
      </c>
      <c r="E14" s="69">
        <f>E5+E6+E7+E8+E9+E10+E11+E12+E13</f>
        <v>8102836.1749999998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6" t="s">
        <v>16</v>
      </c>
      <c r="B16" s="377"/>
      <c r="C16" s="377"/>
      <c r="D16" s="377"/>
      <c r="E16" s="378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279</v>
      </c>
      <c r="B20" s="86">
        <v>28000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280</v>
      </c>
      <c r="B21" s="181">
        <v>27585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30760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485815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278</v>
      </c>
      <c r="E24" s="177">
        <v>27080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244</v>
      </c>
      <c r="B1" s="199" t="s">
        <v>245</v>
      </c>
      <c r="C1" s="200" t="s">
        <v>190</v>
      </c>
      <c r="D1" s="201" t="s">
        <v>246</v>
      </c>
    </row>
    <row r="2" spans="1:4">
      <c r="A2" s="105" t="s">
        <v>248</v>
      </c>
      <c r="B2" s="102">
        <v>1718911905</v>
      </c>
      <c r="C2" s="106">
        <v>372265</v>
      </c>
      <c r="D2" s="102" t="s">
        <v>271</v>
      </c>
    </row>
    <row r="3" spans="1:4">
      <c r="A3" s="103" t="s">
        <v>20</v>
      </c>
      <c r="B3" s="95">
        <v>1716697790</v>
      </c>
      <c r="C3" s="101">
        <v>265917</v>
      </c>
      <c r="D3" s="102" t="s">
        <v>176</v>
      </c>
    </row>
    <row r="4" spans="1:4">
      <c r="A4" s="103" t="s">
        <v>24</v>
      </c>
      <c r="B4" s="102">
        <v>1733624262</v>
      </c>
      <c r="C4" s="101">
        <v>209465</v>
      </c>
      <c r="D4" s="102" t="s">
        <v>163</v>
      </c>
    </row>
    <row r="5" spans="1:4">
      <c r="A5" s="103" t="s">
        <v>41</v>
      </c>
      <c r="B5" s="93">
        <v>1711460131</v>
      </c>
      <c r="C5" s="192">
        <v>200000</v>
      </c>
      <c r="D5" s="104" t="s">
        <v>179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267</v>
      </c>
    </row>
    <row r="9" spans="1:4">
      <c r="A9" s="103" t="s">
        <v>18</v>
      </c>
      <c r="B9" s="102">
        <v>1723246584</v>
      </c>
      <c r="C9" s="101">
        <v>40745</v>
      </c>
      <c r="D9" s="107" t="s">
        <v>187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267</v>
      </c>
    </row>
    <row r="11" spans="1:4">
      <c r="A11" s="178"/>
      <c r="B11" s="178"/>
      <c r="C11" s="101"/>
      <c r="D11" s="107"/>
    </row>
    <row r="12" spans="1:4">
      <c r="A12" s="100" t="s">
        <v>243</v>
      </c>
      <c r="B12" s="93" t="s">
        <v>217</v>
      </c>
      <c r="C12" s="101">
        <v>120000</v>
      </c>
      <c r="D12" s="107" t="s">
        <v>176</v>
      </c>
    </row>
    <row r="13" spans="1:4">
      <c r="A13" s="103" t="s">
        <v>240</v>
      </c>
      <c r="B13" s="102" t="s">
        <v>214</v>
      </c>
      <c r="C13" s="101">
        <v>12000</v>
      </c>
      <c r="D13" s="102" t="s">
        <v>266</v>
      </c>
    </row>
    <row r="14" spans="1:4">
      <c r="A14" s="103" t="s">
        <v>272</v>
      </c>
      <c r="B14" s="93"/>
      <c r="C14" s="101">
        <v>6000</v>
      </c>
      <c r="D14" s="104" t="s">
        <v>271</v>
      </c>
    </row>
    <row r="15" spans="1:4">
      <c r="A15" s="103"/>
      <c r="B15" s="93"/>
      <c r="C15" s="101"/>
      <c r="D15" s="104"/>
    </row>
    <row r="16" spans="1:4">
      <c r="A16" s="103" t="s">
        <v>234</v>
      </c>
      <c r="B16" s="112" t="s">
        <v>207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241</v>
      </c>
      <c r="B18" s="93" t="s">
        <v>215</v>
      </c>
      <c r="C18" s="101">
        <v>129613</v>
      </c>
      <c r="D18" s="102" t="s">
        <v>66</v>
      </c>
    </row>
    <row r="19" spans="1:4">
      <c r="A19" s="103" t="s">
        <v>232</v>
      </c>
      <c r="B19" s="102" t="s">
        <v>205</v>
      </c>
      <c r="C19" s="101">
        <v>12000</v>
      </c>
      <c r="D19" s="102" t="s">
        <v>267</v>
      </c>
    </row>
    <row r="20" spans="1:4">
      <c r="A20" s="103" t="s">
        <v>233</v>
      </c>
      <c r="B20" s="102" t="s">
        <v>206</v>
      </c>
      <c r="C20" s="101">
        <v>18000</v>
      </c>
      <c r="D20" s="107" t="s">
        <v>151</v>
      </c>
    </row>
    <row r="21" spans="1:4">
      <c r="A21" s="103" t="s">
        <v>231</v>
      </c>
      <c r="B21" s="93" t="s">
        <v>204</v>
      </c>
      <c r="C21" s="101">
        <v>14000</v>
      </c>
      <c r="D21" s="107" t="s">
        <v>267</v>
      </c>
    </row>
    <row r="22" spans="1:4">
      <c r="A22" s="100" t="s">
        <v>236</v>
      </c>
      <c r="B22" s="93" t="s">
        <v>209</v>
      </c>
      <c r="C22" s="101">
        <v>3000</v>
      </c>
      <c r="D22" s="104" t="s">
        <v>271</v>
      </c>
    </row>
    <row r="23" spans="1:4">
      <c r="A23" s="103" t="s">
        <v>230</v>
      </c>
      <c r="B23" s="93" t="s">
        <v>203</v>
      </c>
      <c r="C23" s="101">
        <v>3500</v>
      </c>
      <c r="D23" s="104" t="s">
        <v>58</v>
      </c>
    </row>
    <row r="24" spans="1:4">
      <c r="A24" s="103" t="s">
        <v>242</v>
      </c>
      <c r="B24" s="93" t="s">
        <v>216</v>
      </c>
      <c r="C24" s="101">
        <v>27080</v>
      </c>
      <c r="D24" s="107" t="s">
        <v>172</v>
      </c>
    </row>
    <row r="25" spans="1:4">
      <c r="A25" s="103" t="s">
        <v>235</v>
      </c>
      <c r="B25" s="93" t="s">
        <v>208</v>
      </c>
      <c r="C25" s="101">
        <v>2980</v>
      </c>
      <c r="D25" s="104" t="s">
        <v>271</v>
      </c>
    </row>
    <row r="26" spans="1:4">
      <c r="A26" s="103" t="s">
        <v>268</v>
      </c>
      <c r="B26" s="102" t="s">
        <v>269</v>
      </c>
      <c r="C26" s="101">
        <v>12000</v>
      </c>
      <c r="D26" s="102" t="s">
        <v>267</v>
      </c>
    </row>
    <row r="27" spans="1:4">
      <c r="A27" s="100"/>
      <c r="B27" s="93"/>
      <c r="C27" s="101"/>
      <c r="D27" s="107"/>
    </row>
    <row r="28" spans="1:4">
      <c r="A28" s="103" t="s">
        <v>221</v>
      </c>
      <c r="B28" s="93" t="s">
        <v>194</v>
      </c>
      <c r="C28" s="101">
        <v>5000</v>
      </c>
      <c r="D28" s="104" t="s">
        <v>137</v>
      </c>
    </row>
    <row r="29" spans="1:4">
      <c r="A29" s="103" t="s">
        <v>220</v>
      </c>
      <c r="B29" s="93" t="s">
        <v>193</v>
      </c>
      <c r="C29" s="101">
        <v>4500</v>
      </c>
      <c r="D29" s="104" t="s">
        <v>186</v>
      </c>
    </row>
    <row r="30" spans="1:4">
      <c r="A30" s="103" t="s">
        <v>237</v>
      </c>
      <c r="B30" s="93" t="s">
        <v>210</v>
      </c>
      <c r="C30" s="101">
        <v>5000</v>
      </c>
      <c r="D30" s="104" t="s">
        <v>271</v>
      </c>
    </row>
    <row r="31" spans="1:4">
      <c r="A31" s="103" t="s">
        <v>239</v>
      </c>
      <c r="B31" s="102" t="s">
        <v>213</v>
      </c>
      <c r="C31" s="192">
        <v>25650</v>
      </c>
      <c r="D31" s="107" t="s">
        <v>137</v>
      </c>
    </row>
    <row r="32" spans="1:4">
      <c r="A32" s="103" t="s">
        <v>238</v>
      </c>
      <c r="B32" s="93" t="s">
        <v>212</v>
      </c>
      <c r="C32" s="101">
        <v>10000</v>
      </c>
      <c r="D32" s="104" t="s">
        <v>267</v>
      </c>
    </row>
    <row r="33" spans="1:4">
      <c r="A33" s="100" t="s">
        <v>270</v>
      </c>
      <c r="B33" s="102"/>
      <c r="C33" s="101">
        <v>1130</v>
      </c>
      <c r="D33" s="102" t="s">
        <v>267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223</v>
      </c>
      <c r="B38" s="93" t="s">
        <v>196</v>
      </c>
      <c r="C38" s="101">
        <v>50888</v>
      </c>
      <c r="D38" s="104" t="s">
        <v>135</v>
      </c>
    </row>
    <row r="39" spans="1:4">
      <c r="A39" s="103" t="s">
        <v>225</v>
      </c>
      <c r="B39" s="102" t="s">
        <v>198</v>
      </c>
      <c r="C39" s="101">
        <v>42910</v>
      </c>
      <c r="D39" s="107" t="s">
        <v>137</v>
      </c>
    </row>
    <row r="40" spans="1:4">
      <c r="A40" s="103" t="s">
        <v>219</v>
      </c>
      <c r="B40" s="93" t="s">
        <v>192</v>
      </c>
      <c r="C40" s="101">
        <v>38000</v>
      </c>
      <c r="D40" s="107" t="s">
        <v>140</v>
      </c>
    </row>
    <row r="41" spans="1:4">
      <c r="A41" s="103" t="s">
        <v>224</v>
      </c>
      <c r="B41" s="93" t="s">
        <v>197</v>
      </c>
      <c r="C41" s="101">
        <v>29000</v>
      </c>
      <c r="D41" s="102" t="s">
        <v>142</v>
      </c>
    </row>
    <row r="42" spans="1:4">
      <c r="A42" s="100" t="s">
        <v>222</v>
      </c>
      <c r="B42" s="93" t="s">
        <v>195</v>
      </c>
      <c r="C42" s="101">
        <v>27585</v>
      </c>
      <c r="D42" s="107" t="s">
        <v>148</v>
      </c>
    </row>
    <row r="43" spans="1:4">
      <c r="A43" s="103" t="s">
        <v>226</v>
      </c>
      <c r="B43" s="93" t="s">
        <v>199</v>
      </c>
      <c r="C43" s="101">
        <v>25372</v>
      </c>
      <c r="D43" s="107" t="s">
        <v>151</v>
      </c>
    </row>
    <row r="44" spans="1:4">
      <c r="A44" s="103" t="s">
        <v>229</v>
      </c>
      <c r="B44" s="93" t="s">
        <v>202</v>
      </c>
      <c r="C44" s="101">
        <v>24686</v>
      </c>
      <c r="D44" s="104" t="s">
        <v>148</v>
      </c>
    </row>
    <row r="45" spans="1:4">
      <c r="A45" s="103" t="s">
        <v>228</v>
      </c>
      <c r="B45" s="93" t="s">
        <v>201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211</v>
      </c>
      <c r="C46" s="101">
        <v>11190</v>
      </c>
      <c r="D46" s="102" t="s">
        <v>185</v>
      </c>
    </row>
    <row r="47" spans="1:4">
      <c r="A47" s="103" t="s">
        <v>218</v>
      </c>
      <c r="B47" s="102" t="s">
        <v>191</v>
      </c>
      <c r="C47" s="101">
        <v>10915</v>
      </c>
      <c r="D47" s="102" t="s">
        <v>106</v>
      </c>
    </row>
    <row r="48" spans="1:4">
      <c r="A48" s="100" t="s">
        <v>227</v>
      </c>
      <c r="B48" s="93" t="s">
        <v>200</v>
      </c>
      <c r="C48" s="101">
        <v>4610</v>
      </c>
      <c r="D48" s="107" t="s">
        <v>271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7" sqref="K7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2" t="s">
        <v>273</v>
      </c>
      <c r="B1" s="382"/>
      <c r="C1" s="382"/>
      <c r="D1" s="382"/>
      <c r="E1" s="382"/>
    </row>
    <row r="2" spans="1:9" ht="15">
      <c r="A2" s="383" t="s">
        <v>274</v>
      </c>
      <c r="B2" s="383"/>
      <c r="C2" s="383"/>
      <c r="D2" s="383"/>
      <c r="E2" s="383"/>
    </row>
    <row r="3" spans="1:9">
      <c r="A3" s="384"/>
      <c r="B3" s="384"/>
      <c r="C3" s="384"/>
      <c r="D3" s="384"/>
      <c r="E3" s="384"/>
    </row>
    <row r="4" spans="1:9" ht="19.5" customHeight="1">
      <c r="A4" s="332" t="s">
        <v>249</v>
      </c>
      <c r="B4" s="332" t="s">
        <v>275</v>
      </c>
      <c r="C4" s="332" t="s">
        <v>263</v>
      </c>
      <c r="D4" s="332" t="s">
        <v>190</v>
      </c>
      <c r="E4" s="332" t="s">
        <v>276</v>
      </c>
    </row>
    <row r="5" spans="1:9" ht="50.1" customHeight="1">
      <c r="A5" s="333" t="s">
        <v>255</v>
      </c>
      <c r="B5" s="334" t="s">
        <v>223</v>
      </c>
      <c r="C5" s="334" t="s">
        <v>196</v>
      </c>
      <c r="D5" s="335">
        <v>50888</v>
      </c>
      <c r="E5" s="331"/>
    </row>
    <row r="6" spans="1:9" ht="50.1" customHeight="1">
      <c r="A6" s="330" t="s">
        <v>255</v>
      </c>
      <c r="B6" s="93" t="s">
        <v>225</v>
      </c>
      <c r="C6" s="93" t="s">
        <v>198</v>
      </c>
      <c r="D6" s="328">
        <v>42910</v>
      </c>
      <c r="E6" s="331"/>
    </row>
    <row r="7" spans="1:9" ht="50.1" customHeight="1">
      <c r="A7" s="333" t="s">
        <v>256</v>
      </c>
      <c r="B7" s="334" t="s">
        <v>219</v>
      </c>
      <c r="C7" s="334" t="s">
        <v>192</v>
      </c>
      <c r="D7" s="335">
        <v>38000</v>
      </c>
      <c r="E7" s="331"/>
      <c r="I7" s="33"/>
    </row>
    <row r="8" spans="1:9" ht="50.1" customHeight="1">
      <c r="A8" s="330" t="s">
        <v>255</v>
      </c>
      <c r="B8" s="93" t="s">
        <v>224</v>
      </c>
      <c r="C8" s="93" t="s">
        <v>197</v>
      </c>
      <c r="D8" s="328">
        <v>29000</v>
      </c>
      <c r="E8" s="331"/>
    </row>
    <row r="9" spans="1:9" ht="50.1" customHeight="1">
      <c r="A9" s="330" t="s">
        <v>255</v>
      </c>
      <c r="B9" s="93" t="s">
        <v>222</v>
      </c>
      <c r="C9" s="93" t="s">
        <v>195</v>
      </c>
      <c r="D9" s="328">
        <v>27585</v>
      </c>
      <c r="E9" s="331"/>
    </row>
    <row r="10" spans="1:9" ht="50.1" customHeight="1">
      <c r="A10" s="330" t="s">
        <v>255</v>
      </c>
      <c r="B10" s="93" t="s">
        <v>226</v>
      </c>
      <c r="C10" s="93" t="s">
        <v>199</v>
      </c>
      <c r="D10" s="328">
        <v>25372</v>
      </c>
      <c r="E10" s="331"/>
    </row>
    <row r="11" spans="1:9" ht="50.1" customHeight="1">
      <c r="A11" s="330" t="s">
        <v>255</v>
      </c>
      <c r="B11" s="329" t="s">
        <v>229</v>
      </c>
      <c r="C11" s="93" t="s">
        <v>202</v>
      </c>
      <c r="D11" s="328">
        <v>24686</v>
      </c>
      <c r="E11" s="331"/>
    </row>
    <row r="12" spans="1:9" ht="50.1" customHeight="1">
      <c r="A12" s="330" t="s">
        <v>255</v>
      </c>
      <c r="B12" s="93" t="s">
        <v>228</v>
      </c>
      <c r="C12" s="93" t="s">
        <v>201</v>
      </c>
      <c r="D12" s="328">
        <v>22030</v>
      </c>
      <c r="E12" s="331"/>
    </row>
    <row r="13" spans="1:9" ht="50.1" customHeight="1">
      <c r="A13" s="333" t="s">
        <v>256</v>
      </c>
      <c r="B13" s="334" t="s">
        <v>139</v>
      </c>
      <c r="C13" s="334" t="s">
        <v>211</v>
      </c>
      <c r="D13" s="335">
        <v>11190</v>
      </c>
      <c r="E13" s="331"/>
    </row>
    <row r="14" spans="1:9" ht="50.1" customHeight="1">
      <c r="A14" s="330" t="s">
        <v>255</v>
      </c>
      <c r="B14" s="93" t="s">
        <v>227</v>
      </c>
      <c r="C14" s="93" t="s">
        <v>200</v>
      </c>
      <c r="D14" s="328">
        <v>4610</v>
      </c>
      <c r="E14" s="331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2021-05-31T17:15:45Z</dcterms:modified>
</cp:coreProperties>
</file>