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C13" i="4" l="1"/>
  <c r="C20" i="4"/>
  <c r="C19" i="4"/>
  <c r="C15" i="4"/>
  <c r="C14" i="4"/>
  <c r="C12" i="4"/>
  <c r="C11" i="4"/>
  <c r="C10" i="4"/>
  <c r="C9" i="4"/>
  <c r="C8" i="4"/>
  <c r="C7" i="4"/>
  <c r="C16" i="3" l="1"/>
  <c r="C30" i="3" l="1"/>
  <c r="C28" i="3"/>
  <c r="C27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<sst xmlns="http://schemas.openxmlformats.org/spreadsheetml/2006/main" count="222" uniqueCount="138">
  <si>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</si>
  <si>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</si>
  <si>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</si>
  <si>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</si>
  <si>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</si>
  <si>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</si>
  <si>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</si>
  <si>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</si>
  <si>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</si>
  <si>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</si>
  <si>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</si>
  <si>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</si>
  <si>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</si>
  <si>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</si>
  <si>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</si>
  <si>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</si>
  <si>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</si>
  <si>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</si>
  <si>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</si>
  <si>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</si>
  <si>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</si>
  <si>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</si>
  <si>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</si>
  <si>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</si>
  <si>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</si>
  <si>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</si>
  <si>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</si>
  <si>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</si>
  <si>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</si>
  <si>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</si>
  <si>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</si>
  <si>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</si>
  <si>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</si>
  <si>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</si>
  <si>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Z30_SKD</t>
  </si>
  <si>
    <t>Z25_SKD</t>
  </si>
  <si>
    <t>Z28_SKD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</si>
  <si>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</si>
  <si>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</si>
  <si>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</si>
  <si>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</si>
  <si>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</si>
  <si>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</si>
  <si>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</si>
  <si>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</si>
  <si>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</si>
  <si>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</si>
  <si>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</si>
  <si>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</si>
  <si>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</si>
  <si>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</si>
  <si>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</si>
  <si>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</si>
  <si>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</si>
  <si>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</si>
  <si>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</si>
  <si>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</si>
  <si>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</si>
  <si>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</si>
  <si>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</si>
  <si>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</si>
  <si>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</si>
  <si>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</si>
  <si>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</si>
  <si>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</si>
  <si>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</si>
  <si>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</si>
  <si>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</si>
  <si>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</si>
  <si>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</si>
  <si>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</si>
  <si>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</si>
  <si>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</si>
  <si>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</si>
  <si>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</si>
  <si>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</si>
  <si>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</si>
  <si>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</si>
  <si>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</si>
  <si>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</si>
  <si>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</si>
  <si>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</si>
  <si>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</si>
  <si>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</si>
  <si>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</si>
  <si>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</si>
  <si>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</si>
  <si>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</si>
  <si>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</si>
  <si>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</si>
  <si>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</si>
  <si>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</si>
  <si>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</si>
  <si>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</si>
  <si>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</si>
  <si>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</si>
  <si>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</si>
  <si>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</si>
  <si>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</si>
  <si>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</si>
  <si>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</si>
  <si>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</si>
  <si>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</si>
  <si>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6000mAh</t>
  </si>
  <si>
    <t>Z35_SKD</t>
  </si>
  <si>
    <t>6.82"</t>
  </si>
  <si>
    <t>13MP+2MP+2MP+8MP</t>
  </si>
  <si>
    <t>Sopno Electronics</t>
  </si>
  <si>
    <t>Brammopur Bazar, Naldanda</t>
  </si>
  <si>
    <t>Model</t>
  </si>
  <si>
    <t>Spec</t>
  </si>
  <si>
    <t>MRP (TK.)</t>
  </si>
  <si>
    <t>C2</t>
  </si>
  <si>
    <t>C3</t>
  </si>
  <si>
    <t>C11(2GB+32GB)</t>
  </si>
  <si>
    <t>5000mAh 6.5" IPS LCD Display, 720x1560 pixels, Helio G35 Gaming Processor, 13/2 MP+5MP, Android 10, Realme UI</t>
  </si>
  <si>
    <t>C12(3GB+32GB)</t>
  </si>
  <si>
    <t>6000mAh Battery,  6.5"HD+ Mini-drop Fullscreen 720x1560 pixels, Helio G35 Gaming Processor, 13/2/2 MP+5MP, Android 10, Realme UI</t>
  </si>
  <si>
    <t>C15 (4GB+64GB)</t>
  </si>
  <si>
    <t>6000mAh Battery, 6.5'' IPS LCD, 720*1600 Pixels HD+Display, Snapdragon 460 Processor, 13/8/2/2 MP+8MP, Android 10, Realme UI</t>
  </si>
  <si>
    <t>C15 (4GB+128GB)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</si>
  <si>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</si>
  <si>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</si>
  <si>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</si>
  <si>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</si>
  <si>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7i (8GB+128GB)</t>
  </si>
  <si>
    <t>5000mAh Battery 6.5'', 720*1600 Pixels HD+Display, Snapdragon 662 Processor, 64/8/2/2 MP+16MP, Android 10, Realme UI</t>
  </si>
  <si>
    <t>7Pro (8GB+128GB)</t>
  </si>
  <si>
    <t>4500mAh Battery 6.4''Super Amoled Display, Snapdragon 720G Processor, 64/8/2/2 MP+32MP,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</si>
  <si>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</si>
  <si>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</si>
  <si>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</si>
  <si>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</si>
  <si>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Realme Price List (Last Update 25-04-2021)</t>
  </si>
  <si>
    <t>8 (8GB+128GB)</t>
  </si>
  <si>
    <t>Helio - G35  Gaming Processor</t>
  </si>
  <si>
    <t xml:space="preserve">SN </t>
  </si>
  <si>
    <t>Last Updated on: 11/05/2021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</si>
</sst>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43" fontId="8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50</xdr:row>
      <xdr:rowOff>47625</xdr:rowOff>
    </xdr:from>
    <xdr:to>
      <xdr:col>9</xdr:col>
      <xdr:colOff>619125</xdr:colOff>
      <xdr:row>51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0601325"/>
          <a:ext cx="51339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14318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"/>
  <sheetViews>
    <sheetView tabSelected="1" workbookViewId="0">
      <pane ySplit="4" topLeftCell="A38" activePane="bottomLeft" state="frozen"/>
      <selection pane="bottomLeft" activeCell="P50" sqref="P50"/>
    </sheetView>
  </sheetViews>
  <sheetFormatPr defaultRowHeight="15" x14ac:dyDescent="0.25"/>
  <cols>
    <col min="1" max="1" width="3.85546875" style="1" bestFit="1" customWidth="1"/>
    <col min="2" max="2" width="17.7109375" style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30" style="1" bestFit="1" customWidth="1"/>
    <col min="12" max="16384" width="9.140625" style="1"/>
  </cols>
  <sheetData>
    <row r="1" spans="1:15" ht="26.25" x14ac:dyDescent="0.4">
      <c r="A1" s="40" t="s">
        <v>88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5" x14ac:dyDescent="0.25">
      <c r="A2" s="41" t="s">
        <v>37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5" x14ac:dyDescent="0.25">
      <c r="A3" s="42" t="s">
        <v>137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5" s="2" customFormat="1" ht="15.75" x14ac:dyDescent="0.25">
      <c r="A4" s="6" t="s">
        <v>136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41</v>
      </c>
      <c r="H4" s="6" t="s">
        <v>42</v>
      </c>
      <c r="I4" s="7" t="s">
        <v>39</v>
      </c>
      <c r="J4" s="6" t="s">
        <v>40</v>
      </c>
      <c r="K4" s="6" t="s">
        <v>98</v>
      </c>
    </row>
    <row r="5" spans="1:15" s="3" customFormat="1" ht="17.100000000000001" customHeight="1" x14ac:dyDescent="0.25">
      <c r="A5" s="10">
        <v>1</v>
      </c>
      <c r="B5" s="11" t="s">
        <v>84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82</v>
      </c>
      <c r="I5" s="14" t="s">
        <v>69</v>
      </c>
      <c r="J5" s="10" t="s">
        <v>83</v>
      </c>
      <c r="K5" s="11"/>
    </row>
    <row r="6" spans="1:15" ht="17.100000000000001" customHeight="1" x14ac:dyDescent="0.25">
      <c r="A6" s="10">
        <v>2</v>
      </c>
      <c r="B6" s="11" t="s">
        <v>5</v>
      </c>
      <c r="C6" s="15">
        <f>((D6*0.0025)+D6)</f>
        <v>798.99249999999995</v>
      </c>
      <c r="D6" s="15">
        <v>797</v>
      </c>
      <c r="E6" s="16">
        <v>915</v>
      </c>
      <c r="F6" s="16">
        <v>980</v>
      </c>
      <c r="G6" s="17">
        <v>44212</v>
      </c>
      <c r="H6" s="10" t="s">
        <v>43</v>
      </c>
      <c r="I6" s="14" t="s">
        <v>44</v>
      </c>
      <c r="J6" s="10" t="s">
        <v>45</v>
      </c>
      <c r="K6" s="10"/>
    </row>
    <row r="7" spans="1:15" ht="17.100000000000001" customHeight="1" x14ac:dyDescent="0.25">
      <c r="A7" s="10">
        <v>3</v>
      </c>
      <c r="B7" s="11" t="s">
        <v>6</v>
      </c>
      <c r="C7" s="19">
        <f>((D7*0.0025)+D7)</f>
        <v>809.01750000000004</v>
      </c>
      <c r="D7" s="19">
        <v>807</v>
      </c>
      <c r="E7" s="16">
        <v>920</v>
      </c>
      <c r="F7" s="16">
        <v>990</v>
      </c>
      <c r="G7" s="17">
        <v>44212</v>
      </c>
      <c r="H7" s="10" t="s">
        <v>43</v>
      </c>
      <c r="I7" s="14" t="s">
        <v>44</v>
      </c>
      <c r="J7" s="10" t="s">
        <v>45</v>
      </c>
      <c r="K7" s="10"/>
    </row>
    <row r="8" spans="1:15" ht="17.100000000000001" customHeight="1" x14ac:dyDescent="0.25">
      <c r="A8" s="10">
        <v>4</v>
      </c>
      <c r="B8" s="11" t="s">
        <v>89</v>
      </c>
      <c r="C8" s="19"/>
      <c r="D8" s="19"/>
      <c r="E8" s="16">
        <v>940</v>
      </c>
      <c r="F8" s="16">
        <v>999</v>
      </c>
      <c r="G8" s="17"/>
      <c r="H8" s="10" t="s">
        <v>90</v>
      </c>
      <c r="I8" s="14" t="s">
        <v>46</v>
      </c>
      <c r="J8" s="10" t="s">
        <v>45</v>
      </c>
      <c r="K8" s="10"/>
    </row>
    <row r="9" spans="1:15" ht="17.100000000000001" customHeight="1" x14ac:dyDescent="0.25">
      <c r="A9" s="10">
        <v>5</v>
      </c>
      <c r="B9" s="11" t="s">
        <v>7</v>
      </c>
      <c r="C9" s="19">
        <f t="shared" ref="C9:C10" si="0">((D9*0.0025)+D9)</f>
        <v>819.04250000000002</v>
      </c>
      <c r="D9" s="19">
        <v>817</v>
      </c>
      <c r="E9" s="16">
        <v>940</v>
      </c>
      <c r="F9" s="16">
        <v>999</v>
      </c>
      <c r="G9" s="17">
        <v>44212</v>
      </c>
      <c r="H9" s="10" t="s">
        <v>43</v>
      </c>
      <c r="I9" s="14" t="s">
        <v>46</v>
      </c>
      <c r="J9" s="10" t="s">
        <v>45</v>
      </c>
      <c r="K9" s="10"/>
    </row>
    <row r="10" spans="1:15" ht="17.100000000000001" customHeight="1" x14ac:dyDescent="0.25">
      <c r="A10" s="10">
        <v>6</v>
      </c>
      <c r="B10" s="11" t="s">
        <v>8</v>
      </c>
      <c r="C10" s="19">
        <f t="shared" si="0"/>
        <v>945.35749999999996</v>
      </c>
      <c r="D10" s="19">
        <v>943</v>
      </c>
      <c r="E10" s="16">
        <v>1060</v>
      </c>
      <c r="F10" s="16">
        <v>1140</v>
      </c>
      <c r="G10" s="17">
        <v>44212</v>
      </c>
      <c r="H10" s="10" t="s">
        <v>43</v>
      </c>
      <c r="I10" s="14" t="s">
        <v>47</v>
      </c>
      <c r="J10" s="10" t="s">
        <v>45</v>
      </c>
      <c r="K10" s="10"/>
    </row>
    <row r="11" spans="1:15" ht="17.100000000000001" customHeight="1" x14ac:dyDescent="0.25">
      <c r="A11" s="10">
        <v>7</v>
      </c>
      <c r="B11" s="11" t="s">
        <v>9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43</v>
      </c>
      <c r="I11" s="14" t="s">
        <v>48</v>
      </c>
      <c r="J11" s="10" t="s">
        <v>45</v>
      </c>
      <c r="K11" s="10"/>
    </row>
    <row r="12" spans="1:15" ht="17.100000000000001" customHeight="1" x14ac:dyDescent="0.25">
      <c r="A12" s="10">
        <v>8</v>
      </c>
      <c r="B12" s="11" t="s">
        <v>10</v>
      </c>
      <c r="C12" s="19">
        <f>((D12*0.0025)+D12)</f>
        <v>862.15</v>
      </c>
      <c r="D12" s="19">
        <v>860</v>
      </c>
      <c r="E12" s="16">
        <v>995</v>
      </c>
      <c r="F12" s="16">
        <v>1070</v>
      </c>
      <c r="G12" s="17">
        <v>44212</v>
      </c>
      <c r="H12" s="10" t="s">
        <v>43</v>
      </c>
      <c r="I12" s="14" t="s">
        <v>49</v>
      </c>
      <c r="J12" s="10" t="s">
        <v>45</v>
      </c>
      <c r="K12" s="10"/>
    </row>
    <row r="13" spans="1:15" ht="17.100000000000001" customHeight="1" x14ac:dyDescent="0.25">
      <c r="A13" s="10">
        <v>9</v>
      </c>
      <c r="B13" s="11" t="s">
        <v>11</v>
      </c>
      <c r="C13" s="19">
        <f t="shared" ref="C13:C14" si="1">((D13*0.0025)+D13)</f>
        <v>1062.6500000000001</v>
      </c>
      <c r="D13" s="19">
        <v>1060</v>
      </c>
      <c r="E13" s="16">
        <v>1210</v>
      </c>
      <c r="F13" s="16">
        <v>1290</v>
      </c>
      <c r="G13" s="17">
        <v>44212</v>
      </c>
      <c r="H13" s="10" t="s">
        <v>50</v>
      </c>
      <c r="I13" s="14" t="s">
        <v>46</v>
      </c>
      <c r="J13" s="10" t="s">
        <v>45</v>
      </c>
      <c r="K13" s="10"/>
    </row>
    <row r="14" spans="1:15" s="4" customFormat="1" ht="17.100000000000001" customHeight="1" x14ac:dyDescent="0.25">
      <c r="A14" s="10">
        <v>10</v>
      </c>
      <c r="B14" s="11" t="s">
        <v>12</v>
      </c>
      <c r="C14" s="19">
        <f t="shared" si="1"/>
        <v>1042.5999999999999</v>
      </c>
      <c r="D14" s="19">
        <v>1040</v>
      </c>
      <c r="E14" s="16">
        <v>1150</v>
      </c>
      <c r="F14" s="16">
        <v>1240</v>
      </c>
      <c r="G14" s="18">
        <v>44212</v>
      </c>
      <c r="H14" s="10" t="s">
        <v>50</v>
      </c>
      <c r="I14" s="14" t="s">
        <v>51</v>
      </c>
      <c r="J14" s="10" t="s">
        <v>45</v>
      </c>
      <c r="K14" s="10"/>
      <c r="O14" s="8"/>
    </row>
    <row r="15" spans="1:15" ht="17.100000000000001" customHeight="1" x14ac:dyDescent="0.25">
      <c r="A15" s="10">
        <v>11</v>
      </c>
      <c r="B15" s="11" t="s">
        <v>13</v>
      </c>
      <c r="C15" s="19">
        <v>1296.08</v>
      </c>
      <c r="D15" s="19">
        <v>1293</v>
      </c>
      <c r="E15" s="16">
        <v>1460</v>
      </c>
      <c r="F15" s="16">
        <v>1570</v>
      </c>
      <c r="G15" s="17">
        <v>44212</v>
      </c>
      <c r="H15" s="10" t="s">
        <v>50</v>
      </c>
      <c r="I15" s="14" t="s">
        <v>46</v>
      </c>
      <c r="J15" s="10" t="s">
        <v>52</v>
      </c>
      <c r="K15" s="10"/>
    </row>
    <row r="16" spans="1:15" s="4" customFormat="1" ht="17.100000000000001" customHeight="1" x14ac:dyDescent="0.25">
      <c r="A16" s="10">
        <v>12</v>
      </c>
      <c r="B16" s="11" t="s">
        <v>14</v>
      </c>
      <c r="C16" s="19">
        <f t="shared" ref="C16" si="2">((D16*0.0025)+D16)</f>
        <v>994.48</v>
      </c>
      <c r="D16" s="19">
        <v>992</v>
      </c>
      <c r="E16" s="16">
        <v>1130</v>
      </c>
      <c r="F16" s="16">
        <v>1199</v>
      </c>
      <c r="G16" s="18">
        <v>44222</v>
      </c>
      <c r="H16" s="10" t="s">
        <v>50</v>
      </c>
      <c r="I16" s="14" t="s">
        <v>46</v>
      </c>
      <c r="J16" s="10" t="s">
        <v>45</v>
      </c>
      <c r="K16" s="10"/>
    </row>
    <row r="17" spans="1:11" ht="17.100000000000001" customHeight="1" x14ac:dyDescent="0.25">
      <c r="A17" s="10">
        <v>13</v>
      </c>
      <c r="B17" s="11" t="s">
        <v>15</v>
      </c>
      <c r="C17" s="19">
        <v>999.49249999999995</v>
      </c>
      <c r="D17" s="19">
        <v>997</v>
      </c>
      <c r="E17" s="16">
        <v>1095</v>
      </c>
      <c r="F17" s="16">
        <v>1170</v>
      </c>
      <c r="G17" s="17"/>
      <c r="H17" s="10" t="s">
        <v>50</v>
      </c>
      <c r="I17" s="14" t="s">
        <v>46</v>
      </c>
      <c r="J17" s="10" t="s">
        <v>45</v>
      </c>
      <c r="K17" s="10"/>
    </row>
    <row r="18" spans="1:11" ht="17.100000000000001" customHeight="1" x14ac:dyDescent="0.25">
      <c r="A18" s="10">
        <v>14</v>
      </c>
      <c r="B18" s="11" t="s">
        <v>16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50</v>
      </c>
      <c r="I18" s="14" t="s">
        <v>53</v>
      </c>
      <c r="J18" s="10" t="s">
        <v>54</v>
      </c>
      <c r="K18" s="10"/>
    </row>
    <row r="19" spans="1:11" ht="17.100000000000001" customHeight="1" x14ac:dyDescent="0.25">
      <c r="A19" s="10">
        <v>15</v>
      </c>
      <c r="B19" s="11" t="s">
        <v>17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55</v>
      </c>
      <c r="I19" s="14" t="s">
        <v>56</v>
      </c>
      <c r="J19" s="10" t="s">
        <v>74</v>
      </c>
      <c r="K19" s="10"/>
    </row>
    <row r="20" spans="1:11" ht="17.100000000000001" customHeight="1" x14ac:dyDescent="0.25">
      <c r="A20" s="10">
        <v>16</v>
      </c>
      <c r="B20" s="11" t="s">
        <v>18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57</v>
      </c>
      <c r="I20" s="14" t="s">
        <v>58</v>
      </c>
      <c r="J20" s="10" t="s">
        <v>75</v>
      </c>
      <c r="K20" s="10"/>
    </row>
    <row r="21" spans="1:11" ht="17.100000000000001" customHeight="1" x14ac:dyDescent="0.25">
      <c r="A21" s="10">
        <v>17</v>
      </c>
      <c r="B21" s="11" t="s">
        <v>19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61</v>
      </c>
      <c r="I21" s="14" t="s">
        <v>62</v>
      </c>
      <c r="J21" s="10" t="s">
        <v>75</v>
      </c>
      <c r="K21" s="10"/>
    </row>
    <row r="22" spans="1:11" ht="17.100000000000001" customHeight="1" x14ac:dyDescent="0.25">
      <c r="A22" s="10">
        <v>18</v>
      </c>
      <c r="B22" s="11" t="s">
        <v>85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86</v>
      </c>
      <c r="I22" s="14" t="s">
        <v>63</v>
      </c>
      <c r="J22" s="10" t="s">
        <v>87</v>
      </c>
      <c r="K22" s="10"/>
    </row>
    <row r="23" spans="1:11" ht="17.100000000000001" customHeight="1" x14ac:dyDescent="0.25">
      <c r="A23" s="10">
        <v>19</v>
      </c>
      <c r="B23" s="11" t="s">
        <v>20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59</v>
      </c>
      <c r="I23" s="14" t="s">
        <v>63</v>
      </c>
      <c r="J23" s="10" t="s">
        <v>76</v>
      </c>
      <c r="K23" s="10"/>
    </row>
    <row r="24" spans="1:11" ht="17.100000000000001" customHeight="1" x14ac:dyDescent="0.25">
      <c r="A24" s="10">
        <v>21</v>
      </c>
      <c r="B24" s="11" t="s">
        <v>21</v>
      </c>
      <c r="C24" s="15">
        <v>6306.9809523809527</v>
      </c>
      <c r="D24" s="15">
        <v>6292</v>
      </c>
      <c r="E24" s="16">
        <v>6470</v>
      </c>
      <c r="F24" s="16">
        <v>6990</v>
      </c>
      <c r="G24" s="17">
        <v>43849</v>
      </c>
      <c r="H24" s="10" t="s">
        <v>64</v>
      </c>
      <c r="I24" s="14" t="s">
        <v>60</v>
      </c>
      <c r="J24" s="10" t="s">
        <v>77</v>
      </c>
      <c r="K24" s="10"/>
    </row>
    <row r="25" spans="1:11" ht="17.100000000000001" customHeight="1" x14ac:dyDescent="0.25">
      <c r="A25" s="10">
        <v>22</v>
      </c>
      <c r="B25" s="11" t="s">
        <v>22</v>
      </c>
      <c r="C25" s="15">
        <v>6405.2142857142853</v>
      </c>
      <c r="D25" s="15">
        <v>6390</v>
      </c>
      <c r="E25" s="16">
        <v>6570</v>
      </c>
      <c r="F25" s="16">
        <v>6990</v>
      </c>
      <c r="G25" s="17"/>
      <c r="H25" s="10" t="s">
        <v>65</v>
      </c>
      <c r="I25" s="14" t="s">
        <v>66</v>
      </c>
      <c r="J25" s="10" t="s">
        <v>78</v>
      </c>
      <c r="K25" s="10"/>
    </row>
    <row r="26" spans="1:11" ht="17.100000000000001" customHeight="1" x14ac:dyDescent="0.25">
      <c r="A26" s="10">
        <v>23</v>
      </c>
      <c r="B26" s="11" t="s">
        <v>23</v>
      </c>
      <c r="C26" s="15">
        <v>1004.3857</v>
      </c>
      <c r="D26" s="15">
        <v>1002</v>
      </c>
      <c r="E26" s="16">
        <v>1030</v>
      </c>
      <c r="F26" s="16">
        <v>1110</v>
      </c>
      <c r="G26" s="17">
        <v>44126</v>
      </c>
      <c r="H26" s="10" t="s">
        <v>50</v>
      </c>
      <c r="I26" s="14" t="s">
        <v>49</v>
      </c>
      <c r="J26" s="10" t="s">
        <v>45</v>
      </c>
      <c r="K26" s="10"/>
    </row>
    <row r="27" spans="1:11" ht="17.100000000000001" customHeight="1" x14ac:dyDescent="0.25">
      <c r="A27" s="10">
        <v>24</v>
      </c>
      <c r="B27" s="11" t="s">
        <v>24</v>
      </c>
      <c r="C27" s="19">
        <f t="shared" ref="C27:C28" si="3">((D27*0.0025)+D27)</f>
        <v>1062.6500000000001</v>
      </c>
      <c r="D27" s="19">
        <v>1060</v>
      </c>
      <c r="E27" s="16">
        <v>1210</v>
      </c>
      <c r="F27" s="16">
        <v>1299</v>
      </c>
      <c r="G27" s="17">
        <v>44212</v>
      </c>
      <c r="H27" s="10" t="s">
        <v>50</v>
      </c>
      <c r="I27" s="14" t="s">
        <v>49</v>
      </c>
      <c r="J27" s="10" t="s">
        <v>45</v>
      </c>
      <c r="K27" s="10"/>
    </row>
    <row r="28" spans="1:11" ht="17.100000000000001" customHeight="1" x14ac:dyDescent="0.25">
      <c r="A28" s="10">
        <v>25</v>
      </c>
      <c r="B28" s="11" t="s">
        <v>25</v>
      </c>
      <c r="C28" s="19">
        <f t="shared" si="3"/>
        <v>1062.6500000000001</v>
      </c>
      <c r="D28" s="19">
        <v>1060</v>
      </c>
      <c r="E28" s="16">
        <v>1270</v>
      </c>
      <c r="F28" s="16">
        <v>1350</v>
      </c>
      <c r="G28" s="17">
        <v>44212</v>
      </c>
      <c r="H28" s="10" t="s">
        <v>50</v>
      </c>
      <c r="I28" s="14" t="s">
        <v>49</v>
      </c>
      <c r="J28" s="10" t="s">
        <v>45</v>
      </c>
      <c r="K28" s="10"/>
    </row>
    <row r="29" spans="1:11" ht="17.100000000000001" customHeight="1" x14ac:dyDescent="0.25">
      <c r="A29" s="10">
        <v>26</v>
      </c>
      <c r="B29" s="11" t="s">
        <v>93</v>
      </c>
      <c r="C29" s="19"/>
      <c r="D29" s="19"/>
      <c r="E29" s="16">
        <v>1220</v>
      </c>
      <c r="F29" s="16">
        <v>1299</v>
      </c>
      <c r="G29" s="17"/>
      <c r="H29" s="10" t="s">
        <v>50</v>
      </c>
      <c r="I29" s="14" t="s">
        <v>49</v>
      </c>
      <c r="J29" s="10" t="s">
        <v>45</v>
      </c>
      <c r="K29" s="10"/>
    </row>
    <row r="30" spans="1:11" ht="17.100000000000001" customHeight="1" x14ac:dyDescent="0.25">
      <c r="A30" s="10">
        <v>27</v>
      </c>
      <c r="B30" s="11" t="s">
        <v>26</v>
      </c>
      <c r="C30" s="15">
        <f>((D30*0.0025)+D30)</f>
        <v>1150.8699999999999</v>
      </c>
      <c r="D30" s="15">
        <v>1148</v>
      </c>
      <c r="E30" s="16">
        <v>1360</v>
      </c>
      <c r="F30" s="16">
        <v>1440</v>
      </c>
      <c r="G30" s="17">
        <v>44212</v>
      </c>
      <c r="H30" s="10" t="s">
        <v>50</v>
      </c>
      <c r="I30" s="14" t="s">
        <v>49</v>
      </c>
      <c r="J30" s="10" t="s">
        <v>45</v>
      </c>
      <c r="K30" s="10"/>
    </row>
    <row r="31" spans="1:11" ht="17.100000000000001" customHeight="1" x14ac:dyDescent="0.25">
      <c r="A31" s="10">
        <v>28</v>
      </c>
      <c r="B31" s="11" t="s">
        <v>27</v>
      </c>
      <c r="C31" s="19">
        <v>1120.6600000000001</v>
      </c>
      <c r="D31" s="19">
        <v>1118</v>
      </c>
      <c r="E31" s="16">
        <v>1280</v>
      </c>
      <c r="F31" s="16">
        <v>1370</v>
      </c>
      <c r="G31" s="17"/>
      <c r="H31" s="10" t="s">
        <v>50</v>
      </c>
      <c r="I31" s="14" t="s">
        <v>47</v>
      </c>
      <c r="J31" s="10" t="s">
        <v>45</v>
      </c>
      <c r="K31" s="10"/>
    </row>
    <row r="32" spans="1:11" ht="17.100000000000001" customHeight="1" x14ac:dyDescent="0.25">
      <c r="A32" s="10">
        <v>29</v>
      </c>
      <c r="B32" s="11" t="s">
        <v>91</v>
      </c>
      <c r="C32" s="19"/>
      <c r="D32" s="19"/>
      <c r="E32" s="16">
        <v>1340</v>
      </c>
      <c r="F32" s="16">
        <v>1430</v>
      </c>
      <c r="G32" s="17"/>
      <c r="H32" s="10" t="s">
        <v>50</v>
      </c>
      <c r="I32" s="14" t="s">
        <v>63</v>
      </c>
      <c r="J32" s="10" t="s">
        <v>45</v>
      </c>
      <c r="K32" s="10"/>
    </row>
    <row r="33" spans="1:11" ht="17.100000000000001" customHeight="1" x14ac:dyDescent="0.25">
      <c r="A33" s="10">
        <v>30</v>
      </c>
      <c r="B33" s="11" t="s">
        <v>28</v>
      </c>
      <c r="C33" s="15">
        <v>1227.9167</v>
      </c>
      <c r="D33" s="15">
        <v>1225</v>
      </c>
      <c r="E33" s="16">
        <v>1400</v>
      </c>
      <c r="F33" s="16">
        <v>1499</v>
      </c>
      <c r="G33" s="17"/>
      <c r="H33" s="10" t="s">
        <v>67</v>
      </c>
      <c r="I33" s="14" t="s">
        <v>68</v>
      </c>
      <c r="J33" s="10" t="s">
        <v>45</v>
      </c>
      <c r="K33" s="10"/>
    </row>
    <row r="34" spans="1:11" ht="17.100000000000001" customHeight="1" x14ac:dyDescent="0.25">
      <c r="A34" s="10">
        <v>31</v>
      </c>
      <c r="B34" s="11" t="s">
        <v>92</v>
      </c>
      <c r="C34" s="19"/>
      <c r="D34" s="19"/>
      <c r="E34" s="16">
        <v>1440</v>
      </c>
      <c r="F34" s="16">
        <v>1540</v>
      </c>
      <c r="G34" s="17"/>
      <c r="H34" s="10" t="s">
        <v>67</v>
      </c>
      <c r="I34" s="14" t="s">
        <v>63</v>
      </c>
      <c r="J34" s="10" t="s">
        <v>45</v>
      </c>
      <c r="K34" s="10"/>
    </row>
    <row r="35" spans="1:11" ht="17.100000000000001" customHeight="1" x14ac:dyDescent="0.25">
      <c r="A35" s="10">
        <v>32</v>
      </c>
      <c r="B35" s="11" t="s">
        <v>29</v>
      </c>
      <c r="C35" s="19">
        <v>1140.845</v>
      </c>
      <c r="D35" s="19">
        <v>1138</v>
      </c>
      <c r="E35" s="16">
        <v>1240</v>
      </c>
      <c r="F35" s="16">
        <v>1320</v>
      </c>
      <c r="G35" s="17"/>
      <c r="H35" s="10" t="s">
        <v>67</v>
      </c>
      <c r="I35" s="14" t="s">
        <v>53</v>
      </c>
      <c r="J35" s="10" t="s">
        <v>45</v>
      </c>
      <c r="K35" s="10"/>
    </row>
    <row r="36" spans="1:11" ht="17.100000000000001" customHeight="1" x14ac:dyDescent="0.25">
      <c r="A36" s="10">
        <v>33</v>
      </c>
      <c r="B36" s="11" t="s">
        <v>30</v>
      </c>
      <c r="C36" s="15">
        <v>1188.9649999999999</v>
      </c>
      <c r="D36" s="15">
        <v>1186</v>
      </c>
      <c r="E36" s="16">
        <v>1220</v>
      </c>
      <c r="F36" s="16">
        <v>1320</v>
      </c>
      <c r="G36" s="17"/>
      <c r="H36" s="10" t="s">
        <v>67</v>
      </c>
      <c r="I36" s="14" t="s">
        <v>51</v>
      </c>
      <c r="J36" s="10" t="s">
        <v>54</v>
      </c>
      <c r="K36" s="10"/>
    </row>
    <row r="37" spans="1:11" ht="17.100000000000001" customHeight="1" x14ac:dyDescent="0.25">
      <c r="A37" s="10">
        <v>34</v>
      </c>
      <c r="B37" s="11" t="s">
        <v>31</v>
      </c>
      <c r="C37" s="15">
        <v>3548.43</v>
      </c>
      <c r="D37" s="15">
        <v>3540</v>
      </c>
      <c r="E37" s="16">
        <v>3640</v>
      </c>
      <c r="F37" s="16">
        <v>3890</v>
      </c>
      <c r="G37" s="17"/>
      <c r="H37" s="10" t="s">
        <v>70</v>
      </c>
      <c r="I37" s="14" t="s">
        <v>56</v>
      </c>
      <c r="J37" s="10" t="s">
        <v>79</v>
      </c>
      <c r="K37" s="10"/>
    </row>
    <row r="38" spans="1:11" ht="17.100000000000001" customHeight="1" x14ac:dyDescent="0.25">
      <c r="A38" s="10">
        <v>35</v>
      </c>
      <c r="B38" s="11" t="s">
        <v>32</v>
      </c>
      <c r="C38" s="15">
        <v>7165.87</v>
      </c>
      <c r="D38" s="15">
        <v>7148</v>
      </c>
      <c r="E38" s="16">
        <v>7350</v>
      </c>
      <c r="F38" s="16">
        <v>7990</v>
      </c>
      <c r="G38" s="17"/>
      <c r="H38" s="10" t="s">
        <v>71</v>
      </c>
      <c r="I38" s="14" t="s">
        <v>66</v>
      </c>
      <c r="J38" s="10" t="s">
        <v>78</v>
      </c>
      <c r="K38" s="10"/>
    </row>
    <row r="39" spans="1:11" ht="17.100000000000001" customHeight="1" x14ac:dyDescent="0.25">
      <c r="A39" s="10">
        <v>36</v>
      </c>
      <c r="B39" s="11" t="s">
        <v>33</v>
      </c>
      <c r="C39" s="15">
        <v>7593.0357000000004</v>
      </c>
      <c r="D39" s="15">
        <v>7575</v>
      </c>
      <c r="E39" s="16">
        <v>7790</v>
      </c>
      <c r="F39" s="16">
        <v>8290</v>
      </c>
      <c r="G39" s="17"/>
      <c r="H39" s="10" t="s">
        <v>72</v>
      </c>
      <c r="I39" s="14" t="s">
        <v>69</v>
      </c>
      <c r="J39" s="10" t="s">
        <v>80</v>
      </c>
      <c r="K39" s="10"/>
    </row>
    <row r="40" spans="1:11" ht="17.100000000000001" customHeight="1" x14ac:dyDescent="0.25">
      <c r="A40" s="10">
        <v>37</v>
      </c>
      <c r="B40" s="11" t="s">
        <v>94</v>
      </c>
      <c r="C40" s="15"/>
      <c r="D40" s="15"/>
      <c r="E40" s="16">
        <v>7250</v>
      </c>
      <c r="F40" s="16">
        <v>7790</v>
      </c>
      <c r="G40" s="17"/>
      <c r="H40" s="10" t="s">
        <v>72</v>
      </c>
      <c r="I40" s="14" t="s">
        <v>73</v>
      </c>
      <c r="J40" s="10" t="s">
        <v>95</v>
      </c>
      <c r="K40" s="10"/>
    </row>
    <row r="41" spans="1:11" ht="17.100000000000001" customHeight="1" x14ac:dyDescent="0.25">
      <c r="A41" s="10">
        <v>38</v>
      </c>
      <c r="B41" s="11" t="s">
        <v>34</v>
      </c>
      <c r="C41" s="15">
        <v>9066.5400000000009</v>
      </c>
      <c r="D41" s="15">
        <v>9045</v>
      </c>
      <c r="E41" s="16">
        <v>9300</v>
      </c>
      <c r="F41" s="16">
        <v>9790</v>
      </c>
      <c r="G41" s="17"/>
      <c r="H41" s="10" t="s">
        <v>72</v>
      </c>
      <c r="I41" s="14" t="s">
        <v>73</v>
      </c>
      <c r="J41" s="10" t="s">
        <v>81</v>
      </c>
      <c r="K41" s="10"/>
    </row>
    <row r="42" spans="1:11" ht="17.100000000000001" customHeight="1" x14ac:dyDescent="0.25">
      <c r="A42" s="10">
        <v>39</v>
      </c>
      <c r="B42" s="11" t="s">
        <v>38</v>
      </c>
      <c r="C42" s="15">
        <v>9873.4524000000001</v>
      </c>
      <c r="D42" s="15">
        <v>9850</v>
      </c>
      <c r="E42" s="16">
        <v>10130</v>
      </c>
      <c r="F42" s="16">
        <v>10890</v>
      </c>
      <c r="G42" s="17"/>
      <c r="H42" s="10" t="s">
        <v>72</v>
      </c>
      <c r="I42" s="14" t="s">
        <v>73</v>
      </c>
      <c r="J42" s="10" t="s">
        <v>81</v>
      </c>
      <c r="K42" s="10"/>
    </row>
    <row r="43" spans="1:11" ht="17.100000000000001" customHeight="1" x14ac:dyDescent="0.25">
      <c r="A43" s="10">
        <v>40</v>
      </c>
      <c r="B43" s="11" t="s">
        <v>35</v>
      </c>
      <c r="C43" s="15">
        <v>7603.0595000000003</v>
      </c>
      <c r="D43" s="15">
        <v>7585</v>
      </c>
      <c r="E43" s="16">
        <v>7800</v>
      </c>
      <c r="F43" s="16">
        <v>8390</v>
      </c>
      <c r="G43" s="17">
        <v>44116</v>
      </c>
      <c r="H43" s="10" t="s">
        <v>71</v>
      </c>
      <c r="I43" s="14" t="s">
        <v>69</v>
      </c>
      <c r="J43" s="10" t="s">
        <v>78</v>
      </c>
      <c r="K43" s="10"/>
    </row>
    <row r="44" spans="1:11" ht="17.100000000000001" customHeight="1" x14ac:dyDescent="0.25">
      <c r="A44" s="10">
        <v>41</v>
      </c>
      <c r="B44" s="11" t="s">
        <v>36</v>
      </c>
      <c r="C44" s="15">
        <v>7778.4762000000001</v>
      </c>
      <c r="D44" s="15">
        <v>7760</v>
      </c>
      <c r="E44" s="16">
        <v>7980</v>
      </c>
      <c r="F44" s="16">
        <v>8490</v>
      </c>
      <c r="G44" s="17">
        <v>44173</v>
      </c>
      <c r="H44" s="10" t="s">
        <v>72</v>
      </c>
      <c r="I44" s="14" t="s">
        <v>69</v>
      </c>
      <c r="J44" s="10" t="s">
        <v>81</v>
      </c>
      <c r="K44" s="10"/>
    </row>
    <row r="45" spans="1:11" ht="17.100000000000001" customHeight="1" x14ac:dyDescent="0.25">
      <c r="A45" s="10">
        <v>42</v>
      </c>
      <c r="B45" s="11" t="s">
        <v>96</v>
      </c>
      <c r="C45" s="15"/>
      <c r="D45" s="15"/>
      <c r="E45" s="16">
        <v>7980</v>
      </c>
      <c r="F45" s="16">
        <v>8590</v>
      </c>
      <c r="G45" s="17"/>
      <c r="H45" s="10" t="s">
        <v>72</v>
      </c>
      <c r="I45" s="14" t="s">
        <v>73</v>
      </c>
      <c r="J45" s="10" t="s">
        <v>95</v>
      </c>
      <c r="K45" s="10"/>
    </row>
    <row r="46" spans="1:11" ht="17.100000000000001" customHeight="1" x14ac:dyDescent="0.25">
      <c r="A46" s="10">
        <v>43</v>
      </c>
      <c r="B46" s="11" t="s">
        <v>104</v>
      </c>
      <c r="C46" s="15"/>
      <c r="D46" s="15"/>
      <c r="E46" s="16">
        <v>9290</v>
      </c>
      <c r="F46" s="16">
        <v>9990</v>
      </c>
      <c r="G46" s="17"/>
      <c r="H46" s="10" t="s">
        <v>105</v>
      </c>
      <c r="I46" s="14" t="s">
        <v>103</v>
      </c>
      <c r="J46" s="10" t="s">
        <v>106</v>
      </c>
      <c r="K46" s="10" t="s">
        <v>135</v>
      </c>
    </row>
    <row r="47" spans="1:11" ht="17.100000000000001" customHeight="1" x14ac:dyDescent="0.25">
      <c r="A47" s="10">
        <v>44</v>
      </c>
      <c r="B47" s="11" t="s">
        <v>97</v>
      </c>
      <c r="C47" s="15"/>
      <c r="D47" s="15"/>
      <c r="E47" s="16">
        <v>9290</v>
      </c>
      <c r="F47" s="16">
        <v>9990</v>
      </c>
      <c r="G47" s="17"/>
      <c r="H47" s="10" t="s">
        <v>101</v>
      </c>
      <c r="I47" s="14" t="s">
        <v>73</v>
      </c>
      <c r="J47" s="10" t="s">
        <v>102</v>
      </c>
      <c r="K47" s="10" t="s">
        <v>135</v>
      </c>
    </row>
    <row r="48" spans="1:11" ht="17.100000000000001" customHeight="1" x14ac:dyDescent="0.25">
      <c r="A48" s="10">
        <v>45</v>
      </c>
      <c r="B48" s="11"/>
      <c r="C48" s="15"/>
      <c r="D48" s="15"/>
      <c r="E48" s="16"/>
      <c r="F48" s="16"/>
      <c r="G48" s="17"/>
      <c r="H48" s="10"/>
      <c r="I48" s="14"/>
      <c r="J48" s="10"/>
      <c r="K48" s="10"/>
    </row>
    <row r="49" spans="1:11" ht="17.100000000000001" customHeight="1" x14ac:dyDescent="0.25">
      <c r="A49" s="10">
        <v>46</v>
      </c>
      <c r="B49" s="11"/>
      <c r="C49" s="15"/>
      <c r="D49" s="15"/>
      <c r="E49" s="16"/>
      <c r="F49" s="16"/>
      <c r="G49" s="17"/>
      <c r="H49" s="10"/>
      <c r="I49" s="14"/>
      <c r="J49" s="10"/>
      <c r="K49" s="10"/>
    </row>
    <row r="50" spans="1:11" ht="17.100000000000001" customHeight="1" x14ac:dyDescent="0.25">
      <c r="A50" s="10">
        <v>47</v>
      </c>
      <c r="B50" s="11"/>
      <c r="C50" s="15"/>
      <c r="D50" s="15"/>
      <c r="E50" s="16"/>
      <c r="F50" s="16"/>
      <c r="G50" s="17"/>
      <c r="H50" s="10"/>
      <c r="I50" s="14"/>
      <c r="J50" s="10"/>
      <c r="K50" s="10"/>
    </row>
    <row r="51" spans="1:11" ht="17.100000000000001" customHeight="1" x14ac:dyDescent="0.25">
      <c r="A51" s="36">
        <v>8801717436223</v>
      </c>
      <c r="B51" s="37"/>
      <c r="C51" s="9"/>
      <c r="D51" s="9"/>
      <c r="E51" s="30" t="s">
        <v>100</v>
      </c>
      <c r="F51" s="31"/>
      <c r="G51" s="31"/>
      <c r="H51" s="31"/>
      <c r="I51" s="32"/>
      <c r="J51" s="29" t="s">
        <v>99</v>
      </c>
      <c r="K51" s="29"/>
    </row>
    <row r="52" spans="1:11" ht="17.100000000000001" customHeight="1" x14ac:dyDescent="0.25">
      <c r="A52" s="38"/>
      <c r="B52" s="39"/>
      <c r="C52" s="9"/>
      <c r="D52" s="9"/>
      <c r="E52" s="33"/>
      <c r="F52" s="34"/>
      <c r="G52" s="34"/>
      <c r="H52" s="34"/>
      <c r="I52" s="35"/>
      <c r="J52" s="29"/>
      <c r="K52" s="29"/>
    </row>
  </sheetData>
  <mergeCells count="6">
    <mergeCell ref="J51:K52"/>
    <mergeCell ref="E51:I52"/>
    <mergeCell ref="A51:B52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J18" sqref="J18"/>
    </sheetView>
  </sheetViews>
  <sheetFormatPr defaultRowHeight="15" x14ac:dyDescent="0.25"/>
  <cols>
    <col min="1" max="1" width="23.42578125" style="4" bestFit="1" customWidth="1"/>
    <col min="2" max="2" width="47.85546875" style="4" bestFit="1" customWidth="1"/>
    <col min="3" max="3" width="19.5703125" style="4" customWidth="1"/>
    <col min="4" max="16384" width="9.140625" style="25"/>
  </cols>
  <sheetData>
    <row r="1" spans="1:9" ht="26.25" x14ac:dyDescent="0.25">
      <c r="A1" s="43" t="s">
        <v>107</v>
      </c>
      <c r="B1" s="43"/>
      <c r="C1" s="43"/>
    </row>
    <row r="2" spans="1:9" ht="23.25" x14ac:dyDescent="0.25">
      <c r="A2" s="44" t="s">
        <v>108</v>
      </c>
      <c r="B2" s="44"/>
      <c r="C2" s="44"/>
    </row>
    <row r="3" spans="1:9" s="26" customFormat="1" ht="17.25" customHeight="1" x14ac:dyDescent="0.3">
      <c r="A3" s="45" t="s">
        <v>133</v>
      </c>
      <c r="B3" s="45"/>
      <c r="C3" s="45"/>
    </row>
    <row r="4" spans="1:9" ht="21" customHeight="1" x14ac:dyDescent="0.25">
      <c r="A4" s="20" t="s">
        <v>109</v>
      </c>
      <c r="B4" s="20" t="s">
        <v>110</v>
      </c>
      <c r="C4" s="20" t="s">
        <v>111</v>
      </c>
    </row>
    <row r="5" spans="1:9" ht="20.100000000000001" hidden="1" customHeight="1" x14ac:dyDescent="0.25">
      <c r="A5" s="21" t="s">
        <v>112</v>
      </c>
      <c r="B5" s="21"/>
      <c r="C5" s="22">
        <v>8990</v>
      </c>
    </row>
    <row r="6" spans="1:9" ht="20.100000000000001" hidden="1" customHeight="1" x14ac:dyDescent="0.25">
      <c r="A6" s="21" t="s">
        <v>113</v>
      </c>
      <c r="B6" s="21"/>
      <c r="C6" s="22">
        <v>10990</v>
      </c>
    </row>
    <row r="7" spans="1:9" ht="50.1" customHeight="1" x14ac:dyDescent="0.25">
      <c r="A7" s="21" t="s">
        <v>114</v>
      </c>
      <c r="B7" s="23" t="s">
        <v>115</v>
      </c>
      <c r="C7" s="22">
        <f>8990+4000</f>
        <v>12990</v>
      </c>
    </row>
    <row r="8" spans="1:9" ht="50.1" customHeight="1" x14ac:dyDescent="0.25">
      <c r="A8" s="21" t="s">
        <v>116</v>
      </c>
      <c r="B8" s="23" t="s">
        <v>117</v>
      </c>
      <c r="C8" s="22">
        <f>10990+4000</f>
        <v>14990</v>
      </c>
    </row>
    <row r="9" spans="1:9" ht="50.1" customHeight="1" x14ac:dyDescent="0.25">
      <c r="A9" s="21" t="s">
        <v>118</v>
      </c>
      <c r="B9" s="23" t="s">
        <v>119</v>
      </c>
      <c r="C9" s="22">
        <f>12990+4000</f>
        <v>16990</v>
      </c>
    </row>
    <row r="10" spans="1:9" ht="50.1" customHeight="1" x14ac:dyDescent="0.25">
      <c r="A10" s="21" t="s">
        <v>120</v>
      </c>
      <c r="B10" s="23" t="s">
        <v>119</v>
      </c>
      <c r="C10" s="22">
        <f>13990+4000</f>
        <v>17990</v>
      </c>
    </row>
    <row r="11" spans="1:9" ht="50.1" customHeight="1" x14ac:dyDescent="0.25">
      <c r="A11" s="21" t="s">
        <v>121</v>
      </c>
      <c r="B11" s="23" t="s">
        <v>122</v>
      </c>
      <c r="C11" s="22">
        <f>15490+4000</f>
        <v>19490</v>
      </c>
    </row>
    <row r="12" spans="1:9" ht="50.1" customHeight="1" x14ac:dyDescent="0.25">
      <c r="A12" s="21" t="s">
        <v>123</v>
      </c>
      <c r="B12" s="23" t="s">
        <v>124</v>
      </c>
      <c r="C12" s="22">
        <f>11990+4000</f>
        <v>15990</v>
      </c>
      <c r="I12" s="27"/>
    </row>
    <row r="13" spans="1:9" ht="50.1" customHeight="1" x14ac:dyDescent="0.25">
      <c r="A13" s="21" t="s">
        <v>123</v>
      </c>
      <c r="B13" s="23" t="s">
        <v>124</v>
      </c>
      <c r="C13" s="22">
        <f>11990+4000</f>
        <v>15990</v>
      </c>
      <c r="I13" s="27"/>
    </row>
    <row r="14" spans="1:9" ht="50.1" customHeight="1" x14ac:dyDescent="0.25">
      <c r="A14" s="21" t="s">
        <v>125</v>
      </c>
      <c r="B14" s="23" t="s">
        <v>126</v>
      </c>
      <c r="C14" s="22">
        <f>17990+4000</f>
        <v>21990</v>
      </c>
    </row>
    <row r="15" spans="1:9" ht="50.1" customHeight="1" x14ac:dyDescent="0.25">
      <c r="A15" s="21" t="s">
        <v>127</v>
      </c>
      <c r="B15" s="23" t="s">
        <v>128</v>
      </c>
      <c r="C15" s="22">
        <f>27990+4000</f>
        <v>31990</v>
      </c>
    </row>
    <row r="16" spans="1:9" ht="50.1" hidden="1" customHeight="1" x14ac:dyDescent="0.25">
      <c r="A16" s="21"/>
      <c r="B16" s="24"/>
      <c r="C16" s="22"/>
    </row>
    <row r="17" spans="1:7" ht="50.1" hidden="1" customHeight="1" x14ac:dyDescent="0.25">
      <c r="A17" s="21"/>
      <c r="B17" s="24"/>
      <c r="C17" s="22"/>
    </row>
    <row r="18" spans="1:7" ht="50.1" customHeight="1" x14ac:dyDescent="0.25">
      <c r="A18" s="21" t="s">
        <v>134</v>
      </c>
      <c r="B18" s="23" t="s">
        <v>130</v>
      </c>
      <c r="C18" s="22"/>
    </row>
    <row r="19" spans="1:7" ht="50.1" customHeight="1" x14ac:dyDescent="0.25">
      <c r="A19" s="21" t="s">
        <v>129</v>
      </c>
      <c r="B19" s="23" t="s">
        <v>130</v>
      </c>
      <c r="C19" s="22">
        <f>27990+4000</f>
        <v>31990</v>
      </c>
      <c r="G19" s="27"/>
    </row>
    <row r="20" spans="1:7" ht="50.1" customHeight="1" x14ac:dyDescent="0.25">
      <c r="A20" s="21" t="s">
        <v>131</v>
      </c>
      <c r="B20" s="23" t="s">
        <v>132</v>
      </c>
      <c r="C20" s="22">
        <f>12990+4000</f>
        <v>16990</v>
      </c>
    </row>
    <row r="21" spans="1:7" ht="50.1" hidden="1" customHeight="1" x14ac:dyDescent="0.25">
      <c r="A21" s="21"/>
      <c r="B21" s="24"/>
      <c r="C21" s="22"/>
    </row>
    <row r="22" spans="1:7" ht="50.1" hidden="1" customHeight="1" x14ac:dyDescent="0.25">
      <c r="A22" s="21"/>
      <c r="B22" s="22"/>
      <c r="C22" s="22"/>
      <c r="F22" s="28"/>
      <c r="G22" s="28"/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2021-05-11T06:03:37Z</dcterms:modified>
</cp:coreProperties>
</file>