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4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6" l="1"/>
  <c r="B10" i="10" l="1"/>
  <c r="E13" i="10" l="1"/>
  <c r="B13" i="10"/>
  <c r="D83" i="16" l="1"/>
  <c r="C83" i="16"/>
  <c r="E5" i="16"/>
  <c r="E6" i="16" s="1"/>
  <c r="E7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<sst xmlns="http://schemas.openxmlformats.org/spreadsheetml/2006/main" count="409" uniqueCount="191">
  <si>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</si>
  <si>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</si>
  <si>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</si>
  <si>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</si>
  <si>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</si>
  <si>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</si>
  <si>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</si>
  <si>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</si>
  <si>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</si>
  <si>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</si>
  <si>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</si>
  <si>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</si>
  <si>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</si>
  <si>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</si>
  <si>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</si>
  <si>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</si>
  <si>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</si>
  <si>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</si>
  <si>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</si>
  <si>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</si>
  <si>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</si>
  <si>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</si>
  <si>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</si>
  <si>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</si>
  <si>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</si>
  <si>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</si>
  <si>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</si>
  <si>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</si>
  <si>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</si>
  <si>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</si>
  <si>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</si>
  <si>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</si>
  <si>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</si>
  <si>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</si>
  <si>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</si>
  <si>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</si>
  <si>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</si>
  <si>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</si>
  <si>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</si>
  <si>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</si>
  <si>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</si>
  <si>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</si>
  <si>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</si>
  <si>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</si>
  <si>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</si>
  <si>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</si>
  <si>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</si>
  <si>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</si>
  <si>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</si>
  <si>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</si>
  <si>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</si>
  <si>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</si>
  <si>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</si>
  <si>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</si>
  <si>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</si>
  <si>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</si>
  <si>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</si>
  <si>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</si>
  <si>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</si>
  <si>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</si>
  <si>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</si>
  <si>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</si>
  <si>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</si>
  <si>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</si>
  <si>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</si>
  <si>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</si>
  <si>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</si>
  <si>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</si>
  <si>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</si>
  <si>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</si>
  <si>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</si>
  <si>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</si>
  <si>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</si>
  <si>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</si>
  <si>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</si>
  <si>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</si>
  <si>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</si>
  <si>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</si>
  <si>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</si>
  <si>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</si>
  <si>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</si>
  <si>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</si>
  <si>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</si>
  <si>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</si>
  <si>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</si>
  <si>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</si>
  <si>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</si>
  <si>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</si>
  <si>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</si>
  <si>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</si>
  <si>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</si>
  <si>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</si>
  <si>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</si>
  <si>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</si>
  <si>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</si>
  <si>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</si>
  <si>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</si>
  <si>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</si>
  <si>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</si>
  <si>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</si>
  <si>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</si>
  <si>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</si>
  <si>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</si>
  <si>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</si>
  <si>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</si>
  <si>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</si>
  <si>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</si>
  <si>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</si>
  <si>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</si>
  <si>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</si>
  <si>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</si>
  <si>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</si>
  <si>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</si>
  <si>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</si>
  <si>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</si>
  <si>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</si>
  <si>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</si>
  <si>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</si>
  <si>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</si>
  <si>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</si>
  <si>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</si>
  <si>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</si>
  <si>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</si>
  <si>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</si>
  <si>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</si>
  <si>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</si>
  <si>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</si>
  <si>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</si>
  <si>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</si>
  <si>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</si>
  <si>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</si>
  <si>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</si>
  <si>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</si>
  <si>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</si>
  <si>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</si>
  <si>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</si>
  <si>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</si>
  <si>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</si>
  <si>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</si>
  <si>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</si>
  <si>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</si>
  <si>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</si>
  <si>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</si>
  <si>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</si>
  <si>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</si>
  <si>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</si>
  <si>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</si>
  <si>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</si>
  <si>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</si>
  <si>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</si>
  <si>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</si>
  <si>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</si>
  <si>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</si>
  <si>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</si>
  <si>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</si>
  <si>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</si>
  <si>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</si>
  <si>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</si>
  <si>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</si>
  <si>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</si>
  <si>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</si>
  <si>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</si>
  <si>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</si>
  <si>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</si>
  <si>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</si>
  <si>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</si>
  <si>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</si>
  <si>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</si>
  <si>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</si>
  <si>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</si>
  <si>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</si>
  <si>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</si>
  <si>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</si>
  <si>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</si>
  <si>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</si>
  <si>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</si>
  <si>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</si>
  <si>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</si>
  <si>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</si>
  <si>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</si>
  <si>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</si>
  <si>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</si>
  <si>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</si>
  <si>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</si>
  <si>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</si>
  <si>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</si>
  <si>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</si>
  <si>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</si>
  <si>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</si>
  <si>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</si>
  <si>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Date: 04.05.2021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</si>
</sst>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43" borderId="2" xfId="0" applyFont="1" applyFill="1" applyBorder="1" applyAlignment="1">
      <alignment horizontal="left"/>
    </xf>
    <xf numFmtId="2" fontId="39" fillId="43" borderId="2" xfId="0" applyNumberFormat="1" applyFont="1" applyFill="1" applyBorder="1" applyAlignment="1">
      <alignment horizontal="right"/>
    </xf>
    <xf numFmtId="0" fontId="39" fillId="43" borderId="3" xfId="0" applyFont="1" applyFill="1" applyBorder="1" applyAlignment="1">
      <alignment horizontal="left"/>
    </xf>
    <xf numFmtId="0" fontId="39" fillId="43" borderId="3" xfId="0" applyFont="1" applyFill="1" applyBorder="1" applyAlignment="1">
      <alignment horizontal="center"/>
    </xf>
    <xf numFmtId="2" fontId="39" fillId="43" borderId="3" xfId="0" applyNumberFormat="1" applyFont="1" applyFill="1" applyBorder="1" applyAlignment="1">
      <alignment horizontal="right" vertical="center"/>
    </xf>
    <xf numFmtId="2" fontId="39" fillId="43" borderId="3" xfId="0" applyNumberFormat="1" applyFont="1" applyFill="1" applyBorder="1" applyAlignment="1">
      <alignment horizontal="center"/>
    </xf>
    <xf numFmtId="2" fontId="39" fillId="43" borderId="2" xfId="0" applyNumberFormat="1" applyFont="1" applyFill="1" applyBorder="1" applyAlignment="1"/>
    <xf numFmtId="0" fontId="39" fillId="43" borderId="2" xfId="0" applyFont="1" applyFill="1" applyBorder="1" applyAlignment="1">
      <alignment horizontal="center" vertical="center"/>
    </xf>
    <xf numFmtId="21" fontId="39" fillId="43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8"/>
      <c r="B1" s="298"/>
      <c r="C1" s="298"/>
      <c r="D1" s="298"/>
      <c r="E1" s="298"/>
      <c r="F1" s="298"/>
    </row>
    <row r="2" spans="1:8" ht="20.25">
      <c r="A2" s="299"/>
      <c r="B2" s="296" t="s">
        <v>17</v>
      </c>
      <c r="C2" s="296"/>
      <c r="D2" s="296"/>
      <c r="E2" s="296"/>
    </row>
    <row r="3" spans="1:8" ht="16.5" customHeight="1">
      <c r="A3" s="299"/>
      <c r="B3" s="297" t="s">
        <v>120</v>
      </c>
      <c r="C3" s="297"/>
      <c r="D3" s="297"/>
      <c r="E3" s="297"/>
    </row>
    <row r="4" spans="1:8" ht="15.75" customHeight="1">
      <c r="A4" s="29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9"/>
      <c r="B7" s="38" t="s">
        <v>118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9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9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9"/>
      <c r="B10" s="38" t="s">
        <v>123</v>
      </c>
      <c r="C10" s="40">
        <v>400000</v>
      </c>
      <c r="D10" s="284">
        <v>400000</v>
      </c>
      <c r="E10" s="39">
        <f t="shared" si="0"/>
        <v>8844</v>
      </c>
      <c r="F10" s="30"/>
      <c r="G10" s="2"/>
      <c r="H10" s="2"/>
    </row>
    <row r="11" spans="1:8">
      <c r="A11" s="299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9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9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9"/>
      <c r="B14" s="38" t="s">
        <v>128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9"/>
      <c r="B15" s="38" t="s">
        <v>129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285" customWidth="1"/>
    <col min="2" max="2" width="13.42578125" style="285" customWidth="1"/>
    <col min="3" max="3" width="12.42578125" style="285" customWidth="1"/>
    <col min="4" max="4" width="15.85546875" style="285" customWidth="1"/>
    <col min="5" max="5" width="13.85546875" style="285" customWidth="1"/>
    <col min="6" max="6" width="25.85546875" style="285" customWidth="1"/>
    <col min="7" max="7" width="22.140625" style="285" customWidth="1"/>
    <col min="8" max="8" width="17.42578125" style="285" customWidth="1"/>
    <col min="9" max="16384" width="9.140625" style="285"/>
  </cols>
  <sheetData>
    <row r="1" spans="1:8" ht="20.25" customHeight="1">
      <c r="A1" s="298"/>
      <c r="B1" s="298"/>
      <c r="C1" s="298"/>
      <c r="D1" s="298"/>
      <c r="E1" s="298"/>
      <c r="F1" s="298"/>
    </row>
    <row r="2" spans="1:8" ht="20.25">
      <c r="A2" s="299"/>
      <c r="B2" s="296" t="s">
        <v>17</v>
      </c>
      <c r="C2" s="296"/>
      <c r="D2" s="296"/>
      <c r="E2" s="296"/>
    </row>
    <row r="3" spans="1:8" ht="16.5" customHeight="1">
      <c r="A3" s="299"/>
      <c r="B3" s="297" t="s">
        <v>173</v>
      </c>
      <c r="C3" s="297"/>
      <c r="D3" s="297"/>
      <c r="E3" s="297"/>
    </row>
    <row r="4" spans="1:8" ht="15.75" customHeight="1">
      <c r="A4" s="29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9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9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9"/>
      <c r="B7" s="38" t="s">
        <v>176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9"/>
      <c r="B8" s="38" t="s">
        <v>179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9"/>
      <c r="B9" s="38" t="s">
        <v>182</v>
      </c>
      <c r="C9" s="37">
        <v>50000</v>
      </c>
      <c r="D9" s="239">
        <v>50000</v>
      </c>
      <c r="E9" s="39">
        <f t="shared" si="0"/>
        <v>11041</v>
      </c>
      <c r="F9" s="30"/>
      <c r="G9" s="2"/>
      <c r="H9" s="2"/>
    </row>
    <row r="10" spans="1:8">
      <c r="A10" s="299"/>
      <c r="B10" s="38" t="s">
        <v>185</v>
      </c>
      <c r="C10" s="40">
        <v>80000</v>
      </c>
      <c r="D10" s="284">
        <v>80000</v>
      </c>
      <c r="E10" s="39">
        <f t="shared" si="0"/>
        <v>11041</v>
      </c>
      <c r="F10" s="30"/>
      <c r="G10" s="2"/>
      <c r="H10" s="2"/>
    </row>
    <row r="11" spans="1:8">
      <c r="A11" s="299"/>
      <c r="B11" s="38"/>
      <c r="C11" s="37"/>
      <c r="D11" s="37"/>
      <c r="E11" s="39">
        <f t="shared" si="0"/>
        <v>11041</v>
      </c>
      <c r="F11" s="30"/>
      <c r="G11" s="2"/>
      <c r="H11" s="2"/>
    </row>
    <row r="12" spans="1:8">
      <c r="A12" s="299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299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9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9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9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9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9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9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9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9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9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9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9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9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9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9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9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9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9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9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9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9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9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9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9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9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9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9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9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9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9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9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9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9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9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9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9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9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9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9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9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9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9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9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9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9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9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9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9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9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9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9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9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9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9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9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9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9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9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9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9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9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9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9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9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9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9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9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9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9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9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9"/>
      <c r="B83" s="43"/>
      <c r="C83" s="39">
        <f>SUM(C5:C72)</f>
        <v>141041</v>
      </c>
      <c r="D83" s="39">
        <f>SUM(D5:D77)</f>
        <v>130000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4" t="s">
        <v>17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24" s="189" customFormat="1" ht="18">
      <c r="A2" s="305" t="s">
        <v>80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24" s="190" customFormat="1" ht="16.5" thickBot="1">
      <c r="A3" s="306" t="s">
        <v>174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8"/>
      <c r="S3" s="105"/>
      <c r="T3" s="8"/>
      <c r="U3" s="8"/>
      <c r="V3" s="8"/>
      <c r="W3" s="8"/>
      <c r="X3" s="28"/>
    </row>
    <row r="4" spans="1:24" s="192" customFormat="1" ht="12.75" customHeight="1">
      <c r="A4" s="309" t="s">
        <v>81</v>
      </c>
      <c r="B4" s="311" t="s">
        <v>82</v>
      </c>
      <c r="C4" s="300" t="s">
        <v>83</v>
      </c>
      <c r="D4" s="300" t="s">
        <v>84</v>
      </c>
      <c r="E4" s="300" t="s">
        <v>85</v>
      </c>
      <c r="F4" s="300" t="s">
        <v>86</v>
      </c>
      <c r="G4" s="300" t="s">
        <v>87</v>
      </c>
      <c r="H4" s="300" t="s">
        <v>88</v>
      </c>
      <c r="I4" s="300" t="s">
        <v>103</v>
      </c>
      <c r="J4" s="300" t="s">
        <v>89</v>
      </c>
      <c r="K4" s="300" t="s">
        <v>90</v>
      </c>
      <c r="L4" s="300" t="s">
        <v>91</v>
      </c>
      <c r="M4" s="300" t="s">
        <v>92</v>
      </c>
      <c r="N4" s="300" t="s">
        <v>93</v>
      </c>
      <c r="O4" s="302" t="s">
        <v>94</v>
      </c>
      <c r="P4" s="313" t="s">
        <v>186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10"/>
      <c r="B5" s="312"/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3"/>
      <c r="P5" s="314"/>
      <c r="Q5" s="196" t="s">
        <v>95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176</v>
      </c>
      <c r="B6" s="201">
        <v>200</v>
      </c>
      <c r="C6" s="201"/>
      <c r="D6" s="202"/>
      <c r="E6" s="202"/>
      <c r="F6" s="202"/>
      <c r="G6" s="202"/>
      <c r="H6" s="202"/>
      <c r="I6" s="202"/>
      <c r="J6" s="203">
        <v>30</v>
      </c>
      <c r="K6" s="202">
        <v>80</v>
      </c>
      <c r="L6" s="202"/>
      <c r="M6" s="202"/>
      <c r="N6" s="240"/>
      <c r="O6" s="202"/>
      <c r="P6" s="204"/>
      <c r="Q6" s="205">
        <f t="shared" ref="Q6:Q36" si="0">SUM(B6:P6)</f>
        <v>310</v>
      </c>
      <c r="R6" s="206"/>
      <c r="S6" s="207"/>
      <c r="T6" s="46"/>
      <c r="U6" s="5"/>
      <c r="V6" s="46"/>
      <c r="W6" s="5"/>
    </row>
    <row r="7" spans="1:24" s="21" customFormat="1">
      <c r="A7" s="200" t="s">
        <v>179</v>
      </c>
      <c r="B7" s="201">
        <v>1500</v>
      </c>
      <c r="C7" s="201"/>
      <c r="D7" s="202"/>
      <c r="E7" s="202"/>
      <c r="F7" s="202"/>
      <c r="G7" s="202">
        <v>750</v>
      </c>
      <c r="H7" s="202"/>
      <c r="I7" s="202"/>
      <c r="J7" s="203">
        <v>180</v>
      </c>
      <c r="K7" s="202">
        <v>480</v>
      </c>
      <c r="L7" s="202"/>
      <c r="M7" s="202"/>
      <c r="N7" s="240"/>
      <c r="O7" s="202"/>
      <c r="P7" s="204"/>
      <c r="Q7" s="205">
        <f t="shared" si="0"/>
        <v>2910</v>
      </c>
      <c r="R7" s="206"/>
      <c r="S7" s="46"/>
      <c r="T7" s="46"/>
      <c r="U7" s="46"/>
      <c r="V7" s="46"/>
      <c r="W7" s="46"/>
    </row>
    <row r="8" spans="1:24" s="21" customFormat="1">
      <c r="A8" s="200" t="s">
        <v>182</v>
      </c>
      <c r="B8" s="208">
        <v>300</v>
      </c>
      <c r="C8" s="201"/>
      <c r="D8" s="209">
        <v>110</v>
      </c>
      <c r="E8" s="209">
        <v>300</v>
      </c>
      <c r="F8" s="209"/>
      <c r="G8" s="209">
        <v>30</v>
      </c>
      <c r="H8" s="209"/>
      <c r="I8" s="209"/>
      <c r="J8" s="210">
        <v>165</v>
      </c>
      <c r="K8" s="209">
        <v>480</v>
      </c>
      <c r="L8" s="209"/>
      <c r="M8" s="209"/>
      <c r="N8" s="241"/>
      <c r="O8" s="209"/>
      <c r="P8" s="211"/>
      <c r="Q8" s="205">
        <f>SUM(B8:P8)</f>
        <v>1385</v>
      </c>
      <c r="R8" s="206"/>
      <c r="S8" s="10"/>
      <c r="T8" s="10"/>
      <c r="U8" s="5" t="s">
        <v>96</v>
      </c>
      <c r="V8" s="46"/>
      <c r="W8" s="5"/>
    </row>
    <row r="9" spans="1:24" s="21" customFormat="1">
      <c r="A9" s="200" t="s">
        <v>185</v>
      </c>
      <c r="B9" s="208">
        <v>500</v>
      </c>
      <c r="C9" s="201"/>
      <c r="D9" s="209"/>
      <c r="E9" s="209"/>
      <c r="F9" s="209"/>
      <c r="G9" s="209">
        <v>520</v>
      </c>
      <c r="H9" s="209"/>
      <c r="I9" s="209"/>
      <c r="J9" s="210">
        <v>160</v>
      </c>
      <c r="K9" s="209">
        <v>400</v>
      </c>
      <c r="L9" s="209"/>
      <c r="M9" s="209"/>
      <c r="N9" s="241"/>
      <c r="O9" s="209"/>
      <c r="P9" s="211">
        <v>75</v>
      </c>
      <c r="Q9" s="205">
        <f t="shared" si="0"/>
        <v>1655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1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1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1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1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1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1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1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2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1"/>
      <c r="G20" s="209"/>
      <c r="H20" s="209"/>
      <c r="I20" s="209"/>
      <c r="J20" s="209"/>
      <c r="K20" s="209"/>
      <c r="L20" s="209"/>
      <c r="M20" s="209"/>
      <c r="N20" s="241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1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1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1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1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1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1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1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1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1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1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97</v>
      </c>
      <c r="B37" s="226">
        <f>SUM(B6:B36)</f>
        <v>2500</v>
      </c>
      <c r="C37" s="227">
        <f t="shared" ref="C37:P37" si="1">SUM(C6:C36)</f>
        <v>0</v>
      </c>
      <c r="D37" s="227">
        <f t="shared" si="1"/>
        <v>110</v>
      </c>
      <c r="E37" s="227">
        <f t="shared" si="1"/>
        <v>300</v>
      </c>
      <c r="F37" s="227">
        <f t="shared" si="1"/>
        <v>0</v>
      </c>
      <c r="G37" s="227">
        <f>SUM(G6:G36)</f>
        <v>1300</v>
      </c>
      <c r="H37" s="227">
        <f t="shared" si="1"/>
        <v>0</v>
      </c>
      <c r="I37" s="227">
        <f t="shared" si="1"/>
        <v>0</v>
      </c>
      <c r="J37" s="227">
        <f t="shared" si="1"/>
        <v>535</v>
      </c>
      <c r="K37" s="227">
        <f t="shared" si="1"/>
        <v>1440</v>
      </c>
      <c r="L37" s="227">
        <f t="shared" si="1"/>
        <v>0</v>
      </c>
      <c r="M37" s="227">
        <f t="shared" si="1"/>
        <v>0</v>
      </c>
      <c r="N37" s="244">
        <f t="shared" si="1"/>
        <v>0</v>
      </c>
      <c r="O37" s="227">
        <f t="shared" si="1"/>
        <v>0</v>
      </c>
      <c r="P37" s="228">
        <f t="shared" si="1"/>
        <v>75</v>
      </c>
      <c r="Q37" s="229">
        <f>SUM(Q6:Q36)</f>
        <v>6260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10" zoomScale="120" zoomScaleNormal="120" workbookViewId="0">
      <selection activeCell="C132" sqref="C131:C132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21" t="s">
        <v>17</v>
      </c>
      <c r="B1" s="321"/>
      <c r="C1" s="321"/>
      <c r="D1" s="321"/>
      <c r="E1" s="321"/>
      <c r="F1" s="321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22" t="s">
        <v>175</v>
      </c>
      <c r="B2" s="322"/>
      <c r="C2" s="322"/>
      <c r="D2" s="322"/>
      <c r="E2" s="322"/>
      <c r="F2" s="322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23" t="s">
        <v>32</v>
      </c>
      <c r="B3" s="323"/>
      <c r="C3" s="323"/>
      <c r="D3" s="323"/>
      <c r="E3" s="323"/>
      <c r="F3" s="323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176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179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182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 t="s">
        <v>185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1031140</v>
      </c>
      <c r="C33" s="99">
        <f>SUM(C5:C32)</f>
        <v>1252510</v>
      </c>
      <c r="D33" s="99">
        <f>SUM(D5:D32)</f>
        <v>6260</v>
      </c>
      <c r="E33" s="99">
        <f>SUM(E5:E32)</f>
        <v>1258770</v>
      </c>
      <c r="F33" s="107">
        <f>B33-E33</f>
        <v>-227630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24" t="s">
        <v>38</v>
      </c>
      <c r="B35" s="325"/>
      <c r="C35" s="325"/>
      <c r="D35" s="326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99</v>
      </c>
      <c r="B37" s="92" t="s">
        <v>101</v>
      </c>
      <c r="C37" s="267">
        <v>18000</v>
      </c>
      <c r="D37" s="92" t="s">
        <v>176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69" t="s">
        <v>42</v>
      </c>
      <c r="B38" s="92" t="s">
        <v>121</v>
      </c>
      <c r="C38" s="267">
        <v>23335</v>
      </c>
      <c r="D38" s="92" t="s">
        <v>168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 t="s">
        <v>180</v>
      </c>
      <c r="B39" s="130" t="s">
        <v>121</v>
      </c>
      <c r="C39" s="267">
        <v>4000</v>
      </c>
      <c r="D39" s="92" t="s">
        <v>179</v>
      </c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 t="s">
        <v>187</v>
      </c>
      <c r="B40" s="92" t="s">
        <v>121</v>
      </c>
      <c r="C40" s="267">
        <v>500</v>
      </c>
      <c r="D40" s="92" t="s">
        <v>185</v>
      </c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69" t="s">
        <v>188</v>
      </c>
      <c r="B41" s="92" t="s">
        <v>121</v>
      </c>
      <c r="C41" s="267">
        <v>200</v>
      </c>
      <c r="D41" s="92" t="s">
        <v>185</v>
      </c>
      <c r="E41" s="133"/>
      <c r="F41" s="100"/>
      <c r="G41" s="134" t="s">
        <v>106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7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7"/>
      <c r="D43" s="131"/>
      <c r="E43" s="105"/>
      <c r="F43" s="327" t="s">
        <v>44</v>
      </c>
      <c r="G43" s="327"/>
      <c r="H43" s="327"/>
      <c r="I43" s="327"/>
      <c r="J43" s="327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8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89" t="s">
        <v>26</v>
      </c>
      <c r="B46" s="290"/>
      <c r="C46" s="291">
        <v>7160</v>
      </c>
      <c r="D46" s="292" t="s">
        <v>114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145" t="s">
        <v>169</v>
      </c>
      <c r="B47" s="96"/>
      <c r="C47" s="142">
        <v>7780</v>
      </c>
      <c r="D47" s="146" t="s">
        <v>185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272" t="s">
        <v>161</v>
      </c>
      <c r="B48" s="272"/>
      <c r="C48" s="142">
        <v>10000</v>
      </c>
      <c r="D48" s="266" t="s">
        <v>179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 t="s">
        <v>181</v>
      </c>
      <c r="B49" s="96"/>
      <c r="C49" s="142">
        <v>10000</v>
      </c>
      <c r="D49" s="146" t="s">
        <v>179</v>
      </c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6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 t="s">
        <v>177</v>
      </c>
      <c r="B52" s="96"/>
      <c r="C52" s="142">
        <v>70000</v>
      </c>
      <c r="D52" s="266" t="s">
        <v>176</v>
      </c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143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209465</v>
      </c>
      <c r="D54" s="140" t="s">
        <v>182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288">
        <v>265917</v>
      </c>
      <c r="D55" s="146" t="s">
        <v>163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293">
        <v>63290</v>
      </c>
      <c r="D56" s="143" t="s">
        <v>147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45</v>
      </c>
      <c r="B57" s="96"/>
      <c r="C57" s="288">
        <v>54520</v>
      </c>
      <c r="D57" s="149" t="s">
        <v>185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46</v>
      </c>
      <c r="B58" s="96"/>
      <c r="C58" s="142">
        <v>200000</v>
      </c>
      <c r="D58" s="146" t="s">
        <v>155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172</v>
      </c>
      <c r="B59" s="96" t="s">
        <v>171</v>
      </c>
      <c r="C59" s="142">
        <v>416090</v>
      </c>
      <c r="D59" s="143" t="s">
        <v>185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130</v>
      </c>
      <c r="B60" s="96"/>
      <c r="C60" s="288">
        <v>32500</v>
      </c>
      <c r="D60" s="149" t="s">
        <v>185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47</v>
      </c>
      <c r="B61" s="148"/>
      <c r="C61" s="288">
        <v>186020</v>
      </c>
      <c r="D61" s="146" t="s">
        <v>152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/>
      <c r="B62" s="143"/>
      <c r="C62" s="142"/>
      <c r="D62" s="149"/>
      <c r="E62" s="113"/>
      <c r="F62" s="315" t="s">
        <v>109</v>
      </c>
      <c r="G62" s="315"/>
      <c r="H62" s="245"/>
      <c r="I62" s="245"/>
      <c r="J62" s="150" t="s">
        <v>50</v>
      </c>
      <c r="K62" s="151" t="s">
        <v>51</v>
      </c>
      <c r="L62" s="152" t="s">
        <v>52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8" t="s">
        <v>28</v>
      </c>
      <c r="B63" s="329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165</v>
      </c>
      <c r="H64" s="160" t="s">
        <v>166</v>
      </c>
      <c r="I64" s="97">
        <v>6500</v>
      </c>
      <c r="J64" s="96" t="s">
        <v>163</v>
      </c>
      <c r="K64" s="166">
        <v>6500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131</v>
      </c>
      <c r="B65" s="143" t="s">
        <v>189</v>
      </c>
      <c r="C65" s="142">
        <v>10915</v>
      </c>
      <c r="D65" s="143" t="s">
        <v>117</v>
      </c>
      <c r="E65" s="104"/>
      <c r="F65" s="153"/>
      <c r="G65" s="154" t="s">
        <v>169</v>
      </c>
      <c r="H65" s="154"/>
      <c r="I65" s="97">
        <v>8000</v>
      </c>
      <c r="J65" s="96" t="s">
        <v>168</v>
      </c>
      <c r="K65" s="166">
        <v>8000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135</v>
      </c>
      <c r="B67" s="96"/>
      <c r="C67" s="142">
        <v>8140</v>
      </c>
      <c r="D67" s="146" t="s">
        <v>182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168</v>
      </c>
      <c r="K67" s="166">
        <v>23335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139</v>
      </c>
      <c r="B68" s="96"/>
      <c r="C68" s="288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126</v>
      </c>
      <c r="B69" s="96"/>
      <c r="C69" s="142">
        <v>27585</v>
      </c>
      <c r="D69" s="149" t="s">
        <v>160</v>
      </c>
      <c r="E69" s="246"/>
      <c r="F69" s="153"/>
      <c r="G69" s="154"/>
      <c r="H69" s="154"/>
      <c r="I69" s="97"/>
      <c r="J69" s="96"/>
      <c r="K69" s="166"/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163</v>
      </c>
      <c r="K71" s="166">
        <v>305465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163</v>
      </c>
      <c r="K72" s="166">
        <v>265917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58</v>
      </c>
      <c r="B73" s="96"/>
      <c r="C73" s="142">
        <v>25372</v>
      </c>
      <c r="D73" s="149" t="s">
        <v>163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59</v>
      </c>
      <c r="B74" s="96"/>
      <c r="C74" s="142">
        <v>8955</v>
      </c>
      <c r="D74" s="149" t="s">
        <v>185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64</v>
      </c>
      <c r="B76" s="96"/>
      <c r="C76" s="142">
        <v>24686</v>
      </c>
      <c r="D76" s="146" t="s">
        <v>160</v>
      </c>
      <c r="E76" s="104"/>
      <c r="F76" s="158"/>
      <c r="G76" s="154" t="s">
        <v>172</v>
      </c>
      <c r="H76" s="154" t="s">
        <v>171</v>
      </c>
      <c r="I76" s="97">
        <v>580710</v>
      </c>
      <c r="J76" s="144" t="s">
        <v>163</v>
      </c>
      <c r="K76" s="166">
        <v>580710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132</v>
      </c>
      <c r="B77" s="96"/>
      <c r="C77" s="142">
        <v>9040</v>
      </c>
      <c r="D77" s="146" t="s">
        <v>160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133</v>
      </c>
      <c r="B78" s="96"/>
      <c r="C78" s="142">
        <v>5790</v>
      </c>
      <c r="D78" s="146" t="s">
        <v>160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287" t="s">
        <v>65</v>
      </c>
      <c r="B79" s="294"/>
      <c r="C79" s="288">
        <v>3500</v>
      </c>
      <c r="D79" s="295" t="s">
        <v>66</v>
      </c>
      <c r="E79" s="104"/>
      <c r="F79" s="158"/>
      <c r="G79" s="154" t="s">
        <v>161</v>
      </c>
      <c r="H79" s="154"/>
      <c r="I79" s="97">
        <v>9210</v>
      </c>
      <c r="J79" s="144" t="s">
        <v>160</v>
      </c>
      <c r="K79" s="166">
        <v>9210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162</v>
      </c>
      <c r="B80" s="96"/>
      <c r="C80" s="142">
        <v>7000</v>
      </c>
      <c r="D80" s="149" t="s">
        <v>148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69</v>
      </c>
      <c r="B83" s="96"/>
      <c r="C83" s="142">
        <v>18000</v>
      </c>
      <c r="D83" s="149" t="s">
        <v>163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70</v>
      </c>
      <c r="B84" s="96"/>
      <c r="C84" s="142">
        <v>5400</v>
      </c>
      <c r="D84" s="146" t="s">
        <v>182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137</v>
      </c>
      <c r="B86" s="96"/>
      <c r="C86" s="142">
        <v>15000</v>
      </c>
      <c r="D86" s="146" t="s">
        <v>163</v>
      </c>
      <c r="E86" s="105"/>
      <c r="F86" s="158"/>
      <c r="G86" s="154" t="s">
        <v>126</v>
      </c>
      <c r="H86" s="154"/>
      <c r="I86" s="97">
        <v>27585</v>
      </c>
      <c r="J86" s="144" t="s">
        <v>160</v>
      </c>
      <c r="K86" s="166">
        <v>27585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150</v>
      </c>
      <c r="B87" s="143"/>
      <c r="C87" s="142">
        <v>21190</v>
      </c>
      <c r="D87" s="143" t="s">
        <v>179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134</v>
      </c>
      <c r="B88" s="96"/>
      <c r="C88" s="142">
        <v>12000</v>
      </c>
      <c r="D88" s="149" t="s">
        <v>163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73</v>
      </c>
      <c r="B90" s="96"/>
      <c r="C90" s="286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163</v>
      </c>
      <c r="K90" s="166">
        <v>25372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140</v>
      </c>
      <c r="B91" s="96"/>
      <c r="C91" s="142">
        <v>10000</v>
      </c>
      <c r="D91" s="146" t="s">
        <v>163</v>
      </c>
      <c r="E91" s="104"/>
      <c r="F91" s="158"/>
      <c r="G91" s="154" t="s">
        <v>59</v>
      </c>
      <c r="H91" s="154"/>
      <c r="I91" s="97">
        <v>11955</v>
      </c>
      <c r="J91" s="144" t="s">
        <v>163</v>
      </c>
      <c r="K91" s="166">
        <v>11955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160</v>
      </c>
      <c r="K93" s="166">
        <v>24686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75</v>
      </c>
      <c r="B94" s="143"/>
      <c r="C94" s="142">
        <v>33650</v>
      </c>
      <c r="D94" s="143" t="s">
        <v>148</v>
      </c>
      <c r="F94" s="153"/>
      <c r="G94" s="154" t="s">
        <v>132</v>
      </c>
      <c r="H94" s="154"/>
      <c r="I94" s="97">
        <v>9040</v>
      </c>
      <c r="J94" s="144" t="s">
        <v>160</v>
      </c>
      <c r="K94" s="166">
        <v>9040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184</v>
      </c>
      <c r="B95" s="143"/>
      <c r="C95" s="142">
        <v>995</v>
      </c>
      <c r="D95" s="143" t="s">
        <v>182</v>
      </c>
      <c r="F95" s="158"/>
      <c r="G95" s="154" t="s">
        <v>133</v>
      </c>
      <c r="H95" s="154"/>
      <c r="I95" s="97">
        <v>5790</v>
      </c>
      <c r="J95" s="163" t="s">
        <v>160</v>
      </c>
      <c r="K95" s="166">
        <v>5790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/>
      <c r="B96" s="164"/>
      <c r="C96" s="142"/>
      <c r="D96" s="143"/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162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163</v>
      </c>
      <c r="K100" s="166">
        <v>18000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160</v>
      </c>
      <c r="K101" s="166">
        <v>5420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163</v>
      </c>
      <c r="K103" s="166">
        <v>15000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163</v>
      </c>
      <c r="K105" s="166">
        <v>12000</v>
      </c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/>
      <c r="B108" s="143"/>
      <c r="C108" s="142"/>
      <c r="D108" s="143"/>
      <c r="F108" s="162"/>
      <c r="G108" s="154" t="s">
        <v>140</v>
      </c>
      <c r="H108" s="154"/>
      <c r="I108" s="97">
        <v>10000</v>
      </c>
      <c r="J108" s="144" t="s">
        <v>163</v>
      </c>
      <c r="K108" s="166">
        <v>10000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/>
      <c r="B109" s="143"/>
      <c r="C109" s="142"/>
      <c r="D109" s="143"/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61</v>
      </c>
      <c r="B112" s="143" t="s">
        <v>62</v>
      </c>
      <c r="C112" s="142">
        <v>6270</v>
      </c>
      <c r="D112" s="143" t="s">
        <v>185</v>
      </c>
      <c r="F112" s="162"/>
      <c r="G112" s="156" t="s">
        <v>164</v>
      </c>
      <c r="H112" s="156"/>
      <c r="I112" s="157">
        <v>7000</v>
      </c>
      <c r="J112" s="157" t="s">
        <v>163</v>
      </c>
      <c r="K112" s="166">
        <v>7000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156</v>
      </c>
      <c r="B113" s="143"/>
      <c r="C113" s="142">
        <v>40000</v>
      </c>
      <c r="D113" s="143" t="s">
        <v>155</v>
      </c>
      <c r="F113" s="162"/>
      <c r="G113" s="154" t="s">
        <v>170</v>
      </c>
      <c r="H113" s="154"/>
      <c r="I113" s="97">
        <v>30270</v>
      </c>
      <c r="J113" s="97" t="s">
        <v>168</v>
      </c>
      <c r="K113" s="166">
        <v>30270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16" t="s">
        <v>78</v>
      </c>
      <c r="B119" s="317"/>
      <c r="C119" s="165">
        <f>SUM(C37:C118)</f>
        <v>2408766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8" t="s">
        <v>79</v>
      </c>
      <c r="B121" s="319"/>
      <c r="C121" s="170">
        <f>C119+L142</f>
        <v>2408766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2636396</v>
      </c>
      <c r="J142" s="152"/>
      <c r="K142" s="171">
        <f>SUM(K63:K141)</f>
        <v>2636396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20"/>
      <c r="G176" s="320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46:D48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30" t="s">
        <v>115</v>
      </c>
      <c r="B1" s="331"/>
      <c r="C1" s="331"/>
      <c r="D1" s="331"/>
      <c r="E1" s="332"/>
      <c r="F1" s="5"/>
      <c r="G1" s="5"/>
    </row>
    <row r="2" spans="1:29" ht="23.25">
      <c r="A2" s="333" t="s">
        <v>190</v>
      </c>
      <c r="B2" s="334"/>
      <c r="C2" s="334"/>
      <c r="D2" s="334"/>
      <c r="E2" s="33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5264293.6900000004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22181.690000000017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1" t="s">
        <v>145</v>
      </c>
      <c r="E6" s="238">
        <v>441151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1"/>
      <c r="E7" s="282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6260</v>
      </c>
      <c r="C8" s="66"/>
      <c r="D8" s="65" t="s">
        <v>13</v>
      </c>
      <c r="E8" s="68">
        <v>2408766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0</v>
      </c>
      <c r="C9" s="66"/>
      <c r="D9" s="66" t="s">
        <v>149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15921.690000000017</v>
      </c>
      <c r="C10" s="66"/>
      <c r="D10" s="65" t="s">
        <v>183</v>
      </c>
      <c r="E10" s="69">
        <v>80120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159</v>
      </c>
      <c r="B11" s="70">
        <v>200000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3"/>
      <c r="E12" s="282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8215921.6900000004</v>
      </c>
      <c r="C13" s="66"/>
      <c r="D13" s="66" t="s">
        <v>7</v>
      </c>
      <c r="E13" s="69">
        <f>E4+E5+E6+E7+E8+E9+E10+E11+E12</f>
        <v>8215921.6900000004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6" t="s">
        <v>16</v>
      </c>
      <c r="B15" s="337"/>
      <c r="C15" s="337"/>
      <c r="D15" s="337"/>
      <c r="E15" s="338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4" t="s">
        <v>167</v>
      </c>
      <c r="B20" s="275">
        <v>29000</v>
      </c>
      <c r="C20" s="65"/>
      <c r="D20" s="2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4" t="s">
        <v>154</v>
      </c>
      <c r="B21" s="275">
        <v>32590</v>
      </c>
      <c r="C21" s="276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7" t="s">
        <v>19</v>
      </c>
      <c r="B22" s="275">
        <v>416850</v>
      </c>
      <c r="C22" s="276"/>
      <c r="D22" s="273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8" t="s">
        <v>20</v>
      </c>
      <c r="B23" s="279">
        <v>265917</v>
      </c>
      <c r="C23" s="280"/>
      <c r="D23" s="270" t="s">
        <v>178</v>
      </c>
      <c r="E23" s="271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2021-05-04T15:32:48Z</dcterms:modified>
</cp:coreProperties>
</file>