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3.06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<sst xmlns="http://schemas.openxmlformats.org/spreadsheetml/2006/main" count="573" uniqueCount="236">
  <si>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</si>
  <si>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</si>
  <si>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</si>
  <si>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</si>
  <si>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</si>
  <si>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</si>
  <si>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</si>
  <si>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</si>
  <si>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</si>
  <si>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</si>
  <si>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</si>
  <si>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</si>
  <si>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</si>
  <si>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</si>
  <si>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</si>
  <si>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</si>
  <si>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</si>
  <si>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</si>
  <si>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</si>
  <si>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</si>
  <si>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</si>
  <si>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</si>
  <si>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</si>
  <si>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</si>
  <si>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</si>
  <si>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</si>
  <si>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</si>
  <si>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</si>
  <si>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</si>
  <si>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</si>
  <si>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</si>
  <si>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</si>
  <si>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</si>
  <si>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</si>
  <si>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</si>
  <si>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</si>
  <si>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</si>
  <si>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</si>
  <si>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</si>
  <si>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</si>
  <si>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</si>
  <si>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</si>
  <si>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</si>
  <si>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</si>
  <si>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</si>
  <si>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</si>
  <si>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</si>
  <si>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</si>
  <si>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</si>
  <si>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</si>
  <si>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</si>
  <si>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</si>
  <si>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</si>
  <si>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</si>
  <si>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</si>
  <si>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</si>
  <si>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</si>
  <si>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</si>
  <si>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</si>
  <si>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</si>
  <si>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</si>
  <si>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</si>
  <si>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</si>
  <si>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</si>
  <si>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</si>
  <si>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</si>
  <si>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</si>
  <si>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</si>
  <si>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</si>
  <si>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</si>
  <si>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</si>
  <si>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</si>
  <si>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</si>
  <si>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</si>
  <si>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</si>
  <si>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</si>
  <si>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</si>
  <si>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</si>
  <si>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</si>
  <si>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</si>
  <si>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</si>
  <si>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</si>
  <si>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</si>
  <si>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</si>
  <si>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</si>
  <si>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</si>
  <si>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</si>
  <si>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</si>
  <si>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</si>
  <si>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</si>
  <si>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</si>
  <si>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</si>
  <si>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</si>
  <si>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</si>
  <si>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</si>
  <si>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</si>
  <si>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</si>
  <si>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</si>
  <si>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</si>
  <si>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</si>
  <si>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</si>
  <si>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</si>
  <si>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</si>
  <si>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</si>
  <si>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</si>
  <si>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</si>
  <si>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</si>
  <si>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</si>
  <si>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</si>
  <si>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</si>
  <si>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</si>
  <si>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</si>
  <si>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</si>
  <si>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</si>
  <si>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</si>
  <si>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</si>
  <si>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</si>
  <si>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</si>
  <si>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</si>
  <si>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</si>
  <si>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</si>
  <si>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</si>
  <si>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</si>
  <si>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</si>
  <si>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</si>
  <si>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</si>
  <si>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</si>
  <si>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</si>
  <si>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</si>
  <si>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</si>
  <si>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</si>
  <si>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</si>
  <si>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</si>
  <si>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</si>
  <si>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</si>
  <si>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</si>
  <si>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</si>
  <si>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</si>
  <si>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</si>
  <si>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</si>
  <si>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</si>
  <si>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</si>
  <si>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</si>
  <si>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</si>
  <si>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</si>
  <si>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</si>
  <si>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</si>
  <si>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</si>
  <si>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</si>
  <si>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</si>
  <si>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</si>
  <si>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</si>
  <si>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</si>
  <si>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</si>
  <si>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</si>
  <si>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</si>
  <si>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</si>
  <si>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</si>
  <si>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</si>
  <si>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</si>
  <si>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</si>
  <si>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</si>
  <si>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</si>
  <si>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</si>
  <si>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</si>
  <si>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</si>
  <si>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</si>
  <si>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</si>
  <si>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</si>
  <si>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</si>
  <si>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</si>
  <si>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</si>
  <si>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</si>
  <si>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</si>
  <si>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</si>
  <si>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</si>
  <si>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</si>
  <si>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</si>
  <si>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</si>
  <si>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</si>
  <si>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</si>
  <si>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</si>
  <si>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</si>
  <si>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</si>
  <si>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</si>
  <si>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</si>
  <si>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</si>
  <si>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</si>
  <si>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</si>
  <si>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</si>
  <si>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</si>
  <si>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</si>
  <si>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</si>
  <si>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</si>
  <si>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</si>
  <si>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</si>
  <si>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</si>
  <si>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</si>
  <si>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</si>
  <si>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</si>
  <si>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</si>
  <si>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</si>
  <si>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</si>
  <si>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</si>
  <si>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</si>
  <si>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</si>
  <si>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</si>
  <si>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</si>
  <si>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</si>
  <si>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</si>
  <si>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</si>
  <si>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</si>
  <si>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</si>
  <si>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</si>
  <si>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</si>
  <si>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</si>
  <si>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</si>
  <si>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</si>
  <si>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</si>
  <si>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</si>
  <si>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</si>
  <si>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</si>
  <si>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Fahad Telecom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</si>
  <si>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</si>
  <si>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</si>
  <si>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</si>
  <si>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</si>
  <si>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</si>
  <si>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</si>
  <si>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</si>
  <si>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Date: 02.06.2021</t>
  </si>
  <si>
    <t>03.06.2021</t>
  </si>
  <si>
    <t>Hafiz</t>
  </si>
  <si>
    <t>Teleview</t>
  </si>
  <si>
    <t xml:space="preserve">Tutul </t>
  </si>
  <si>
    <t>Serkul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</si>
</sst>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87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9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9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9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9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9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9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9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9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9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9" sqref="G9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218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3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39"/>
      <c r="B7" s="38" t="s">
        <v>217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39"/>
      <c r="B8" s="38" t="s">
        <v>225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39"/>
      <c r="B9" s="38" t="s">
        <v>231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39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339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339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339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339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339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339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339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339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339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339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339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339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339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339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339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339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339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339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339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339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339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339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339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339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339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339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339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339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339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339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339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339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339"/>
      <c r="B83" s="43"/>
      <c r="C83" s="39">
        <f>SUM(C5:C72)</f>
        <v>561041</v>
      </c>
      <c r="D83" s="39">
        <f>SUM(D5:D77)</f>
        <v>550000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L16" sqref="L16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4" t="s">
        <v>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119" customFormat="1" ht="18">
      <c r="A2" s="345" t="s">
        <v>53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120" customFormat="1" ht="16.5" thickBot="1">
      <c r="A3" s="346" t="s">
        <v>219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96"/>
      <c r="T3" s="8"/>
      <c r="U3" s="8"/>
      <c r="V3" s="8"/>
      <c r="W3" s="8"/>
      <c r="X3" s="28"/>
    </row>
    <row r="4" spans="1:24" s="121" customFormat="1" ht="12.75" customHeight="1">
      <c r="A4" s="349" t="s">
        <v>54</v>
      </c>
      <c r="B4" s="351" t="s">
        <v>55</v>
      </c>
      <c r="C4" s="340" t="s">
        <v>56</v>
      </c>
      <c r="D4" s="340" t="s">
        <v>57</v>
      </c>
      <c r="E4" s="340" t="s">
        <v>58</v>
      </c>
      <c r="F4" s="340" t="s">
        <v>59</v>
      </c>
      <c r="G4" s="340" t="s">
        <v>60</v>
      </c>
      <c r="H4" s="340" t="s">
        <v>61</v>
      </c>
      <c r="I4" s="340" t="s">
        <v>74</v>
      </c>
      <c r="J4" s="340" t="s">
        <v>62</v>
      </c>
      <c r="K4" s="340" t="s">
        <v>63</v>
      </c>
      <c r="L4" s="340" t="s">
        <v>64</v>
      </c>
      <c r="M4" s="340" t="s">
        <v>65</v>
      </c>
      <c r="N4" s="340" t="s">
        <v>66</v>
      </c>
      <c r="O4" s="342" t="s">
        <v>67</v>
      </c>
      <c r="P4" s="353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217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225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231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/>
      <c r="B9" s="136"/>
      <c r="C9" s="129"/>
      <c r="D9" s="137"/>
      <c r="E9" s="137"/>
      <c r="F9" s="137"/>
      <c r="G9" s="137"/>
      <c r="H9" s="137"/>
      <c r="I9" s="137"/>
      <c r="J9" s="138"/>
      <c r="K9" s="137"/>
      <c r="L9" s="137"/>
      <c r="M9" s="137"/>
      <c r="N9" s="169"/>
      <c r="O9" s="137"/>
      <c r="P9" s="139"/>
      <c r="Q9" s="133">
        <f t="shared" si="0"/>
        <v>0</v>
      </c>
      <c r="R9" s="134"/>
      <c r="S9" s="10"/>
      <c r="T9" s="10"/>
      <c r="U9" s="46"/>
      <c r="V9" s="46"/>
      <c r="W9" s="46"/>
    </row>
    <row r="10" spans="1:24" s="21" customFormat="1">
      <c r="A10" s="128"/>
      <c r="B10" s="136"/>
      <c r="C10" s="129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69"/>
      <c r="O10" s="137"/>
      <c r="P10" s="139"/>
      <c r="Q10" s="133">
        <f t="shared" si="0"/>
        <v>0</v>
      </c>
      <c r="R10" s="134"/>
      <c r="S10" s="46"/>
      <c r="T10" s="46"/>
      <c r="U10" s="5"/>
      <c r="V10" s="46"/>
      <c r="W10" s="5"/>
    </row>
    <row r="11" spans="1:24" s="21" customFormat="1">
      <c r="A11" s="128"/>
      <c r="B11" s="136"/>
      <c r="C11" s="129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69"/>
      <c r="O11" s="137"/>
      <c r="P11" s="139"/>
      <c r="Q11" s="133">
        <f t="shared" si="0"/>
        <v>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2500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240</v>
      </c>
      <c r="F37" s="155">
        <f t="shared" si="1"/>
        <v>0</v>
      </c>
      <c r="G37" s="155">
        <f>SUM(G6:G36)</f>
        <v>1210</v>
      </c>
      <c r="H37" s="155">
        <f t="shared" si="1"/>
        <v>0</v>
      </c>
      <c r="I37" s="155">
        <f t="shared" si="1"/>
        <v>0</v>
      </c>
      <c r="J37" s="155">
        <f t="shared" si="1"/>
        <v>460</v>
      </c>
      <c r="K37" s="155">
        <f t="shared" si="1"/>
        <v>1440</v>
      </c>
      <c r="L37" s="155">
        <f t="shared" si="1"/>
        <v>0</v>
      </c>
      <c r="M37" s="155">
        <f t="shared" si="1"/>
        <v>0</v>
      </c>
      <c r="N37" s="172">
        <f t="shared" si="1"/>
        <v>70</v>
      </c>
      <c r="O37" s="155">
        <f t="shared" si="1"/>
        <v>0</v>
      </c>
      <c r="P37" s="156">
        <f t="shared" si="1"/>
        <v>530</v>
      </c>
      <c r="Q37" s="157">
        <f>SUM(Q6:Q36)</f>
        <v>6505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18" zoomScale="120" zoomScaleNormal="120" workbookViewId="0">
      <selection activeCell="F136" sqref="F13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9" t="s">
        <v>17</v>
      </c>
      <c r="B1" s="360"/>
      <c r="C1" s="360"/>
      <c r="D1" s="360"/>
      <c r="E1" s="360"/>
      <c r="F1" s="361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2" t="s">
        <v>220</v>
      </c>
      <c r="B2" s="363"/>
      <c r="C2" s="363"/>
      <c r="D2" s="363"/>
      <c r="E2" s="363"/>
      <c r="F2" s="364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5" t="s">
        <v>196</v>
      </c>
      <c r="B3" s="366"/>
      <c r="C3" s="366"/>
      <c r="D3" s="366"/>
      <c r="E3" s="366"/>
      <c r="F3" s="367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217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225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231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/>
      <c r="B8" s="94"/>
      <c r="C8" s="94"/>
      <c r="D8" s="94"/>
      <c r="E8" s="94">
        <f t="shared" si="0"/>
        <v>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/>
      <c r="B9" s="94"/>
      <c r="C9" s="94"/>
      <c r="D9" s="94"/>
      <c r="E9" s="94">
        <f t="shared" si="0"/>
        <v>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/>
      <c r="B10" s="94"/>
      <c r="C10" s="94"/>
      <c r="D10" s="94"/>
      <c r="E10" s="94">
        <f t="shared" si="0"/>
        <v>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1363555</v>
      </c>
      <c r="C33" s="277">
        <f>SUM(C5:C32)</f>
        <v>1347612</v>
      </c>
      <c r="D33" s="277">
        <f>SUM(D5:D32)</f>
        <v>6505</v>
      </c>
      <c r="E33" s="277">
        <f>SUM(E5:E32)</f>
        <v>1354117</v>
      </c>
      <c r="F33" s="278">
        <f>B33-E33</f>
        <v>9438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7" t="s">
        <v>33</v>
      </c>
      <c r="C35" s="357"/>
      <c r="D35" s="357"/>
      <c r="E35" s="357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/>
      <c r="C38" s="97"/>
      <c r="D38" s="301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234</v>
      </c>
      <c r="C39" s="91" t="s">
        <v>88</v>
      </c>
      <c r="D39" s="301">
        <v>1000</v>
      </c>
      <c r="E39" s="251" t="s">
        <v>231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58"/>
      <c r="H43" s="358"/>
      <c r="I43" s="358"/>
      <c r="J43" s="358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183</v>
      </c>
      <c r="C46" s="196">
        <v>1718911905</v>
      </c>
      <c r="D46" s="304">
        <v>394365</v>
      </c>
      <c r="E46" s="267" t="s">
        <v>231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20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216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40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41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23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39</v>
      </c>
      <c r="C52" s="173"/>
      <c r="D52" s="305">
        <v>48755</v>
      </c>
      <c r="E52" s="253" t="s">
        <v>225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18</v>
      </c>
      <c r="C53" s="173">
        <v>1723246584</v>
      </c>
      <c r="D53" s="305">
        <v>40745</v>
      </c>
      <c r="E53" s="255" t="s">
        <v>122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96</v>
      </c>
      <c r="C54" s="173">
        <v>1725821212</v>
      </c>
      <c r="D54" s="305">
        <v>27500</v>
      </c>
      <c r="E54" s="255" t="s">
        <v>231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216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223</v>
      </c>
      <c r="B56" s="105" t="s">
        <v>178</v>
      </c>
      <c r="C56" s="173"/>
      <c r="D56" s="306">
        <v>50000</v>
      </c>
      <c r="E56" s="255" t="s">
        <v>217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212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6000</v>
      </c>
      <c r="E57" s="253" t="s">
        <v>225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216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235</v>
      </c>
      <c r="B58" s="103" t="s">
        <v>207</v>
      </c>
      <c r="C58" s="173"/>
      <c r="D58" s="305">
        <v>23000</v>
      </c>
      <c r="E58" s="254" t="s">
        <v>231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229</v>
      </c>
      <c r="C59" s="173"/>
      <c r="D59" s="305">
        <v>10500</v>
      </c>
      <c r="E59" s="255" t="s">
        <v>225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 t="s">
        <v>187</v>
      </c>
      <c r="B61" s="106" t="s">
        <v>233</v>
      </c>
      <c r="C61" s="99"/>
      <c r="D61" s="305">
        <v>10000</v>
      </c>
      <c r="E61" s="254" t="s">
        <v>231</v>
      </c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18000</v>
      </c>
      <c r="E62" s="255" t="s">
        <v>108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225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188</v>
      </c>
      <c r="B65" s="103" t="s">
        <v>165</v>
      </c>
      <c r="C65" s="173" t="s">
        <v>138</v>
      </c>
      <c r="D65" s="305">
        <v>3500</v>
      </c>
      <c r="E65" s="253" t="s">
        <v>45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187</v>
      </c>
      <c r="B66" s="105" t="s">
        <v>176</v>
      </c>
      <c r="C66" s="173" t="s">
        <v>150</v>
      </c>
      <c r="D66" s="305">
        <v>129613</v>
      </c>
      <c r="E66" s="253" t="s">
        <v>48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78" t="s">
        <v>177</v>
      </c>
      <c r="C67" s="173" t="s">
        <v>151</v>
      </c>
      <c r="D67" s="305">
        <v>25900</v>
      </c>
      <c r="E67" s="255" t="s">
        <v>225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216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00" t="s">
        <v>170</v>
      </c>
      <c r="C68" s="173" t="s">
        <v>143</v>
      </c>
      <c r="D68" s="305">
        <v>2860</v>
      </c>
      <c r="E68" s="254" t="s">
        <v>231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226</v>
      </c>
      <c r="B69" s="103" t="s">
        <v>203</v>
      </c>
      <c r="C69" s="173"/>
      <c r="D69" s="305">
        <v>10000</v>
      </c>
      <c r="E69" s="255" t="s">
        <v>231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3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189</v>
      </c>
      <c r="B71" s="103" t="s">
        <v>174</v>
      </c>
      <c r="C71" s="173" t="s">
        <v>148</v>
      </c>
      <c r="D71" s="305">
        <v>10650</v>
      </c>
      <c r="E71" s="253" t="s">
        <v>216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189</v>
      </c>
      <c r="B72" s="103" t="s">
        <v>173</v>
      </c>
      <c r="C72" s="173" t="s">
        <v>147</v>
      </c>
      <c r="D72" s="305">
        <v>10000</v>
      </c>
      <c r="E72" s="255" t="s">
        <v>202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212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5"/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4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216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186</v>
      </c>
      <c r="B75" s="103" t="s">
        <v>222</v>
      </c>
      <c r="C75" s="173"/>
      <c r="D75" s="305">
        <v>5000</v>
      </c>
      <c r="E75" s="254" t="s">
        <v>217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216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186</v>
      </c>
      <c r="B76" s="100" t="s">
        <v>169</v>
      </c>
      <c r="C76" s="173" t="s">
        <v>142</v>
      </c>
      <c r="D76" s="305">
        <v>5160</v>
      </c>
      <c r="E76" s="253" t="s">
        <v>216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227</v>
      </c>
      <c r="B77" s="103" t="s">
        <v>228</v>
      </c>
      <c r="C77" s="173"/>
      <c r="D77" s="305">
        <v>16735</v>
      </c>
      <c r="E77" s="254" t="s">
        <v>225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212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186</v>
      </c>
      <c r="B78" s="100" t="s">
        <v>232</v>
      </c>
      <c r="C78" s="173"/>
      <c r="D78" s="305">
        <v>940</v>
      </c>
      <c r="E78" s="254" t="s">
        <v>231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/>
      <c r="B79" s="103"/>
      <c r="C79" s="173"/>
      <c r="D79" s="305"/>
      <c r="E79" s="254"/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216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/>
      <c r="B80" s="103"/>
      <c r="C80" s="173"/>
      <c r="D80" s="305"/>
      <c r="E80" s="253"/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/>
      <c r="B81" s="103"/>
      <c r="C81" s="173"/>
      <c r="D81" s="305"/>
      <c r="E81" s="254"/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158</v>
      </c>
      <c r="C82" s="173" t="s">
        <v>131</v>
      </c>
      <c r="D82" s="305">
        <v>48888</v>
      </c>
      <c r="E82" s="253" t="s">
        <v>231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191</v>
      </c>
      <c r="B83" s="103" t="s">
        <v>154</v>
      </c>
      <c r="C83" s="173" t="s">
        <v>127</v>
      </c>
      <c r="D83" s="305">
        <v>31930</v>
      </c>
      <c r="E83" s="254" t="s">
        <v>225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191</v>
      </c>
      <c r="B84" s="103" t="s">
        <v>153</v>
      </c>
      <c r="C84" s="173" t="s">
        <v>126</v>
      </c>
      <c r="D84" s="305">
        <v>10915</v>
      </c>
      <c r="E84" s="254" t="s">
        <v>84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160</v>
      </c>
      <c r="C85" s="173" t="s">
        <v>133</v>
      </c>
      <c r="D85" s="305">
        <v>41700</v>
      </c>
      <c r="E85" s="254" t="s">
        <v>231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159</v>
      </c>
      <c r="C86" s="173" t="s">
        <v>132</v>
      </c>
      <c r="D86" s="305">
        <v>27000</v>
      </c>
      <c r="E86" s="254" t="s">
        <v>231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 t="s">
        <v>190</v>
      </c>
      <c r="B87" s="103" t="s">
        <v>157</v>
      </c>
      <c r="C87" s="173" t="s">
        <v>130</v>
      </c>
      <c r="D87" s="305">
        <v>24585</v>
      </c>
      <c r="E87" s="255" t="s">
        <v>217</v>
      </c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190</v>
      </c>
      <c r="B88" s="103" t="s">
        <v>161</v>
      </c>
      <c r="C88" s="173" t="s">
        <v>134</v>
      </c>
      <c r="D88" s="305">
        <v>24000</v>
      </c>
      <c r="E88" s="255" t="s">
        <v>225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190</v>
      </c>
      <c r="B89" s="100" t="s">
        <v>164</v>
      </c>
      <c r="C89" s="173" t="s">
        <v>137</v>
      </c>
      <c r="D89" s="305">
        <v>22186</v>
      </c>
      <c r="E89" s="253" t="s">
        <v>231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212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190</v>
      </c>
      <c r="B90" s="103" t="s">
        <v>163</v>
      </c>
      <c r="C90" s="173" t="s">
        <v>136</v>
      </c>
      <c r="D90" s="335">
        <v>22030</v>
      </c>
      <c r="E90" s="255" t="s">
        <v>83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190</v>
      </c>
      <c r="B91" s="103" t="s">
        <v>162</v>
      </c>
      <c r="C91" s="173" t="s">
        <v>135</v>
      </c>
      <c r="D91" s="305">
        <v>13235</v>
      </c>
      <c r="E91" s="255" t="s">
        <v>231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7"/>
      <c r="E92" s="254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5"/>
      <c r="E94" s="255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325"/>
      <c r="D95" s="305"/>
      <c r="E95" s="255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3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173"/>
      <c r="D97" s="305"/>
      <c r="E97" s="254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05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05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24850</v>
      </c>
      <c r="E116" s="255" t="s">
        <v>231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/>
      <c r="B118" s="249"/>
      <c r="C118" s="326"/>
      <c r="D118" s="308"/>
      <c r="E118" s="256"/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5" t="s">
        <v>51</v>
      </c>
      <c r="B119" s="356"/>
      <c r="C119" s="368"/>
      <c r="D119" s="309">
        <f>SUM(D37:D118)</f>
        <v>2232359</v>
      </c>
      <c r="E119" s="299"/>
      <c r="F119" s="211"/>
      <c r="G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5" t="s">
        <v>52</v>
      </c>
      <c r="B121" s="356"/>
      <c r="C121" s="356"/>
      <c r="D121" s="309">
        <f>D119+M121</f>
        <v>2232359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3:E92">
    <sortCondition ref="A8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12" sqref="H12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9" t="s">
        <v>82</v>
      </c>
      <c r="B1" s="370"/>
      <c r="C1" s="370"/>
      <c r="D1" s="370"/>
      <c r="E1" s="371"/>
      <c r="F1" s="5"/>
      <c r="G1" s="5"/>
    </row>
    <row r="2" spans="1:29" ht="21.75">
      <c r="A2" s="378" t="s">
        <v>119</v>
      </c>
      <c r="B2" s="379"/>
      <c r="C2" s="379"/>
      <c r="D2" s="379"/>
      <c r="E2" s="380"/>
      <c r="F2" s="5"/>
      <c r="G2" s="5"/>
    </row>
    <row r="3" spans="1:29" ht="23.25">
      <c r="A3" s="372" t="s">
        <v>230</v>
      </c>
      <c r="B3" s="373"/>
      <c r="C3" s="373"/>
      <c r="D3" s="373"/>
      <c r="E3" s="37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5162997.5599999996</v>
      </c>
      <c r="F5" s="60"/>
      <c r="G5" s="53">
        <v>140000</v>
      </c>
      <c r="H5" s="49" t="s">
        <v>225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22189.560000000009</v>
      </c>
      <c r="C6" s="67"/>
      <c r="D6" s="65" t="s">
        <v>22</v>
      </c>
      <c r="E6" s="68">
        <v>11041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445487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4595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221</v>
      </c>
      <c r="B9" s="67">
        <v>0</v>
      </c>
      <c r="C9" s="66"/>
      <c r="D9" s="65" t="s">
        <v>13</v>
      </c>
      <c r="E9" s="68">
        <v>2199909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17594.560000000009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160630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8017594.5599999996</v>
      </c>
      <c r="C14" s="66"/>
      <c r="D14" s="66" t="s">
        <v>7</v>
      </c>
      <c r="E14" s="69">
        <f>E5+E6+E7+E8+E9+E10+E11+E12+E13</f>
        <v>8017594.5599999996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5" t="s">
        <v>16</v>
      </c>
      <c r="B16" s="376"/>
      <c r="C16" s="376"/>
      <c r="D16" s="376"/>
      <c r="E16" s="377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50888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42700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214</v>
      </c>
      <c r="B20" s="86">
        <v>28000</v>
      </c>
      <c r="C20" s="65"/>
      <c r="D20" s="73" t="s">
        <v>25</v>
      </c>
      <c r="E20" s="87">
        <v>48755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215</v>
      </c>
      <c r="B21" s="181">
        <v>27585</v>
      </c>
      <c r="C21" s="65"/>
      <c r="D21" s="179" t="s">
        <v>18</v>
      </c>
      <c r="E21" s="87">
        <v>40745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395815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213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224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1" t="s">
        <v>208</v>
      </c>
      <c r="B1" s="381"/>
      <c r="C1" s="381"/>
      <c r="D1" s="381"/>
      <c r="E1" s="381"/>
    </row>
    <row r="2" spans="1:9" ht="15">
      <c r="A2" s="382" t="s">
        <v>209</v>
      </c>
      <c r="B2" s="382"/>
      <c r="C2" s="382"/>
      <c r="D2" s="382"/>
      <c r="E2" s="382"/>
    </row>
    <row r="3" spans="1:9">
      <c r="A3" s="383"/>
      <c r="B3" s="383"/>
      <c r="C3" s="383"/>
      <c r="D3" s="383"/>
      <c r="E3" s="383"/>
    </row>
    <row r="4" spans="1:9" ht="19.5" customHeight="1">
      <c r="A4" s="331" t="s">
        <v>184</v>
      </c>
      <c r="B4" s="331" t="s">
        <v>210</v>
      </c>
      <c r="C4" s="331" t="s">
        <v>198</v>
      </c>
      <c r="D4" s="331" t="s">
        <v>125</v>
      </c>
      <c r="E4" s="331" t="s">
        <v>211</v>
      </c>
    </row>
    <row r="5" spans="1:9" ht="50.1" customHeight="1">
      <c r="A5" s="332" t="s">
        <v>190</v>
      </c>
      <c r="B5" s="333" t="s">
        <v>158</v>
      </c>
      <c r="C5" s="333" t="s">
        <v>131</v>
      </c>
      <c r="D5" s="334">
        <v>50888</v>
      </c>
      <c r="E5" s="330"/>
    </row>
    <row r="6" spans="1:9" ht="50.1" customHeight="1">
      <c r="A6" s="329" t="s">
        <v>190</v>
      </c>
      <c r="B6" s="93" t="s">
        <v>160</v>
      </c>
      <c r="C6" s="93" t="s">
        <v>133</v>
      </c>
      <c r="D6" s="327">
        <v>42910</v>
      </c>
      <c r="E6" s="330"/>
    </row>
    <row r="7" spans="1:9" ht="50.1" customHeight="1">
      <c r="A7" s="332" t="s">
        <v>191</v>
      </c>
      <c r="B7" s="333" t="s">
        <v>154</v>
      </c>
      <c r="C7" s="333" t="s">
        <v>127</v>
      </c>
      <c r="D7" s="334">
        <v>38000</v>
      </c>
      <c r="E7" s="330"/>
      <c r="I7" s="33"/>
    </row>
    <row r="8" spans="1:9" ht="50.1" customHeight="1">
      <c r="A8" s="329" t="s">
        <v>190</v>
      </c>
      <c r="B8" s="93" t="s">
        <v>159</v>
      </c>
      <c r="C8" s="93" t="s">
        <v>132</v>
      </c>
      <c r="D8" s="327">
        <v>29000</v>
      </c>
      <c r="E8" s="330"/>
    </row>
    <row r="9" spans="1:9" ht="50.1" customHeight="1">
      <c r="A9" s="329" t="s">
        <v>190</v>
      </c>
      <c r="B9" s="93" t="s">
        <v>157</v>
      </c>
      <c r="C9" s="93" t="s">
        <v>130</v>
      </c>
      <c r="D9" s="327">
        <v>27585</v>
      </c>
      <c r="E9" s="330"/>
    </row>
    <row r="10" spans="1:9" ht="50.1" customHeight="1">
      <c r="A10" s="329" t="s">
        <v>190</v>
      </c>
      <c r="B10" s="93" t="s">
        <v>161</v>
      </c>
      <c r="C10" s="93" t="s">
        <v>134</v>
      </c>
      <c r="D10" s="327">
        <v>25372</v>
      </c>
      <c r="E10" s="330"/>
    </row>
    <row r="11" spans="1:9" ht="50.1" customHeight="1">
      <c r="A11" s="329" t="s">
        <v>190</v>
      </c>
      <c r="B11" s="328" t="s">
        <v>164</v>
      </c>
      <c r="C11" s="93" t="s">
        <v>137</v>
      </c>
      <c r="D11" s="327">
        <v>24686</v>
      </c>
      <c r="E11" s="330"/>
    </row>
    <row r="12" spans="1:9" ht="50.1" customHeight="1">
      <c r="A12" s="329" t="s">
        <v>190</v>
      </c>
      <c r="B12" s="93" t="s">
        <v>163</v>
      </c>
      <c r="C12" s="93" t="s">
        <v>136</v>
      </c>
      <c r="D12" s="327">
        <v>22030</v>
      </c>
      <c r="E12" s="330"/>
    </row>
    <row r="13" spans="1:9" ht="50.1" customHeight="1">
      <c r="A13" s="332" t="s">
        <v>191</v>
      </c>
      <c r="B13" s="333" t="s">
        <v>102</v>
      </c>
      <c r="C13" s="333" t="s">
        <v>146</v>
      </c>
      <c r="D13" s="334">
        <v>11190</v>
      </c>
      <c r="E13" s="330"/>
    </row>
    <row r="14" spans="1:9" ht="50.1" customHeight="1">
      <c r="A14" s="329" t="s">
        <v>190</v>
      </c>
      <c r="B14" s="93" t="s">
        <v>162</v>
      </c>
      <c r="C14" s="93" t="s">
        <v>135</v>
      </c>
      <c r="D14" s="327">
        <v>4610</v>
      </c>
      <c r="E14" s="330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2021-06-05T16:01:43Z</dcterms:modified>
</cp:coreProperties>
</file>