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05.06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Hand Wash</t>
        </r>
      </text>
    </comment>
  </commentList>
</comments>
</file>

<file path=xl/sharedStrings.xml><?xml version="1.0" encoding="utf-8"?>
<sst xmlns="http://schemas.openxmlformats.org/spreadsheetml/2006/main" count="577" uniqueCount="239">
  <si>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</si>
  <si>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</si>
  <si>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</si>
  <si>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</si>
  <si>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</si>
  <si>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</si>
  <si>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</si>
  <si>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</si>
  <si>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</si>
  <si>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</si>
  <si>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</si>
  <si>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</si>
  <si>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</si>
  <si>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</si>
  <si>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</si>
  <si>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</si>
  <si>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</si>
  <si>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</si>
  <si>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</si>
  <si>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</si>
  <si>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</si>
  <si>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</si>
  <si>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</si>
  <si>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</si>
  <si>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</si>
  <si>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</si>
  <si>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</si>
  <si>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</si>
  <si>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</si>
  <si>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</si>
  <si>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</si>
  <si>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</si>
  <si>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</si>
  <si>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</si>
  <si>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</si>
  <si>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</si>
  <si>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</si>
  <si>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</si>
  <si>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</si>
  <si>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</si>
  <si>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</si>
  <si>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</si>
  <si>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</si>
  <si>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</si>
  <si>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</si>
  <si>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</si>
  <si>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</si>
  <si>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</si>
  <si>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</si>
  <si>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</si>
  <si>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</si>
  <si>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</si>
  <si>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</si>
  <si>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</si>
  <si>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</si>
  <si>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</si>
  <si>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</si>
  <si>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</si>
  <si>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</si>
  <si>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</si>
  <si>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</si>
  <si>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</si>
  <si>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</si>
  <si>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</si>
  <si>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</si>
  <si>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</si>
  <si>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</si>
  <si>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</si>
  <si>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</si>
  <si>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</si>
  <si>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</si>
  <si>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</si>
  <si>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</si>
  <si>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</si>
  <si>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</si>
  <si>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</si>
  <si>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</si>
  <si>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</si>
  <si>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</si>
  <si>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</si>
  <si>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</si>
  <si>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</si>
  <si>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</si>
  <si>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</si>
  <si>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</si>
  <si>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</si>
  <si>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</si>
  <si>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</si>
  <si>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</si>
  <si>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</si>
  <si>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</si>
  <si>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</si>
  <si>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</si>
  <si>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</si>
  <si>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</si>
  <si>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</si>
  <si>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</si>
  <si>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</si>
  <si>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</si>
  <si>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</si>
  <si>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</si>
  <si>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</si>
  <si>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</si>
  <si>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</si>
  <si>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</si>
  <si>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</si>
  <si>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</si>
  <si>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</si>
  <si>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</si>
  <si>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</si>
  <si>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</si>
  <si>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</si>
  <si>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</si>
  <si>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</si>
  <si>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</si>
  <si>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</si>
  <si>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</si>
  <si>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</si>
  <si>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</si>
  <si>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</si>
  <si>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</si>
  <si>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</si>
  <si>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</si>
  <si>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</si>
  <si>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</si>
  <si>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</si>
  <si>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</si>
  <si>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</si>
  <si>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</si>
  <si>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</si>
  <si>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</si>
  <si>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</si>
  <si>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</si>
  <si>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</si>
  <si>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</si>
  <si>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</si>
  <si>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</si>
  <si>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</si>
  <si>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</si>
  <si>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</si>
  <si>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</si>
  <si>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</si>
  <si>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</si>
  <si>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</si>
  <si>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</si>
  <si>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</si>
  <si>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</si>
  <si>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</si>
  <si>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</si>
  <si>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</si>
  <si>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</si>
  <si>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</si>
  <si>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</si>
  <si>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</si>
  <si>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</si>
  <si>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</si>
  <si>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</si>
  <si>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</si>
  <si>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</si>
  <si>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</si>
  <si>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</si>
  <si>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</si>
  <si>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</si>
  <si>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</si>
  <si>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</si>
  <si>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</si>
  <si>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</si>
  <si>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</si>
  <si>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</si>
  <si>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</si>
  <si>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</si>
  <si>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</si>
  <si>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</si>
  <si>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</si>
  <si>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</si>
  <si>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</si>
  <si>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</si>
  <si>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</si>
  <si>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</si>
  <si>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</si>
  <si>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</si>
  <si>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</si>
  <si>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</si>
  <si>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</si>
  <si>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</si>
  <si>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</si>
  <si>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</si>
  <si>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</si>
  <si>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</si>
  <si>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</si>
  <si>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</si>
  <si>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</si>
  <si>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</si>
  <si>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</si>
  <si>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</si>
  <si>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</si>
  <si>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</si>
  <si>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</si>
  <si>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</si>
  <si>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</si>
  <si>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</si>
  <si>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</si>
  <si>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</si>
  <si>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</si>
  <si>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</si>
  <si>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</si>
  <si>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</si>
  <si>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</si>
  <si>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 xml:space="preserve">Mugdho Corporation </t>
  </si>
  <si>
    <t>Distributor: Symphony Mobile</t>
  </si>
  <si>
    <t>Retail Name</t>
  </si>
  <si>
    <t>Remarks</t>
  </si>
  <si>
    <t>30.05.2021</t>
  </si>
  <si>
    <t>P=Amir Mobile Zone</t>
  </si>
  <si>
    <t>B=Hiron Mobile Zone</t>
  </si>
  <si>
    <t>B=Molla Enterprise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</si>
  <si>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</si>
  <si>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</si>
  <si>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</si>
  <si>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</si>
  <si>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</si>
  <si>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</si>
  <si>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</si>
  <si>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</si>
  <si>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</si>
  <si>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Nandongachi</t>
  </si>
  <si>
    <t>Jonail</t>
  </si>
  <si>
    <t>Molla Mobile Center</t>
  </si>
  <si>
    <t>Papon Telecom</t>
  </si>
  <si>
    <t>03.06.2021</t>
  </si>
  <si>
    <t>Teleview</t>
  </si>
  <si>
    <t xml:space="preserve">Tutul </t>
  </si>
  <si>
    <t>Serkul</t>
  </si>
  <si>
    <t>05.06.2021</t>
  </si>
  <si>
    <t>Satata Mobile</t>
  </si>
  <si>
    <t>Murad</t>
  </si>
  <si>
    <t>04.06.2021</t>
  </si>
  <si>
    <t>Date: 05.06.2021</t>
  </si>
  <si>
    <t>Jafor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</si>
</sst>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2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15" fontId="39" fillId="43" borderId="2" xfId="0" applyNumberFormat="1" applyFont="1" applyFill="1" applyBorder="1" applyAlignment="1">
      <alignment horizontal="center" vertical="center"/>
    </xf>
    <xf numFmtId="0" fontId="39" fillId="43" borderId="2" xfId="0" applyFont="1" applyFill="1" applyBorder="1" applyAlignment="1">
      <alignment horizontal="center" vertical="center"/>
    </xf>
    <xf numFmtId="1" fontId="39" fillId="43" borderId="2" xfId="0" applyNumberFormat="1" applyFont="1" applyFill="1" applyBorder="1" applyAlignment="1">
      <alignment horizontal="center" vertical="center"/>
    </xf>
    <xf numFmtId="1" fontId="39" fillId="44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0" fillId="0" borderId="54" xfId="0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8"/>
      <c r="B1" s="338"/>
      <c r="C1" s="338"/>
      <c r="D1" s="338"/>
      <c r="E1" s="338"/>
      <c r="F1" s="338"/>
    </row>
    <row r="2" spans="1:8" ht="20.25">
      <c r="A2" s="339"/>
      <c r="B2" s="336" t="s">
        <v>17</v>
      </c>
      <c r="C2" s="336"/>
      <c r="D2" s="336"/>
      <c r="E2" s="336"/>
    </row>
    <row r="3" spans="1:8" ht="16.5" customHeight="1">
      <c r="A3" s="339"/>
      <c r="B3" s="337" t="s">
        <v>87</v>
      </c>
      <c r="C3" s="337"/>
      <c r="D3" s="337"/>
      <c r="E3" s="337"/>
    </row>
    <row r="4" spans="1:8" ht="15.75" customHeight="1">
      <c r="A4" s="33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9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39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39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39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39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39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39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39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39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39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39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39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39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39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39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39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39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39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39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39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39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39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39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39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39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39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39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39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39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39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39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39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39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39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39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39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39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39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39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39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39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39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39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39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39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39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39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39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39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39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39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39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39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39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39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39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39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39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39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39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39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39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39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39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39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39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39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39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39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39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39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39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39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39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39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39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39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39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39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0" sqref="E10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38"/>
      <c r="B1" s="338"/>
      <c r="C1" s="338"/>
      <c r="D1" s="338"/>
      <c r="E1" s="338"/>
      <c r="F1" s="338"/>
    </row>
    <row r="2" spans="1:8" ht="20.25">
      <c r="A2" s="339"/>
      <c r="B2" s="336" t="s">
        <v>17</v>
      </c>
      <c r="C2" s="336"/>
      <c r="D2" s="336"/>
      <c r="E2" s="336"/>
    </row>
    <row r="3" spans="1:8" ht="16.5" customHeight="1">
      <c r="A3" s="339"/>
      <c r="B3" s="337" t="s">
        <v>218</v>
      </c>
      <c r="C3" s="337"/>
      <c r="D3" s="337"/>
      <c r="E3" s="337"/>
    </row>
    <row r="4" spans="1:8" ht="15.75" customHeight="1">
      <c r="A4" s="33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9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39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39"/>
      <c r="B7" s="38" t="s">
        <v>217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39"/>
      <c r="B8" s="38" t="s">
        <v>224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39"/>
      <c r="B9" s="38" t="s">
        <v>229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39"/>
      <c r="B10" s="38" t="s">
        <v>233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39"/>
      <c r="B11" s="38"/>
      <c r="C11" s="37"/>
      <c r="D11" s="37"/>
      <c r="E11" s="39">
        <f t="shared" si="0"/>
        <v>11041</v>
      </c>
      <c r="F11" s="30"/>
      <c r="G11" s="2"/>
      <c r="H11" s="2"/>
    </row>
    <row r="12" spans="1:8">
      <c r="A12" s="339"/>
      <c r="B12" s="38"/>
      <c r="C12" s="37"/>
      <c r="D12" s="37"/>
      <c r="E12" s="39">
        <f t="shared" si="0"/>
        <v>11041</v>
      </c>
      <c r="F12" s="30"/>
      <c r="G12" s="41"/>
      <c r="H12" s="2"/>
    </row>
    <row r="13" spans="1:8">
      <c r="A13" s="339"/>
      <c r="B13" s="38"/>
      <c r="C13" s="37"/>
      <c r="D13" s="37"/>
      <c r="E13" s="39">
        <f t="shared" si="0"/>
        <v>11041</v>
      </c>
      <c r="F13" s="30"/>
      <c r="G13" s="2"/>
      <c r="H13" s="42"/>
    </row>
    <row r="14" spans="1:8">
      <c r="A14" s="339"/>
      <c r="B14" s="38"/>
      <c r="C14" s="37"/>
      <c r="D14" s="37"/>
      <c r="E14" s="39">
        <f t="shared" si="0"/>
        <v>11041</v>
      </c>
      <c r="F14" s="30"/>
      <c r="G14" s="2"/>
      <c r="H14" s="2"/>
    </row>
    <row r="15" spans="1:8">
      <c r="A15" s="339"/>
      <c r="B15" s="38"/>
      <c r="C15" s="37"/>
      <c r="D15" s="37"/>
      <c r="E15" s="39">
        <f t="shared" si="0"/>
        <v>11041</v>
      </c>
      <c r="F15" s="30"/>
      <c r="G15" s="2"/>
      <c r="H15" s="12"/>
    </row>
    <row r="16" spans="1:8">
      <c r="A16" s="339"/>
      <c r="B16" s="38"/>
      <c r="C16" s="37"/>
      <c r="D16" s="37"/>
      <c r="E16" s="39">
        <f t="shared" si="0"/>
        <v>11041</v>
      </c>
      <c r="F16" s="30"/>
      <c r="G16" s="32"/>
      <c r="H16" s="2"/>
    </row>
    <row r="17" spans="1:8">
      <c r="A17" s="339"/>
      <c r="B17" s="38"/>
      <c r="C17" s="37"/>
      <c r="D17" s="37"/>
      <c r="E17" s="39">
        <f t="shared" si="0"/>
        <v>11041</v>
      </c>
      <c r="F17" s="32"/>
      <c r="G17" s="13"/>
      <c r="H17" s="2"/>
    </row>
    <row r="18" spans="1:8">
      <c r="A18" s="339"/>
      <c r="B18" s="38"/>
      <c r="C18" s="37"/>
      <c r="D18" s="37"/>
      <c r="E18" s="39">
        <f>E17+C18-D18</f>
        <v>11041</v>
      </c>
      <c r="F18" s="30"/>
      <c r="G18" s="41"/>
      <c r="H18" s="2"/>
    </row>
    <row r="19" spans="1:8" ht="12.75" customHeight="1">
      <c r="A19" s="339"/>
      <c r="B19" s="38"/>
      <c r="C19" s="37"/>
      <c r="D19" s="37"/>
      <c r="E19" s="39">
        <f t="shared" si="0"/>
        <v>11041</v>
      </c>
      <c r="F19" s="30"/>
      <c r="G19" s="41"/>
      <c r="H19" s="2"/>
    </row>
    <row r="20" spans="1:8">
      <c r="A20" s="339"/>
      <c r="B20" s="38"/>
      <c r="C20" s="37"/>
      <c r="D20" s="37"/>
      <c r="E20" s="39">
        <f t="shared" si="0"/>
        <v>11041</v>
      </c>
      <c r="F20" s="32"/>
      <c r="G20" s="41"/>
      <c r="H20" s="2"/>
    </row>
    <row r="21" spans="1:8">
      <c r="A21" s="339"/>
      <c r="B21" s="38"/>
      <c r="C21" s="37"/>
      <c r="D21" s="37"/>
      <c r="E21" s="39">
        <f>E20+C21-D21</f>
        <v>11041</v>
      </c>
      <c r="F21" s="30"/>
      <c r="G21" s="2"/>
      <c r="H21" s="2"/>
    </row>
    <row r="22" spans="1:8">
      <c r="A22" s="339"/>
      <c r="B22" s="38"/>
      <c r="C22" s="37"/>
      <c r="D22" s="37"/>
      <c r="E22" s="39">
        <f t="shared" si="0"/>
        <v>11041</v>
      </c>
      <c r="F22" s="32"/>
      <c r="G22" s="2"/>
      <c r="H22" s="2"/>
    </row>
    <row r="23" spans="1:8">
      <c r="A23" s="339"/>
      <c r="B23" s="38"/>
      <c r="C23" s="37"/>
      <c r="D23" s="37"/>
      <c r="E23" s="39">
        <f>E22+C23-D23</f>
        <v>11041</v>
      </c>
      <c r="F23" s="30"/>
      <c r="G23" s="2"/>
      <c r="H23" s="2"/>
    </row>
    <row r="24" spans="1:8">
      <c r="A24" s="339"/>
      <c r="B24" s="38"/>
      <c r="C24" s="37"/>
      <c r="D24" s="37"/>
      <c r="E24" s="39">
        <f t="shared" si="0"/>
        <v>11041</v>
      </c>
      <c r="F24" s="30"/>
      <c r="G24" s="2"/>
      <c r="H24" s="2"/>
    </row>
    <row r="25" spans="1:8">
      <c r="A25" s="339"/>
      <c r="B25" s="38"/>
      <c r="C25" s="37"/>
      <c r="D25" s="37"/>
      <c r="E25" s="39">
        <f t="shared" si="0"/>
        <v>11041</v>
      </c>
      <c r="F25" s="30"/>
      <c r="G25" s="2"/>
      <c r="H25" s="2"/>
    </row>
    <row r="26" spans="1:8">
      <c r="A26" s="339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339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339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339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339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339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339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339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339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339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339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339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339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339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339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339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339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339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339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339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339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339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339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339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339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339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339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339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339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339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339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339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339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339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339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339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339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339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339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339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339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339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339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339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339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339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339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339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339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339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339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339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339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339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339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339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339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339"/>
      <c r="B83" s="43"/>
      <c r="C83" s="39">
        <f>SUM(C5:C72)</f>
        <v>561041</v>
      </c>
      <c r="D83" s="39">
        <f>SUM(D5:D77)</f>
        <v>550000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44" t="s">
        <v>17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</row>
    <row r="2" spans="1:24" s="119" customFormat="1" ht="18">
      <c r="A2" s="345" t="s">
        <v>53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</row>
    <row r="3" spans="1:24" s="120" customFormat="1" ht="16.5" thickBot="1">
      <c r="A3" s="346" t="s">
        <v>219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8"/>
      <c r="S3" s="96"/>
      <c r="T3" s="8"/>
      <c r="U3" s="8"/>
      <c r="V3" s="8"/>
      <c r="W3" s="8"/>
      <c r="X3" s="28"/>
    </row>
    <row r="4" spans="1:24" s="121" customFormat="1" ht="12.75" customHeight="1">
      <c r="A4" s="349" t="s">
        <v>54</v>
      </c>
      <c r="B4" s="351" t="s">
        <v>55</v>
      </c>
      <c r="C4" s="340" t="s">
        <v>56</v>
      </c>
      <c r="D4" s="340" t="s">
        <v>57</v>
      </c>
      <c r="E4" s="340" t="s">
        <v>58</v>
      </c>
      <c r="F4" s="340" t="s">
        <v>59</v>
      </c>
      <c r="G4" s="340" t="s">
        <v>60</v>
      </c>
      <c r="H4" s="340" t="s">
        <v>61</v>
      </c>
      <c r="I4" s="340" t="s">
        <v>74</v>
      </c>
      <c r="J4" s="340" t="s">
        <v>62</v>
      </c>
      <c r="K4" s="340" t="s">
        <v>63</v>
      </c>
      <c r="L4" s="340" t="s">
        <v>64</v>
      </c>
      <c r="M4" s="340" t="s">
        <v>65</v>
      </c>
      <c r="N4" s="340" t="s">
        <v>66</v>
      </c>
      <c r="O4" s="342" t="s">
        <v>67</v>
      </c>
      <c r="P4" s="353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50"/>
      <c r="B5" s="352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3"/>
      <c r="P5" s="354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217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224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229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236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/>
      <c r="B10" s="136"/>
      <c r="C10" s="129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69"/>
      <c r="O10" s="137"/>
      <c r="P10" s="139"/>
      <c r="Q10" s="133">
        <f t="shared" si="0"/>
        <v>0</v>
      </c>
      <c r="R10" s="134"/>
      <c r="S10" s="46"/>
      <c r="T10" s="46"/>
      <c r="U10" s="5"/>
      <c r="V10" s="46"/>
      <c r="W10" s="5"/>
    </row>
    <row r="11" spans="1:24" s="21" customFormat="1">
      <c r="A11" s="128"/>
      <c r="B11" s="136"/>
      <c r="C11" s="129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69"/>
      <c r="O11" s="137"/>
      <c r="P11" s="139"/>
      <c r="Q11" s="133">
        <f t="shared" si="0"/>
        <v>0</v>
      </c>
      <c r="R11" s="134"/>
      <c r="S11" s="46"/>
      <c r="T11" s="46"/>
      <c r="U11" s="46"/>
      <c r="V11" s="46"/>
      <c r="W11" s="46"/>
    </row>
    <row r="12" spans="1:24" s="21" customFormat="1">
      <c r="A12" s="128"/>
      <c r="B12" s="136"/>
      <c r="C12" s="129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69"/>
      <c r="O12" s="137"/>
      <c r="P12" s="139"/>
      <c r="Q12" s="133">
        <f t="shared" si="0"/>
        <v>0</v>
      </c>
      <c r="R12" s="134"/>
      <c r="S12" s="46"/>
      <c r="T12" s="46"/>
      <c r="U12" s="5"/>
      <c r="V12" s="46"/>
      <c r="W12" s="5"/>
    </row>
    <row r="13" spans="1:24" s="21" customFormat="1">
      <c r="A13" s="128"/>
      <c r="B13" s="136"/>
      <c r="C13" s="129"/>
      <c r="D13" s="137"/>
      <c r="E13" s="137"/>
      <c r="F13" s="137"/>
      <c r="G13" s="137"/>
      <c r="H13" s="137"/>
      <c r="I13" s="137"/>
      <c r="J13" s="137"/>
      <c r="K13" s="137"/>
      <c r="L13" s="140"/>
      <c r="M13" s="137"/>
      <c r="N13" s="169"/>
      <c r="O13" s="137"/>
      <c r="P13" s="139"/>
      <c r="Q13" s="133">
        <f t="shared" si="0"/>
        <v>0</v>
      </c>
      <c r="R13" s="134"/>
      <c r="S13" s="135"/>
      <c r="T13" s="46"/>
      <c r="U13" s="46"/>
      <c r="V13" s="46"/>
      <c r="W13" s="46"/>
    </row>
    <row r="14" spans="1:24" s="21" customFormat="1">
      <c r="A14" s="128"/>
      <c r="B14" s="136"/>
      <c r="C14" s="129"/>
      <c r="D14" s="137"/>
      <c r="E14" s="137"/>
      <c r="F14" s="137"/>
      <c r="G14" s="137"/>
      <c r="H14" s="137"/>
      <c r="I14" s="137"/>
      <c r="J14" s="137"/>
      <c r="K14" s="137"/>
      <c r="L14" s="141"/>
      <c r="M14" s="137"/>
      <c r="N14" s="169"/>
      <c r="O14" s="137"/>
      <c r="P14" s="139"/>
      <c r="Q14" s="133">
        <f t="shared" si="0"/>
        <v>0</v>
      </c>
      <c r="R14" s="134"/>
      <c r="S14" s="142"/>
      <c r="T14" s="46"/>
      <c r="U14" s="5"/>
      <c r="V14" s="46"/>
      <c r="W14" s="5"/>
    </row>
    <row r="15" spans="1:24" s="21" customFormat="1">
      <c r="A15" s="128"/>
      <c r="B15" s="136"/>
      <c r="C15" s="129"/>
      <c r="D15" s="137"/>
      <c r="E15" s="137"/>
      <c r="F15" s="137"/>
      <c r="G15" s="137"/>
      <c r="H15" s="137"/>
      <c r="I15" s="137"/>
      <c r="J15" s="137"/>
      <c r="K15" s="137"/>
      <c r="L15" s="130"/>
      <c r="M15" s="137"/>
      <c r="N15" s="169"/>
      <c r="O15" s="137"/>
      <c r="P15" s="139"/>
      <c r="Q15" s="133">
        <f t="shared" si="0"/>
        <v>0</v>
      </c>
      <c r="R15" s="134"/>
      <c r="S15" s="7"/>
      <c r="T15" s="46"/>
      <c r="U15" s="46"/>
      <c r="V15" s="46"/>
      <c r="W15" s="46"/>
    </row>
    <row r="16" spans="1:24" s="21" customFormat="1">
      <c r="A16" s="128"/>
      <c r="B16" s="136"/>
      <c r="C16" s="129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69"/>
      <c r="O16" s="137"/>
      <c r="P16" s="139"/>
      <c r="Q16" s="133">
        <f t="shared" si="0"/>
        <v>0</v>
      </c>
      <c r="R16" s="134"/>
      <c r="S16" s="7"/>
      <c r="T16" s="46"/>
      <c r="U16" s="5"/>
      <c r="V16" s="46"/>
      <c r="W16" s="5"/>
    </row>
    <row r="17" spans="1:23" s="21" customFormat="1">
      <c r="A17" s="128"/>
      <c r="B17" s="136"/>
      <c r="C17" s="129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69"/>
      <c r="O17" s="139"/>
      <c r="P17" s="139"/>
      <c r="Q17" s="133">
        <f t="shared" si="0"/>
        <v>0</v>
      </c>
      <c r="R17" s="134"/>
      <c r="S17" s="7"/>
      <c r="T17" s="46"/>
      <c r="U17" s="46"/>
      <c r="V17" s="46"/>
      <c r="W17" s="46"/>
    </row>
    <row r="18" spans="1:23" s="21" customFormat="1">
      <c r="A18" s="128"/>
      <c r="B18" s="136"/>
      <c r="C18" s="129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69"/>
      <c r="O18" s="139"/>
      <c r="P18" s="139"/>
      <c r="Q18" s="133">
        <f t="shared" si="0"/>
        <v>0</v>
      </c>
      <c r="R18" s="134"/>
      <c r="S18" s="7"/>
      <c r="T18" s="46"/>
      <c r="U18" s="5"/>
      <c r="V18" s="46"/>
      <c r="W18" s="5"/>
    </row>
    <row r="19" spans="1:23" s="21" customFormat="1">
      <c r="A19" s="128"/>
      <c r="B19" s="136"/>
      <c r="C19" s="129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70"/>
      <c r="O19" s="139"/>
      <c r="P19" s="139"/>
      <c r="Q19" s="133">
        <f t="shared" si="0"/>
        <v>0</v>
      </c>
      <c r="R19" s="134"/>
      <c r="S19" s="7"/>
      <c r="T19" s="46"/>
      <c r="U19" s="46"/>
      <c r="V19" s="46"/>
      <c r="W19" s="46"/>
    </row>
    <row r="20" spans="1:23" s="21" customFormat="1">
      <c r="A20" s="128"/>
      <c r="B20" s="136"/>
      <c r="C20" s="129"/>
      <c r="D20" s="137"/>
      <c r="E20" s="137"/>
      <c r="F20" s="169"/>
      <c r="G20" s="137"/>
      <c r="H20" s="137"/>
      <c r="I20" s="137"/>
      <c r="J20" s="137"/>
      <c r="K20" s="137"/>
      <c r="L20" s="137"/>
      <c r="M20" s="137"/>
      <c r="N20" s="169"/>
      <c r="O20" s="137"/>
      <c r="P20" s="139"/>
      <c r="Q20" s="133">
        <f t="shared" si="0"/>
        <v>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3300</v>
      </c>
      <c r="C37" s="155">
        <f t="shared" ref="C37:P37" si="1">SUM(C6:C36)</f>
        <v>0</v>
      </c>
      <c r="D37" s="155">
        <f t="shared" si="1"/>
        <v>55</v>
      </c>
      <c r="E37" s="155">
        <f t="shared" si="1"/>
        <v>240</v>
      </c>
      <c r="F37" s="155">
        <f t="shared" si="1"/>
        <v>0</v>
      </c>
      <c r="G37" s="155">
        <f>SUM(G6:G36)</f>
        <v>1410</v>
      </c>
      <c r="H37" s="155">
        <f t="shared" si="1"/>
        <v>0</v>
      </c>
      <c r="I37" s="155">
        <f t="shared" si="1"/>
        <v>0</v>
      </c>
      <c r="J37" s="155">
        <f t="shared" si="1"/>
        <v>480</v>
      </c>
      <c r="K37" s="155">
        <f t="shared" si="1"/>
        <v>1970</v>
      </c>
      <c r="L37" s="155">
        <f t="shared" si="1"/>
        <v>0</v>
      </c>
      <c r="M37" s="155">
        <f t="shared" si="1"/>
        <v>0</v>
      </c>
      <c r="N37" s="172">
        <f t="shared" si="1"/>
        <v>90</v>
      </c>
      <c r="O37" s="155">
        <f t="shared" si="1"/>
        <v>0</v>
      </c>
      <c r="P37" s="156">
        <f t="shared" si="1"/>
        <v>990</v>
      </c>
      <c r="Q37" s="157">
        <f>SUM(Q6:Q36)</f>
        <v>8535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3" zoomScale="120" zoomScaleNormal="120" workbookViewId="0">
      <selection activeCell="G51" sqref="G51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59" t="s">
        <v>17</v>
      </c>
      <c r="B1" s="360"/>
      <c r="C1" s="360"/>
      <c r="D1" s="360"/>
      <c r="E1" s="360"/>
      <c r="F1" s="361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62" t="s">
        <v>220</v>
      </c>
      <c r="B2" s="363"/>
      <c r="C2" s="363"/>
      <c r="D2" s="363"/>
      <c r="E2" s="363"/>
      <c r="F2" s="364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65" t="s">
        <v>196</v>
      </c>
      <c r="B3" s="366"/>
      <c r="C3" s="366"/>
      <c r="D3" s="366"/>
      <c r="E3" s="366"/>
      <c r="F3" s="367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217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224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229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233</v>
      </c>
      <c r="B8" s="94">
        <v>421060</v>
      </c>
      <c r="C8" s="94">
        <v>452290</v>
      </c>
      <c r="D8" s="94">
        <v>2030</v>
      </c>
      <c r="E8" s="94">
        <f t="shared" si="0"/>
        <v>454320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/>
      <c r="B9" s="94"/>
      <c r="C9" s="94"/>
      <c r="D9" s="94"/>
      <c r="E9" s="94">
        <f t="shared" si="0"/>
        <v>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/>
      <c r="B10" s="94"/>
      <c r="C10" s="94"/>
      <c r="D10" s="94"/>
      <c r="E10" s="94">
        <f t="shared" si="0"/>
        <v>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/>
      <c r="B11" s="94"/>
      <c r="C11" s="94"/>
      <c r="D11" s="94"/>
      <c r="E11" s="94">
        <f t="shared" si="0"/>
        <v>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/>
      <c r="B12" s="94"/>
      <c r="C12" s="94"/>
      <c r="D12" s="94"/>
      <c r="E12" s="94">
        <f t="shared" si="0"/>
        <v>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/>
      <c r="B13" s="94"/>
      <c r="C13" s="94"/>
      <c r="D13" s="94"/>
      <c r="E13" s="94">
        <f t="shared" si="0"/>
        <v>0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/>
      <c r="B14" s="94"/>
      <c r="C14" s="94"/>
      <c r="D14" s="94"/>
      <c r="E14" s="94">
        <f t="shared" si="0"/>
        <v>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/>
      <c r="B15" s="94"/>
      <c r="C15" s="94"/>
      <c r="D15" s="94"/>
      <c r="E15" s="94">
        <f t="shared" si="0"/>
        <v>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/>
      <c r="B16" s="94"/>
      <c r="C16" s="94"/>
      <c r="D16" s="94"/>
      <c r="E16" s="94">
        <f t="shared" si="0"/>
        <v>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/>
      <c r="B17" s="94"/>
      <c r="C17" s="94"/>
      <c r="D17" s="94"/>
      <c r="E17" s="94">
        <f t="shared" si="0"/>
        <v>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/>
      <c r="B18" s="94"/>
      <c r="C18" s="94"/>
      <c r="D18" s="94"/>
      <c r="E18" s="94">
        <f t="shared" si="0"/>
        <v>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/>
      <c r="B19" s="94"/>
      <c r="C19" s="94"/>
      <c r="D19" s="94"/>
      <c r="E19" s="94">
        <f t="shared" si="0"/>
        <v>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si="0"/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0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>C22+D22</f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0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1784615</v>
      </c>
      <c r="C33" s="277">
        <f>SUM(C5:C32)</f>
        <v>1799902</v>
      </c>
      <c r="D33" s="277">
        <f>SUM(D5:D32)</f>
        <v>8535</v>
      </c>
      <c r="E33" s="277">
        <f>SUM(E5:E32)</f>
        <v>1808437</v>
      </c>
      <c r="F33" s="278">
        <f>B33-E33</f>
        <v>-23822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57" t="s">
        <v>33</v>
      </c>
      <c r="C35" s="357"/>
      <c r="D35" s="357"/>
      <c r="E35" s="357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184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192</v>
      </c>
      <c r="B37" s="269" t="s">
        <v>37</v>
      </c>
      <c r="C37" s="270" t="s">
        <v>88</v>
      </c>
      <c r="D37" s="300">
        <v>11920</v>
      </c>
      <c r="E37" s="271" t="s">
        <v>224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192</v>
      </c>
      <c r="B38" s="110" t="s">
        <v>235</v>
      </c>
      <c r="C38" s="97" t="s">
        <v>88</v>
      </c>
      <c r="D38" s="301">
        <v>1400</v>
      </c>
      <c r="E38" s="251" t="s">
        <v>233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192</v>
      </c>
      <c r="B39" s="110" t="s">
        <v>231</v>
      </c>
      <c r="C39" s="91" t="s">
        <v>88</v>
      </c>
      <c r="D39" s="301">
        <v>1000</v>
      </c>
      <c r="E39" s="251" t="s">
        <v>229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192</v>
      </c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 t="s">
        <v>192</v>
      </c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 t="s">
        <v>192</v>
      </c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 t="s">
        <v>192</v>
      </c>
      <c r="B43" s="110"/>
      <c r="C43" s="173"/>
      <c r="D43" s="301"/>
      <c r="E43" s="252"/>
      <c r="F43" s="207"/>
      <c r="G43" s="358"/>
      <c r="H43" s="358"/>
      <c r="I43" s="358"/>
      <c r="J43" s="358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 t="s">
        <v>192</v>
      </c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184</v>
      </c>
      <c r="B45" s="294" t="s">
        <v>179</v>
      </c>
      <c r="C45" s="295" t="s">
        <v>180</v>
      </c>
      <c r="D45" s="303" t="s">
        <v>125</v>
      </c>
      <c r="E45" s="296" t="s">
        <v>181</v>
      </c>
      <c r="F45" s="205"/>
      <c r="G45" s="211"/>
      <c r="H45" s="318" t="s">
        <v>197</v>
      </c>
      <c r="I45" s="314" t="s">
        <v>198</v>
      </c>
      <c r="J45" s="314" t="s">
        <v>125</v>
      </c>
      <c r="K45" s="319" t="s">
        <v>199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200</v>
      </c>
      <c r="B46" s="266" t="s">
        <v>183</v>
      </c>
      <c r="C46" s="196">
        <v>1718911905</v>
      </c>
      <c r="D46" s="304">
        <v>360325</v>
      </c>
      <c r="E46" s="267" t="s">
        <v>233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122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200</v>
      </c>
      <c r="B47" s="178" t="s">
        <v>20</v>
      </c>
      <c r="C47" s="173">
        <v>1716697790</v>
      </c>
      <c r="D47" s="305">
        <v>265917</v>
      </c>
      <c r="E47" s="253" t="s">
        <v>116</v>
      </c>
      <c r="F47" s="205"/>
      <c r="G47" s="211"/>
      <c r="H47" s="279" t="s">
        <v>183</v>
      </c>
      <c r="I47" s="108">
        <v>1718911905</v>
      </c>
      <c r="J47" s="99">
        <v>485815</v>
      </c>
      <c r="K47" s="99" t="s">
        <v>216</v>
      </c>
      <c r="L47" s="197">
        <v>485815</v>
      </c>
      <c r="M47" s="280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200</v>
      </c>
      <c r="B48" s="103" t="s">
        <v>24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0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200</v>
      </c>
      <c r="B49" s="103" t="s">
        <v>40</v>
      </c>
      <c r="C49" s="173">
        <v>1711460131</v>
      </c>
      <c r="D49" s="305">
        <v>200000</v>
      </c>
      <c r="E49" s="253" t="s">
        <v>118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200</v>
      </c>
      <c r="B50" s="103" t="s">
        <v>41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0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200</v>
      </c>
      <c r="B51" s="100" t="s">
        <v>23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200</v>
      </c>
      <c r="B52" s="100" t="s">
        <v>39</v>
      </c>
      <c r="C52" s="173"/>
      <c r="D52" s="305">
        <v>47255</v>
      </c>
      <c r="E52" s="253" t="s">
        <v>233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200</v>
      </c>
      <c r="B53" s="100" t="s">
        <v>18</v>
      </c>
      <c r="C53" s="173">
        <v>1723246584</v>
      </c>
      <c r="D53" s="305">
        <v>40745</v>
      </c>
      <c r="E53" s="255" t="s">
        <v>122</v>
      </c>
      <c r="F53" s="205"/>
      <c r="G53" s="211"/>
      <c r="H53" s="279" t="s">
        <v>39</v>
      </c>
      <c r="I53" s="108"/>
      <c r="J53" s="99">
        <v>50755</v>
      </c>
      <c r="K53" s="246" t="s">
        <v>202</v>
      </c>
      <c r="L53" s="197">
        <v>50755</v>
      </c>
      <c r="M53" s="280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200</v>
      </c>
      <c r="B54" s="100" t="s">
        <v>96</v>
      </c>
      <c r="C54" s="173">
        <v>1725821212</v>
      </c>
      <c r="D54" s="305">
        <v>25740</v>
      </c>
      <c r="E54" s="255" t="s">
        <v>233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0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216</v>
      </c>
      <c r="L55" s="197">
        <v>30000</v>
      </c>
      <c r="M55" s="280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222</v>
      </c>
      <c r="B56" s="105" t="s">
        <v>178</v>
      </c>
      <c r="C56" s="173"/>
      <c r="D56" s="306">
        <v>50000</v>
      </c>
      <c r="E56" s="255" t="s">
        <v>217</v>
      </c>
      <c r="F56" s="205"/>
      <c r="G56" s="211"/>
      <c r="H56" s="279" t="s">
        <v>175</v>
      </c>
      <c r="I56" s="108" t="s">
        <v>149</v>
      </c>
      <c r="J56" s="99">
        <v>6000</v>
      </c>
      <c r="K56" s="173" t="s">
        <v>212</v>
      </c>
      <c r="L56" s="197">
        <v>6000</v>
      </c>
      <c r="M56" s="280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185</v>
      </c>
      <c r="B57" s="100" t="s">
        <v>175</v>
      </c>
      <c r="C57" s="173" t="s">
        <v>149</v>
      </c>
      <c r="D57" s="305">
        <v>6000</v>
      </c>
      <c r="E57" s="253" t="s">
        <v>224</v>
      </c>
      <c r="F57" s="205"/>
      <c r="G57" s="211"/>
      <c r="H57" s="279" t="s">
        <v>169</v>
      </c>
      <c r="I57" s="108" t="s">
        <v>142</v>
      </c>
      <c r="J57" s="99">
        <v>5160</v>
      </c>
      <c r="K57" s="246" t="s">
        <v>216</v>
      </c>
      <c r="L57" s="197">
        <v>5160</v>
      </c>
      <c r="M57" s="280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232</v>
      </c>
      <c r="B58" s="103" t="s">
        <v>207</v>
      </c>
      <c r="C58" s="173"/>
      <c r="D58" s="305">
        <v>23000</v>
      </c>
      <c r="E58" s="254" t="s">
        <v>229</v>
      </c>
      <c r="F58" s="205"/>
      <c r="G58" s="211"/>
      <c r="H58" s="279"/>
      <c r="I58" s="108"/>
      <c r="J58" s="99"/>
      <c r="K58" s="246"/>
      <c r="L58" s="197"/>
      <c r="M58" s="280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185</v>
      </c>
      <c r="B59" s="100" t="s">
        <v>228</v>
      </c>
      <c r="C59" s="173"/>
      <c r="D59" s="305">
        <v>10500</v>
      </c>
      <c r="E59" s="255" t="s">
        <v>224</v>
      </c>
      <c r="F59" s="205"/>
      <c r="G59" s="211"/>
      <c r="H59" s="279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0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0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 t="s">
        <v>187</v>
      </c>
      <c r="B61" s="106" t="s">
        <v>230</v>
      </c>
      <c r="C61" s="99"/>
      <c r="D61" s="305">
        <v>10000</v>
      </c>
      <c r="E61" s="254" t="s">
        <v>229</v>
      </c>
      <c r="F61" s="207"/>
      <c r="G61" s="211"/>
      <c r="H61" s="279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0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182</v>
      </c>
      <c r="B62" s="103" t="s">
        <v>168</v>
      </c>
      <c r="C62" s="173" t="s">
        <v>141</v>
      </c>
      <c r="D62" s="305">
        <v>18000</v>
      </c>
      <c r="E62" s="255" t="s">
        <v>108</v>
      </c>
      <c r="F62" s="204"/>
      <c r="G62" s="211"/>
      <c r="H62" s="279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0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182</v>
      </c>
      <c r="B63" s="103" t="s">
        <v>166</v>
      </c>
      <c r="C63" s="173" t="s">
        <v>139</v>
      </c>
      <c r="D63" s="305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0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182</v>
      </c>
      <c r="B64" s="100" t="s">
        <v>171</v>
      </c>
      <c r="C64" s="173" t="s">
        <v>144</v>
      </c>
      <c r="D64" s="305">
        <v>2750</v>
      </c>
      <c r="E64" s="253" t="s">
        <v>224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0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188</v>
      </c>
      <c r="B65" s="103" t="s">
        <v>165</v>
      </c>
      <c r="C65" s="173" t="s">
        <v>138</v>
      </c>
      <c r="D65" s="305">
        <v>3500</v>
      </c>
      <c r="E65" s="253" t="s">
        <v>45</v>
      </c>
      <c r="F65" s="205"/>
      <c r="G65" s="211"/>
      <c r="H65" s="279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0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187</v>
      </c>
      <c r="B66" s="105" t="s">
        <v>176</v>
      </c>
      <c r="C66" s="173" t="s">
        <v>150</v>
      </c>
      <c r="D66" s="305">
        <v>129613</v>
      </c>
      <c r="E66" s="253" t="s">
        <v>48</v>
      </c>
      <c r="F66" s="205"/>
      <c r="G66" s="211"/>
      <c r="H66" s="279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0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187</v>
      </c>
      <c r="B67" s="178" t="s">
        <v>177</v>
      </c>
      <c r="C67" s="173" t="s">
        <v>151</v>
      </c>
      <c r="D67" s="305">
        <v>25900</v>
      </c>
      <c r="E67" s="255" t="s">
        <v>224</v>
      </c>
      <c r="F67" s="205"/>
      <c r="G67" s="211"/>
      <c r="H67" s="279" t="s">
        <v>174</v>
      </c>
      <c r="I67" s="108" t="s">
        <v>148</v>
      </c>
      <c r="J67" s="99">
        <v>10650</v>
      </c>
      <c r="K67" s="246" t="s">
        <v>216</v>
      </c>
      <c r="L67" s="197">
        <v>10650</v>
      </c>
      <c r="M67" s="280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 t="s">
        <v>187</v>
      </c>
      <c r="B68" s="100" t="s">
        <v>170</v>
      </c>
      <c r="C68" s="173" t="s">
        <v>143</v>
      </c>
      <c r="D68" s="305">
        <v>2860</v>
      </c>
      <c r="E68" s="254" t="s">
        <v>229</v>
      </c>
      <c r="F68" s="205"/>
      <c r="G68" s="211"/>
      <c r="H68" s="279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0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 t="s">
        <v>225</v>
      </c>
      <c r="B69" s="103" t="s">
        <v>203</v>
      </c>
      <c r="C69" s="173"/>
      <c r="D69" s="305">
        <v>10000</v>
      </c>
      <c r="E69" s="255" t="s">
        <v>229</v>
      </c>
      <c r="F69" s="114"/>
      <c r="G69" s="211"/>
      <c r="H69" s="279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0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 t="s">
        <v>225</v>
      </c>
      <c r="B70" s="103" t="s">
        <v>234</v>
      </c>
      <c r="C70" s="173"/>
      <c r="D70" s="305">
        <v>8580</v>
      </c>
      <c r="E70" s="253" t="s">
        <v>233</v>
      </c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0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/>
      <c r="B71" s="103"/>
      <c r="C71" s="173"/>
      <c r="D71" s="305"/>
      <c r="E71" s="253"/>
      <c r="F71" s="207"/>
      <c r="G71" s="211"/>
      <c r="H71" s="282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0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/>
      <c r="B72" s="103"/>
      <c r="C72" s="173"/>
      <c r="D72" s="305"/>
      <c r="E72" s="255"/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212</v>
      </c>
      <c r="L72" s="197">
        <v>28000</v>
      </c>
      <c r="M72" s="280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/>
      <c r="B73" s="103"/>
      <c r="C73" s="173"/>
      <c r="D73" s="305"/>
      <c r="E73" s="255"/>
      <c r="F73" s="207"/>
      <c r="G73" s="211"/>
      <c r="H73" s="279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0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4"/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216</v>
      </c>
      <c r="L74" s="197">
        <v>24872</v>
      </c>
      <c r="M74" s="280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/>
      <c r="B75" s="103"/>
      <c r="C75" s="173"/>
      <c r="D75" s="305"/>
      <c r="E75" s="254"/>
      <c r="F75" s="205"/>
      <c r="G75" s="211"/>
      <c r="H75" s="279" t="s">
        <v>164</v>
      </c>
      <c r="I75" s="108" t="s">
        <v>137</v>
      </c>
      <c r="J75" s="99">
        <v>23186</v>
      </c>
      <c r="K75" s="173" t="s">
        <v>216</v>
      </c>
      <c r="L75" s="197">
        <v>23186</v>
      </c>
      <c r="M75" s="280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186</v>
      </c>
      <c r="B76" s="100" t="s">
        <v>169</v>
      </c>
      <c r="C76" s="173" t="s">
        <v>142</v>
      </c>
      <c r="D76" s="305">
        <v>5160</v>
      </c>
      <c r="E76" s="253" t="s">
        <v>216</v>
      </c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0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226</v>
      </c>
      <c r="B77" s="103" t="s">
        <v>227</v>
      </c>
      <c r="C77" s="173"/>
      <c r="D77" s="305">
        <v>16735</v>
      </c>
      <c r="E77" s="254" t="s">
        <v>224</v>
      </c>
      <c r="F77" s="205"/>
      <c r="G77" s="211"/>
      <c r="H77" s="279" t="s">
        <v>102</v>
      </c>
      <c r="I77" s="108" t="s">
        <v>146</v>
      </c>
      <c r="J77" s="99">
        <v>4760</v>
      </c>
      <c r="K77" s="246" t="s">
        <v>212</v>
      </c>
      <c r="L77" s="197">
        <v>4760</v>
      </c>
      <c r="M77" s="280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/>
      <c r="B78" s="100"/>
      <c r="C78" s="173"/>
      <c r="D78" s="305"/>
      <c r="E78" s="254"/>
      <c r="F78" s="205"/>
      <c r="G78" s="211"/>
      <c r="H78" s="279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0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/>
      <c r="B79" s="103"/>
      <c r="C79" s="173"/>
      <c r="D79" s="305"/>
      <c r="E79" s="254"/>
      <c r="F79" s="205"/>
      <c r="G79" s="211"/>
      <c r="H79" s="279" t="s">
        <v>162</v>
      </c>
      <c r="I79" s="108" t="s">
        <v>135</v>
      </c>
      <c r="J79" s="99">
        <v>2610</v>
      </c>
      <c r="K79" s="246" t="s">
        <v>216</v>
      </c>
      <c r="L79" s="197">
        <v>2610</v>
      </c>
      <c r="M79" s="280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/>
      <c r="B80" s="103"/>
      <c r="C80" s="173"/>
      <c r="D80" s="305"/>
      <c r="E80" s="253"/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/>
      <c r="B81" s="103"/>
      <c r="C81" s="173"/>
      <c r="D81" s="305"/>
      <c r="E81" s="254"/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190</v>
      </c>
      <c r="B82" s="103" t="s">
        <v>158</v>
      </c>
      <c r="C82" s="173" t="s">
        <v>131</v>
      </c>
      <c r="D82" s="305">
        <v>48888</v>
      </c>
      <c r="E82" s="253" t="s">
        <v>229</v>
      </c>
      <c r="F82" s="207"/>
      <c r="G82" s="211"/>
      <c r="H82" s="279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0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191</v>
      </c>
      <c r="B83" s="103" t="s">
        <v>154</v>
      </c>
      <c r="C83" s="173" t="s">
        <v>127</v>
      </c>
      <c r="D83" s="305">
        <v>31930</v>
      </c>
      <c r="E83" s="254" t="s">
        <v>224</v>
      </c>
      <c r="F83" s="207"/>
      <c r="G83" s="211"/>
      <c r="H83" s="279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0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191</v>
      </c>
      <c r="B84" s="103" t="s">
        <v>153</v>
      </c>
      <c r="C84" s="173" t="s">
        <v>126</v>
      </c>
      <c r="D84" s="305">
        <v>10915</v>
      </c>
      <c r="E84" s="254" t="s">
        <v>84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190</v>
      </c>
      <c r="B85" s="103" t="s">
        <v>160</v>
      </c>
      <c r="C85" s="173" t="s">
        <v>133</v>
      </c>
      <c r="D85" s="305">
        <v>41700</v>
      </c>
      <c r="E85" s="254" t="s">
        <v>229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 t="s">
        <v>190</v>
      </c>
      <c r="B86" s="103" t="s">
        <v>159</v>
      </c>
      <c r="C86" s="173" t="s">
        <v>132</v>
      </c>
      <c r="D86" s="305">
        <v>27000</v>
      </c>
      <c r="E86" s="254" t="s">
        <v>229</v>
      </c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 t="s">
        <v>190</v>
      </c>
      <c r="B87" s="103" t="s">
        <v>157</v>
      </c>
      <c r="C87" s="173" t="s">
        <v>130</v>
      </c>
      <c r="D87" s="305">
        <v>24585</v>
      </c>
      <c r="E87" s="255" t="s">
        <v>217</v>
      </c>
      <c r="F87" s="205"/>
      <c r="G87" s="211"/>
      <c r="H87" s="279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0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190</v>
      </c>
      <c r="B88" s="103" t="s">
        <v>161</v>
      </c>
      <c r="C88" s="173" t="s">
        <v>134</v>
      </c>
      <c r="D88" s="305">
        <v>24000</v>
      </c>
      <c r="E88" s="255" t="s">
        <v>224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0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190</v>
      </c>
      <c r="B89" s="100" t="s">
        <v>164</v>
      </c>
      <c r="C89" s="173" t="s">
        <v>137</v>
      </c>
      <c r="D89" s="305">
        <v>22186</v>
      </c>
      <c r="E89" s="253" t="s">
        <v>229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212</v>
      </c>
      <c r="L89" s="197">
        <v>23800</v>
      </c>
      <c r="M89" s="280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 t="s">
        <v>190</v>
      </c>
      <c r="B90" s="103" t="s">
        <v>163</v>
      </c>
      <c r="C90" s="173" t="s">
        <v>136</v>
      </c>
      <c r="D90" s="335">
        <v>22030</v>
      </c>
      <c r="E90" s="255" t="s">
        <v>83</v>
      </c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 t="s">
        <v>190</v>
      </c>
      <c r="B91" s="103" t="s">
        <v>162</v>
      </c>
      <c r="C91" s="173" t="s">
        <v>135</v>
      </c>
      <c r="D91" s="305">
        <v>13235</v>
      </c>
      <c r="E91" s="255" t="s">
        <v>229</v>
      </c>
      <c r="F91" s="205"/>
      <c r="G91" s="211"/>
      <c r="H91" s="250"/>
      <c r="I91" s="109"/>
      <c r="J91" s="244"/>
      <c r="K91" s="245"/>
      <c r="L91" s="197"/>
      <c r="M91" s="280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/>
      <c r="B92" s="103"/>
      <c r="C92" s="173"/>
      <c r="D92" s="307"/>
      <c r="E92" s="254"/>
      <c r="F92" s="211"/>
      <c r="G92" s="211"/>
      <c r="H92" s="279"/>
      <c r="I92" s="108"/>
      <c r="J92" s="99"/>
      <c r="K92" s="246"/>
      <c r="L92" s="197"/>
      <c r="M92" s="280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5"/>
      <c r="E94" s="255"/>
      <c r="F94" s="211"/>
      <c r="G94" s="211"/>
      <c r="H94" s="279"/>
      <c r="I94" s="108"/>
      <c r="J94" s="99"/>
      <c r="K94" s="246"/>
      <c r="L94" s="197"/>
      <c r="M94" s="280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325"/>
      <c r="D95" s="305"/>
      <c r="E95" s="255"/>
      <c r="F95" s="211"/>
      <c r="G95" s="211"/>
      <c r="H95" s="250"/>
      <c r="I95" s="109"/>
      <c r="J95" s="244"/>
      <c r="K95" s="245"/>
      <c r="L95" s="197"/>
      <c r="M95" s="280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 t="s">
        <v>189</v>
      </c>
      <c r="B96" s="103" t="s">
        <v>174</v>
      </c>
      <c r="C96" s="173" t="s">
        <v>148</v>
      </c>
      <c r="D96" s="305">
        <v>10650</v>
      </c>
      <c r="E96" s="253" t="s">
        <v>216</v>
      </c>
      <c r="F96" s="211"/>
      <c r="G96" s="211"/>
      <c r="H96" s="279"/>
      <c r="I96" s="108"/>
      <c r="J96" s="99"/>
      <c r="K96" s="173"/>
      <c r="L96" s="197"/>
      <c r="M96" s="280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 t="s">
        <v>189</v>
      </c>
      <c r="B97" s="103" t="s">
        <v>173</v>
      </c>
      <c r="C97" s="173" t="s">
        <v>147</v>
      </c>
      <c r="D97" s="305">
        <v>10000</v>
      </c>
      <c r="E97" s="254" t="s">
        <v>202</v>
      </c>
      <c r="F97" s="211"/>
      <c r="G97" s="211"/>
      <c r="H97" s="279"/>
      <c r="I97" s="108"/>
      <c r="J97" s="99"/>
      <c r="K97" s="99"/>
      <c r="L97" s="197"/>
      <c r="M97" s="280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 t="s">
        <v>194</v>
      </c>
      <c r="B107" s="103" t="s">
        <v>78</v>
      </c>
      <c r="C107" s="173">
        <v>1739992171</v>
      </c>
      <c r="D107" s="305">
        <v>17500</v>
      </c>
      <c r="E107" s="255" t="s">
        <v>80</v>
      </c>
      <c r="F107" s="211"/>
      <c r="G107" s="211"/>
      <c r="H107" s="250"/>
      <c r="I107" s="109"/>
      <c r="J107" s="244"/>
      <c r="K107" s="245"/>
      <c r="L107" s="197"/>
      <c r="M107" s="280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 t="s">
        <v>194</v>
      </c>
      <c r="B108" s="103" t="s">
        <v>79</v>
      </c>
      <c r="C108" s="173">
        <v>1758900692</v>
      </c>
      <c r="D108" s="305">
        <v>30000</v>
      </c>
      <c r="E108" s="255" t="s">
        <v>73</v>
      </c>
      <c r="F108" s="211"/>
      <c r="G108" s="211"/>
      <c r="H108" s="250"/>
      <c r="I108" s="109"/>
      <c r="J108" s="244"/>
      <c r="K108" s="245"/>
      <c r="L108" s="197"/>
      <c r="M108" s="280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 t="s">
        <v>193</v>
      </c>
      <c r="B109" s="103" t="s">
        <v>124</v>
      </c>
      <c r="C109" s="173">
        <v>1740649578</v>
      </c>
      <c r="D109" s="305">
        <v>1000</v>
      </c>
      <c r="E109" s="255" t="s">
        <v>123</v>
      </c>
      <c r="F109" s="211"/>
      <c r="G109" s="211"/>
      <c r="H109" s="250"/>
      <c r="I109" s="109"/>
      <c r="J109" s="244"/>
      <c r="K109" s="245"/>
      <c r="L109" s="197"/>
      <c r="M109" s="280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 t="s">
        <v>193</v>
      </c>
      <c r="B110" s="103" t="s">
        <v>113</v>
      </c>
      <c r="C110" s="173">
        <v>1721747804</v>
      </c>
      <c r="D110" s="305">
        <v>1340</v>
      </c>
      <c r="E110" s="255" t="s">
        <v>112</v>
      </c>
      <c r="F110" s="211"/>
      <c r="G110" s="211"/>
      <c r="H110" s="281"/>
      <c r="I110" s="115"/>
      <c r="J110" s="99"/>
      <c r="K110" s="246"/>
      <c r="L110" s="197"/>
      <c r="M110" s="280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193</v>
      </c>
      <c r="B111" s="103" t="s">
        <v>47</v>
      </c>
      <c r="C111" s="173">
        <v>1711442828</v>
      </c>
      <c r="D111" s="305">
        <v>1210</v>
      </c>
      <c r="E111" s="255" t="s">
        <v>38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46</v>
      </c>
      <c r="C112" s="325">
        <v>1717395317</v>
      </c>
      <c r="D112" s="305">
        <v>2340</v>
      </c>
      <c r="E112" s="255" t="s">
        <v>76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193</v>
      </c>
      <c r="B113" s="103" t="s">
        <v>50</v>
      </c>
      <c r="C113" s="173">
        <v>1713632915</v>
      </c>
      <c r="D113" s="305">
        <v>4300</v>
      </c>
      <c r="E113" s="255" t="s">
        <v>49</v>
      </c>
      <c r="F113" s="211"/>
      <c r="G113" s="211"/>
      <c r="H113" s="279"/>
      <c r="I113" s="108"/>
      <c r="J113" s="99"/>
      <c r="K113" s="99"/>
      <c r="L113" s="197"/>
      <c r="M113" s="280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189</v>
      </c>
      <c r="B114" s="103" t="s">
        <v>115</v>
      </c>
      <c r="C114" s="173">
        <v>1760853402</v>
      </c>
      <c r="D114" s="305">
        <v>50000</v>
      </c>
      <c r="E114" s="255" t="s">
        <v>117</v>
      </c>
      <c r="F114" s="211"/>
      <c r="G114" s="211"/>
      <c r="H114" s="279"/>
      <c r="I114" s="108"/>
      <c r="J114" s="99"/>
      <c r="K114" s="246"/>
      <c r="L114" s="197"/>
      <c r="M114" s="280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192</v>
      </c>
      <c r="B115" s="103" t="s">
        <v>44</v>
      </c>
      <c r="C115" s="173">
        <v>1726026676</v>
      </c>
      <c r="D115" s="305">
        <v>10000</v>
      </c>
      <c r="E115" s="255" t="s">
        <v>206</v>
      </c>
      <c r="F115" s="211"/>
      <c r="G115" s="211"/>
      <c r="H115" s="279"/>
      <c r="I115" s="108"/>
      <c r="J115" s="99"/>
      <c r="K115" s="246"/>
      <c r="L115" s="197"/>
      <c r="M115" s="280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192</v>
      </c>
      <c r="B116" s="103" t="s">
        <v>106</v>
      </c>
      <c r="C116" s="173">
        <v>1747475777</v>
      </c>
      <c r="D116" s="305">
        <v>24850</v>
      </c>
      <c r="E116" s="255" t="s">
        <v>229</v>
      </c>
      <c r="F116" s="211"/>
      <c r="G116" s="211"/>
      <c r="H116" s="250"/>
      <c r="I116" s="109"/>
      <c r="J116" s="244"/>
      <c r="K116" s="245"/>
      <c r="L116" s="197"/>
      <c r="M116" s="280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195</v>
      </c>
      <c r="B117" s="103" t="s">
        <v>71</v>
      </c>
      <c r="C117" s="173">
        <v>1755626210</v>
      </c>
      <c r="D117" s="305">
        <v>17500</v>
      </c>
      <c r="E117" s="255" t="s">
        <v>75</v>
      </c>
      <c r="F117" s="211"/>
      <c r="G117" s="211"/>
      <c r="H117" s="279"/>
      <c r="I117" s="108"/>
      <c r="J117" s="99"/>
      <c r="K117" s="246"/>
      <c r="L117" s="197"/>
      <c r="M117" s="280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/>
      <c r="B118" s="249"/>
      <c r="C118" s="326"/>
      <c r="D118" s="308"/>
      <c r="E118" s="256"/>
      <c r="F118" s="211"/>
      <c r="G118" s="211"/>
      <c r="H118" s="250"/>
      <c r="I118" s="109"/>
      <c r="J118" s="244"/>
      <c r="K118" s="246"/>
      <c r="L118" s="197"/>
      <c r="M118" s="280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55" t="s">
        <v>51</v>
      </c>
      <c r="B119" s="356"/>
      <c r="C119" s="368"/>
      <c r="D119" s="309">
        <f>SUM(D37:D118)</f>
        <v>2199099</v>
      </c>
      <c r="E119" s="299"/>
      <c r="F119" s="211"/>
      <c r="G119" s="211"/>
      <c r="H119" s="250"/>
      <c r="I119" s="109"/>
      <c r="J119" s="244"/>
      <c r="K119" s="246"/>
      <c r="L119" s="197"/>
      <c r="M119" s="280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55" t="s">
        <v>52</v>
      </c>
      <c r="B121" s="356"/>
      <c r="C121" s="356"/>
      <c r="D121" s="309">
        <f>D119+M121</f>
        <v>2199099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83:E92">
    <sortCondition ref="A8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0" sqref="H9:I10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69" t="s">
        <v>82</v>
      </c>
      <c r="B1" s="370"/>
      <c r="C1" s="370"/>
      <c r="D1" s="370"/>
      <c r="E1" s="371"/>
      <c r="F1" s="5"/>
      <c r="G1" s="5"/>
    </row>
    <row r="2" spans="1:29" ht="21.75">
      <c r="A2" s="378" t="s">
        <v>119</v>
      </c>
      <c r="B2" s="379"/>
      <c r="C2" s="379"/>
      <c r="D2" s="379"/>
      <c r="E2" s="380"/>
      <c r="F2" s="5"/>
      <c r="G2" s="5"/>
    </row>
    <row r="3" spans="1:29" ht="23.25">
      <c r="A3" s="372" t="s">
        <v>237</v>
      </c>
      <c r="B3" s="373"/>
      <c r="C3" s="373"/>
      <c r="D3" s="373"/>
      <c r="E3" s="37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4828950</v>
      </c>
      <c r="F5" s="60"/>
      <c r="G5" s="53">
        <v>140000</v>
      </c>
      <c r="H5" s="49" t="s">
        <v>233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44267.460000000021</v>
      </c>
      <c r="C6" s="67"/>
      <c r="D6" s="65" t="s">
        <v>22</v>
      </c>
      <c r="E6" s="68">
        <v>11041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454093.45999999996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8535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221</v>
      </c>
      <c r="B9" s="67">
        <v>0</v>
      </c>
      <c r="C9" s="66"/>
      <c r="D9" s="65" t="s">
        <v>13</v>
      </c>
      <c r="E9" s="68">
        <v>2199099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35732.460000000021</v>
      </c>
      <c r="C10" s="66"/>
      <c r="D10" s="66" t="s">
        <v>101</v>
      </c>
      <c r="E10" s="68">
        <v>37530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5019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 t="s">
        <v>238</v>
      </c>
      <c r="B12" s="71">
        <v>500000</v>
      </c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7535732.46</v>
      </c>
      <c r="C14" s="66"/>
      <c r="D14" s="66" t="s">
        <v>7</v>
      </c>
      <c r="E14" s="69">
        <f>E5+E6+E7+E8+E9+E10+E11+E12+E13</f>
        <v>7535732.46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75" t="s">
        <v>16</v>
      </c>
      <c r="B16" s="376"/>
      <c r="C16" s="376"/>
      <c r="D16" s="376"/>
      <c r="E16" s="377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32000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48888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41700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214</v>
      </c>
      <c r="B20" s="86">
        <v>27000</v>
      </c>
      <c r="C20" s="65"/>
      <c r="D20" s="73" t="s">
        <v>25</v>
      </c>
      <c r="E20" s="87">
        <v>48755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215</v>
      </c>
      <c r="B21" s="181">
        <v>27585</v>
      </c>
      <c r="C21" s="65"/>
      <c r="D21" s="179" t="s">
        <v>18</v>
      </c>
      <c r="E21" s="87">
        <v>40745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360325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213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223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5" workbookViewId="0">
      <selection activeCell="J64" sqref="J6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8" sqref="H8"/>
    </sheetView>
  </sheetViews>
  <sheetFormatPr defaultRowHeight="12.75"/>
  <cols>
    <col min="1" max="1" width="14" customWidth="1"/>
    <col min="2" max="2" width="24.28515625" customWidth="1"/>
    <col min="3" max="3" width="17" customWidth="1"/>
    <col min="4" max="4" width="13.7109375" customWidth="1"/>
    <col min="5" max="5" width="31.140625" customWidth="1"/>
  </cols>
  <sheetData>
    <row r="1" spans="1:9" ht="25.5">
      <c r="A1" s="381" t="s">
        <v>208</v>
      </c>
      <c r="B1" s="381"/>
      <c r="C1" s="381"/>
      <c r="D1" s="381"/>
      <c r="E1" s="381"/>
    </row>
    <row r="2" spans="1:9" ht="15">
      <c r="A2" s="382" t="s">
        <v>209</v>
      </c>
      <c r="B2" s="382"/>
      <c r="C2" s="382"/>
      <c r="D2" s="382"/>
      <c r="E2" s="382"/>
    </row>
    <row r="3" spans="1:9">
      <c r="A3" s="383"/>
      <c r="B3" s="383"/>
      <c r="C3" s="383"/>
      <c r="D3" s="383"/>
      <c r="E3" s="383"/>
    </row>
    <row r="4" spans="1:9" ht="19.5" customHeight="1">
      <c r="A4" s="331" t="s">
        <v>184</v>
      </c>
      <c r="B4" s="331" t="s">
        <v>210</v>
      </c>
      <c r="C4" s="331" t="s">
        <v>198</v>
      </c>
      <c r="D4" s="331" t="s">
        <v>125</v>
      </c>
      <c r="E4" s="331" t="s">
        <v>211</v>
      </c>
    </row>
    <row r="5" spans="1:9" ht="50.1" customHeight="1">
      <c r="A5" s="332" t="s">
        <v>190</v>
      </c>
      <c r="B5" s="333" t="s">
        <v>158</v>
      </c>
      <c r="C5" s="333" t="s">
        <v>131</v>
      </c>
      <c r="D5" s="334">
        <v>50888</v>
      </c>
      <c r="E5" s="330"/>
    </row>
    <row r="6" spans="1:9" ht="50.1" customHeight="1">
      <c r="A6" s="329" t="s">
        <v>190</v>
      </c>
      <c r="B6" s="93" t="s">
        <v>160</v>
      </c>
      <c r="C6" s="93" t="s">
        <v>133</v>
      </c>
      <c r="D6" s="327">
        <v>42910</v>
      </c>
      <c r="E6" s="330"/>
    </row>
    <row r="7" spans="1:9" ht="50.1" customHeight="1">
      <c r="A7" s="332" t="s">
        <v>191</v>
      </c>
      <c r="B7" s="333" t="s">
        <v>154</v>
      </c>
      <c r="C7" s="333" t="s">
        <v>127</v>
      </c>
      <c r="D7" s="334">
        <v>38000</v>
      </c>
      <c r="E7" s="330"/>
      <c r="I7" s="33"/>
    </row>
    <row r="8" spans="1:9" ht="50.1" customHeight="1">
      <c r="A8" s="329" t="s">
        <v>190</v>
      </c>
      <c r="B8" s="93" t="s">
        <v>159</v>
      </c>
      <c r="C8" s="93" t="s">
        <v>132</v>
      </c>
      <c r="D8" s="327">
        <v>29000</v>
      </c>
      <c r="E8" s="330"/>
    </row>
    <row r="9" spans="1:9" ht="50.1" customHeight="1">
      <c r="A9" s="329" t="s">
        <v>190</v>
      </c>
      <c r="B9" s="93" t="s">
        <v>157</v>
      </c>
      <c r="C9" s="93" t="s">
        <v>130</v>
      </c>
      <c r="D9" s="327">
        <v>27585</v>
      </c>
      <c r="E9" s="330"/>
    </row>
    <row r="10" spans="1:9" ht="50.1" customHeight="1">
      <c r="A10" s="329" t="s">
        <v>190</v>
      </c>
      <c r="B10" s="93" t="s">
        <v>161</v>
      </c>
      <c r="C10" s="93" t="s">
        <v>134</v>
      </c>
      <c r="D10" s="327">
        <v>25372</v>
      </c>
      <c r="E10" s="330"/>
    </row>
    <row r="11" spans="1:9" ht="50.1" customHeight="1">
      <c r="A11" s="329" t="s">
        <v>190</v>
      </c>
      <c r="B11" s="328" t="s">
        <v>164</v>
      </c>
      <c r="C11" s="93" t="s">
        <v>137</v>
      </c>
      <c r="D11" s="327">
        <v>24686</v>
      </c>
      <c r="E11" s="330"/>
    </row>
    <row r="12" spans="1:9" ht="50.1" customHeight="1">
      <c r="A12" s="329" t="s">
        <v>190</v>
      </c>
      <c r="B12" s="93" t="s">
        <v>163</v>
      </c>
      <c r="C12" s="93" t="s">
        <v>136</v>
      </c>
      <c r="D12" s="327">
        <v>22030</v>
      </c>
      <c r="E12" s="330"/>
    </row>
    <row r="13" spans="1:9" ht="50.1" customHeight="1">
      <c r="A13" s="332" t="s">
        <v>191</v>
      </c>
      <c r="B13" s="333" t="s">
        <v>102</v>
      </c>
      <c r="C13" s="333" t="s">
        <v>146</v>
      </c>
      <c r="D13" s="334">
        <v>11190</v>
      </c>
      <c r="E13" s="330"/>
    </row>
    <row r="14" spans="1:9" ht="50.1" customHeight="1">
      <c r="A14" s="329" t="s">
        <v>190</v>
      </c>
      <c r="B14" s="93" t="s">
        <v>162</v>
      </c>
      <c r="C14" s="93" t="s">
        <v>135</v>
      </c>
      <c r="D14" s="327">
        <v>4610</v>
      </c>
      <c r="E14" s="330"/>
    </row>
  </sheetData>
  <mergeCells count="3">
    <mergeCell ref="A1:E1"/>
    <mergeCell ref="A2:E2"/>
    <mergeCell ref="A3:E3"/>
  </mergeCells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2021-06-05T17:35:04Z</dcterms:modified>
</cp:coreProperties>
</file>