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N\Symphony\2021\AUGUST\Others\"/>
    </mc:Choice>
  </mc:AlternateContent>
  <bookViews>
    <workbookView xWindow="0" yWindow="0" windowWidth="20490" windowHeight="7755" tabRatio="813"/>
  </bookViews>
  <sheets>
    <sheet name="Distributor Primary" sheetId="1" r:id="rId1"/>
    <sheet name="Distributor Secondary" sheetId="2" r:id="rId2"/>
    <sheet name="DSR con %" sheetId="4" r:id="rId3"/>
    <sheet name="DSR Secondary" sheetId="5" r:id="rId4"/>
    <sheet name="DSR Round" sheetId="6" r:id="rId5"/>
  </sheets>
  <definedNames>
    <definedName name="_xlnm._FilterDatabase" localSheetId="0" hidden="1">'Distributor Primary'!$A$3:$AE$27</definedName>
    <definedName name="_xlnm._FilterDatabase" localSheetId="1" hidden="1">'Distributor Secondary'!$A$3:$AE$27</definedName>
    <definedName name="_xlnm._FilterDatabase" localSheetId="4" hidden="1">'DSR Round'!$A$2:$BB$133</definedName>
    <definedName name="_xlnm._FilterDatabase" localSheetId="3" hidden="1">'DSR Secondary'!$A$2:$BB$133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6" l="1"/>
  <c r="G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AL132" i="6"/>
  <c r="AH132" i="6"/>
  <c r="AD132" i="6"/>
  <c r="Z132" i="6"/>
  <c r="V132" i="6"/>
  <c r="R132" i="6"/>
  <c r="N132" i="6"/>
  <c r="BX131" i="6"/>
  <c r="BW131" i="6"/>
  <c r="BV131" i="6"/>
  <c r="BU131" i="6"/>
  <c r="BT131" i="6"/>
  <c r="BS131" i="6"/>
  <c r="BR131" i="6"/>
  <c r="BQ131" i="6"/>
  <c r="BP131" i="6"/>
  <c r="BO131" i="6"/>
  <c r="BN131" i="6"/>
  <c r="BM131" i="6"/>
  <c r="BL131" i="6"/>
  <c r="BK131" i="6"/>
  <c r="BJ131" i="6"/>
  <c r="BI131" i="6"/>
  <c r="BH131" i="6"/>
  <c r="BG131" i="6"/>
  <c r="BF131" i="6"/>
  <c r="BE131" i="6"/>
  <c r="BD131" i="6"/>
  <c r="BC131" i="6"/>
  <c r="BB131" i="6"/>
  <c r="BA131" i="6"/>
  <c r="AZ131" i="6"/>
  <c r="AY131" i="6"/>
  <c r="AX131" i="6"/>
  <c r="AW131" i="6"/>
  <c r="AV131" i="6"/>
  <c r="AU131" i="6"/>
  <c r="AT131" i="6"/>
  <c r="AS131" i="6"/>
  <c r="AR131" i="6"/>
  <c r="AQ131" i="6"/>
  <c r="BX130" i="6"/>
  <c r="BW130" i="6"/>
  <c r="BV130" i="6"/>
  <c r="BU130" i="6"/>
  <c r="BT130" i="6"/>
  <c r="BS130" i="6"/>
  <c r="BR130" i="6"/>
  <c r="BQ130" i="6"/>
  <c r="BP130" i="6"/>
  <c r="BO130" i="6"/>
  <c r="BN130" i="6"/>
  <c r="BM130" i="6"/>
  <c r="BL130" i="6"/>
  <c r="BK130" i="6"/>
  <c r="BJ130" i="6"/>
  <c r="BI130" i="6"/>
  <c r="BH130" i="6"/>
  <c r="BG130" i="6"/>
  <c r="BF130" i="6"/>
  <c r="BE130" i="6"/>
  <c r="BD130" i="6"/>
  <c r="BC130" i="6"/>
  <c r="BB130" i="6"/>
  <c r="BA130" i="6"/>
  <c r="AZ130" i="6"/>
  <c r="AY130" i="6"/>
  <c r="AX130" i="6"/>
  <c r="AW130" i="6"/>
  <c r="AV130" i="6"/>
  <c r="AU130" i="6"/>
  <c r="AT130" i="6"/>
  <c r="AS130" i="6"/>
  <c r="AR130" i="6"/>
  <c r="AQ130" i="6"/>
  <c r="BX129" i="6"/>
  <c r="BW129" i="6"/>
  <c r="BV129" i="6"/>
  <c r="BU129" i="6"/>
  <c r="BT129" i="6"/>
  <c r="BS129" i="6"/>
  <c r="BR129" i="6"/>
  <c r="BQ129" i="6"/>
  <c r="BP129" i="6"/>
  <c r="BO129" i="6"/>
  <c r="BN129" i="6"/>
  <c r="BM129" i="6"/>
  <c r="BL129" i="6"/>
  <c r="BK129" i="6"/>
  <c r="BJ129" i="6"/>
  <c r="BI129" i="6"/>
  <c r="BH129" i="6"/>
  <c r="BG129" i="6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BX127" i="6"/>
  <c r="BW127" i="6"/>
  <c r="BV127" i="6"/>
  <c r="BU127" i="6"/>
  <c r="BT127" i="6"/>
  <c r="BS127" i="6"/>
  <c r="BR127" i="6"/>
  <c r="BQ127" i="6"/>
  <c r="BP127" i="6"/>
  <c r="BO127" i="6"/>
  <c r="BN127" i="6"/>
  <c r="BM127" i="6"/>
  <c r="BL127" i="6"/>
  <c r="BK127" i="6"/>
  <c r="BJ127" i="6"/>
  <c r="BI127" i="6"/>
  <c r="BH127" i="6"/>
  <c r="BG127" i="6"/>
  <c r="BF127" i="6"/>
  <c r="BE127" i="6"/>
  <c r="BD127" i="6"/>
  <c r="BC127" i="6"/>
  <c r="BB127" i="6"/>
  <c r="BA127" i="6"/>
  <c r="AZ127" i="6"/>
  <c r="AY127" i="6"/>
  <c r="AX127" i="6"/>
  <c r="AW127" i="6"/>
  <c r="AV127" i="6"/>
  <c r="AU127" i="6"/>
  <c r="AT127" i="6"/>
  <c r="AS127" i="6"/>
  <c r="AR127" i="6"/>
  <c r="AQ127" i="6"/>
  <c r="BX126" i="6"/>
  <c r="BW126" i="6"/>
  <c r="BV126" i="6"/>
  <c r="BU126" i="6"/>
  <c r="BT126" i="6"/>
  <c r="BS126" i="6"/>
  <c r="BR126" i="6"/>
  <c r="BQ126" i="6"/>
  <c r="BP126" i="6"/>
  <c r="BO126" i="6"/>
  <c r="BN126" i="6"/>
  <c r="BM126" i="6"/>
  <c r="BL126" i="6"/>
  <c r="BK126" i="6"/>
  <c r="BJ126" i="6"/>
  <c r="BI126" i="6"/>
  <c r="BH126" i="6"/>
  <c r="BG126" i="6"/>
  <c r="BF126" i="6"/>
  <c r="BE126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AQ126" i="6"/>
  <c r="BX125" i="6"/>
  <c r="BW125" i="6"/>
  <c r="BV125" i="6"/>
  <c r="BU125" i="6"/>
  <c r="BT125" i="6"/>
  <c r="BS125" i="6"/>
  <c r="BR125" i="6"/>
  <c r="BQ125" i="6"/>
  <c r="BP125" i="6"/>
  <c r="BO125" i="6"/>
  <c r="BN125" i="6"/>
  <c r="BM125" i="6"/>
  <c r="BL125" i="6"/>
  <c r="BK125" i="6"/>
  <c r="BJ125" i="6"/>
  <c r="BI125" i="6"/>
  <c r="BH125" i="6"/>
  <c r="BG125" i="6"/>
  <c r="BF125" i="6"/>
  <c r="BE125" i="6"/>
  <c r="BD125" i="6"/>
  <c r="BC125" i="6"/>
  <c r="BB125" i="6"/>
  <c r="BA125" i="6"/>
  <c r="AZ125" i="6"/>
  <c r="AY125" i="6"/>
  <c r="AX125" i="6"/>
  <c r="AW125" i="6"/>
  <c r="AV125" i="6"/>
  <c r="AU125" i="6"/>
  <c r="AT125" i="6"/>
  <c r="AS125" i="6"/>
  <c r="AR125" i="6"/>
  <c r="AQ125" i="6"/>
  <c r="BX124" i="6"/>
  <c r="BW124" i="6"/>
  <c r="BV124" i="6"/>
  <c r="BU124" i="6"/>
  <c r="BT124" i="6"/>
  <c r="BS124" i="6"/>
  <c r="BR124" i="6"/>
  <c r="BQ124" i="6"/>
  <c r="BP124" i="6"/>
  <c r="BO124" i="6"/>
  <c r="BN124" i="6"/>
  <c r="BM124" i="6"/>
  <c r="BL124" i="6"/>
  <c r="BK124" i="6"/>
  <c r="BJ124" i="6"/>
  <c r="BI124" i="6"/>
  <c r="BH124" i="6"/>
  <c r="BG124" i="6"/>
  <c r="BF124" i="6"/>
  <c r="BE124" i="6"/>
  <c r="BD124" i="6"/>
  <c r="BC124" i="6"/>
  <c r="BB124" i="6"/>
  <c r="BA124" i="6"/>
  <c r="AZ124" i="6"/>
  <c r="AY124" i="6"/>
  <c r="AX124" i="6"/>
  <c r="AW124" i="6"/>
  <c r="AV124" i="6"/>
  <c r="AU124" i="6"/>
  <c r="AT124" i="6"/>
  <c r="AS124" i="6"/>
  <c r="AR124" i="6"/>
  <c r="AQ124" i="6"/>
  <c r="BX122" i="6"/>
  <c r="BW122" i="6"/>
  <c r="BV122" i="6"/>
  <c r="BU122" i="6"/>
  <c r="BT122" i="6"/>
  <c r="BS122" i="6"/>
  <c r="BR122" i="6"/>
  <c r="BQ122" i="6"/>
  <c r="BP122" i="6"/>
  <c r="BO122" i="6"/>
  <c r="BN122" i="6"/>
  <c r="BM122" i="6"/>
  <c r="BL122" i="6"/>
  <c r="BK122" i="6"/>
  <c r="BJ122" i="6"/>
  <c r="BI122" i="6"/>
  <c r="BH122" i="6"/>
  <c r="BG122" i="6"/>
  <c r="BF122" i="6"/>
  <c r="BE122" i="6"/>
  <c r="BD122" i="6"/>
  <c r="BC122" i="6"/>
  <c r="BB122" i="6"/>
  <c r="BA122" i="6"/>
  <c r="AZ122" i="6"/>
  <c r="AY122" i="6"/>
  <c r="AX122" i="6"/>
  <c r="AW122" i="6"/>
  <c r="AV122" i="6"/>
  <c r="AU122" i="6"/>
  <c r="AT122" i="6"/>
  <c r="AS122" i="6"/>
  <c r="AR122" i="6"/>
  <c r="AQ122" i="6"/>
  <c r="BX121" i="6"/>
  <c r="BW121" i="6"/>
  <c r="BV121" i="6"/>
  <c r="BU121" i="6"/>
  <c r="BT121" i="6"/>
  <c r="BS121" i="6"/>
  <c r="BR121" i="6"/>
  <c r="BQ121" i="6"/>
  <c r="BP121" i="6"/>
  <c r="BO121" i="6"/>
  <c r="BN121" i="6"/>
  <c r="BM121" i="6"/>
  <c r="BL121" i="6"/>
  <c r="BK121" i="6"/>
  <c r="BJ121" i="6"/>
  <c r="BI121" i="6"/>
  <c r="BH121" i="6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AQ121" i="6"/>
  <c r="BX120" i="6"/>
  <c r="BW120" i="6"/>
  <c r="BV120" i="6"/>
  <c r="BU120" i="6"/>
  <c r="BT120" i="6"/>
  <c r="BS120" i="6"/>
  <c r="BR120" i="6"/>
  <c r="BQ120" i="6"/>
  <c r="BP120" i="6"/>
  <c r="BO120" i="6"/>
  <c r="BN120" i="6"/>
  <c r="BM120" i="6"/>
  <c r="BL120" i="6"/>
  <c r="BK120" i="6"/>
  <c r="BJ120" i="6"/>
  <c r="BI120" i="6"/>
  <c r="BH120" i="6"/>
  <c r="BG120" i="6"/>
  <c r="BF120" i="6"/>
  <c r="BE120" i="6"/>
  <c r="BD120" i="6"/>
  <c r="BC120" i="6"/>
  <c r="BB120" i="6"/>
  <c r="BA120" i="6"/>
  <c r="AZ120" i="6"/>
  <c r="AY120" i="6"/>
  <c r="AX120" i="6"/>
  <c r="AW120" i="6"/>
  <c r="AV120" i="6"/>
  <c r="AU120" i="6"/>
  <c r="AT120" i="6"/>
  <c r="AS120" i="6"/>
  <c r="AR120" i="6"/>
  <c r="AQ120" i="6"/>
  <c r="BX119" i="6"/>
  <c r="BW119" i="6"/>
  <c r="BV119" i="6"/>
  <c r="BU119" i="6"/>
  <c r="BT119" i="6"/>
  <c r="BS119" i="6"/>
  <c r="BR119" i="6"/>
  <c r="BQ119" i="6"/>
  <c r="BP119" i="6"/>
  <c r="BO119" i="6"/>
  <c r="BN119" i="6"/>
  <c r="BM119" i="6"/>
  <c r="BL119" i="6"/>
  <c r="BK119" i="6"/>
  <c r="BJ119" i="6"/>
  <c r="BI119" i="6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U119" i="6"/>
  <c r="AT119" i="6"/>
  <c r="AS119" i="6"/>
  <c r="AR119" i="6"/>
  <c r="AQ119" i="6"/>
  <c r="BX118" i="6"/>
  <c r="BW118" i="6"/>
  <c r="BV118" i="6"/>
  <c r="BU118" i="6"/>
  <c r="BT118" i="6"/>
  <c r="BS118" i="6"/>
  <c r="BR118" i="6"/>
  <c r="BQ118" i="6"/>
  <c r="BP118" i="6"/>
  <c r="BO118" i="6"/>
  <c r="BN118" i="6"/>
  <c r="BM118" i="6"/>
  <c r="BL118" i="6"/>
  <c r="BK118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BX117" i="6"/>
  <c r="BW117" i="6"/>
  <c r="BV117" i="6"/>
  <c r="BU117" i="6"/>
  <c r="BT117" i="6"/>
  <c r="BS117" i="6"/>
  <c r="BR117" i="6"/>
  <c r="BQ117" i="6"/>
  <c r="BP117" i="6"/>
  <c r="BO117" i="6"/>
  <c r="BN117" i="6"/>
  <c r="BM117" i="6"/>
  <c r="BL117" i="6"/>
  <c r="BK117" i="6"/>
  <c r="BJ117" i="6"/>
  <c r="BI117" i="6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BX116" i="6"/>
  <c r="BW116" i="6"/>
  <c r="BV116" i="6"/>
  <c r="BU116" i="6"/>
  <c r="BT116" i="6"/>
  <c r="BS116" i="6"/>
  <c r="BR116" i="6"/>
  <c r="BQ116" i="6"/>
  <c r="BP116" i="6"/>
  <c r="BO116" i="6"/>
  <c r="BN116" i="6"/>
  <c r="BM116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BX115" i="6"/>
  <c r="BW115" i="6"/>
  <c r="BV115" i="6"/>
  <c r="BU115" i="6"/>
  <c r="BT115" i="6"/>
  <c r="BS115" i="6"/>
  <c r="BR115" i="6"/>
  <c r="BQ115" i="6"/>
  <c r="BP115" i="6"/>
  <c r="BO115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BX113" i="6"/>
  <c r="BW113" i="6"/>
  <c r="BV113" i="6"/>
  <c r="BU113" i="6"/>
  <c r="BT113" i="6"/>
  <c r="BS113" i="6"/>
  <c r="BR113" i="6"/>
  <c r="BQ113" i="6"/>
  <c r="BP113" i="6"/>
  <c r="BO113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BX112" i="6"/>
  <c r="BW112" i="6"/>
  <c r="BV112" i="6"/>
  <c r="BU112" i="6"/>
  <c r="BT112" i="6"/>
  <c r="BS112" i="6"/>
  <c r="BR112" i="6"/>
  <c r="BQ112" i="6"/>
  <c r="BP112" i="6"/>
  <c r="BO112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BX111" i="6"/>
  <c r="BW111" i="6"/>
  <c r="BV111" i="6"/>
  <c r="BU111" i="6"/>
  <c r="BT111" i="6"/>
  <c r="BS111" i="6"/>
  <c r="BR111" i="6"/>
  <c r="BQ111" i="6"/>
  <c r="BP111" i="6"/>
  <c r="BO111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BX110" i="6"/>
  <c r="BW110" i="6"/>
  <c r="BV110" i="6"/>
  <c r="BU110" i="6"/>
  <c r="BT110" i="6"/>
  <c r="BS110" i="6"/>
  <c r="BR110" i="6"/>
  <c r="BQ110" i="6"/>
  <c r="BP110" i="6"/>
  <c r="BO110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BX108" i="6"/>
  <c r="BW108" i="6"/>
  <c r="BV108" i="6"/>
  <c r="BU108" i="6"/>
  <c r="BT108" i="6"/>
  <c r="BS108" i="6"/>
  <c r="BR108" i="6"/>
  <c r="BQ108" i="6"/>
  <c r="BP108" i="6"/>
  <c r="BO108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BX107" i="6"/>
  <c r="BW107" i="6"/>
  <c r="BV107" i="6"/>
  <c r="BU107" i="6"/>
  <c r="BT107" i="6"/>
  <c r="BS107" i="6"/>
  <c r="BR107" i="6"/>
  <c r="BQ107" i="6"/>
  <c r="BP107" i="6"/>
  <c r="BO107" i="6"/>
  <c r="BN107" i="6"/>
  <c r="BM107" i="6"/>
  <c r="BL107" i="6"/>
  <c r="BK107" i="6"/>
  <c r="BJ107" i="6"/>
  <c r="BI107" i="6"/>
  <c r="BH107" i="6"/>
  <c r="BG107" i="6"/>
  <c r="BF107" i="6"/>
  <c r="BE107" i="6"/>
  <c r="BD107" i="6"/>
  <c r="BC107" i="6"/>
  <c r="BB107" i="6"/>
  <c r="BA107" i="6"/>
  <c r="AZ107" i="6"/>
  <c r="AY107" i="6"/>
  <c r="AX107" i="6"/>
  <c r="AW107" i="6"/>
  <c r="AV107" i="6"/>
  <c r="AU107" i="6"/>
  <c r="AT107" i="6"/>
  <c r="AS107" i="6"/>
  <c r="AR107" i="6"/>
  <c r="AQ107" i="6"/>
  <c r="BX106" i="6"/>
  <c r="BW106" i="6"/>
  <c r="BV106" i="6"/>
  <c r="BU106" i="6"/>
  <c r="BT106" i="6"/>
  <c r="BS106" i="6"/>
  <c r="BR106" i="6"/>
  <c r="BQ106" i="6"/>
  <c r="BP106" i="6"/>
  <c r="BO106" i="6"/>
  <c r="BN106" i="6"/>
  <c r="BM106" i="6"/>
  <c r="BL106" i="6"/>
  <c r="BK106" i="6"/>
  <c r="BJ106" i="6"/>
  <c r="BI106" i="6"/>
  <c r="BH106" i="6"/>
  <c r="BG106" i="6"/>
  <c r="BF106" i="6"/>
  <c r="BE106" i="6"/>
  <c r="BD106" i="6"/>
  <c r="BC106" i="6"/>
  <c r="BB106" i="6"/>
  <c r="BA106" i="6"/>
  <c r="AZ106" i="6"/>
  <c r="AY106" i="6"/>
  <c r="AX106" i="6"/>
  <c r="AW106" i="6"/>
  <c r="AV106" i="6"/>
  <c r="AU106" i="6"/>
  <c r="AT106" i="6"/>
  <c r="AS106" i="6"/>
  <c r="AR106" i="6"/>
  <c r="AQ106" i="6"/>
  <c r="BX105" i="6"/>
  <c r="BW105" i="6"/>
  <c r="BV105" i="6"/>
  <c r="BU105" i="6"/>
  <c r="BT105" i="6"/>
  <c r="BS105" i="6"/>
  <c r="BR105" i="6"/>
  <c r="BQ105" i="6"/>
  <c r="BP105" i="6"/>
  <c r="BO105" i="6"/>
  <c r="BN105" i="6"/>
  <c r="BM105" i="6"/>
  <c r="BL105" i="6"/>
  <c r="BK105" i="6"/>
  <c r="BJ105" i="6"/>
  <c r="BI105" i="6"/>
  <c r="BH105" i="6"/>
  <c r="BG105" i="6"/>
  <c r="BF105" i="6"/>
  <c r="BE105" i="6"/>
  <c r="BD105" i="6"/>
  <c r="BC105" i="6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BX103" i="6"/>
  <c r="BW103" i="6"/>
  <c r="BV103" i="6"/>
  <c r="BU103" i="6"/>
  <c r="BT103" i="6"/>
  <c r="BS103" i="6"/>
  <c r="BR103" i="6"/>
  <c r="BQ103" i="6"/>
  <c r="BP103" i="6"/>
  <c r="BO103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BX102" i="6"/>
  <c r="BW102" i="6"/>
  <c r="BV102" i="6"/>
  <c r="BU102" i="6"/>
  <c r="BT102" i="6"/>
  <c r="BS102" i="6"/>
  <c r="BR102" i="6"/>
  <c r="BQ102" i="6"/>
  <c r="BP102" i="6"/>
  <c r="BO102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BX101" i="6"/>
  <c r="BW101" i="6"/>
  <c r="BV101" i="6"/>
  <c r="BU101" i="6"/>
  <c r="BT101" i="6"/>
  <c r="BS101" i="6"/>
  <c r="BR101" i="6"/>
  <c r="BQ101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BX100" i="6"/>
  <c r="BW100" i="6"/>
  <c r="BV100" i="6"/>
  <c r="BU100" i="6"/>
  <c r="BT100" i="6"/>
  <c r="BS100" i="6"/>
  <c r="BR100" i="6"/>
  <c r="BQ100" i="6"/>
  <c r="BP100" i="6"/>
  <c r="BO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BX99" i="6"/>
  <c r="BW99" i="6"/>
  <c r="BV99" i="6"/>
  <c r="BU99" i="6"/>
  <c r="BT99" i="6"/>
  <c r="BS99" i="6"/>
  <c r="BR99" i="6"/>
  <c r="BQ99" i="6"/>
  <c r="BP99" i="6"/>
  <c r="BO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BX97" i="6"/>
  <c r="BW97" i="6"/>
  <c r="BV97" i="6"/>
  <c r="BU97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BX95" i="6"/>
  <c r="BW95" i="6"/>
  <c r="BV95" i="6"/>
  <c r="BU95" i="6"/>
  <c r="BT95" i="6"/>
  <c r="BS95" i="6"/>
  <c r="BR95" i="6"/>
  <c r="BQ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BX93" i="6"/>
  <c r="BW93" i="6"/>
  <c r="BV93" i="6"/>
  <c r="BU93" i="6"/>
  <c r="BT93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BX92" i="6"/>
  <c r="BW92" i="6"/>
  <c r="BV92" i="6"/>
  <c r="BU92" i="6"/>
  <c r="BT92" i="6"/>
  <c r="BS92" i="6"/>
  <c r="BR92" i="6"/>
  <c r="BQ92" i="6"/>
  <c r="BP92" i="6"/>
  <c r="BO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BX91" i="6"/>
  <c r="BW91" i="6"/>
  <c r="BV91" i="6"/>
  <c r="BU91" i="6"/>
  <c r="BT91" i="6"/>
  <c r="BS91" i="6"/>
  <c r="BR91" i="6"/>
  <c r="BQ91" i="6"/>
  <c r="BP91" i="6"/>
  <c r="BO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BX89" i="6"/>
  <c r="BW89" i="6"/>
  <c r="BV89" i="6"/>
  <c r="BU89" i="6"/>
  <c r="BT89" i="6"/>
  <c r="BS89" i="6"/>
  <c r="BR89" i="6"/>
  <c r="BQ89" i="6"/>
  <c r="BP89" i="6"/>
  <c r="BO89" i="6"/>
  <c r="BN89" i="6"/>
  <c r="BM89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BX88" i="6"/>
  <c r="BW88" i="6"/>
  <c r="BV88" i="6"/>
  <c r="BU88" i="6"/>
  <c r="BT88" i="6"/>
  <c r="BS88" i="6"/>
  <c r="BR88" i="6"/>
  <c r="BQ88" i="6"/>
  <c r="BP88" i="6"/>
  <c r="BO88" i="6"/>
  <c r="BN88" i="6"/>
  <c r="BM88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BX87" i="6"/>
  <c r="BW87" i="6"/>
  <c r="BV87" i="6"/>
  <c r="BU87" i="6"/>
  <c r="BT87" i="6"/>
  <c r="BS87" i="6"/>
  <c r="BR87" i="6"/>
  <c r="BQ87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BX86" i="6"/>
  <c r="BW86" i="6"/>
  <c r="BV86" i="6"/>
  <c r="BU86" i="6"/>
  <c r="BT86" i="6"/>
  <c r="BS86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BX85" i="6"/>
  <c r="BW85" i="6"/>
  <c r="BV85" i="6"/>
  <c r="BU85" i="6"/>
  <c r="BT85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BX83" i="6"/>
  <c r="BW83" i="6"/>
  <c r="BV83" i="6"/>
  <c r="BU83" i="6"/>
  <c r="BT83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BX82" i="6"/>
  <c r="BW82" i="6"/>
  <c r="BV82" i="6"/>
  <c r="BU82" i="6"/>
  <c r="BT82" i="6"/>
  <c r="BS82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BX81" i="6"/>
  <c r="BW81" i="6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G131" i="6"/>
  <c r="G130" i="6"/>
  <c r="F130" i="6"/>
  <c r="AO132" i="6"/>
  <c r="AN132" i="6"/>
  <c r="AM132" i="6"/>
  <c r="AK132" i="6"/>
  <c r="AJ132" i="6"/>
  <c r="AI132" i="6"/>
  <c r="AG132" i="6"/>
  <c r="AF132" i="6"/>
  <c r="AE132" i="6"/>
  <c r="AC132" i="6"/>
  <c r="AB132" i="6"/>
  <c r="AA132" i="6"/>
  <c r="Y132" i="6"/>
  <c r="X132" i="6"/>
  <c r="W132" i="6"/>
  <c r="U132" i="6"/>
  <c r="T132" i="6"/>
  <c r="S132" i="6"/>
  <c r="Q132" i="6"/>
  <c r="P132" i="6"/>
  <c r="O132" i="6"/>
  <c r="M132" i="6"/>
  <c r="L132" i="6"/>
  <c r="K132" i="6"/>
  <c r="I132" i="6"/>
  <c r="H132" i="6"/>
  <c r="AL128" i="6"/>
  <c r="V128" i="6"/>
  <c r="G126" i="6"/>
  <c r="G125" i="6"/>
  <c r="AO128" i="6"/>
  <c r="AN128" i="6"/>
  <c r="AM128" i="6"/>
  <c r="AK128" i="6"/>
  <c r="AJ128" i="6"/>
  <c r="AI128" i="6"/>
  <c r="AH128" i="6"/>
  <c r="AG128" i="6"/>
  <c r="AF128" i="6"/>
  <c r="AE128" i="6"/>
  <c r="AD128" i="6"/>
  <c r="AC128" i="6"/>
  <c r="AB128" i="6"/>
  <c r="AA128" i="6"/>
  <c r="Z128" i="6"/>
  <c r="Y128" i="6"/>
  <c r="X128" i="6"/>
  <c r="W128" i="6"/>
  <c r="U128" i="6"/>
  <c r="T128" i="6"/>
  <c r="S128" i="6"/>
  <c r="R128" i="6"/>
  <c r="Q128" i="6"/>
  <c r="P128" i="6"/>
  <c r="O128" i="6"/>
  <c r="N128" i="6"/>
  <c r="M128" i="6"/>
  <c r="L128" i="6"/>
  <c r="K128" i="6"/>
  <c r="G124" i="6"/>
  <c r="I128" i="6"/>
  <c r="H128" i="6"/>
  <c r="F124" i="6"/>
  <c r="Z123" i="6"/>
  <c r="F122" i="6"/>
  <c r="F121" i="6"/>
  <c r="F120" i="6"/>
  <c r="F119" i="6"/>
  <c r="G119" i="6"/>
  <c r="F118" i="6"/>
  <c r="F117" i="6"/>
  <c r="F116" i="6"/>
  <c r="AO123" i="6"/>
  <c r="AN123" i="6"/>
  <c r="AM123" i="6"/>
  <c r="AK123" i="6"/>
  <c r="AJ123" i="6"/>
  <c r="AI123" i="6"/>
  <c r="AG123" i="6"/>
  <c r="AF123" i="6"/>
  <c r="AE123" i="6"/>
  <c r="AC123" i="6"/>
  <c r="AB123" i="6"/>
  <c r="AA123" i="6"/>
  <c r="Y123" i="6"/>
  <c r="X123" i="6"/>
  <c r="W123" i="6"/>
  <c r="U123" i="6"/>
  <c r="T123" i="6"/>
  <c r="S123" i="6"/>
  <c r="Q123" i="6"/>
  <c r="P123" i="6"/>
  <c r="O123" i="6"/>
  <c r="M123" i="6"/>
  <c r="L123" i="6"/>
  <c r="K123" i="6"/>
  <c r="I123" i="6"/>
  <c r="H123" i="6"/>
  <c r="F115" i="6"/>
  <c r="G113" i="6"/>
  <c r="F113" i="6"/>
  <c r="F112" i="6"/>
  <c r="AD114" i="6"/>
  <c r="N114" i="6"/>
  <c r="F111" i="6"/>
  <c r="AO114" i="6"/>
  <c r="AN114" i="6"/>
  <c r="AM114" i="6"/>
  <c r="AK114" i="6"/>
  <c r="AJ114" i="6"/>
  <c r="AI114" i="6"/>
  <c r="AG114" i="6"/>
  <c r="AF114" i="6"/>
  <c r="AE114" i="6"/>
  <c r="AC114" i="6"/>
  <c r="AB114" i="6"/>
  <c r="AA114" i="6"/>
  <c r="Y114" i="6"/>
  <c r="X114" i="6"/>
  <c r="W114" i="6"/>
  <c r="U114" i="6"/>
  <c r="T114" i="6"/>
  <c r="S114" i="6"/>
  <c r="Q114" i="6"/>
  <c r="P114" i="6"/>
  <c r="O114" i="6"/>
  <c r="M114" i="6"/>
  <c r="L114" i="6"/>
  <c r="K114" i="6"/>
  <c r="I114" i="6"/>
  <c r="H114" i="6"/>
  <c r="F108" i="6"/>
  <c r="F107" i="6"/>
  <c r="G107" i="6"/>
  <c r="F106" i="6"/>
  <c r="AO109" i="6"/>
  <c r="AN109" i="6"/>
  <c r="AM109" i="6"/>
  <c r="AL109" i="6"/>
  <c r="AK109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I109" i="6"/>
  <c r="H109" i="6"/>
  <c r="AL104" i="6"/>
  <c r="V104" i="6"/>
  <c r="F103" i="6"/>
  <c r="G103" i="6"/>
  <c r="F102" i="6"/>
  <c r="G102" i="6"/>
  <c r="F101" i="6"/>
  <c r="G101" i="6"/>
  <c r="F100" i="6"/>
  <c r="G100" i="6"/>
  <c r="F99" i="6"/>
  <c r="G99" i="6"/>
  <c r="F98" i="6"/>
  <c r="G98" i="6"/>
  <c r="AO104" i="6"/>
  <c r="AN104" i="6"/>
  <c r="AK104" i="6"/>
  <c r="AJ104" i="6"/>
  <c r="AH104" i="6"/>
  <c r="AG104" i="6"/>
  <c r="AF104" i="6"/>
  <c r="AD104" i="6"/>
  <c r="AC104" i="6"/>
  <c r="AB104" i="6"/>
  <c r="Z104" i="6"/>
  <c r="Y104" i="6"/>
  <c r="X104" i="6"/>
  <c r="U104" i="6"/>
  <c r="T104" i="6"/>
  <c r="R104" i="6"/>
  <c r="Q104" i="6"/>
  <c r="P104" i="6"/>
  <c r="N104" i="6"/>
  <c r="M104" i="6"/>
  <c r="L104" i="6"/>
  <c r="J104" i="6"/>
  <c r="I104" i="6"/>
  <c r="H104" i="6"/>
  <c r="G97" i="6"/>
  <c r="F95" i="6"/>
  <c r="G95" i="6"/>
  <c r="F94" i="6"/>
  <c r="G94" i="6"/>
  <c r="F93" i="6"/>
  <c r="G93" i="6"/>
  <c r="AM96" i="6"/>
  <c r="AI96" i="6"/>
  <c r="W96" i="6"/>
  <c r="S96" i="6"/>
  <c r="F92" i="6"/>
  <c r="G92" i="6"/>
  <c r="AO96" i="6"/>
  <c r="AN96" i="6"/>
  <c r="AL96" i="6"/>
  <c r="AK96" i="6"/>
  <c r="AJ96" i="6"/>
  <c r="AH96" i="6"/>
  <c r="AG96" i="6"/>
  <c r="AF96" i="6"/>
  <c r="AD96" i="6"/>
  <c r="AC96" i="6"/>
  <c r="AB96" i="6"/>
  <c r="Z96" i="6"/>
  <c r="Y96" i="6"/>
  <c r="X96" i="6"/>
  <c r="V96" i="6"/>
  <c r="U96" i="6"/>
  <c r="T96" i="6"/>
  <c r="R96" i="6"/>
  <c r="Q96" i="6"/>
  <c r="P96" i="6"/>
  <c r="N96" i="6"/>
  <c r="M96" i="6"/>
  <c r="L96" i="6"/>
  <c r="F91" i="6"/>
  <c r="J96" i="6"/>
  <c r="I96" i="6"/>
  <c r="H96" i="6"/>
  <c r="G91" i="6"/>
  <c r="AM90" i="6"/>
  <c r="F89" i="6"/>
  <c r="G89" i="6"/>
  <c r="F88" i="6"/>
  <c r="G88" i="6"/>
  <c r="F87" i="6"/>
  <c r="G87" i="6"/>
  <c r="AI90" i="6"/>
  <c r="W90" i="6"/>
  <c r="S90" i="6"/>
  <c r="F86" i="6"/>
  <c r="G86" i="6"/>
  <c r="AO90" i="6"/>
  <c r="AN90" i="6"/>
  <c r="AL90" i="6"/>
  <c r="AK90" i="6"/>
  <c r="AJ90" i="6"/>
  <c r="AH90" i="6"/>
  <c r="AG90" i="6"/>
  <c r="AF90" i="6"/>
  <c r="AD90" i="6"/>
  <c r="AC90" i="6"/>
  <c r="AB90" i="6"/>
  <c r="Z90" i="6"/>
  <c r="Y90" i="6"/>
  <c r="X90" i="6"/>
  <c r="V90" i="6"/>
  <c r="U90" i="6"/>
  <c r="T90" i="6"/>
  <c r="R90" i="6"/>
  <c r="Q90" i="6"/>
  <c r="P90" i="6"/>
  <c r="N90" i="6"/>
  <c r="M90" i="6"/>
  <c r="L90" i="6"/>
  <c r="F85" i="6"/>
  <c r="J90" i="6"/>
  <c r="I90" i="6"/>
  <c r="H90" i="6"/>
  <c r="G85" i="6"/>
  <c r="F83" i="6"/>
  <c r="G83" i="6"/>
  <c r="F82" i="6"/>
  <c r="G82" i="6"/>
  <c r="F81" i="6"/>
  <c r="G81" i="6"/>
  <c r="F80" i="6"/>
  <c r="G80" i="6"/>
  <c r="F79" i="6"/>
  <c r="G79" i="6"/>
  <c r="W84" i="6"/>
  <c r="F78" i="6"/>
  <c r="G78" i="6"/>
  <c r="AO84" i="6"/>
  <c r="AN84" i="6"/>
  <c r="AM84" i="6"/>
  <c r="AL84" i="6"/>
  <c r="AK84" i="6"/>
  <c r="AJ84" i="6"/>
  <c r="AH84" i="6"/>
  <c r="AG84" i="6"/>
  <c r="AF84" i="6"/>
  <c r="AE84" i="6"/>
  <c r="AD84" i="6"/>
  <c r="AC84" i="6"/>
  <c r="AB84" i="6"/>
  <c r="Z84" i="6"/>
  <c r="Y84" i="6"/>
  <c r="X84" i="6"/>
  <c r="V84" i="6"/>
  <c r="U84" i="6"/>
  <c r="T84" i="6"/>
  <c r="R84" i="6"/>
  <c r="Q84" i="6"/>
  <c r="P84" i="6"/>
  <c r="O84" i="6"/>
  <c r="N84" i="6"/>
  <c r="M84" i="6"/>
  <c r="L84" i="6"/>
  <c r="J84" i="6"/>
  <c r="I84" i="6"/>
  <c r="H84" i="6"/>
  <c r="G77" i="6"/>
  <c r="AI76" i="6"/>
  <c r="AH76" i="6"/>
  <c r="AA76" i="6"/>
  <c r="Z76" i="6"/>
  <c r="S76" i="6"/>
  <c r="R76" i="6"/>
  <c r="K76" i="6"/>
  <c r="J76" i="6"/>
  <c r="F75" i="6"/>
  <c r="G75" i="6"/>
  <c r="F74" i="6"/>
  <c r="G74" i="6"/>
  <c r="G73" i="6"/>
  <c r="F73" i="6"/>
  <c r="AO76" i="6"/>
  <c r="AN76" i="6"/>
  <c r="AM76" i="6"/>
  <c r="AL76" i="6"/>
  <c r="AK76" i="6"/>
  <c r="AJ76" i="6"/>
  <c r="AG76" i="6"/>
  <c r="AF76" i="6"/>
  <c r="AE76" i="6"/>
  <c r="AD76" i="6"/>
  <c r="AC76" i="6"/>
  <c r="AB76" i="6"/>
  <c r="Y76" i="6"/>
  <c r="X76" i="6"/>
  <c r="W76" i="6"/>
  <c r="V76" i="6"/>
  <c r="U76" i="6"/>
  <c r="T76" i="6"/>
  <c r="Q76" i="6"/>
  <c r="P76" i="6"/>
  <c r="O76" i="6"/>
  <c r="N76" i="6"/>
  <c r="M76" i="6"/>
  <c r="L76" i="6"/>
  <c r="G72" i="6"/>
  <c r="I76" i="6"/>
  <c r="H76" i="6"/>
  <c r="F72" i="6"/>
  <c r="O71" i="6"/>
  <c r="F70" i="6"/>
  <c r="G70" i="6"/>
  <c r="F69" i="6"/>
  <c r="G69" i="6"/>
  <c r="F68" i="6"/>
  <c r="G68" i="6"/>
  <c r="AO71" i="6"/>
  <c r="AN71" i="6"/>
  <c r="AM71" i="6"/>
  <c r="AL71" i="6"/>
  <c r="AK71" i="6"/>
  <c r="AJ71" i="6"/>
  <c r="AH71" i="6"/>
  <c r="AG71" i="6"/>
  <c r="AF71" i="6"/>
  <c r="AE71" i="6"/>
  <c r="AD71" i="6"/>
  <c r="AC71" i="6"/>
  <c r="AB71" i="6"/>
  <c r="Z71" i="6"/>
  <c r="Y71" i="6"/>
  <c r="X71" i="6"/>
  <c r="W71" i="6"/>
  <c r="V71" i="6"/>
  <c r="U71" i="6"/>
  <c r="T71" i="6"/>
  <c r="R71" i="6"/>
  <c r="Q71" i="6"/>
  <c r="P71" i="6"/>
  <c r="N71" i="6"/>
  <c r="M71" i="6"/>
  <c r="L71" i="6"/>
  <c r="J71" i="6"/>
  <c r="I71" i="6"/>
  <c r="H71" i="6"/>
  <c r="G67" i="6"/>
  <c r="AI66" i="6"/>
  <c r="AH66" i="6"/>
  <c r="AB66" i="6"/>
  <c r="AA66" i="6"/>
  <c r="W66" i="6"/>
  <c r="V66" i="6"/>
  <c r="R66" i="6"/>
  <c r="G65" i="6"/>
  <c r="G64" i="6"/>
  <c r="G63" i="6"/>
  <c r="G62" i="6"/>
  <c r="G61" i="6"/>
  <c r="AO66" i="6"/>
  <c r="AN66" i="6"/>
  <c r="AM66" i="6"/>
  <c r="AL66" i="6"/>
  <c r="AK66" i="6"/>
  <c r="AJ66" i="6"/>
  <c r="AG66" i="6"/>
  <c r="AF66" i="6"/>
  <c r="AE66" i="6"/>
  <c r="AD66" i="6"/>
  <c r="AC66" i="6"/>
  <c r="Z66" i="6"/>
  <c r="Y66" i="6"/>
  <c r="X66" i="6"/>
  <c r="U66" i="6"/>
  <c r="T66" i="6"/>
  <c r="S66" i="6"/>
  <c r="Q66" i="6"/>
  <c r="P66" i="6"/>
  <c r="O66" i="6"/>
  <c r="N66" i="6"/>
  <c r="M66" i="6"/>
  <c r="L66" i="6"/>
  <c r="K66" i="6"/>
  <c r="J66" i="6"/>
  <c r="I66" i="6"/>
  <c r="H66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AO55" i="6"/>
  <c r="AG55" i="6"/>
  <c r="Q55" i="6"/>
  <c r="G54" i="6"/>
  <c r="AN55" i="6"/>
  <c r="AM55" i="6"/>
  <c r="AL55" i="6"/>
  <c r="AK55" i="6"/>
  <c r="AJ55" i="6"/>
  <c r="AI55" i="6"/>
  <c r="AH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P55" i="6"/>
  <c r="O55" i="6"/>
  <c r="N55" i="6"/>
  <c r="M55" i="6"/>
  <c r="L55" i="6"/>
  <c r="K55" i="6"/>
  <c r="J55" i="6"/>
  <c r="I55" i="6"/>
  <c r="H55" i="6"/>
  <c r="F51" i="6"/>
  <c r="F50" i="6"/>
  <c r="AK52" i="6"/>
  <c r="U52" i="6"/>
  <c r="F49" i="6"/>
  <c r="AO52" i="6"/>
  <c r="AN52" i="6"/>
  <c r="AM52" i="6"/>
  <c r="AL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F48" i="6"/>
  <c r="F46" i="6"/>
  <c r="G46" i="6"/>
  <c r="F45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F42" i="6"/>
  <c r="AO43" i="6"/>
  <c r="AG43" i="6"/>
  <c r="Y43" i="6"/>
  <c r="Q43" i="6"/>
  <c r="F41" i="6"/>
  <c r="L43" i="6"/>
  <c r="G40" i="6"/>
  <c r="F39" i="6"/>
  <c r="AM43" i="6"/>
  <c r="AL43" i="6"/>
  <c r="AK43" i="6"/>
  <c r="AI43" i="6"/>
  <c r="AH43" i="6"/>
  <c r="AE43" i="6"/>
  <c r="AD43" i="6"/>
  <c r="AC43" i="6"/>
  <c r="AA43" i="6"/>
  <c r="Z43" i="6"/>
  <c r="W43" i="6"/>
  <c r="V43" i="6"/>
  <c r="U43" i="6"/>
  <c r="S43" i="6"/>
  <c r="R43" i="6"/>
  <c r="P43" i="6"/>
  <c r="O43" i="6"/>
  <c r="N43" i="6"/>
  <c r="M43" i="6"/>
  <c r="K43" i="6"/>
  <c r="J43" i="6"/>
  <c r="I43" i="6"/>
  <c r="H43" i="6"/>
  <c r="AJ37" i="6"/>
  <c r="T37" i="6"/>
  <c r="G36" i="6"/>
  <c r="F35" i="6"/>
  <c r="AD37" i="6"/>
  <c r="N37" i="6"/>
  <c r="F34" i="6"/>
  <c r="AO37" i="6"/>
  <c r="AN37" i="6"/>
  <c r="AM37" i="6"/>
  <c r="AL37" i="6"/>
  <c r="AK37" i="6"/>
  <c r="AI37" i="6"/>
  <c r="AH37" i="6"/>
  <c r="AG37" i="6"/>
  <c r="AF37" i="6"/>
  <c r="AE37" i="6"/>
  <c r="AC37" i="6"/>
  <c r="AB37" i="6"/>
  <c r="AA37" i="6"/>
  <c r="Z37" i="6"/>
  <c r="Y37" i="6"/>
  <c r="X37" i="6"/>
  <c r="W37" i="6"/>
  <c r="V37" i="6"/>
  <c r="U37" i="6"/>
  <c r="S37" i="6"/>
  <c r="R37" i="6"/>
  <c r="Q37" i="6"/>
  <c r="P37" i="6"/>
  <c r="O37" i="6"/>
  <c r="M37" i="6"/>
  <c r="L37" i="6"/>
  <c r="K37" i="6"/>
  <c r="J37" i="6"/>
  <c r="F33" i="6"/>
  <c r="F31" i="6"/>
  <c r="AH32" i="6"/>
  <c r="R32" i="6"/>
  <c r="F30" i="6"/>
  <c r="AC32" i="6"/>
  <c r="M32" i="6"/>
  <c r="F29" i="6"/>
  <c r="AN32" i="6"/>
  <c r="X32" i="6"/>
  <c r="G28" i="6"/>
  <c r="AO32" i="6"/>
  <c r="AM32" i="6"/>
  <c r="AL32" i="6"/>
  <c r="AK32" i="6"/>
  <c r="AJ32" i="6"/>
  <c r="AI32" i="6"/>
  <c r="AG32" i="6"/>
  <c r="AF32" i="6"/>
  <c r="AE32" i="6"/>
  <c r="AD32" i="6"/>
  <c r="AB32" i="6"/>
  <c r="AA32" i="6"/>
  <c r="Z32" i="6"/>
  <c r="Y32" i="6"/>
  <c r="W32" i="6"/>
  <c r="V32" i="6"/>
  <c r="U32" i="6"/>
  <c r="T32" i="6"/>
  <c r="S32" i="6"/>
  <c r="Q32" i="6"/>
  <c r="P32" i="6"/>
  <c r="O32" i="6"/>
  <c r="N32" i="6"/>
  <c r="L32" i="6"/>
  <c r="K32" i="6"/>
  <c r="J32" i="6"/>
  <c r="I32" i="6"/>
  <c r="F27" i="6"/>
  <c r="AF26" i="6"/>
  <c r="Z26" i="6"/>
  <c r="P26" i="6"/>
  <c r="J26" i="6"/>
  <c r="F25" i="6"/>
  <c r="G25" i="6"/>
  <c r="F24" i="6"/>
  <c r="G24" i="6"/>
  <c r="F23" i="6"/>
  <c r="G23" i="6"/>
  <c r="F22" i="6"/>
  <c r="G22" i="6"/>
  <c r="F21" i="6"/>
  <c r="G21" i="6"/>
  <c r="G20" i="6"/>
  <c r="AO26" i="6"/>
  <c r="AN26" i="6"/>
  <c r="AM26" i="6"/>
  <c r="AL26" i="6"/>
  <c r="AK26" i="6"/>
  <c r="AJ26" i="6"/>
  <c r="AI26" i="6"/>
  <c r="AH26" i="6"/>
  <c r="AG26" i="6"/>
  <c r="AE26" i="6"/>
  <c r="AD26" i="6"/>
  <c r="AC26" i="6"/>
  <c r="AB26" i="6"/>
  <c r="AA26" i="6"/>
  <c r="Y26" i="6"/>
  <c r="X26" i="6"/>
  <c r="W26" i="6"/>
  <c r="V26" i="6"/>
  <c r="U26" i="6"/>
  <c r="T26" i="6"/>
  <c r="S26" i="6"/>
  <c r="R26" i="6"/>
  <c r="Q26" i="6"/>
  <c r="O26" i="6"/>
  <c r="N26" i="6"/>
  <c r="M26" i="6"/>
  <c r="L26" i="6"/>
  <c r="K26" i="6"/>
  <c r="I26" i="6"/>
  <c r="H26" i="6"/>
  <c r="G17" i="6"/>
  <c r="G16" i="6"/>
  <c r="G15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F14" i="6"/>
  <c r="H18" i="6"/>
  <c r="G12" i="6"/>
  <c r="G11" i="6"/>
  <c r="F10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F7" i="6"/>
  <c r="G6" i="6"/>
  <c r="F5" i="6"/>
  <c r="F4" i="6"/>
  <c r="G4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F3" i="6"/>
  <c r="H8" i="6"/>
  <c r="G13" i="6" l="1"/>
  <c r="F13" i="6"/>
  <c r="G26" i="6"/>
  <c r="F26" i="6"/>
  <c r="H32" i="6"/>
  <c r="I37" i="6"/>
  <c r="F6" i="6"/>
  <c r="F11" i="6"/>
  <c r="F15" i="6"/>
  <c r="F16" i="6"/>
  <c r="F17" i="6"/>
  <c r="F19" i="6"/>
  <c r="F20" i="6"/>
  <c r="G27" i="6"/>
  <c r="G31" i="6"/>
  <c r="G35" i="6"/>
  <c r="G39" i="6"/>
  <c r="F44" i="6"/>
  <c r="G45" i="6"/>
  <c r="G52" i="6"/>
  <c r="F52" i="6"/>
  <c r="G50" i="6"/>
  <c r="G57" i="6"/>
  <c r="G76" i="6"/>
  <c r="F77" i="6"/>
  <c r="K84" i="6"/>
  <c r="S84" i="6"/>
  <c r="AA84" i="6"/>
  <c r="AI84" i="6"/>
  <c r="O96" i="6"/>
  <c r="AA96" i="6"/>
  <c r="AE96" i="6"/>
  <c r="I8" i="6"/>
  <c r="I18" i="6"/>
  <c r="F9" i="6"/>
  <c r="F12" i="6"/>
  <c r="G3" i="6"/>
  <c r="G5" i="6"/>
  <c r="G7" i="6"/>
  <c r="G9" i="6"/>
  <c r="G10" i="6"/>
  <c r="G14" i="6"/>
  <c r="G19" i="6"/>
  <c r="G30" i="6"/>
  <c r="G34" i="6"/>
  <c r="T43" i="6"/>
  <c r="X43" i="6"/>
  <c r="AB43" i="6"/>
  <c r="AF43" i="6"/>
  <c r="AJ43" i="6"/>
  <c r="AN43" i="6"/>
  <c r="G42" i="6"/>
  <c r="G47" i="6"/>
  <c r="F47" i="6"/>
  <c r="G55" i="6"/>
  <c r="F55" i="6"/>
  <c r="G66" i="6"/>
  <c r="F66" i="6"/>
  <c r="F28" i="6"/>
  <c r="G29" i="6"/>
  <c r="G33" i="6"/>
  <c r="F36" i="6"/>
  <c r="H37" i="6"/>
  <c r="F40" i="6"/>
  <c r="G41" i="6"/>
  <c r="G49" i="6"/>
  <c r="G51" i="6"/>
  <c r="G59" i="6"/>
  <c r="F59" i="6"/>
  <c r="G58" i="6"/>
  <c r="F67" i="6"/>
  <c r="K71" i="6"/>
  <c r="S71" i="6"/>
  <c r="AA71" i="6"/>
  <c r="AI71" i="6"/>
  <c r="O90" i="6"/>
  <c r="AA90" i="6"/>
  <c r="AE90" i="6"/>
  <c r="F53" i="6"/>
  <c r="F54" i="6"/>
  <c r="F56" i="6"/>
  <c r="F57" i="6"/>
  <c r="F58" i="6"/>
  <c r="F60" i="6"/>
  <c r="F61" i="6"/>
  <c r="F62" i="6"/>
  <c r="F63" i="6"/>
  <c r="F64" i="6"/>
  <c r="F65" i="6"/>
  <c r="F76" i="6"/>
  <c r="K90" i="6"/>
  <c r="K96" i="6"/>
  <c r="K104" i="6"/>
  <c r="F97" i="6"/>
  <c r="O104" i="6"/>
  <c r="S104" i="6"/>
  <c r="W104" i="6"/>
  <c r="AA104" i="6"/>
  <c r="AE104" i="6"/>
  <c r="AI104" i="6"/>
  <c r="AM104" i="6"/>
  <c r="G44" i="6"/>
  <c r="G48" i="6"/>
  <c r="G53" i="6"/>
  <c r="G56" i="6"/>
  <c r="G60" i="6"/>
  <c r="J114" i="6"/>
  <c r="R114" i="6"/>
  <c r="V114" i="6"/>
  <c r="Z114" i="6"/>
  <c r="AH114" i="6"/>
  <c r="AL114" i="6"/>
  <c r="G127" i="6"/>
  <c r="F127" i="6"/>
  <c r="J109" i="6"/>
  <c r="G109" i="6" s="1"/>
  <c r="F105" i="6"/>
  <c r="N123" i="6"/>
  <c r="R123" i="6"/>
  <c r="V123" i="6"/>
  <c r="AD123" i="6"/>
  <c r="AH123" i="6"/>
  <c r="AL123" i="6"/>
  <c r="J123" i="6"/>
  <c r="G129" i="6"/>
  <c r="J132" i="6"/>
  <c r="G132" i="6" s="1"/>
  <c r="F129" i="6"/>
  <c r="G106" i="6"/>
  <c r="G112" i="6"/>
  <c r="G118" i="6"/>
  <c r="G122" i="6"/>
  <c r="J128" i="6"/>
  <c r="F110" i="6"/>
  <c r="G111" i="6"/>
  <c r="G117" i="6"/>
  <c r="G121" i="6"/>
  <c r="F126" i="6"/>
  <c r="L133" i="6"/>
  <c r="P133" i="6"/>
  <c r="G108" i="6"/>
  <c r="G116" i="6"/>
  <c r="G120" i="6"/>
  <c r="F125" i="6"/>
  <c r="M133" i="6"/>
  <c r="Q133" i="6"/>
  <c r="U133" i="6"/>
  <c r="Y133" i="6"/>
  <c r="AC133" i="6"/>
  <c r="AG133" i="6"/>
  <c r="AK133" i="6"/>
  <c r="AO133" i="6"/>
  <c r="F131" i="6"/>
  <c r="G105" i="6"/>
  <c r="G110" i="6"/>
  <c r="G115" i="6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H133" i="6" l="1"/>
  <c r="AN133" i="6"/>
  <c r="X133" i="6"/>
  <c r="AI133" i="6"/>
  <c r="I133" i="6"/>
  <c r="AB133" i="6"/>
  <c r="G8" i="6"/>
  <c r="G18" i="6"/>
  <c r="AF133" i="6"/>
  <c r="AJ133" i="6"/>
  <c r="F90" i="6"/>
  <c r="O133" i="6"/>
  <c r="F96" i="6"/>
  <c r="AM133" i="6"/>
  <c r="K133" i="6"/>
  <c r="W133" i="6"/>
  <c r="S133" i="6"/>
  <c r="F109" i="6"/>
  <c r="V133" i="6"/>
  <c r="Z133" i="6"/>
  <c r="N133" i="6"/>
  <c r="AH133" i="6"/>
  <c r="AD133" i="6"/>
  <c r="AL133" i="6"/>
  <c r="R133" i="6"/>
  <c r="F128" i="6"/>
  <c r="F132" i="6"/>
  <c r="G123" i="6"/>
  <c r="G114" i="6"/>
  <c r="F114" i="6"/>
  <c r="G104" i="6"/>
  <c r="F104" i="6"/>
  <c r="G96" i="6"/>
  <c r="AA133" i="6"/>
  <c r="AE133" i="6"/>
  <c r="G90" i="6"/>
  <c r="G84" i="6"/>
  <c r="F84" i="6"/>
  <c r="G71" i="6"/>
  <c r="F71" i="6"/>
  <c r="G43" i="6"/>
  <c r="T133" i="6"/>
  <c r="G128" i="6"/>
  <c r="F8" i="6"/>
  <c r="F18" i="6"/>
  <c r="F123" i="6"/>
  <c r="F43" i="6"/>
  <c r="J133" i="6"/>
  <c r="G37" i="6"/>
  <c r="F37" i="6"/>
  <c r="G32" i="6"/>
  <c r="F32" i="6"/>
  <c r="F68" i="5"/>
  <c r="G70" i="5"/>
  <c r="G68" i="5"/>
  <c r="F69" i="5"/>
  <c r="F70" i="5"/>
  <c r="G69" i="5"/>
  <c r="F67" i="5"/>
  <c r="G67" i="5"/>
  <c r="G133" i="6" l="1"/>
  <c r="F133" i="6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F18" i="1" l="1"/>
  <c r="E24" i="2"/>
  <c r="E10" i="2"/>
  <c r="E22" i="2"/>
  <c r="F5" i="2"/>
  <c r="AO79" i="4" l="1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AG129" i="5" l="1"/>
  <c r="AH129" i="5"/>
  <c r="AI129" i="5"/>
  <c r="AJ129" i="5"/>
  <c r="AK129" i="5"/>
  <c r="AL129" i="5"/>
  <c r="AM129" i="5"/>
  <c r="AN129" i="5"/>
  <c r="AO129" i="5"/>
  <c r="AG130" i="5"/>
  <c r="AH130" i="5"/>
  <c r="AI130" i="5"/>
  <c r="AJ130" i="5"/>
  <c r="AK130" i="5"/>
  <c r="AL130" i="5"/>
  <c r="AM130" i="5"/>
  <c r="AN130" i="5"/>
  <c r="AO130" i="5"/>
  <c r="AG131" i="5"/>
  <c r="AH131" i="5"/>
  <c r="AI131" i="5"/>
  <c r="AJ131" i="5"/>
  <c r="AK131" i="5"/>
  <c r="AL131" i="5"/>
  <c r="AM131" i="5"/>
  <c r="AN131" i="5"/>
  <c r="AO131" i="5"/>
  <c r="AO132" i="5" s="1"/>
  <c r="AG124" i="5"/>
  <c r="AH124" i="5"/>
  <c r="AI124" i="5"/>
  <c r="AJ124" i="5"/>
  <c r="AK124" i="5"/>
  <c r="AL124" i="5"/>
  <c r="AM124" i="5"/>
  <c r="AN124" i="5"/>
  <c r="AO124" i="5"/>
  <c r="AG125" i="5"/>
  <c r="AH125" i="5"/>
  <c r="AI125" i="5"/>
  <c r="AJ125" i="5"/>
  <c r="AK125" i="5"/>
  <c r="AL125" i="5"/>
  <c r="AM125" i="5"/>
  <c r="AN125" i="5"/>
  <c r="AO125" i="5"/>
  <c r="AG126" i="5"/>
  <c r="AH126" i="5"/>
  <c r="AI126" i="5"/>
  <c r="AJ126" i="5"/>
  <c r="AK126" i="5"/>
  <c r="AL126" i="5"/>
  <c r="AM126" i="5"/>
  <c r="AN126" i="5"/>
  <c r="AO126" i="5"/>
  <c r="AG127" i="5"/>
  <c r="AH127" i="5"/>
  <c r="AI127" i="5"/>
  <c r="AJ127" i="5"/>
  <c r="AK127" i="5"/>
  <c r="AL127" i="5"/>
  <c r="AM127" i="5"/>
  <c r="AN127" i="5"/>
  <c r="AO127" i="5"/>
  <c r="AG115" i="5"/>
  <c r="AH115" i="5"/>
  <c r="AI115" i="5"/>
  <c r="AJ115" i="5"/>
  <c r="AK115" i="5"/>
  <c r="AL115" i="5"/>
  <c r="AM115" i="5"/>
  <c r="AN115" i="5"/>
  <c r="AO115" i="5"/>
  <c r="AG116" i="5"/>
  <c r="AH116" i="5"/>
  <c r="AI116" i="5"/>
  <c r="AJ116" i="5"/>
  <c r="AK116" i="5"/>
  <c r="AL116" i="5"/>
  <c r="AM116" i="5"/>
  <c r="AN116" i="5"/>
  <c r="AO116" i="5"/>
  <c r="AG117" i="5"/>
  <c r="AH117" i="5"/>
  <c r="AI117" i="5"/>
  <c r="AJ117" i="5"/>
  <c r="AK117" i="5"/>
  <c r="AL117" i="5"/>
  <c r="AM117" i="5"/>
  <c r="AN117" i="5"/>
  <c r="AO117" i="5"/>
  <c r="AG118" i="5"/>
  <c r="AH118" i="5"/>
  <c r="AI118" i="5"/>
  <c r="AJ118" i="5"/>
  <c r="AK118" i="5"/>
  <c r="AL118" i="5"/>
  <c r="AM118" i="5"/>
  <c r="AN118" i="5"/>
  <c r="AO118" i="5"/>
  <c r="AG119" i="5"/>
  <c r="AH119" i="5"/>
  <c r="AI119" i="5"/>
  <c r="AJ119" i="5"/>
  <c r="AK119" i="5"/>
  <c r="AL119" i="5"/>
  <c r="AM119" i="5"/>
  <c r="AN119" i="5"/>
  <c r="AO119" i="5"/>
  <c r="AG120" i="5"/>
  <c r="AH120" i="5"/>
  <c r="AI120" i="5"/>
  <c r="AJ120" i="5"/>
  <c r="AK120" i="5"/>
  <c r="AL120" i="5"/>
  <c r="AM120" i="5"/>
  <c r="AN120" i="5"/>
  <c r="AO120" i="5"/>
  <c r="AG121" i="5"/>
  <c r="AH121" i="5"/>
  <c r="AI121" i="5"/>
  <c r="AJ121" i="5"/>
  <c r="AK121" i="5"/>
  <c r="AL121" i="5"/>
  <c r="AM121" i="5"/>
  <c r="AN121" i="5"/>
  <c r="AO121" i="5"/>
  <c r="AG122" i="5"/>
  <c r="AH122" i="5"/>
  <c r="AI122" i="5"/>
  <c r="AJ122" i="5"/>
  <c r="AK122" i="5"/>
  <c r="AL122" i="5"/>
  <c r="AM122" i="5"/>
  <c r="AN122" i="5"/>
  <c r="AO122" i="5"/>
  <c r="AG110" i="5"/>
  <c r="AH110" i="5"/>
  <c r="AI110" i="5"/>
  <c r="AJ110" i="5"/>
  <c r="AK110" i="5"/>
  <c r="AL110" i="5"/>
  <c r="AM110" i="5"/>
  <c r="AN110" i="5"/>
  <c r="AO110" i="5"/>
  <c r="AG111" i="5"/>
  <c r="AH111" i="5"/>
  <c r="AI111" i="5"/>
  <c r="AJ111" i="5"/>
  <c r="AK111" i="5"/>
  <c r="AL111" i="5"/>
  <c r="AM111" i="5"/>
  <c r="AN111" i="5"/>
  <c r="AO111" i="5"/>
  <c r="AG112" i="5"/>
  <c r="AH112" i="5"/>
  <c r="AI112" i="5"/>
  <c r="AJ112" i="5"/>
  <c r="AK112" i="5"/>
  <c r="AL112" i="5"/>
  <c r="AM112" i="5"/>
  <c r="AN112" i="5"/>
  <c r="AO112" i="5"/>
  <c r="AG113" i="5"/>
  <c r="AH113" i="5"/>
  <c r="AI113" i="5"/>
  <c r="AJ113" i="5"/>
  <c r="AK113" i="5"/>
  <c r="AL113" i="5"/>
  <c r="AM113" i="5"/>
  <c r="AN113" i="5"/>
  <c r="AO113" i="5"/>
  <c r="AG105" i="5"/>
  <c r="AH105" i="5"/>
  <c r="AI105" i="5"/>
  <c r="AJ105" i="5"/>
  <c r="AK105" i="5"/>
  <c r="AL105" i="5"/>
  <c r="AM105" i="5"/>
  <c r="AN105" i="5"/>
  <c r="AO105" i="5"/>
  <c r="AG106" i="5"/>
  <c r="AH106" i="5"/>
  <c r="AI106" i="5"/>
  <c r="AJ106" i="5"/>
  <c r="AK106" i="5"/>
  <c r="AL106" i="5"/>
  <c r="AM106" i="5"/>
  <c r="AN106" i="5"/>
  <c r="AO106" i="5"/>
  <c r="AG107" i="5"/>
  <c r="AH107" i="5"/>
  <c r="AI107" i="5"/>
  <c r="AI109" i="5" s="1"/>
  <c r="AJ107" i="5"/>
  <c r="AK107" i="5"/>
  <c r="AL107" i="5"/>
  <c r="AM107" i="5"/>
  <c r="AM109" i="5" s="1"/>
  <c r="AN107" i="5"/>
  <c r="AO107" i="5"/>
  <c r="AG108" i="5"/>
  <c r="AH108" i="5"/>
  <c r="AI108" i="5"/>
  <c r="AJ108" i="5"/>
  <c r="AK108" i="5"/>
  <c r="AL108" i="5"/>
  <c r="AM108" i="5"/>
  <c r="AN108" i="5"/>
  <c r="AO108" i="5"/>
  <c r="AG97" i="5"/>
  <c r="AH97" i="5"/>
  <c r="AI97" i="5"/>
  <c r="AJ97" i="5"/>
  <c r="AK97" i="5"/>
  <c r="AL97" i="5"/>
  <c r="AM97" i="5"/>
  <c r="AN97" i="5"/>
  <c r="AO97" i="5"/>
  <c r="AG98" i="5"/>
  <c r="AH98" i="5"/>
  <c r="AI98" i="5"/>
  <c r="AJ98" i="5"/>
  <c r="AK98" i="5"/>
  <c r="AL98" i="5"/>
  <c r="AM98" i="5"/>
  <c r="AN98" i="5"/>
  <c r="AO98" i="5"/>
  <c r="AG99" i="5"/>
  <c r="AH99" i="5"/>
  <c r="AI99" i="5"/>
  <c r="AJ99" i="5"/>
  <c r="AK99" i="5"/>
  <c r="AL99" i="5"/>
  <c r="AM99" i="5"/>
  <c r="AN99" i="5"/>
  <c r="AO99" i="5"/>
  <c r="AG100" i="5"/>
  <c r="AH100" i="5"/>
  <c r="AI100" i="5"/>
  <c r="AJ100" i="5"/>
  <c r="AK100" i="5"/>
  <c r="AL100" i="5"/>
  <c r="AM100" i="5"/>
  <c r="AN100" i="5"/>
  <c r="AO100" i="5"/>
  <c r="AG101" i="5"/>
  <c r="AH101" i="5"/>
  <c r="AI101" i="5"/>
  <c r="AJ101" i="5"/>
  <c r="AK101" i="5"/>
  <c r="AL101" i="5"/>
  <c r="AM101" i="5"/>
  <c r="AN101" i="5"/>
  <c r="AO101" i="5"/>
  <c r="AG102" i="5"/>
  <c r="AH102" i="5"/>
  <c r="AI102" i="5"/>
  <c r="AJ102" i="5"/>
  <c r="AK102" i="5"/>
  <c r="AL102" i="5"/>
  <c r="AM102" i="5"/>
  <c r="AN102" i="5"/>
  <c r="AO102" i="5"/>
  <c r="AG103" i="5"/>
  <c r="AH103" i="5"/>
  <c r="AI103" i="5"/>
  <c r="AJ103" i="5"/>
  <c r="AK103" i="5"/>
  <c r="AL103" i="5"/>
  <c r="AM103" i="5"/>
  <c r="AN103" i="5"/>
  <c r="AO103" i="5"/>
  <c r="AG91" i="5"/>
  <c r="AH91" i="5"/>
  <c r="AI91" i="5"/>
  <c r="AJ91" i="5"/>
  <c r="AK91" i="5"/>
  <c r="AL91" i="5"/>
  <c r="AM91" i="5"/>
  <c r="AN91" i="5"/>
  <c r="AO91" i="5"/>
  <c r="AG92" i="5"/>
  <c r="AH92" i="5"/>
  <c r="AI92" i="5"/>
  <c r="AJ92" i="5"/>
  <c r="AK92" i="5"/>
  <c r="AL92" i="5"/>
  <c r="AM92" i="5"/>
  <c r="AN92" i="5"/>
  <c r="AO92" i="5"/>
  <c r="AG93" i="5"/>
  <c r="AH93" i="5"/>
  <c r="AI93" i="5"/>
  <c r="AJ93" i="5"/>
  <c r="AK93" i="5"/>
  <c r="AL93" i="5"/>
  <c r="AM93" i="5"/>
  <c r="AN93" i="5"/>
  <c r="AO93" i="5"/>
  <c r="AG94" i="5"/>
  <c r="AH94" i="5"/>
  <c r="AI94" i="5"/>
  <c r="AJ94" i="5"/>
  <c r="AK94" i="5"/>
  <c r="AL94" i="5"/>
  <c r="AM94" i="5"/>
  <c r="AN94" i="5"/>
  <c r="AO94" i="5"/>
  <c r="AG95" i="5"/>
  <c r="AH95" i="5"/>
  <c r="AI95" i="5"/>
  <c r="AJ95" i="5"/>
  <c r="AK95" i="5"/>
  <c r="AL95" i="5"/>
  <c r="AM95" i="5"/>
  <c r="AN95" i="5"/>
  <c r="AO95" i="5"/>
  <c r="AG85" i="5"/>
  <c r="AH85" i="5"/>
  <c r="AI85" i="5"/>
  <c r="AJ85" i="5"/>
  <c r="AK85" i="5"/>
  <c r="AL85" i="5"/>
  <c r="AM85" i="5"/>
  <c r="AN85" i="5"/>
  <c r="AO85" i="5"/>
  <c r="AG86" i="5"/>
  <c r="AH86" i="5"/>
  <c r="AI86" i="5"/>
  <c r="AJ86" i="5"/>
  <c r="AK86" i="5"/>
  <c r="AL86" i="5"/>
  <c r="AM86" i="5"/>
  <c r="AN86" i="5"/>
  <c r="AO86" i="5"/>
  <c r="AG87" i="5"/>
  <c r="AH87" i="5"/>
  <c r="AI87" i="5"/>
  <c r="AJ87" i="5"/>
  <c r="AK87" i="5"/>
  <c r="AL87" i="5"/>
  <c r="AM87" i="5"/>
  <c r="AN87" i="5"/>
  <c r="AO87" i="5"/>
  <c r="AG88" i="5"/>
  <c r="AH88" i="5"/>
  <c r="AI88" i="5"/>
  <c r="AJ88" i="5"/>
  <c r="AK88" i="5"/>
  <c r="AL88" i="5"/>
  <c r="AM88" i="5"/>
  <c r="AN88" i="5"/>
  <c r="AO88" i="5"/>
  <c r="AG89" i="5"/>
  <c r="AH89" i="5"/>
  <c r="AI89" i="5"/>
  <c r="AJ89" i="5"/>
  <c r="AK89" i="5"/>
  <c r="AL89" i="5"/>
  <c r="AM89" i="5"/>
  <c r="AN89" i="5"/>
  <c r="AO89" i="5"/>
  <c r="AG77" i="5"/>
  <c r="AH77" i="5"/>
  <c r="AI77" i="5"/>
  <c r="AJ77" i="5"/>
  <c r="AK77" i="5"/>
  <c r="AL77" i="5"/>
  <c r="AM77" i="5"/>
  <c r="AN77" i="5"/>
  <c r="AO77" i="5"/>
  <c r="AG78" i="5"/>
  <c r="AH78" i="5"/>
  <c r="AI78" i="5"/>
  <c r="AJ78" i="5"/>
  <c r="AK78" i="5"/>
  <c r="AL78" i="5"/>
  <c r="AM78" i="5"/>
  <c r="AN78" i="5"/>
  <c r="AO78" i="5"/>
  <c r="AG79" i="5"/>
  <c r="AH79" i="5"/>
  <c r="AI79" i="5"/>
  <c r="AJ79" i="5"/>
  <c r="AK79" i="5"/>
  <c r="AL79" i="5"/>
  <c r="AM79" i="5"/>
  <c r="AN79" i="5"/>
  <c r="AO79" i="5"/>
  <c r="AG80" i="5"/>
  <c r="AH80" i="5"/>
  <c r="AI80" i="5"/>
  <c r="AJ80" i="5"/>
  <c r="AK80" i="5"/>
  <c r="AL80" i="5"/>
  <c r="AM80" i="5"/>
  <c r="AN80" i="5"/>
  <c r="AO80" i="5"/>
  <c r="AG81" i="5"/>
  <c r="AH81" i="5"/>
  <c r="AI81" i="5"/>
  <c r="AJ81" i="5"/>
  <c r="AK81" i="5"/>
  <c r="AL81" i="5"/>
  <c r="AM81" i="5"/>
  <c r="AN81" i="5"/>
  <c r="AO81" i="5"/>
  <c r="AG82" i="5"/>
  <c r="AH82" i="5"/>
  <c r="AI82" i="5"/>
  <c r="AJ82" i="5"/>
  <c r="AK82" i="5"/>
  <c r="AL82" i="5"/>
  <c r="AM82" i="5"/>
  <c r="AN82" i="5"/>
  <c r="AO82" i="5"/>
  <c r="AG83" i="5"/>
  <c r="AH83" i="5"/>
  <c r="AI83" i="5"/>
  <c r="AJ83" i="5"/>
  <c r="AK83" i="5"/>
  <c r="AL83" i="5"/>
  <c r="AM83" i="5"/>
  <c r="AN83" i="5"/>
  <c r="AO83" i="5"/>
  <c r="AG72" i="5"/>
  <c r="AH72" i="5"/>
  <c r="AI72" i="5"/>
  <c r="AJ72" i="5"/>
  <c r="AK72" i="5"/>
  <c r="AL72" i="5"/>
  <c r="AM72" i="5"/>
  <c r="AN72" i="5"/>
  <c r="AO72" i="5"/>
  <c r="AG73" i="5"/>
  <c r="AH73" i="5"/>
  <c r="AI73" i="5"/>
  <c r="AJ73" i="5"/>
  <c r="AK73" i="5"/>
  <c r="AL73" i="5"/>
  <c r="AM73" i="5"/>
  <c r="AN73" i="5"/>
  <c r="AO73" i="5"/>
  <c r="AG74" i="5"/>
  <c r="AH74" i="5"/>
  <c r="AI74" i="5"/>
  <c r="AJ74" i="5"/>
  <c r="AK74" i="5"/>
  <c r="AL74" i="5"/>
  <c r="AM74" i="5"/>
  <c r="AN74" i="5"/>
  <c r="AO74" i="5"/>
  <c r="AG75" i="5"/>
  <c r="AH75" i="5"/>
  <c r="AH76" i="5" s="1"/>
  <c r="AI75" i="5"/>
  <c r="AJ75" i="5"/>
  <c r="AK75" i="5"/>
  <c r="AL75" i="5"/>
  <c r="AL76" i="5" s="1"/>
  <c r="AM75" i="5"/>
  <c r="AN75" i="5"/>
  <c r="AO75" i="5"/>
  <c r="AG71" i="5"/>
  <c r="AK71" i="5"/>
  <c r="AO71" i="5"/>
  <c r="AG60" i="5"/>
  <c r="AH60" i="5"/>
  <c r="AI60" i="5"/>
  <c r="AJ60" i="5"/>
  <c r="AK60" i="5"/>
  <c r="AL60" i="5"/>
  <c r="AM60" i="5"/>
  <c r="AN60" i="5"/>
  <c r="AO60" i="5"/>
  <c r="AG61" i="5"/>
  <c r="AH61" i="5"/>
  <c r="AI61" i="5"/>
  <c r="AJ61" i="5"/>
  <c r="AK61" i="5"/>
  <c r="AL61" i="5"/>
  <c r="AM61" i="5"/>
  <c r="AN61" i="5"/>
  <c r="AO61" i="5"/>
  <c r="AG62" i="5"/>
  <c r="AH62" i="5"/>
  <c r="AI62" i="5"/>
  <c r="AJ62" i="5"/>
  <c r="AK62" i="5"/>
  <c r="AL62" i="5"/>
  <c r="AM62" i="5"/>
  <c r="AN62" i="5"/>
  <c r="AO62" i="5"/>
  <c r="AG63" i="5"/>
  <c r="AH63" i="5"/>
  <c r="AI63" i="5"/>
  <c r="AJ63" i="5"/>
  <c r="AK63" i="5"/>
  <c r="AL63" i="5"/>
  <c r="AM63" i="5"/>
  <c r="AN63" i="5"/>
  <c r="AO63" i="5"/>
  <c r="AG64" i="5"/>
  <c r="AH64" i="5"/>
  <c r="AI64" i="5"/>
  <c r="AJ64" i="5"/>
  <c r="AK64" i="5"/>
  <c r="AL64" i="5"/>
  <c r="AM64" i="5"/>
  <c r="AN64" i="5"/>
  <c r="AO64" i="5"/>
  <c r="AG65" i="5"/>
  <c r="AH65" i="5"/>
  <c r="AI65" i="5"/>
  <c r="AJ65" i="5"/>
  <c r="AK65" i="5"/>
  <c r="AL65" i="5"/>
  <c r="AM65" i="5"/>
  <c r="AN65" i="5"/>
  <c r="AO65" i="5"/>
  <c r="AG56" i="5"/>
  <c r="AH56" i="5"/>
  <c r="AI56" i="5"/>
  <c r="AJ56" i="5"/>
  <c r="AK56" i="5"/>
  <c r="AL56" i="5"/>
  <c r="AM56" i="5"/>
  <c r="AN56" i="5"/>
  <c r="AO56" i="5"/>
  <c r="AG57" i="5"/>
  <c r="AH57" i="5"/>
  <c r="AI57" i="5"/>
  <c r="AJ57" i="5"/>
  <c r="AK57" i="5"/>
  <c r="AL57" i="5"/>
  <c r="AM57" i="5"/>
  <c r="AN57" i="5"/>
  <c r="AO57" i="5"/>
  <c r="AG58" i="5"/>
  <c r="AG59" i="5" s="1"/>
  <c r="AH58" i="5"/>
  <c r="AI58" i="5"/>
  <c r="AJ58" i="5"/>
  <c r="AK58" i="5"/>
  <c r="AL58" i="5"/>
  <c r="AM58" i="5"/>
  <c r="AN58" i="5"/>
  <c r="AO58" i="5"/>
  <c r="AO59" i="5" s="1"/>
  <c r="AG53" i="5"/>
  <c r="AH53" i="5"/>
  <c r="AI53" i="5"/>
  <c r="AJ53" i="5"/>
  <c r="AK53" i="5"/>
  <c r="AL53" i="5"/>
  <c r="AM53" i="5"/>
  <c r="AN53" i="5"/>
  <c r="AO53" i="5"/>
  <c r="AG54" i="5"/>
  <c r="AH54" i="5"/>
  <c r="AI54" i="5"/>
  <c r="AJ54" i="5"/>
  <c r="AJ55" i="5" s="1"/>
  <c r="AK54" i="5"/>
  <c r="AL54" i="5"/>
  <c r="AM54" i="5"/>
  <c r="AN54" i="5"/>
  <c r="AO54" i="5"/>
  <c r="AG48" i="5"/>
  <c r="AH48" i="5"/>
  <c r="AI48" i="5"/>
  <c r="AJ48" i="5"/>
  <c r="AK48" i="5"/>
  <c r="AL48" i="5"/>
  <c r="AM48" i="5"/>
  <c r="AN48" i="5"/>
  <c r="AO48" i="5"/>
  <c r="AG49" i="5"/>
  <c r="AH49" i="5"/>
  <c r="AI49" i="5"/>
  <c r="AJ49" i="5"/>
  <c r="AK49" i="5"/>
  <c r="AL49" i="5"/>
  <c r="AM49" i="5"/>
  <c r="AN49" i="5"/>
  <c r="AO49" i="5"/>
  <c r="AG50" i="5"/>
  <c r="AH50" i="5"/>
  <c r="AI50" i="5"/>
  <c r="AJ50" i="5"/>
  <c r="AK50" i="5"/>
  <c r="AL50" i="5"/>
  <c r="AM50" i="5"/>
  <c r="AN50" i="5"/>
  <c r="AO50" i="5"/>
  <c r="AG51" i="5"/>
  <c r="AH51" i="5"/>
  <c r="AI51" i="5"/>
  <c r="AJ51" i="5"/>
  <c r="AK51" i="5"/>
  <c r="AL51" i="5"/>
  <c r="AM51" i="5"/>
  <c r="AN51" i="5"/>
  <c r="AO51" i="5"/>
  <c r="AG44" i="5"/>
  <c r="AH44" i="5"/>
  <c r="AI44" i="5"/>
  <c r="AJ44" i="5"/>
  <c r="AK44" i="5"/>
  <c r="AL44" i="5"/>
  <c r="AM44" i="5"/>
  <c r="AN44" i="5"/>
  <c r="AO44" i="5"/>
  <c r="AG45" i="5"/>
  <c r="AH45" i="5"/>
  <c r="AI45" i="5"/>
  <c r="AJ45" i="5"/>
  <c r="AK45" i="5"/>
  <c r="AL45" i="5"/>
  <c r="AM45" i="5"/>
  <c r="AN45" i="5"/>
  <c r="AO45" i="5"/>
  <c r="AG46" i="5"/>
  <c r="AH46" i="5"/>
  <c r="AI46" i="5"/>
  <c r="AJ46" i="5"/>
  <c r="AK46" i="5"/>
  <c r="AL46" i="5"/>
  <c r="AM46" i="5"/>
  <c r="AN46" i="5"/>
  <c r="AO46" i="5"/>
  <c r="AG38" i="5"/>
  <c r="AH38" i="5"/>
  <c r="AI38" i="5"/>
  <c r="AJ38" i="5"/>
  <c r="AK38" i="5"/>
  <c r="AL38" i="5"/>
  <c r="AM38" i="5"/>
  <c r="AN38" i="5"/>
  <c r="AO38" i="5"/>
  <c r="AG39" i="5"/>
  <c r="AH39" i="5"/>
  <c r="AI39" i="5"/>
  <c r="AJ39" i="5"/>
  <c r="AK39" i="5"/>
  <c r="AL39" i="5"/>
  <c r="AM39" i="5"/>
  <c r="AN39" i="5"/>
  <c r="AO39" i="5"/>
  <c r="AG40" i="5"/>
  <c r="AH40" i="5"/>
  <c r="AI40" i="5"/>
  <c r="AJ40" i="5"/>
  <c r="AK40" i="5"/>
  <c r="AL40" i="5"/>
  <c r="AM40" i="5"/>
  <c r="AN40" i="5"/>
  <c r="AO40" i="5"/>
  <c r="AG41" i="5"/>
  <c r="AH41" i="5"/>
  <c r="AI41" i="5"/>
  <c r="AJ41" i="5"/>
  <c r="AK41" i="5"/>
  <c r="AL41" i="5"/>
  <c r="AM41" i="5"/>
  <c r="AN41" i="5"/>
  <c r="AO41" i="5"/>
  <c r="AG42" i="5"/>
  <c r="AH42" i="5"/>
  <c r="AI42" i="5"/>
  <c r="AJ42" i="5"/>
  <c r="AK42" i="5"/>
  <c r="AL42" i="5"/>
  <c r="AM42" i="5"/>
  <c r="AN42" i="5"/>
  <c r="AO42" i="5"/>
  <c r="AG33" i="5"/>
  <c r="AH33" i="5"/>
  <c r="AI33" i="5"/>
  <c r="AJ33" i="5"/>
  <c r="AK33" i="5"/>
  <c r="AL33" i="5"/>
  <c r="AM33" i="5"/>
  <c r="AN33" i="5"/>
  <c r="AO33" i="5"/>
  <c r="AG34" i="5"/>
  <c r="AH34" i="5"/>
  <c r="AI34" i="5"/>
  <c r="AJ34" i="5"/>
  <c r="AK34" i="5"/>
  <c r="AL34" i="5"/>
  <c r="AM34" i="5"/>
  <c r="AN34" i="5"/>
  <c r="AO34" i="5"/>
  <c r="AG35" i="5"/>
  <c r="AH35" i="5"/>
  <c r="AI35" i="5"/>
  <c r="AJ35" i="5"/>
  <c r="AK35" i="5"/>
  <c r="AL35" i="5"/>
  <c r="AM35" i="5"/>
  <c r="AN35" i="5"/>
  <c r="AO35" i="5"/>
  <c r="AG36" i="5"/>
  <c r="AH36" i="5"/>
  <c r="AI36" i="5"/>
  <c r="AJ36" i="5"/>
  <c r="AK36" i="5"/>
  <c r="AL36" i="5"/>
  <c r="AM36" i="5"/>
  <c r="AN36" i="5"/>
  <c r="AO36" i="5"/>
  <c r="AG27" i="5"/>
  <c r="AH27" i="5"/>
  <c r="AI27" i="5"/>
  <c r="AJ27" i="5"/>
  <c r="AK27" i="5"/>
  <c r="AL27" i="5"/>
  <c r="AM27" i="5"/>
  <c r="AN27" i="5"/>
  <c r="AO27" i="5"/>
  <c r="AG28" i="5"/>
  <c r="AH28" i="5"/>
  <c r="AI28" i="5"/>
  <c r="AJ28" i="5"/>
  <c r="AK28" i="5"/>
  <c r="AL28" i="5"/>
  <c r="AM28" i="5"/>
  <c r="AN28" i="5"/>
  <c r="AO28" i="5"/>
  <c r="AG29" i="5"/>
  <c r="AH29" i="5"/>
  <c r="AI29" i="5"/>
  <c r="AJ29" i="5"/>
  <c r="AK29" i="5"/>
  <c r="AL29" i="5"/>
  <c r="AM29" i="5"/>
  <c r="AN29" i="5"/>
  <c r="AO29" i="5"/>
  <c r="AG30" i="5"/>
  <c r="AH30" i="5"/>
  <c r="AI30" i="5"/>
  <c r="AJ30" i="5"/>
  <c r="AK30" i="5"/>
  <c r="AL30" i="5"/>
  <c r="AM30" i="5"/>
  <c r="AN30" i="5"/>
  <c r="AO30" i="5"/>
  <c r="AG31" i="5"/>
  <c r="AH31" i="5"/>
  <c r="AI31" i="5"/>
  <c r="AJ31" i="5"/>
  <c r="AK31" i="5"/>
  <c r="AL31" i="5"/>
  <c r="AM31" i="5"/>
  <c r="AN31" i="5"/>
  <c r="AO31" i="5"/>
  <c r="AG19" i="5"/>
  <c r="AH19" i="5"/>
  <c r="AI19" i="5"/>
  <c r="AJ19" i="5"/>
  <c r="AK19" i="5"/>
  <c r="AL19" i="5"/>
  <c r="AM19" i="5"/>
  <c r="AN19" i="5"/>
  <c r="AO19" i="5"/>
  <c r="AG20" i="5"/>
  <c r="AH20" i="5"/>
  <c r="AI20" i="5"/>
  <c r="AJ20" i="5"/>
  <c r="AK20" i="5"/>
  <c r="AL20" i="5"/>
  <c r="AM20" i="5"/>
  <c r="AN20" i="5"/>
  <c r="AO20" i="5"/>
  <c r="AG21" i="5"/>
  <c r="AH21" i="5"/>
  <c r="AI21" i="5"/>
  <c r="AJ21" i="5"/>
  <c r="AK21" i="5"/>
  <c r="AL21" i="5"/>
  <c r="AM21" i="5"/>
  <c r="AN21" i="5"/>
  <c r="AO21" i="5"/>
  <c r="AG22" i="5"/>
  <c r="AH22" i="5"/>
  <c r="AI22" i="5"/>
  <c r="AJ22" i="5"/>
  <c r="AK22" i="5"/>
  <c r="AL22" i="5"/>
  <c r="AM22" i="5"/>
  <c r="AN22" i="5"/>
  <c r="AO22" i="5"/>
  <c r="AG23" i="5"/>
  <c r="AH23" i="5"/>
  <c r="AI23" i="5"/>
  <c r="AJ23" i="5"/>
  <c r="AK23" i="5"/>
  <c r="AL23" i="5"/>
  <c r="AM23" i="5"/>
  <c r="AN23" i="5"/>
  <c r="AO23" i="5"/>
  <c r="AG24" i="5"/>
  <c r="AH24" i="5"/>
  <c r="AI24" i="5"/>
  <c r="AJ24" i="5"/>
  <c r="AK24" i="5"/>
  <c r="AL24" i="5"/>
  <c r="AM24" i="5"/>
  <c r="AN24" i="5"/>
  <c r="AO24" i="5"/>
  <c r="AG25" i="5"/>
  <c r="AH25" i="5"/>
  <c r="AI25" i="5"/>
  <c r="AJ25" i="5"/>
  <c r="AK25" i="5"/>
  <c r="AL25" i="5"/>
  <c r="AM25" i="5"/>
  <c r="AN25" i="5"/>
  <c r="AO25" i="5"/>
  <c r="AG14" i="5"/>
  <c r="AH14" i="5"/>
  <c r="AI14" i="5"/>
  <c r="AJ14" i="5"/>
  <c r="AK14" i="5"/>
  <c r="AL14" i="5"/>
  <c r="AM14" i="5"/>
  <c r="AN14" i="5"/>
  <c r="AO14" i="5"/>
  <c r="AG15" i="5"/>
  <c r="AH15" i="5"/>
  <c r="AI15" i="5"/>
  <c r="AJ15" i="5"/>
  <c r="AK15" i="5"/>
  <c r="AL15" i="5"/>
  <c r="AM15" i="5"/>
  <c r="AN15" i="5"/>
  <c r="AO15" i="5"/>
  <c r="AG16" i="5"/>
  <c r="AH16" i="5"/>
  <c r="AI16" i="5"/>
  <c r="AJ16" i="5"/>
  <c r="AK16" i="5"/>
  <c r="AL16" i="5"/>
  <c r="AM16" i="5"/>
  <c r="AN16" i="5"/>
  <c r="AO16" i="5"/>
  <c r="AG17" i="5"/>
  <c r="AH17" i="5"/>
  <c r="AI17" i="5"/>
  <c r="AJ17" i="5"/>
  <c r="AK17" i="5"/>
  <c r="AL17" i="5"/>
  <c r="AM17" i="5"/>
  <c r="AN17" i="5"/>
  <c r="AO17" i="5"/>
  <c r="AG9" i="5"/>
  <c r="AH9" i="5"/>
  <c r="AI9" i="5"/>
  <c r="AJ9" i="5"/>
  <c r="AK9" i="5"/>
  <c r="AL9" i="5"/>
  <c r="AM9" i="5"/>
  <c r="AN9" i="5"/>
  <c r="AO9" i="5"/>
  <c r="AG10" i="5"/>
  <c r="AH10" i="5"/>
  <c r="AI10" i="5"/>
  <c r="AJ10" i="5"/>
  <c r="AK10" i="5"/>
  <c r="AL10" i="5"/>
  <c r="AM10" i="5"/>
  <c r="AN10" i="5"/>
  <c r="AO10" i="5"/>
  <c r="AG11" i="5"/>
  <c r="AH11" i="5"/>
  <c r="AI11" i="5"/>
  <c r="AJ11" i="5"/>
  <c r="AK11" i="5"/>
  <c r="AL11" i="5"/>
  <c r="AM11" i="5"/>
  <c r="AN11" i="5"/>
  <c r="AO11" i="5"/>
  <c r="AG12" i="5"/>
  <c r="AH12" i="5"/>
  <c r="AI12" i="5"/>
  <c r="AJ12" i="5"/>
  <c r="AK12" i="5"/>
  <c r="AL12" i="5"/>
  <c r="AM12" i="5"/>
  <c r="AN12" i="5"/>
  <c r="AO12" i="5"/>
  <c r="AF27" i="1"/>
  <c r="AG27" i="1"/>
  <c r="AH27" i="1"/>
  <c r="AI27" i="1"/>
  <c r="AJ27" i="1"/>
  <c r="AK27" i="1"/>
  <c r="AL27" i="1"/>
  <c r="AM27" i="1"/>
  <c r="AN27" i="1"/>
  <c r="AF27" i="2"/>
  <c r="AG27" i="2"/>
  <c r="AH27" i="2"/>
  <c r="AI27" i="2"/>
  <c r="AJ27" i="2"/>
  <c r="AK27" i="2"/>
  <c r="AL27" i="2"/>
  <c r="AM27" i="2"/>
  <c r="AN27" i="2"/>
  <c r="AG4" i="5"/>
  <c r="AH4" i="5"/>
  <c r="AI4" i="5"/>
  <c r="AJ4" i="5"/>
  <c r="AK4" i="5"/>
  <c r="AL4" i="5"/>
  <c r="AM4" i="5"/>
  <c r="AN4" i="5"/>
  <c r="AO4" i="5"/>
  <c r="AG5" i="5"/>
  <c r="AH5" i="5"/>
  <c r="AI5" i="5"/>
  <c r="AJ5" i="5"/>
  <c r="AK5" i="5"/>
  <c r="AL5" i="5"/>
  <c r="AM5" i="5"/>
  <c r="AN5" i="5"/>
  <c r="AO5" i="5"/>
  <c r="AG6" i="5"/>
  <c r="AH6" i="5"/>
  <c r="AI6" i="5"/>
  <c r="AJ6" i="5"/>
  <c r="AK6" i="5"/>
  <c r="AL6" i="5"/>
  <c r="AM6" i="5"/>
  <c r="AN6" i="5"/>
  <c r="AO6" i="5"/>
  <c r="AG7" i="5"/>
  <c r="AH7" i="5"/>
  <c r="AI7" i="5"/>
  <c r="AJ7" i="5"/>
  <c r="AK7" i="5"/>
  <c r="AL7" i="5"/>
  <c r="AM7" i="5"/>
  <c r="AN7" i="5"/>
  <c r="AO7" i="5"/>
  <c r="AG8" i="4"/>
  <c r="AH8" i="4"/>
  <c r="AI8" i="4"/>
  <c r="AJ8" i="4"/>
  <c r="AK8" i="4"/>
  <c r="AL8" i="4"/>
  <c r="AM8" i="4"/>
  <c r="AN8" i="4"/>
  <c r="AO8" i="4"/>
  <c r="AG13" i="4"/>
  <c r="AH13" i="4"/>
  <c r="AI13" i="4"/>
  <c r="AJ13" i="4"/>
  <c r="AK13" i="4"/>
  <c r="AL13" i="4"/>
  <c r="AM13" i="4"/>
  <c r="AN13" i="4"/>
  <c r="AO13" i="4"/>
  <c r="AG18" i="4"/>
  <c r="AH18" i="4"/>
  <c r="AI18" i="4"/>
  <c r="AJ18" i="4"/>
  <c r="AK18" i="4"/>
  <c r="AL18" i="4"/>
  <c r="AM18" i="4"/>
  <c r="AN18" i="4"/>
  <c r="AO18" i="4"/>
  <c r="AG26" i="4"/>
  <c r="AH26" i="4"/>
  <c r="AI26" i="4"/>
  <c r="AJ26" i="4"/>
  <c r="AK26" i="4"/>
  <c r="AL26" i="4"/>
  <c r="AM26" i="4"/>
  <c r="AN26" i="4"/>
  <c r="AO26" i="4"/>
  <c r="AG32" i="4"/>
  <c r="AH32" i="4"/>
  <c r="AI32" i="4"/>
  <c r="AJ32" i="4"/>
  <c r="AK32" i="4"/>
  <c r="AL32" i="4"/>
  <c r="AM32" i="4"/>
  <c r="AN32" i="4"/>
  <c r="AO32" i="4"/>
  <c r="AG37" i="4"/>
  <c r="AH37" i="4"/>
  <c r="AI37" i="4"/>
  <c r="AJ37" i="4"/>
  <c r="AK37" i="4"/>
  <c r="AL37" i="4"/>
  <c r="AM37" i="4"/>
  <c r="AN37" i="4"/>
  <c r="AO37" i="4"/>
  <c r="AG43" i="4"/>
  <c r="AH43" i="4"/>
  <c r="AI43" i="4"/>
  <c r="AJ43" i="4"/>
  <c r="AK43" i="4"/>
  <c r="AL43" i="4"/>
  <c r="AM43" i="4"/>
  <c r="AN43" i="4"/>
  <c r="AO43" i="4"/>
  <c r="AG47" i="4"/>
  <c r="AH47" i="4"/>
  <c r="AI47" i="4"/>
  <c r="AJ47" i="4"/>
  <c r="AK47" i="4"/>
  <c r="AL47" i="4"/>
  <c r="AM47" i="4"/>
  <c r="AN47" i="4"/>
  <c r="AO47" i="4"/>
  <c r="AG52" i="4"/>
  <c r="AH52" i="4"/>
  <c r="AI52" i="4"/>
  <c r="AJ52" i="4"/>
  <c r="AK52" i="4"/>
  <c r="AL52" i="4"/>
  <c r="AM52" i="4"/>
  <c r="AN52" i="4"/>
  <c r="AO52" i="4"/>
  <c r="AG55" i="4"/>
  <c r="AH55" i="4"/>
  <c r="AI55" i="4"/>
  <c r="AJ55" i="4"/>
  <c r="AK55" i="4"/>
  <c r="AL55" i="4"/>
  <c r="AM55" i="4"/>
  <c r="AN55" i="4"/>
  <c r="AO55" i="4"/>
  <c r="AG59" i="4"/>
  <c r="AH59" i="4"/>
  <c r="AI59" i="4"/>
  <c r="AJ59" i="4"/>
  <c r="AK59" i="4"/>
  <c r="AL59" i="4"/>
  <c r="AM59" i="4"/>
  <c r="AN59" i="4"/>
  <c r="AO59" i="4"/>
  <c r="AG71" i="4"/>
  <c r="AH71" i="4"/>
  <c r="AI71" i="4"/>
  <c r="AJ71" i="4"/>
  <c r="AK71" i="4"/>
  <c r="AL71" i="4"/>
  <c r="AM71" i="4"/>
  <c r="AN71" i="4"/>
  <c r="AO71" i="4"/>
  <c r="AG76" i="4"/>
  <c r="AH76" i="4"/>
  <c r="AI76" i="4"/>
  <c r="AJ76" i="4"/>
  <c r="AK76" i="4"/>
  <c r="AL76" i="4"/>
  <c r="AM76" i="4"/>
  <c r="AN76" i="4"/>
  <c r="AO76" i="4"/>
  <c r="AO132" i="4"/>
  <c r="AN132" i="4"/>
  <c r="AM132" i="4"/>
  <c r="AL132" i="4"/>
  <c r="AK132" i="4"/>
  <c r="AJ132" i="4"/>
  <c r="AI132" i="4"/>
  <c r="AH132" i="4"/>
  <c r="AG132" i="4"/>
  <c r="AO128" i="4"/>
  <c r="AN128" i="4"/>
  <c r="AM128" i="4"/>
  <c r="AL128" i="4"/>
  <c r="AK128" i="4"/>
  <c r="AJ128" i="4"/>
  <c r="AI128" i="4"/>
  <c r="AH128" i="4"/>
  <c r="AG128" i="4"/>
  <c r="AO123" i="4"/>
  <c r="AN123" i="4"/>
  <c r="AM123" i="4"/>
  <c r="AL123" i="4"/>
  <c r="AK123" i="4"/>
  <c r="AJ123" i="4"/>
  <c r="AI123" i="4"/>
  <c r="AH123" i="4"/>
  <c r="AG123" i="4"/>
  <c r="AO114" i="4"/>
  <c r="AN114" i="4"/>
  <c r="AM114" i="4"/>
  <c r="AL114" i="4"/>
  <c r="AK114" i="4"/>
  <c r="AJ114" i="4"/>
  <c r="AI114" i="4"/>
  <c r="AH114" i="4"/>
  <c r="AG114" i="4"/>
  <c r="AO109" i="4"/>
  <c r="AN109" i="4"/>
  <c r="AM109" i="4"/>
  <c r="AL109" i="4"/>
  <c r="AK109" i="4"/>
  <c r="AJ109" i="4"/>
  <c r="AI109" i="4"/>
  <c r="AH109" i="4"/>
  <c r="AG109" i="4"/>
  <c r="AO104" i="4"/>
  <c r="AN104" i="4"/>
  <c r="AM104" i="4"/>
  <c r="AL104" i="4"/>
  <c r="AK104" i="4"/>
  <c r="AJ104" i="4"/>
  <c r="AI104" i="4"/>
  <c r="AH104" i="4"/>
  <c r="AG104" i="4"/>
  <c r="AO96" i="4"/>
  <c r="AN96" i="4"/>
  <c r="AM96" i="4"/>
  <c r="AL96" i="4"/>
  <c r="AK96" i="4"/>
  <c r="AJ96" i="4"/>
  <c r="AI96" i="4"/>
  <c r="AH96" i="4"/>
  <c r="AG96" i="4"/>
  <c r="AO90" i="4"/>
  <c r="AN90" i="4"/>
  <c r="AM90" i="4"/>
  <c r="AL90" i="4"/>
  <c r="AK90" i="4"/>
  <c r="AJ90" i="4"/>
  <c r="AI90" i="4"/>
  <c r="AH90" i="4"/>
  <c r="AG90" i="4"/>
  <c r="AO84" i="4"/>
  <c r="AN84" i="4"/>
  <c r="AM84" i="4"/>
  <c r="AL84" i="4"/>
  <c r="AK84" i="4"/>
  <c r="AJ84" i="4"/>
  <c r="AI84" i="4"/>
  <c r="AH84" i="4"/>
  <c r="AG84" i="4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4" i="2"/>
  <c r="E5" i="2"/>
  <c r="E6" i="2"/>
  <c r="E7" i="2"/>
  <c r="E8" i="2"/>
  <c r="E9" i="2"/>
  <c r="E11" i="2"/>
  <c r="E12" i="2"/>
  <c r="E13" i="2"/>
  <c r="E14" i="2"/>
  <c r="E15" i="2"/>
  <c r="E16" i="2"/>
  <c r="E17" i="2"/>
  <c r="E18" i="2"/>
  <c r="E19" i="2"/>
  <c r="E20" i="2"/>
  <c r="E21" i="2"/>
  <c r="E23" i="2"/>
  <c r="E25" i="2"/>
  <c r="E26" i="2"/>
  <c r="E4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4" i="1"/>
  <c r="E16" i="1"/>
  <c r="E17" i="1"/>
  <c r="E18" i="1"/>
  <c r="E19" i="1"/>
  <c r="E20" i="1"/>
  <c r="E21" i="1"/>
  <c r="E22" i="1"/>
  <c r="E23" i="1"/>
  <c r="E24" i="1"/>
  <c r="E25" i="1"/>
  <c r="E26" i="1"/>
  <c r="E5" i="1"/>
  <c r="E6" i="1"/>
  <c r="E7" i="1"/>
  <c r="E8" i="1"/>
  <c r="E9" i="1"/>
  <c r="E10" i="1"/>
  <c r="E11" i="1"/>
  <c r="E12" i="1"/>
  <c r="E13" i="1"/>
  <c r="E14" i="1"/>
  <c r="E15" i="1"/>
  <c r="E4" i="1"/>
  <c r="AN55" i="5" l="1"/>
  <c r="AO55" i="5"/>
  <c r="AK55" i="5"/>
  <c r="AG55" i="5"/>
  <c r="AN90" i="5"/>
  <c r="AN96" i="5"/>
  <c r="AJ96" i="5"/>
  <c r="AL104" i="5"/>
  <c r="AJ114" i="5"/>
  <c r="AL128" i="5"/>
  <c r="AH128" i="5"/>
  <c r="AK132" i="5"/>
  <c r="AG132" i="5"/>
  <c r="AJ132" i="5"/>
  <c r="AL13" i="5"/>
  <c r="AN47" i="5"/>
  <c r="AJ47" i="5"/>
  <c r="AO123" i="5"/>
  <c r="AK8" i="5"/>
  <c r="AK59" i="5"/>
  <c r="AJ90" i="5"/>
  <c r="AH104" i="5"/>
  <c r="AJ66" i="5"/>
  <c r="AN84" i="5"/>
  <c r="AK123" i="5"/>
  <c r="AL47" i="5"/>
  <c r="AO32" i="5"/>
  <c r="AN66" i="5"/>
  <c r="AJ84" i="5"/>
  <c r="AO66" i="5"/>
  <c r="AK66" i="5"/>
  <c r="AG66" i="5"/>
  <c r="AL66" i="5"/>
  <c r="AH66" i="5"/>
  <c r="AL71" i="5"/>
  <c r="AH71" i="5"/>
  <c r="AM71" i="5"/>
  <c r="AI71" i="5"/>
  <c r="AN71" i="5"/>
  <c r="AJ71" i="5"/>
  <c r="AO76" i="5"/>
  <c r="AK76" i="5"/>
  <c r="AG76" i="5"/>
  <c r="AM76" i="5"/>
  <c r="AI76" i="5"/>
  <c r="AN76" i="5"/>
  <c r="AJ76" i="5"/>
  <c r="AO90" i="5"/>
  <c r="AK90" i="5"/>
  <c r="AG90" i="5"/>
  <c r="AL90" i="5"/>
  <c r="AH90" i="5"/>
  <c r="AM90" i="5"/>
  <c r="AI90" i="5"/>
  <c r="AO104" i="5"/>
  <c r="AK104" i="5"/>
  <c r="AG104" i="5"/>
  <c r="AO109" i="5"/>
  <c r="AK109" i="5"/>
  <c r="AG109" i="5"/>
  <c r="AL109" i="5"/>
  <c r="AH109" i="5"/>
  <c r="AN109" i="5"/>
  <c r="AJ109" i="5"/>
  <c r="AO114" i="5"/>
  <c r="AK114" i="5"/>
  <c r="AG114" i="5"/>
  <c r="AL114" i="5"/>
  <c r="AH114" i="5"/>
  <c r="AM114" i="5"/>
  <c r="AI114" i="5"/>
  <c r="AN114" i="5"/>
  <c r="AO128" i="5"/>
  <c r="AK128" i="5"/>
  <c r="AG128" i="5"/>
  <c r="AM128" i="5"/>
  <c r="AI128" i="5"/>
  <c r="AN128" i="5"/>
  <c r="AL8" i="5"/>
  <c r="AH8" i="5"/>
  <c r="AN8" i="5"/>
  <c r="AJ8" i="5"/>
  <c r="AO8" i="5"/>
  <c r="AG8" i="5"/>
  <c r="AM18" i="5"/>
  <c r="AI18" i="5"/>
  <c r="AG26" i="5"/>
  <c r="AK32" i="5"/>
  <c r="AL37" i="5"/>
  <c r="AH37" i="5"/>
  <c r="AO43" i="5"/>
  <c r="AK43" i="5"/>
  <c r="AG43" i="5"/>
  <c r="AL43" i="5"/>
  <c r="AM43" i="5"/>
  <c r="AI43" i="5"/>
  <c r="AO47" i="5"/>
  <c r="AK47" i="5"/>
  <c r="AG47" i="5"/>
  <c r="AH47" i="5"/>
  <c r="AO52" i="5"/>
  <c r="AG52" i="5"/>
  <c r="AM55" i="5"/>
  <c r="AI55" i="5"/>
  <c r="AN132" i="5"/>
  <c r="AM66" i="5"/>
  <c r="AI66" i="5"/>
  <c r="AN104" i="5"/>
  <c r="AJ104" i="5"/>
  <c r="AL123" i="5"/>
  <c r="AH123" i="5"/>
  <c r="AM123" i="5"/>
  <c r="AI123" i="5"/>
  <c r="AN123" i="5"/>
  <c r="AJ123" i="5"/>
  <c r="AJ128" i="5"/>
  <c r="AO96" i="5"/>
  <c r="AK96" i="5"/>
  <c r="AG96" i="5"/>
  <c r="AL96" i="5"/>
  <c r="AH96" i="5"/>
  <c r="AM96" i="5"/>
  <c r="AI96" i="5"/>
  <c r="AM104" i="5"/>
  <c r="AI104" i="5"/>
  <c r="AL59" i="5"/>
  <c r="AH59" i="5"/>
  <c r="AM59" i="5"/>
  <c r="AI59" i="5"/>
  <c r="AN59" i="5"/>
  <c r="AJ59" i="5"/>
  <c r="AG123" i="5"/>
  <c r="AL55" i="5"/>
  <c r="AH55" i="5"/>
  <c r="AO84" i="5"/>
  <c r="AK84" i="5"/>
  <c r="AG84" i="5"/>
  <c r="AL84" i="5"/>
  <c r="AH84" i="5"/>
  <c r="AM84" i="5"/>
  <c r="AI84" i="5"/>
  <c r="AL132" i="5"/>
  <c r="AH132" i="5"/>
  <c r="AM132" i="5"/>
  <c r="AI132" i="5"/>
  <c r="AO26" i="5"/>
  <c r="AN43" i="5"/>
  <c r="AM8" i="5"/>
  <c r="AI8" i="5"/>
  <c r="AH13" i="5"/>
  <c r="AK26" i="5"/>
  <c r="AG32" i="5"/>
  <c r="AH43" i="5"/>
  <c r="AK52" i="5"/>
  <c r="AJ43" i="5"/>
  <c r="AN26" i="5"/>
  <c r="AJ26" i="5"/>
  <c r="AO13" i="5"/>
  <c r="AK13" i="5"/>
  <c r="AG13" i="5"/>
  <c r="AM13" i="5"/>
  <c r="AI13" i="5"/>
  <c r="AN13" i="5"/>
  <c r="AJ13" i="5"/>
  <c r="AO18" i="5"/>
  <c r="AK18" i="5"/>
  <c r="AG18" i="5"/>
  <c r="AL18" i="5"/>
  <c r="AH18" i="5"/>
  <c r="AN18" i="5"/>
  <c r="AJ18" i="5"/>
  <c r="AL26" i="5"/>
  <c r="AH26" i="5"/>
  <c r="AM26" i="5"/>
  <c r="AI26" i="5"/>
  <c r="AL32" i="5"/>
  <c r="AH32" i="5"/>
  <c r="AM32" i="5"/>
  <c r="AI32" i="5"/>
  <c r="AN32" i="5"/>
  <c r="AJ32" i="5"/>
  <c r="AO37" i="5"/>
  <c r="AK37" i="5"/>
  <c r="AG37" i="5"/>
  <c r="AM37" i="5"/>
  <c r="AI37" i="5"/>
  <c r="AN37" i="5"/>
  <c r="AJ37" i="5"/>
  <c r="AM47" i="5"/>
  <c r="AI47" i="5"/>
  <c r="AL52" i="5"/>
  <c r="AH52" i="5"/>
  <c r="AM52" i="5"/>
  <c r="AI52" i="5"/>
  <c r="AN52" i="5"/>
  <c r="AJ52" i="5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H55" i="4"/>
  <c r="H59" i="4"/>
  <c r="H66" i="4"/>
  <c r="H71" i="4"/>
  <c r="H76" i="4"/>
  <c r="H84" i="4"/>
  <c r="H90" i="4"/>
  <c r="H96" i="4"/>
  <c r="H104" i="4"/>
  <c r="H109" i="4"/>
  <c r="H114" i="4"/>
  <c r="H123" i="4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AF48" i="5"/>
  <c r="AF52" i="5" s="1"/>
  <c r="AE48" i="5"/>
  <c r="AE52" i="5" s="1"/>
  <c r="AD48" i="5"/>
  <c r="AD52" i="5" s="1"/>
  <c r="AC48" i="5"/>
  <c r="AC52" i="5" s="1"/>
  <c r="AB48" i="5"/>
  <c r="AA48" i="5"/>
  <c r="AA52" i="5" s="1"/>
  <c r="Z48" i="5"/>
  <c r="Z52" i="5" s="1"/>
  <c r="Y48" i="5"/>
  <c r="Y52" i="5" s="1"/>
  <c r="X48" i="5"/>
  <c r="X52" i="5" s="1"/>
  <c r="W48" i="5"/>
  <c r="W52" i="5" s="1"/>
  <c r="V48" i="5"/>
  <c r="V52" i="5" s="1"/>
  <c r="U48" i="5"/>
  <c r="U52" i="5" s="1"/>
  <c r="T48" i="5"/>
  <c r="T52" i="5" s="1"/>
  <c r="S48" i="5"/>
  <c r="S52" i="5" s="1"/>
  <c r="R48" i="5"/>
  <c r="R52" i="5" s="1"/>
  <c r="Q48" i="5"/>
  <c r="Q52" i="5" s="1"/>
  <c r="P48" i="5"/>
  <c r="O48" i="5"/>
  <c r="O52" i="5" s="1"/>
  <c r="N48" i="5"/>
  <c r="N52" i="5" s="1"/>
  <c r="M48" i="5"/>
  <c r="M52" i="5" s="1"/>
  <c r="L48" i="5"/>
  <c r="L52" i="5" s="1"/>
  <c r="K48" i="5"/>
  <c r="K52" i="5" s="1"/>
  <c r="J48" i="5"/>
  <c r="J52" i="5" s="1"/>
  <c r="I48" i="5"/>
  <c r="I52" i="5" s="1"/>
  <c r="H51" i="5"/>
  <c r="H50" i="5"/>
  <c r="H49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AF44" i="5"/>
  <c r="AF47" i="5" s="1"/>
  <c r="AE44" i="5"/>
  <c r="AE47" i="5" s="1"/>
  <c r="AD44" i="5"/>
  <c r="AD47" i="5" s="1"/>
  <c r="AC44" i="5"/>
  <c r="AC47" i="5" s="1"/>
  <c r="AB44" i="5"/>
  <c r="AB47" i="5" s="1"/>
  <c r="AA44" i="5"/>
  <c r="AA47" i="5" s="1"/>
  <c r="Z44" i="5"/>
  <c r="Z47" i="5" s="1"/>
  <c r="Y44" i="5"/>
  <c r="Y47" i="5" s="1"/>
  <c r="X44" i="5"/>
  <c r="X47" i="5" s="1"/>
  <c r="W44" i="5"/>
  <c r="W47" i="5" s="1"/>
  <c r="V44" i="5"/>
  <c r="V47" i="5" s="1"/>
  <c r="U44" i="5"/>
  <c r="U47" i="5" s="1"/>
  <c r="T44" i="5"/>
  <c r="T47" i="5" s="1"/>
  <c r="S44" i="5"/>
  <c r="S47" i="5" s="1"/>
  <c r="R44" i="5"/>
  <c r="R47" i="5" s="1"/>
  <c r="Q44" i="5"/>
  <c r="Q47" i="5" s="1"/>
  <c r="P44" i="5"/>
  <c r="P47" i="5" s="1"/>
  <c r="O44" i="5"/>
  <c r="O47" i="5" s="1"/>
  <c r="N44" i="5"/>
  <c r="N47" i="5" s="1"/>
  <c r="M44" i="5"/>
  <c r="M47" i="5" s="1"/>
  <c r="L44" i="5"/>
  <c r="L47" i="5" s="1"/>
  <c r="K44" i="5"/>
  <c r="K47" i="5" s="1"/>
  <c r="J44" i="5"/>
  <c r="J47" i="5" s="1"/>
  <c r="I44" i="5"/>
  <c r="I47" i="5" s="1"/>
  <c r="H46" i="5"/>
  <c r="H45" i="5"/>
  <c r="H48" i="5"/>
  <c r="H44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AF38" i="5"/>
  <c r="AF43" i="5" s="1"/>
  <c r="AE38" i="5"/>
  <c r="AE43" i="5" s="1"/>
  <c r="AD38" i="5"/>
  <c r="AD43" i="5" s="1"/>
  <c r="AC38" i="5"/>
  <c r="AC43" i="5" s="1"/>
  <c r="AB38" i="5"/>
  <c r="AB43" i="5" s="1"/>
  <c r="AA38" i="5"/>
  <c r="AA43" i="5" s="1"/>
  <c r="Z38" i="5"/>
  <c r="Z43" i="5" s="1"/>
  <c r="Y38" i="5"/>
  <c r="Y43" i="5" s="1"/>
  <c r="X38" i="5"/>
  <c r="X43" i="5" s="1"/>
  <c r="W38" i="5"/>
  <c r="W43" i="5" s="1"/>
  <c r="V38" i="5"/>
  <c r="V43" i="5" s="1"/>
  <c r="U38" i="5"/>
  <c r="U43" i="5" s="1"/>
  <c r="T38" i="5"/>
  <c r="T43" i="5" s="1"/>
  <c r="S38" i="5"/>
  <c r="S43" i="5" s="1"/>
  <c r="R38" i="5"/>
  <c r="R43" i="5" s="1"/>
  <c r="Q38" i="5"/>
  <c r="Q43" i="5" s="1"/>
  <c r="P38" i="5"/>
  <c r="P43" i="5" s="1"/>
  <c r="O38" i="5"/>
  <c r="O43" i="5" s="1"/>
  <c r="N38" i="5"/>
  <c r="N43" i="5" s="1"/>
  <c r="M38" i="5"/>
  <c r="M43" i="5" s="1"/>
  <c r="L38" i="5"/>
  <c r="L43" i="5" s="1"/>
  <c r="K38" i="5"/>
  <c r="K43" i="5" s="1"/>
  <c r="J38" i="5"/>
  <c r="J43" i="5" s="1"/>
  <c r="I38" i="5"/>
  <c r="I43" i="5" s="1"/>
  <c r="H42" i="5"/>
  <c r="H41" i="5"/>
  <c r="H40" i="5"/>
  <c r="H39" i="5"/>
  <c r="H38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AF33" i="5"/>
  <c r="AF37" i="5" s="1"/>
  <c r="AE33" i="5"/>
  <c r="AE37" i="5" s="1"/>
  <c r="AD33" i="5"/>
  <c r="AD37" i="5" s="1"/>
  <c r="AC33" i="5"/>
  <c r="AC37" i="5" s="1"/>
  <c r="AB33" i="5"/>
  <c r="AB37" i="5" s="1"/>
  <c r="AA33" i="5"/>
  <c r="AA37" i="5" s="1"/>
  <c r="Z33" i="5"/>
  <c r="Z37" i="5" s="1"/>
  <c r="Y33" i="5"/>
  <c r="Y37" i="5" s="1"/>
  <c r="X33" i="5"/>
  <c r="X37" i="5" s="1"/>
  <c r="W33" i="5"/>
  <c r="W37" i="5" s="1"/>
  <c r="V33" i="5"/>
  <c r="V37" i="5" s="1"/>
  <c r="U33" i="5"/>
  <c r="U37" i="5" s="1"/>
  <c r="T33" i="5"/>
  <c r="T37" i="5" s="1"/>
  <c r="S33" i="5"/>
  <c r="S37" i="5" s="1"/>
  <c r="R33" i="5"/>
  <c r="R37" i="5" s="1"/>
  <c r="Q33" i="5"/>
  <c r="Q37" i="5" s="1"/>
  <c r="P33" i="5"/>
  <c r="P37" i="5" s="1"/>
  <c r="O33" i="5"/>
  <c r="O37" i="5" s="1"/>
  <c r="N33" i="5"/>
  <c r="N37" i="5" s="1"/>
  <c r="M33" i="5"/>
  <c r="M37" i="5" s="1"/>
  <c r="L33" i="5"/>
  <c r="L37" i="5" s="1"/>
  <c r="K33" i="5"/>
  <c r="K37" i="5" s="1"/>
  <c r="J33" i="5"/>
  <c r="J37" i="5" s="1"/>
  <c r="I33" i="5"/>
  <c r="I37" i="5" s="1"/>
  <c r="H36" i="5"/>
  <c r="H35" i="5"/>
  <c r="H34" i="5"/>
  <c r="H33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31" i="5"/>
  <c r="H30" i="5"/>
  <c r="H29" i="5"/>
  <c r="H28" i="5"/>
  <c r="H27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25" i="5"/>
  <c r="H24" i="5"/>
  <c r="H23" i="5"/>
  <c r="H22" i="5"/>
  <c r="H21" i="5"/>
  <c r="H20" i="5"/>
  <c r="H19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7" i="5"/>
  <c r="H16" i="5"/>
  <c r="H15" i="5"/>
  <c r="H14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12" i="5"/>
  <c r="H11" i="5"/>
  <c r="H10" i="5"/>
  <c r="H9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7" i="5"/>
  <c r="H6" i="5"/>
  <c r="H5" i="5"/>
  <c r="H4" i="5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H18" i="4"/>
  <c r="H13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5" i="5" l="1"/>
  <c r="P52" i="5"/>
  <c r="AK133" i="5"/>
  <c r="AB52" i="5"/>
  <c r="AM133" i="5"/>
  <c r="AI133" i="5"/>
  <c r="AL133" i="5"/>
  <c r="AJ133" i="5"/>
  <c r="AO133" i="5"/>
  <c r="AG133" i="5"/>
  <c r="AN133" i="5"/>
  <c r="AH133" i="5"/>
  <c r="F42" i="5"/>
  <c r="G42" i="5"/>
  <c r="F5" i="5"/>
  <c r="F10" i="5"/>
  <c r="G10" i="5"/>
  <c r="F15" i="5"/>
  <c r="G15" i="5"/>
  <c r="F20" i="5"/>
  <c r="G20" i="5"/>
  <c r="F24" i="5"/>
  <c r="G24" i="5"/>
  <c r="F29" i="5"/>
  <c r="G29" i="5"/>
  <c r="F34" i="5"/>
  <c r="G34" i="5"/>
  <c r="F39" i="5"/>
  <c r="G39" i="5"/>
  <c r="F44" i="5"/>
  <c r="G44" i="5"/>
  <c r="F49" i="5"/>
  <c r="G49" i="5"/>
  <c r="F4" i="5"/>
  <c r="G4" i="5"/>
  <c r="F19" i="5"/>
  <c r="G19" i="5"/>
  <c r="F38" i="5"/>
  <c r="G38" i="5"/>
  <c r="F6" i="5"/>
  <c r="G6" i="5"/>
  <c r="F11" i="5"/>
  <c r="G11" i="5"/>
  <c r="F16" i="5"/>
  <c r="G16" i="5"/>
  <c r="F21" i="5"/>
  <c r="G21" i="5"/>
  <c r="F25" i="5"/>
  <c r="G25" i="5"/>
  <c r="F30" i="5"/>
  <c r="G30" i="5"/>
  <c r="F35" i="5"/>
  <c r="G35" i="5"/>
  <c r="F40" i="5"/>
  <c r="G40" i="5"/>
  <c r="F48" i="5"/>
  <c r="G48" i="5"/>
  <c r="F50" i="5"/>
  <c r="G50" i="5"/>
  <c r="F9" i="5"/>
  <c r="G9" i="5"/>
  <c r="F14" i="5"/>
  <c r="G14" i="5"/>
  <c r="F23" i="5"/>
  <c r="G23" i="5"/>
  <c r="F28" i="5"/>
  <c r="G28" i="5"/>
  <c r="F33" i="5"/>
  <c r="G33" i="5"/>
  <c r="F46" i="5"/>
  <c r="G46" i="5"/>
  <c r="G3" i="5"/>
  <c r="F3" i="5"/>
  <c r="F7" i="5"/>
  <c r="G7" i="5"/>
  <c r="F12" i="5"/>
  <c r="G12" i="5"/>
  <c r="F17" i="5"/>
  <c r="G17" i="5"/>
  <c r="F22" i="5"/>
  <c r="G22" i="5"/>
  <c r="F27" i="5"/>
  <c r="G27" i="5"/>
  <c r="F31" i="5"/>
  <c r="G31" i="5"/>
  <c r="F36" i="5"/>
  <c r="G36" i="5"/>
  <c r="F41" i="5"/>
  <c r="G41" i="5"/>
  <c r="F45" i="5"/>
  <c r="G45" i="5"/>
  <c r="F51" i="5"/>
  <c r="G51" i="5"/>
  <c r="AF13" i="5"/>
  <c r="AC13" i="5"/>
  <c r="AB13" i="5"/>
  <c r="Y13" i="5"/>
  <c r="X13" i="5"/>
  <c r="U13" i="5"/>
  <c r="T13" i="5"/>
  <c r="Q13" i="5"/>
  <c r="P13" i="5"/>
  <c r="M13" i="5"/>
  <c r="L13" i="5"/>
  <c r="I13" i="5"/>
  <c r="AE8" i="5"/>
  <c r="AD8" i="5"/>
  <c r="W8" i="5"/>
  <c r="V8" i="5"/>
  <c r="O8" i="5"/>
  <c r="N8" i="5"/>
  <c r="AA8" i="5"/>
  <c r="Z8" i="5"/>
  <c r="S8" i="5"/>
  <c r="R8" i="5"/>
  <c r="K8" i="5"/>
  <c r="J8" i="5"/>
  <c r="N26" i="5" l="1"/>
  <c r="R26" i="5"/>
  <c r="AD26" i="5"/>
  <c r="H32" i="5"/>
  <c r="L32" i="5"/>
  <c r="P32" i="5"/>
  <c r="T32" i="5"/>
  <c r="X32" i="5"/>
  <c r="AB32" i="5"/>
  <c r="AF32" i="5"/>
  <c r="N32" i="5"/>
  <c r="R32" i="5"/>
  <c r="AD32" i="5"/>
  <c r="I18" i="5"/>
  <c r="M18" i="5"/>
  <c r="Q18" i="5"/>
  <c r="U18" i="5"/>
  <c r="Y18" i="5"/>
  <c r="AC18" i="5"/>
  <c r="K26" i="5"/>
  <c r="O26" i="5"/>
  <c r="S26" i="5"/>
  <c r="W26" i="5"/>
  <c r="AA26" i="5"/>
  <c r="AE26" i="5"/>
  <c r="N18" i="5"/>
  <c r="R18" i="5"/>
  <c r="AD18" i="5"/>
  <c r="K32" i="5"/>
  <c r="O32" i="5"/>
  <c r="S32" i="5"/>
  <c r="W32" i="5"/>
  <c r="AA32" i="5"/>
  <c r="AE32" i="5"/>
  <c r="J13" i="5"/>
  <c r="R13" i="5"/>
  <c r="Z13" i="5"/>
  <c r="K18" i="5"/>
  <c r="O18" i="5"/>
  <c r="S18" i="5"/>
  <c r="W18" i="5"/>
  <c r="AA18" i="5"/>
  <c r="AE18" i="5"/>
  <c r="V18" i="5"/>
  <c r="Z18" i="5"/>
  <c r="H26" i="5"/>
  <c r="L26" i="5"/>
  <c r="P26" i="5"/>
  <c r="T26" i="5"/>
  <c r="X26" i="5"/>
  <c r="AB26" i="5"/>
  <c r="AF26" i="5"/>
  <c r="J26" i="5"/>
  <c r="V26" i="5"/>
  <c r="Z26" i="5"/>
  <c r="I32" i="5"/>
  <c r="M32" i="5"/>
  <c r="Q32" i="5"/>
  <c r="U32" i="5"/>
  <c r="Y32" i="5"/>
  <c r="AC32" i="5"/>
  <c r="H43" i="5"/>
  <c r="H52" i="5"/>
  <c r="L8" i="5"/>
  <c r="P8" i="5"/>
  <c r="T8" i="5"/>
  <c r="X8" i="5"/>
  <c r="AB8" i="5"/>
  <c r="AF8" i="5"/>
  <c r="N13" i="5"/>
  <c r="V13" i="5"/>
  <c r="AD13" i="5"/>
  <c r="I8" i="5"/>
  <c r="M8" i="5"/>
  <c r="Q8" i="5"/>
  <c r="U8" i="5"/>
  <c r="Y8" i="5"/>
  <c r="AC8" i="5"/>
  <c r="K13" i="5"/>
  <c r="O13" i="5"/>
  <c r="S13" i="5"/>
  <c r="W13" i="5"/>
  <c r="AA13" i="5"/>
  <c r="AE13" i="5"/>
  <c r="H18" i="5"/>
  <c r="L18" i="5"/>
  <c r="P18" i="5"/>
  <c r="T18" i="5"/>
  <c r="X18" i="5"/>
  <c r="AB18" i="5"/>
  <c r="AF18" i="5"/>
  <c r="I26" i="5"/>
  <c r="M26" i="5"/>
  <c r="Q26" i="5"/>
  <c r="U26" i="5"/>
  <c r="Y26" i="5"/>
  <c r="AC26" i="5"/>
  <c r="V32" i="5"/>
  <c r="Z32" i="5"/>
  <c r="H37" i="5"/>
  <c r="H47" i="5"/>
  <c r="H13" i="5"/>
  <c r="J18" i="5"/>
  <c r="H8" i="5"/>
  <c r="J32" i="5"/>
  <c r="F8" i="5" l="1"/>
  <c r="G8" i="5"/>
  <c r="F43" i="5"/>
  <c r="G43" i="5"/>
  <c r="F26" i="5"/>
  <c r="G26" i="5"/>
  <c r="F18" i="5"/>
  <c r="G18" i="5"/>
  <c r="F52" i="5"/>
  <c r="G52" i="5"/>
  <c r="F47" i="5"/>
  <c r="G47" i="5"/>
  <c r="F13" i="5"/>
  <c r="G13" i="5"/>
  <c r="F37" i="5"/>
  <c r="G37" i="5"/>
  <c r="F32" i="5"/>
  <c r="G32" i="5"/>
  <c r="I129" i="5" l="1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H131" i="5"/>
  <c r="H130" i="5"/>
  <c r="H129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H127" i="5"/>
  <c r="H126" i="5"/>
  <c r="H125" i="5"/>
  <c r="H124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H122" i="5"/>
  <c r="H121" i="5"/>
  <c r="H120" i="5"/>
  <c r="H119" i="5"/>
  <c r="H118" i="5"/>
  <c r="H117" i="5"/>
  <c r="H116" i="5"/>
  <c r="H115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H113" i="5"/>
  <c r="H112" i="5"/>
  <c r="H111" i="5"/>
  <c r="H110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H108" i="5"/>
  <c r="H107" i="5"/>
  <c r="H106" i="5"/>
  <c r="H105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H75" i="5"/>
  <c r="H74" i="5"/>
  <c r="H73" i="5"/>
  <c r="H72" i="5"/>
  <c r="AF71" i="5" l="1"/>
  <c r="T71" i="5"/>
  <c r="F72" i="5"/>
  <c r="G72" i="5"/>
  <c r="AF76" i="5"/>
  <c r="T76" i="5"/>
  <c r="F105" i="5"/>
  <c r="G105" i="5"/>
  <c r="AF109" i="5"/>
  <c r="T109" i="5"/>
  <c r="G110" i="5"/>
  <c r="F110" i="5"/>
  <c r="X114" i="5"/>
  <c r="L114" i="5"/>
  <c r="AF123" i="5"/>
  <c r="T123" i="5"/>
  <c r="G124" i="5"/>
  <c r="F124" i="5"/>
  <c r="X128" i="5"/>
  <c r="L128" i="5"/>
  <c r="K132" i="5"/>
  <c r="AE71" i="5"/>
  <c r="AA71" i="5"/>
  <c r="W71" i="5"/>
  <c r="S71" i="5"/>
  <c r="O71" i="5"/>
  <c r="K71" i="5"/>
  <c r="F73" i="5"/>
  <c r="G73" i="5"/>
  <c r="AE76" i="5"/>
  <c r="AA76" i="5"/>
  <c r="W76" i="5"/>
  <c r="S76" i="5"/>
  <c r="O76" i="5"/>
  <c r="K76" i="5"/>
  <c r="F106" i="5"/>
  <c r="G106" i="5"/>
  <c r="AE109" i="5"/>
  <c r="AA109" i="5"/>
  <c r="W109" i="5"/>
  <c r="S109" i="5"/>
  <c r="O109" i="5"/>
  <c r="K109" i="5"/>
  <c r="G111" i="5"/>
  <c r="F111" i="5"/>
  <c r="AE114" i="5"/>
  <c r="AA114" i="5"/>
  <c r="W114" i="5"/>
  <c r="S114" i="5"/>
  <c r="O114" i="5"/>
  <c r="K114" i="5"/>
  <c r="G116" i="5"/>
  <c r="F116" i="5"/>
  <c r="G120" i="5"/>
  <c r="F120" i="5"/>
  <c r="AE123" i="5"/>
  <c r="AA123" i="5"/>
  <c r="W123" i="5"/>
  <c r="S123" i="5"/>
  <c r="O123" i="5"/>
  <c r="K123" i="5"/>
  <c r="F125" i="5"/>
  <c r="G125" i="5"/>
  <c r="AE128" i="5"/>
  <c r="AA128" i="5"/>
  <c r="W128" i="5"/>
  <c r="S128" i="5"/>
  <c r="O128" i="5"/>
  <c r="K128" i="5"/>
  <c r="G130" i="5"/>
  <c r="F130" i="5"/>
  <c r="AD132" i="5"/>
  <c r="Z132" i="5"/>
  <c r="V132" i="5"/>
  <c r="R132" i="5"/>
  <c r="N132" i="5"/>
  <c r="J132" i="5"/>
  <c r="AB71" i="5"/>
  <c r="P71" i="5"/>
  <c r="AB76" i="5"/>
  <c r="P76" i="5"/>
  <c r="X109" i="5"/>
  <c r="L109" i="5"/>
  <c r="AB114" i="5"/>
  <c r="P114" i="5"/>
  <c r="G119" i="5"/>
  <c r="F119" i="5"/>
  <c r="X123" i="5"/>
  <c r="L123" i="5"/>
  <c r="AF128" i="5"/>
  <c r="T128" i="5"/>
  <c r="F129" i="5"/>
  <c r="G129" i="5"/>
  <c r="AE132" i="5"/>
  <c r="AA132" i="5"/>
  <c r="W132" i="5"/>
  <c r="S132" i="5"/>
  <c r="AD71" i="5"/>
  <c r="Z71" i="5"/>
  <c r="V71" i="5"/>
  <c r="R71" i="5"/>
  <c r="N71" i="5"/>
  <c r="J71" i="5"/>
  <c r="F74" i="5"/>
  <c r="G74" i="5"/>
  <c r="AD76" i="5"/>
  <c r="Z76" i="5"/>
  <c r="V76" i="5"/>
  <c r="R76" i="5"/>
  <c r="N76" i="5"/>
  <c r="J76" i="5"/>
  <c r="F107" i="5"/>
  <c r="G107" i="5"/>
  <c r="AD109" i="5"/>
  <c r="Z109" i="5"/>
  <c r="V109" i="5"/>
  <c r="R109" i="5"/>
  <c r="N109" i="5"/>
  <c r="J109" i="5"/>
  <c r="G112" i="5"/>
  <c r="F112" i="5"/>
  <c r="AD114" i="5"/>
  <c r="Z114" i="5"/>
  <c r="V114" i="5"/>
  <c r="R114" i="5"/>
  <c r="N114" i="5"/>
  <c r="J114" i="5"/>
  <c r="F117" i="5"/>
  <c r="G117" i="5"/>
  <c r="F121" i="5"/>
  <c r="G121" i="5"/>
  <c r="AD123" i="5"/>
  <c r="Z123" i="5"/>
  <c r="V123" i="5"/>
  <c r="R123" i="5"/>
  <c r="N123" i="5"/>
  <c r="J123" i="5"/>
  <c r="G126" i="5"/>
  <c r="F126" i="5"/>
  <c r="AD128" i="5"/>
  <c r="Z128" i="5"/>
  <c r="V128" i="5"/>
  <c r="R128" i="5"/>
  <c r="N128" i="5"/>
  <c r="J128" i="5"/>
  <c r="F131" i="5"/>
  <c r="G131" i="5"/>
  <c r="AC132" i="5"/>
  <c r="Y132" i="5"/>
  <c r="U132" i="5"/>
  <c r="Q132" i="5"/>
  <c r="M132" i="5"/>
  <c r="I132" i="5"/>
  <c r="X71" i="5"/>
  <c r="L71" i="5"/>
  <c r="X76" i="5"/>
  <c r="L76" i="5"/>
  <c r="AB109" i="5"/>
  <c r="P109" i="5"/>
  <c r="AF114" i="5"/>
  <c r="T114" i="5"/>
  <c r="F115" i="5"/>
  <c r="G115" i="5"/>
  <c r="AB123" i="5"/>
  <c r="P123" i="5"/>
  <c r="AB128" i="5"/>
  <c r="P128" i="5"/>
  <c r="O132" i="5"/>
  <c r="AC71" i="5"/>
  <c r="Y71" i="5"/>
  <c r="U71" i="5"/>
  <c r="Q71" i="5"/>
  <c r="M71" i="5"/>
  <c r="I71" i="5"/>
  <c r="F75" i="5"/>
  <c r="G75" i="5"/>
  <c r="AC76" i="5"/>
  <c r="Y76" i="5"/>
  <c r="U76" i="5"/>
  <c r="Q76" i="5"/>
  <c r="M76" i="5"/>
  <c r="I76" i="5"/>
  <c r="F108" i="5"/>
  <c r="G108" i="5"/>
  <c r="AC109" i="5"/>
  <c r="Y109" i="5"/>
  <c r="U109" i="5"/>
  <c r="Q109" i="5"/>
  <c r="M109" i="5"/>
  <c r="I109" i="5"/>
  <c r="F113" i="5"/>
  <c r="G113" i="5"/>
  <c r="AC114" i="5"/>
  <c r="Y114" i="5"/>
  <c r="U114" i="5"/>
  <c r="Q114" i="5"/>
  <c r="M114" i="5"/>
  <c r="I114" i="5"/>
  <c r="G118" i="5"/>
  <c r="F118" i="5"/>
  <c r="G122" i="5"/>
  <c r="F122" i="5"/>
  <c r="AC123" i="5"/>
  <c r="Y123" i="5"/>
  <c r="U123" i="5"/>
  <c r="Q123" i="5"/>
  <c r="M123" i="5"/>
  <c r="I123" i="5"/>
  <c r="G127" i="5"/>
  <c r="F127" i="5"/>
  <c r="AC128" i="5"/>
  <c r="Y128" i="5"/>
  <c r="U128" i="5"/>
  <c r="Q128" i="5"/>
  <c r="M128" i="5"/>
  <c r="I128" i="5"/>
  <c r="AF132" i="5"/>
  <c r="AB132" i="5"/>
  <c r="X132" i="5"/>
  <c r="T132" i="5"/>
  <c r="P132" i="5"/>
  <c r="L132" i="5"/>
  <c r="H128" i="5"/>
  <c r="H132" i="5"/>
  <c r="G132" i="5" l="1"/>
  <c r="F132" i="5"/>
  <c r="G128" i="5"/>
  <c r="F128" i="5"/>
  <c r="E27" i="2" l="1"/>
  <c r="F27" i="2"/>
  <c r="F27" i="1"/>
  <c r="E27" i="1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I77" i="5" l="1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H83" i="5"/>
  <c r="H82" i="5"/>
  <c r="H81" i="5"/>
  <c r="AB84" i="5" l="1"/>
  <c r="L84" i="5"/>
  <c r="F81" i="5"/>
  <c r="G81" i="5"/>
  <c r="AE84" i="5"/>
  <c r="AA84" i="5"/>
  <c r="W84" i="5"/>
  <c r="S84" i="5"/>
  <c r="O84" i="5"/>
  <c r="K84" i="5"/>
  <c r="T84" i="5"/>
  <c r="AD84" i="5"/>
  <c r="Z84" i="5"/>
  <c r="V84" i="5"/>
  <c r="R84" i="5"/>
  <c r="N84" i="5"/>
  <c r="J84" i="5"/>
  <c r="AF84" i="5"/>
  <c r="X84" i="5"/>
  <c r="P84" i="5"/>
  <c r="F82" i="5"/>
  <c r="G82" i="5"/>
  <c r="F83" i="5"/>
  <c r="G83" i="5"/>
  <c r="AC84" i="5"/>
  <c r="Y84" i="5"/>
  <c r="U84" i="5"/>
  <c r="Q84" i="5"/>
  <c r="M84" i="5"/>
  <c r="I84" i="5"/>
  <c r="I97" i="5" l="1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H103" i="5"/>
  <c r="H102" i="5"/>
  <c r="H101" i="5"/>
  <c r="H100" i="5"/>
  <c r="H99" i="5"/>
  <c r="H98" i="5"/>
  <c r="H97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H95" i="5"/>
  <c r="H94" i="5"/>
  <c r="H93" i="5"/>
  <c r="H92" i="5"/>
  <c r="H91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H89" i="5"/>
  <c r="H88" i="5"/>
  <c r="H87" i="5"/>
  <c r="H86" i="5"/>
  <c r="H85" i="5"/>
  <c r="H80" i="5"/>
  <c r="H79" i="5"/>
  <c r="H78" i="5"/>
  <c r="H77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H65" i="5"/>
  <c r="H64" i="5"/>
  <c r="H63" i="5"/>
  <c r="H62" i="5"/>
  <c r="H61" i="5"/>
  <c r="H60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H58" i="5"/>
  <c r="H57" i="5"/>
  <c r="H56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H54" i="5"/>
  <c r="H53" i="5"/>
  <c r="F54" i="5" l="1"/>
  <c r="AC55" i="5"/>
  <c r="Q55" i="5"/>
  <c r="U59" i="5"/>
  <c r="M59" i="5"/>
  <c r="W66" i="5"/>
  <c r="K66" i="5"/>
  <c r="AB90" i="5"/>
  <c r="T90" i="5"/>
  <c r="F91" i="5"/>
  <c r="G91" i="5"/>
  <c r="AC96" i="5"/>
  <c r="Q96" i="5"/>
  <c r="F100" i="5"/>
  <c r="G100" i="5"/>
  <c r="L104" i="5"/>
  <c r="AF55" i="5"/>
  <c r="AB55" i="5"/>
  <c r="X55" i="5"/>
  <c r="T55" i="5"/>
  <c r="P55" i="5"/>
  <c r="L55" i="5"/>
  <c r="F56" i="5"/>
  <c r="G56" i="5"/>
  <c r="AF59" i="5"/>
  <c r="AB59" i="5"/>
  <c r="X59" i="5"/>
  <c r="T59" i="5"/>
  <c r="P59" i="5"/>
  <c r="L59" i="5"/>
  <c r="F60" i="5"/>
  <c r="G60" i="5"/>
  <c r="F64" i="5"/>
  <c r="G64" i="5"/>
  <c r="AD66" i="5"/>
  <c r="Z66" i="5"/>
  <c r="V66" i="5"/>
  <c r="R66" i="5"/>
  <c r="N66" i="5"/>
  <c r="J66" i="5"/>
  <c r="F79" i="5"/>
  <c r="G79" i="5"/>
  <c r="F87" i="5"/>
  <c r="G87" i="5"/>
  <c r="AE90" i="5"/>
  <c r="AA90" i="5"/>
  <c r="W90" i="5"/>
  <c r="S90" i="5"/>
  <c r="O90" i="5"/>
  <c r="K90" i="5"/>
  <c r="F92" i="5"/>
  <c r="G92" i="5"/>
  <c r="AF96" i="5"/>
  <c r="AB96" i="5"/>
  <c r="X96" i="5"/>
  <c r="T96" i="5"/>
  <c r="P96" i="5"/>
  <c r="L96" i="5"/>
  <c r="F97" i="5"/>
  <c r="G97" i="5"/>
  <c r="F101" i="5"/>
  <c r="G101" i="5"/>
  <c r="AE104" i="5"/>
  <c r="AA104" i="5"/>
  <c r="W104" i="5"/>
  <c r="S104" i="5"/>
  <c r="O104" i="5"/>
  <c r="K104" i="5"/>
  <c r="U55" i="5"/>
  <c r="I55" i="5"/>
  <c r="Y59" i="5"/>
  <c r="I59" i="5"/>
  <c r="AE66" i="5"/>
  <c r="S66" i="5"/>
  <c r="F86" i="5"/>
  <c r="G86" i="5"/>
  <c r="AF90" i="5"/>
  <c r="P90" i="5"/>
  <c r="U96" i="5"/>
  <c r="I96" i="5"/>
  <c r="AF104" i="5"/>
  <c r="AB104" i="5"/>
  <c r="X104" i="5"/>
  <c r="P104" i="5"/>
  <c r="AE55" i="5"/>
  <c r="AA55" i="5"/>
  <c r="W55" i="5"/>
  <c r="S55" i="5"/>
  <c r="O55" i="5"/>
  <c r="K55" i="5"/>
  <c r="F57" i="5"/>
  <c r="G57" i="5"/>
  <c r="AE59" i="5"/>
  <c r="AA59" i="5"/>
  <c r="W59" i="5"/>
  <c r="S59" i="5"/>
  <c r="O59" i="5"/>
  <c r="K59" i="5"/>
  <c r="F61" i="5"/>
  <c r="G61" i="5"/>
  <c r="F65" i="5"/>
  <c r="G65" i="5"/>
  <c r="AC66" i="5"/>
  <c r="Y66" i="5"/>
  <c r="U66" i="5"/>
  <c r="Q66" i="5"/>
  <c r="M66" i="5"/>
  <c r="I66" i="5"/>
  <c r="F80" i="5"/>
  <c r="G80" i="5"/>
  <c r="F88" i="5"/>
  <c r="G88" i="5"/>
  <c r="AD90" i="5"/>
  <c r="Z90" i="5"/>
  <c r="V90" i="5"/>
  <c r="R90" i="5"/>
  <c r="N90" i="5"/>
  <c r="J90" i="5"/>
  <c r="F93" i="5"/>
  <c r="G93" i="5"/>
  <c r="AE96" i="5"/>
  <c r="AA96" i="5"/>
  <c r="W96" i="5"/>
  <c r="S96" i="5"/>
  <c r="O96" i="5"/>
  <c r="K96" i="5"/>
  <c r="F98" i="5"/>
  <c r="G98" i="5"/>
  <c r="F102" i="5"/>
  <c r="G102" i="5"/>
  <c r="AD104" i="5"/>
  <c r="Z104" i="5"/>
  <c r="V104" i="5"/>
  <c r="R104" i="5"/>
  <c r="N104" i="5"/>
  <c r="J104" i="5"/>
  <c r="G54" i="5"/>
  <c r="Y55" i="5"/>
  <c r="M55" i="5"/>
  <c r="AC59" i="5"/>
  <c r="Q59" i="5"/>
  <c r="F63" i="5"/>
  <c r="G63" i="5"/>
  <c r="AA66" i="5"/>
  <c r="O66" i="5"/>
  <c r="F78" i="5"/>
  <c r="G78" i="5"/>
  <c r="X90" i="5"/>
  <c r="L90" i="5"/>
  <c r="F95" i="5"/>
  <c r="G95" i="5"/>
  <c r="Y96" i="5"/>
  <c r="M96" i="5"/>
  <c r="T104" i="5"/>
  <c r="F53" i="5"/>
  <c r="G53" i="5"/>
  <c r="AD55" i="5"/>
  <c r="Z55" i="5"/>
  <c r="V55" i="5"/>
  <c r="R55" i="5"/>
  <c r="N55" i="5"/>
  <c r="J55" i="5"/>
  <c r="F58" i="5"/>
  <c r="G58" i="5"/>
  <c r="AD59" i="5"/>
  <c r="Z59" i="5"/>
  <c r="V59" i="5"/>
  <c r="R59" i="5"/>
  <c r="N59" i="5"/>
  <c r="J59" i="5"/>
  <c r="F62" i="5"/>
  <c r="G62" i="5"/>
  <c r="AF66" i="5"/>
  <c r="AB66" i="5"/>
  <c r="X66" i="5"/>
  <c r="T66" i="5"/>
  <c r="P66" i="5"/>
  <c r="L66" i="5"/>
  <c r="F77" i="5"/>
  <c r="G77" i="5"/>
  <c r="F85" i="5"/>
  <c r="G85" i="5"/>
  <c r="F89" i="5"/>
  <c r="G89" i="5"/>
  <c r="AC90" i="5"/>
  <c r="Y90" i="5"/>
  <c r="U90" i="5"/>
  <c r="Q90" i="5"/>
  <c r="M90" i="5"/>
  <c r="I90" i="5"/>
  <c r="F94" i="5"/>
  <c r="G94" i="5"/>
  <c r="AD96" i="5"/>
  <c r="Z96" i="5"/>
  <c r="V96" i="5"/>
  <c r="R96" i="5"/>
  <c r="N96" i="5"/>
  <c r="J96" i="5"/>
  <c r="F99" i="5"/>
  <c r="G99" i="5"/>
  <c r="F103" i="5"/>
  <c r="G103" i="5"/>
  <c r="AC104" i="5"/>
  <c r="Y104" i="5"/>
  <c r="U104" i="5"/>
  <c r="Q104" i="5"/>
  <c r="M104" i="5"/>
  <c r="I104" i="5"/>
  <c r="H84" i="5"/>
  <c r="H96" i="5"/>
  <c r="H104" i="5"/>
  <c r="H71" i="5"/>
  <c r="H90" i="5"/>
  <c r="H114" i="5"/>
  <c r="H55" i="5"/>
  <c r="H109" i="5"/>
  <c r="H59" i="5"/>
  <c r="H76" i="5"/>
  <c r="H66" i="5"/>
  <c r="H123" i="5"/>
  <c r="Q133" i="5" l="1"/>
  <c r="T133" i="5"/>
  <c r="N133" i="5"/>
  <c r="AD133" i="5"/>
  <c r="X133" i="5"/>
  <c r="O133" i="5"/>
  <c r="AE133" i="5"/>
  <c r="F66" i="5"/>
  <c r="G66" i="5"/>
  <c r="F55" i="5"/>
  <c r="G55" i="5"/>
  <c r="F104" i="5"/>
  <c r="G104" i="5"/>
  <c r="U133" i="5"/>
  <c r="R133" i="5"/>
  <c r="AB133" i="5"/>
  <c r="S133" i="5"/>
  <c r="F109" i="5"/>
  <c r="G109" i="5"/>
  <c r="F76" i="5"/>
  <c r="G76" i="5"/>
  <c r="G114" i="5"/>
  <c r="F114" i="5"/>
  <c r="F96" i="5"/>
  <c r="G96" i="5"/>
  <c r="I133" i="5"/>
  <c r="Y133" i="5"/>
  <c r="V133" i="5"/>
  <c r="AF133" i="5"/>
  <c r="W133" i="5"/>
  <c r="H133" i="5"/>
  <c r="F123" i="5"/>
  <c r="G123" i="5"/>
  <c r="F71" i="5"/>
  <c r="G71" i="5"/>
  <c r="F59" i="5"/>
  <c r="G59" i="5"/>
  <c r="F90" i="5"/>
  <c r="G90" i="5"/>
  <c r="F84" i="5"/>
  <c r="G84" i="5"/>
  <c r="M133" i="5"/>
  <c r="AC133" i="5"/>
  <c r="J133" i="5"/>
  <c r="Z133" i="5"/>
  <c r="P133" i="5"/>
  <c r="K133" i="5"/>
  <c r="AA133" i="5"/>
  <c r="L133" i="5"/>
  <c r="G133" i="5" l="1"/>
  <c r="F133" i="5"/>
</calcChain>
</file>

<file path=xl/sharedStrings.xml><?xml version="1.0" encoding="utf-8"?>
<sst xmlns="http://schemas.openxmlformats.org/spreadsheetml/2006/main" count="2036" uniqueCount="326">
  <si>
    <t>DP</t>
  </si>
  <si>
    <t>Distributors</t>
  </si>
  <si>
    <t>Region/
Cluster</t>
  </si>
  <si>
    <t>Total Value</t>
  </si>
  <si>
    <t>Total
Qnty</t>
  </si>
  <si>
    <t>B68</t>
  </si>
  <si>
    <t>BL120</t>
  </si>
  <si>
    <t>D47</t>
  </si>
  <si>
    <t>L42</t>
  </si>
  <si>
    <t>Rajshahi</t>
  </si>
  <si>
    <t>Prithibi Corporation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</si>
  <si>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</si>
  <si>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</si>
  <si>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</si>
  <si>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</si>
  <si>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</si>
  <si>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</si>
  <si>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</si>
  <si>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</si>
  <si>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</si>
  <si>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</si>
  <si>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</si>
  <si>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</si>
  <si>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</si>
  <si>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</si>
  <si>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</si>
  <si>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</si>
  <si>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</si>
  <si>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</si>
  <si>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</si>
  <si>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DSR-0350</t>
  </si>
  <si>
    <t>DSR-0351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</si>
  <si>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</si>
  <si>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</si>
  <si>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</si>
  <si>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</si>
  <si>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</si>
  <si>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</si>
  <si>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</si>
  <si>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</si>
  <si>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</si>
  <si>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</si>
  <si>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</si>
  <si>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</si>
  <si>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</si>
  <si>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</si>
  <si>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</si>
  <si>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</si>
  <si>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</si>
  <si>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</si>
  <si>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</si>
  <si>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</si>
  <si>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D82</t>
  </si>
  <si>
    <t>T92</t>
  </si>
  <si>
    <t>DSR-0236</t>
  </si>
  <si>
    <t>Aminul Islam Tutul</t>
  </si>
  <si>
    <t>DSR-0699</t>
  </si>
  <si>
    <t>Mr. Bappy</t>
  </si>
  <si>
    <t>Rhyme Enterprise</t>
  </si>
  <si>
    <t>Sarkar Telecom* Sirajgonj</t>
  </si>
  <si>
    <t>L140</t>
  </si>
  <si>
    <t>Shafiur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</si>
  <si>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</si>
  <si>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</si>
  <si>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</si>
  <si>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</si>
  <si>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</si>
  <si>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</si>
  <si>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</si>
  <si>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</si>
  <si>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</si>
  <si>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</si>
  <si>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</si>
  <si>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</si>
  <si>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</si>
  <si>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</si>
  <si>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</si>
  <si>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</si>
  <si>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</si>
  <si>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</si>
  <si>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</si>
  <si>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</si>
  <si>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</si>
  <si>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</si>
  <si>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</si>
  <si>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</si>
  <si>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</si>
  <si>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</si>
  <si>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</si>
  <si>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</si>
  <si>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</si>
  <si>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</si>
  <si>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</si>
  <si>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</si>
  <si>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</si>
  <si>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</si>
  <si>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</si>
  <si>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</si>
  <si>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</si>
  <si>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</si>
  <si>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</si>
  <si>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</si>
  <si>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</si>
  <si>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</si>
  <si>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</si>
  <si>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</si>
  <si>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</si>
  <si>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</si>
  <si>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</si>
  <si>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</si>
  <si>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</si>
  <si>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</si>
  <si>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</si>
  <si>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</si>
  <si>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</si>
  <si>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</si>
  <si>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</si>
  <si>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</si>
  <si>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</si>
  <si>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</si>
  <si>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</si>
  <si>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</si>
  <si>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</si>
  <si>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</si>
  <si>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</si>
  <si>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</si>
  <si>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</si>
  <si>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</si>
  <si>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</si>
  <si>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</si>
  <si>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</si>
  <si>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</si>
  <si>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</si>
  <si>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</si>
  <si>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DSR-0058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</si>
  <si>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</si>
  <si>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</si>
  <si>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</si>
  <si>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</si>
  <si>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</si>
  <si>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</si>
  <si>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</si>
  <si>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</si>
  <si>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</si>
  <si>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</si>
  <si>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</si>
  <si>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</si>
  <si>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</si>
  <si>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</si>
  <si>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B67</t>
  </si>
  <si>
    <t>Pacific Electronics</t>
  </si>
  <si>
    <t>Pacific Electronics-2</t>
  </si>
  <si>
    <t>DSR-0599</t>
  </si>
  <si>
    <t xml:space="preserve">Md. Fozle Rabbi </t>
  </si>
  <si>
    <t>DSR-0600</t>
  </si>
  <si>
    <t>Md. Manzir Hossain Mohaddes</t>
  </si>
  <si>
    <t>DSR-0598</t>
  </si>
  <si>
    <t>DSR-0258</t>
  </si>
  <si>
    <t>Md.Mithul</t>
  </si>
  <si>
    <t>DSR-0259</t>
  </si>
  <si>
    <t>Mr. Golzar Rahaman</t>
  </si>
  <si>
    <t>DSR-0260</t>
  </si>
  <si>
    <t>Md. Nazmul Hossain Sajol</t>
  </si>
  <si>
    <t>DSR-0634</t>
  </si>
  <si>
    <t>Md. Moznu Mia</t>
  </si>
  <si>
    <t>Shahil Distribution</t>
  </si>
  <si>
    <t>Rangpur</t>
  </si>
  <si>
    <t>Thakurgaon</t>
  </si>
  <si>
    <t>Swaranika  Enterprise</t>
  </si>
  <si>
    <t>M/S. Nodi Nishat Enterprise</t>
  </si>
  <si>
    <t>Dinajpur</t>
  </si>
  <si>
    <t>M/S. Sky Tel</t>
  </si>
  <si>
    <t>Tarek &amp; Brothers</t>
  </si>
  <si>
    <t>Feroz Telecom</t>
  </si>
  <si>
    <t>M/S. MM Trade Link</t>
  </si>
  <si>
    <t>Shijdah Enterprise</t>
  </si>
  <si>
    <t>World Media</t>
  </si>
  <si>
    <t>DSR-0546</t>
  </si>
  <si>
    <t>Md.Belel Hossain</t>
  </si>
  <si>
    <t>DSR-0547</t>
  </si>
  <si>
    <t>Md. Jony Islam</t>
  </si>
  <si>
    <t>DSR-0720</t>
  </si>
  <si>
    <t>Md. Nawab Shiraj-u-Ddula</t>
  </si>
  <si>
    <t>DSR-0586</t>
  </si>
  <si>
    <t>Md.Jahidul Islam</t>
  </si>
  <si>
    <t>DSR-0587</t>
  </si>
  <si>
    <t>Md. Rasheduzzaman</t>
  </si>
  <si>
    <t>DSR-0324</t>
  </si>
  <si>
    <t>DSR-0723</t>
  </si>
  <si>
    <t>Md.Jahangir Alam</t>
  </si>
  <si>
    <t>DSR-0721</t>
  </si>
  <si>
    <t>Md.Mamunur Rashid</t>
  </si>
  <si>
    <t>DSR-0722</t>
  </si>
  <si>
    <t>Md.Abu Jafor</t>
  </si>
  <si>
    <t>DSR-0640</t>
  </si>
  <si>
    <t>Md. Harunur Rashid</t>
  </si>
  <si>
    <t>DSR-0639</t>
  </si>
  <si>
    <t>Md. Ashik Islam</t>
  </si>
  <si>
    <t>DSR-0688</t>
  </si>
  <si>
    <t>Md.Monsur Rahman</t>
  </si>
  <si>
    <t>DSR-0689</t>
  </si>
  <si>
    <t>Md. Fazle Rabbi</t>
  </si>
  <si>
    <t>DSR-0681</t>
  </si>
  <si>
    <t>Md. Shamim Islam-2</t>
  </si>
  <si>
    <t>DSR-0683</t>
  </si>
  <si>
    <t>Ashim kumar Roy</t>
  </si>
  <si>
    <t>DSR-0684</t>
  </si>
  <si>
    <t>Md. Shamim Islam</t>
  </si>
  <si>
    <t>DSR-0685</t>
  </si>
  <si>
    <t>DSR-0687</t>
  </si>
  <si>
    <t>Mr. Shawdhin Chandra Roy</t>
  </si>
  <si>
    <t>DSR-0686</t>
  </si>
  <si>
    <t>Md. Emran Ali</t>
  </si>
  <si>
    <t>Md.Humayun Kabir</t>
  </si>
  <si>
    <t>DSR-0261</t>
  </si>
  <si>
    <t>Md. Palash</t>
  </si>
  <si>
    <t>DSR-0262</t>
  </si>
  <si>
    <t>Md. Shahin Sarkar</t>
  </si>
  <si>
    <t>DSR-0264</t>
  </si>
  <si>
    <t>Md.Hasanul Haque</t>
  </si>
  <si>
    <t>DSR-0265</t>
  </si>
  <si>
    <t>Md.Azaharul Islam</t>
  </si>
  <si>
    <t>DSR-0266</t>
  </si>
  <si>
    <t>Md. Anisur Rahman Akash</t>
  </si>
  <si>
    <t>DSR-0250</t>
  </si>
  <si>
    <t>Mr. Sulov Sen</t>
  </si>
  <si>
    <t>DSR-0251</t>
  </si>
  <si>
    <t>Md. Shimul Khan</t>
  </si>
  <si>
    <t>DSR-0252</t>
  </si>
  <si>
    <t>Md. Najmul Huda</t>
  </si>
  <si>
    <t>DSR-0253</t>
  </si>
  <si>
    <t>Md. Insan Ali</t>
  </si>
  <si>
    <t>DSR-0328</t>
  </si>
  <si>
    <t>Mr. Ratan Kumar Roy</t>
  </si>
  <si>
    <t>DSR-0329</t>
  </si>
  <si>
    <t>Md. Ataur Rahman (Lavlu)</t>
  </si>
  <si>
    <t>DSR-0330</t>
  </si>
  <si>
    <t>Md. Suqqur Ali Chanchal</t>
  </si>
  <si>
    <t>DSR-0331</t>
  </si>
  <si>
    <t>Banasour Chandra Barman</t>
  </si>
  <si>
    <t>DSR-0629</t>
  </si>
  <si>
    <t>Md. Raju Mia</t>
  </si>
  <si>
    <t>DSR-0254</t>
  </si>
  <si>
    <t>Mr. Suruzzaman</t>
  </si>
  <si>
    <t>DSR-0255</t>
  </si>
  <si>
    <t>Md. Mobarak Hossain</t>
  </si>
  <si>
    <t>DSR-0541</t>
  </si>
  <si>
    <t>Md. Shirajul Islam</t>
  </si>
  <si>
    <t>DSR-0268</t>
  </si>
  <si>
    <t>Mr. Rubel ahmed</t>
  </si>
  <si>
    <t>DSR-0269</t>
  </si>
  <si>
    <t>Md. Labib Shahariar</t>
  </si>
  <si>
    <t>DSR-0270</t>
  </si>
  <si>
    <t>Mr. Raihanur Rahman</t>
  </si>
  <si>
    <t>DSR-0271</t>
  </si>
  <si>
    <t>Ariful Islam</t>
  </si>
  <si>
    <t>Md. Atikur Rahman Opu</t>
  </si>
  <si>
    <t>Md. Sumon Sarker</t>
  </si>
  <si>
    <t>Primary Target August'21</t>
  </si>
  <si>
    <t>Secondary Target August'21</t>
  </si>
  <si>
    <t>DEL-0135</t>
  </si>
  <si>
    <t>DEL-0151</t>
  </si>
  <si>
    <t>DEL-0166</t>
  </si>
  <si>
    <t>DEL-0180</t>
  </si>
  <si>
    <t>DEL-0106</t>
  </si>
  <si>
    <t>DEL-0025</t>
  </si>
  <si>
    <t>DEL-0182</t>
  </si>
  <si>
    <t>DEL-0048</t>
  </si>
  <si>
    <t>DEL-0112</t>
  </si>
  <si>
    <t>DEL-0077</t>
  </si>
  <si>
    <t>DEL-0186</t>
  </si>
  <si>
    <t>DEL-0028</t>
  </si>
  <si>
    <t>DEL-0090</t>
  </si>
  <si>
    <t>DEL-0155</t>
  </si>
  <si>
    <t>DEL-0179</t>
  </si>
  <si>
    <t>DEL-0158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</si>
  <si>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</si>
  <si>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</si>
  <si>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</si>
  <si>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</si>
  <si>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</si>
  <si>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</si>
  <si>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</si>
  <si>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Gaibandha</t>
  </si>
  <si>
    <t>DEL-0142</t>
  </si>
  <si>
    <t>Dealer ID</t>
  </si>
  <si>
    <t>B24</t>
  </si>
  <si>
    <t>B69</t>
  </si>
  <si>
    <t>BL96</t>
  </si>
  <si>
    <t>BL99</t>
  </si>
  <si>
    <t>D41</t>
  </si>
  <si>
    <t>D54+</t>
  </si>
  <si>
    <t>D76</t>
  </si>
  <si>
    <t>D78</t>
  </si>
  <si>
    <t>L46</t>
  </si>
  <si>
    <t>L43</t>
  </si>
  <si>
    <t>L135</t>
  </si>
  <si>
    <t>L260</t>
  </si>
  <si>
    <t>L270</t>
  </si>
  <si>
    <t>G10+</t>
  </si>
  <si>
    <t>i32</t>
  </si>
  <si>
    <t>Atom</t>
  </si>
  <si>
    <t>Atom II</t>
  </si>
  <si>
    <t>Z18</t>
  </si>
  <si>
    <t>Z25</t>
  </si>
  <si>
    <t>Z32</t>
  </si>
  <si>
    <t>Z33</t>
  </si>
  <si>
    <t>Z35 3GB</t>
  </si>
  <si>
    <t>Z40 3GB</t>
  </si>
  <si>
    <t>Z30</t>
  </si>
  <si>
    <t>Z30 pro</t>
  </si>
  <si>
    <t>Z35 4GB</t>
  </si>
  <si>
    <t>RP</t>
  </si>
  <si>
    <t>Asik Ahmed</t>
  </si>
  <si>
    <t>Rasel Hossain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</si>
  <si>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</si>
  <si>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</si>
  <si>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</si>
  <si>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</si>
  <si>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</si>
  <si>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</si>
  <si>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Md. Milon Hosen</t>
  </si>
  <si>
    <t>Moudud Ahmed Raton</t>
  </si>
  <si>
    <t xml:space="preserve">  Md Rasel Hossain</t>
  </si>
  <si>
    <t>Md. Mizanur Rahman</t>
  </si>
  <si>
    <t>DSR-0749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</si>
</sst>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theme="1"/>
      <name val="Calibri"/>
      <family val="2"/>
      <scheme val="minor"/>
    </font>
    <font>
      <sz val="9"/>
      <color theme="0"/>
      <name val="Bahnschrift"/>
      <family val="2"/>
    </font>
    <font>
      <b/>
      <sz val="9"/>
      <color theme="1"/>
      <name val="Bahnschrift SemiBold"/>
      <family val="2"/>
    </font>
    <font>
      <sz val="8"/>
      <name val="Calibri"/>
      <family val="2"/>
    </font>
    <font>
      <i/>
      <sz val="8"/>
      <color theme="1"/>
      <name val="Calibri"/>
      <family val="2"/>
      <scheme val="minor"/>
    </font>
    <font>
      <i/>
      <sz val="8"/>
      <name val="Calibri"/>
      <family val="2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Bahnschrift"/>
      <family val="2"/>
    </font>
    <font>
      <i/>
      <sz val="9"/>
      <color indexed="8"/>
      <name val="Calibri"/>
      <family val="2"/>
      <scheme val="minor"/>
    </font>
    <font>
      <sz val="9"/>
      <color theme="0"/>
      <name val="Bahnschrift"/>
    </font>
    <font>
      <b/>
      <sz val="9"/>
      <color theme="1"/>
      <name val="Arial"/>
      <family val="2"/>
    </font>
    <font>
      <sz val="10"/>
      <name val="Bahnschrift SemiBold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4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4" fontId="3" fillId="0" borderId="3" xfId="1" applyNumberFormat="1" applyFont="1" applyBorder="1" applyAlignment="1">
      <alignment horizontal="center" vertical="center"/>
    </xf>
    <xf numFmtId="164" fontId="5" fillId="5" borderId="3" xfId="1" applyNumberFormat="1" applyFont="1" applyFill="1" applyBorder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0" fontId="9" fillId="2" borderId="0" xfId="0" applyFont="1" applyFill="1"/>
    <xf numFmtId="0" fontId="9" fillId="0" borderId="0" xfId="0" applyFont="1"/>
    <xf numFmtId="0" fontId="8" fillId="0" borderId="3" xfId="4" applyFont="1" applyBorder="1" applyAlignment="1">
      <alignment horizontal="center"/>
    </xf>
    <xf numFmtId="0" fontId="8" fillId="2" borderId="3" xfId="5" applyFont="1" applyFill="1" applyBorder="1" applyAlignment="1">
      <alignment horizontal="center"/>
    </xf>
    <xf numFmtId="164" fontId="10" fillId="2" borderId="3" xfId="6" applyNumberFormat="1" applyFont="1" applyFill="1" applyBorder="1" applyAlignment="1">
      <alignment horizontal="center" vertical="center"/>
    </xf>
    <xf numFmtId="0" fontId="8" fillId="8" borderId="3" xfId="4" applyFont="1" applyFill="1" applyBorder="1" applyAlignment="1">
      <alignment horizontal="center"/>
    </xf>
    <xf numFmtId="0" fontId="9" fillId="8" borderId="0" xfId="0" applyFont="1" applyFill="1"/>
    <xf numFmtId="0" fontId="10" fillId="2" borderId="3" xfId="3" applyFont="1" applyFill="1" applyBorder="1"/>
    <xf numFmtId="0" fontId="10" fillId="8" borderId="3" xfId="3" applyNumberFormat="1" applyFont="1" applyFill="1" applyBorder="1" applyAlignment="1">
      <alignment horizontal="left" vertical="center"/>
    </xf>
    <xf numFmtId="0" fontId="10" fillId="8" borderId="3" xfId="3" applyFont="1" applyFill="1" applyBorder="1"/>
    <xf numFmtId="164" fontId="10" fillId="8" borderId="3" xfId="6" applyNumberFormat="1" applyFont="1" applyFill="1" applyBorder="1" applyAlignment="1">
      <alignment horizontal="center" vertical="center"/>
    </xf>
    <xf numFmtId="164" fontId="10" fillId="8" borderId="3" xfId="1" applyNumberFormat="1" applyFont="1" applyFill="1" applyBorder="1"/>
    <xf numFmtId="0" fontId="8" fillId="0" borderId="3" xfId="4" applyFont="1" applyBorder="1" applyAlignment="1">
      <alignment horizontal="left"/>
    </xf>
    <xf numFmtId="0" fontId="8" fillId="0" borderId="3" xfId="4" applyFont="1" applyBorder="1"/>
    <xf numFmtId="164" fontId="10" fillId="2" borderId="3" xfId="7" applyNumberFormat="1" applyFont="1" applyFill="1" applyBorder="1" applyAlignment="1">
      <alignment horizontal="center"/>
    </xf>
    <xf numFmtId="0" fontId="8" fillId="8" borderId="3" xfId="4" applyFont="1" applyFill="1" applyBorder="1" applyAlignment="1">
      <alignment horizontal="left"/>
    </xf>
    <xf numFmtId="0" fontId="8" fillId="8" borderId="3" xfId="4" applyFont="1" applyFill="1" applyBorder="1"/>
    <xf numFmtId="164" fontId="10" fillId="8" borderId="3" xfId="7" applyNumberFormat="1" applyFont="1" applyFill="1" applyBorder="1" applyAlignment="1">
      <alignment horizontal="center"/>
    </xf>
    <xf numFmtId="0" fontId="8" fillId="0" borderId="3" xfId="3" applyFont="1" applyBorder="1"/>
    <xf numFmtId="0" fontId="8" fillId="8" borderId="3" xfId="3" applyFont="1" applyFill="1" applyBorder="1"/>
    <xf numFmtId="0" fontId="8" fillId="2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 wrapText="1"/>
    </xf>
    <xf numFmtId="0" fontId="8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vertical="center"/>
    </xf>
    <xf numFmtId="0" fontId="9" fillId="8" borderId="3" xfId="0" applyFont="1" applyFill="1" applyBorder="1"/>
    <xf numFmtId="1" fontId="9" fillId="8" borderId="3" xfId="0" applyNumberFormat="1" applyFont="1" applyFill="1" applyBorder="1"/>
    <xf numFmtId="0" fontId="12" fillId="9" borderId="3" xfId="0" applyFont="1" applyFill="1" applyBorder="1"/>
    <xf numFmtId="0" fontId="3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4" fontId="14" fillId="4" borderId="3" xfId="1" applyNumberFormat="1" applyFont="1" applyFill="1" applyBorder="1" applyAlignment="1">
      <alignment horizontal="center" vertical="center"/>
    </xf>
    <xf numFmtId="9" fontId="10" fillId="0" borderId="3" xfId="2" applyFont="1" applyBorder="1"/>
    <xf numFmtId="9" fontId="10" fillId="8" borderId="3" xfId="2" applyFont="1" applyFill="1" applyBorder="1"/>
    <xf numFmtId="164" fontId="10" fillId="7" borderId="3" xfId="1" applyNumberFormat="1" applyFont="1" applyFill="1" applyBorder="1"/>
    <xf numFmtId="0" fontId="9" fillId="8" borderId="3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164" fontId="3" fillId="0" borderId="3" xfId="1" applyNumberFormat="1" applyFont="1" applyFill="1" applyBorder="1" applyAlignment="1">
      <alignment horizontal="center" vertical="center"/>
    </xf>
    <xf numFmtId="0" fontId="8" fillId="11" borderId="3" xfId="3" applyFont="1" applyFill="1" applyBorder="1"/>
    <xf numFmtId="1" fontId="9" fillId="2" borderId="3" xfId="0" applyNumberFormat="1" applyFont="1" applyFill="1" applyBorder="1"/>
    <xf numFmtId="0" fontId="18" fillId="0" borderId="3" xfId="4" applyFont="1" applyBorder="1" applyAlignment="1">
      <alignment horizontal="left"/>
    </xf>
    <xf numFmtId="0" fontId="18" fillId="2" borderId="3" xfId="5" applyFont="1" applyFill="1" applyBorder="1" applyAlignment="1">
      <alignment horizontal="center"/>
    </xf>
    <xf numFmtId="0" fontId="18" fillId="0" borderId="3" xfId="4" applyFont="1" applyBorder="1" applyAlignment="1">
      <alignment horizontal="center"/>
    </xf>
    <xf numFmtId="164" fontId="9" fillId="2" borderId="3" xfId="6" applyNumberFormat="1" applyFont="1" applyFill="1" applyBorder="1" applyAlignment="1">
      <alignment horizontal="center" vertical="center"/>
    </xf>
    <xf numFmtId="164" fontId="9" fillId="2" borderId="3" xfId="1" applyNumberFormat="1" applyFont="1" applyFill="1" applyBorder="1" applyAlignment="1">
      <alignment horizontal="center"/>
    </xf>
    <xf numFmtId="1" fontId="9" fillId="0" borderId="3" xfId="0" applyNumberFormat="1" applyFont="1" applyBorder="1"/>
    <xf numFmtId="0" fontId="18" fillId="8" borderId="3" xfId="4" applyFont="1" applyFill="1" applyBorder="1" applyAlignment="1">
      <alignment horizontal="left"/>
    </xf>
    <xf numFmtId="0" fontId="18" fillId="8" borderId="3" xfId="5" applyFont="1" applyFill="1" applyBorder="1" applyAlignment="1">
      <alignment horizontal="center"/>
    </xf>
    <xf numFmtId="0" fontId="18" fillId="8" borderId="3" xfId="4" applyFont="1" applyFill="1" applyBorder="1" applyAlignment="1">
      <alignment horizontal="center"/>
    </xf>
    <xf numFmtId="0" fontId="9" fillId="2" borderId="3" xfId="3" applyNumberFormat="1" applyFont="1" applyFill="1" applyBorder="1" applyAlignment="1">
      <alignment horizontal="left" vertical="center"/>
    </xf>
    <xf numFmtId="0" fontId="9" fillId="2" borderId="3" xfId="3" applyFont="1" applyFill="1" applyBorder="1"/>
    <xf numFmtId="0" fontId="9" fillId="8" borderId="6" xfId="3" applyFont="1" applyFill="1" applyBorder="1" applyAlignment="1">
      <alignment horizontal="left"/>
    </xf>
    <xf numFmtId="0" fontId="9" fillId="8" borderId="3" xfId="3" applyNumberFormat="1" applyFont="1" applyFill="1" applyBorder="1" applyAlignment="1">
      <alignment horizontal="left"/>
    </xf>
    <xf numFmtId="0" fontId="9" fillId="8" borderId="3" xfId="3" applyNumberFormat="1" applyFont="1" applyFill="1" applyBorder="1" applyAlignment="1">
      <alignment horizontal="left" vertical="center"/>
    </xf>
    <xf numFmtId="0" fontId="9" fillId="8" borderId="3" xfId="3" applyFont="1" applyFill="1" applyBorder="1"/>
    <xf numFmtId="164" fontId="9" fillId="8" borderId="3" xfId="6" applyNumberFormat="1" applyFont="1" applyFill="1" applyBorder="1" applyAlignment="1">
      <alignment horizontal="center" vertical="center"/>
    </xf>
    <xf numFmtId="0" fontId="9" fillId="2" borderId="7" xfId="3" applyFont="1" applyFill="1" applyBorder="1" applyAlignment="1">
      <alignment horizontal="left"/>
    </xf>
    <xf numFmtId="164" fontId="9" fillId="2" borderId="3" xfId="6" applyNumberFormat="1" applyFont="1" applyFill="1" applyBorder="1" applyAlignment="1">
      <alignment horizontal="left" vertical="center"/>
    </xf>
    <xf numFmtId="164" fontId="9" fillId="2" borderId="3" xfId="6" applyNumberFormat="1" applyFont="1" applyFill="1" applyBorder="1" applyAlignment="1">
      <alignment vertical="center"/>
    </xf>
    <xf numFmtId="164" fontId="9" fillId="2" borderId="3" xfId="6" applyNumberFormat="1" applyFont="1" applyFill="1" applyBorder="1" applyAlignment="1"/>
    <xf numFmtId="164" fontId="9" fillId="8" borderId="3" xfId="6" applyNumberFormat="1" applyFont="1" applyFill="1" applyBorder="1" applyAlignment="1">
      <alignment horizontal="left" vertical="center"/>
    </xf>
    <xf numFmtId="0" fontId="9" fillId="8" borderId="3" xfId="6" applyNumberFormat="1" applyFont="1" applyFill="1" applyBorder="1" applyAlignment="1">
      <alignment horizontal="left" vertical="center"/>
    </xf>
    <xf numFmtId="164" fontId="9" fillId="8" borderId="3" xfId="6" applyNumberFormat="1" applyFont="1" applyFill="1" applyBorder="1" applyAlignment="1">
      <alignment vertical="center"/>
    </xf>
    <xf numFmtId="164" fontId="9" fillId="8" borderId="3" xfId="6" applyNumberFormat="1" applyFont="1" applyFill="1" applyBorder="1" applyAlignment="1"/>
    <xf numFmtId="0" fontId="18" fillId="0" borderId="3" xfId="4" applyFont="1" applyBorder="1"/>
    <xf numFmtId="0" fontId="18" fillId="8" borderId="3" xfId="4" applyFont="1" applyFill="1" applyBorder="1"/>
    <xf numFmtId="0" fontId="18" fillId="11" borderId="3" xfId="3" applyFont="1" applyFill="1" applyBorder="1" applyAlignment="1">
      <alignment horizontal="left"/>
    </xf>
    <xf numFmtId="0" fontId="18" fillId="0" borderId="3" xfId="3" applyFont="1" applyBorder="1"/>
    <xf numFmtId="0" fontId="18" fillId="8" borderId="3" xfId="3" applyFont="1" applyFill="1" applyBorder="1" applyAlignment="1">
      <alignment horizontal="left"/>
    </xf>
    <xf numFmtId="0" fontId="18" fillId="8" borderId="3" xfId="3" applyFont="1" applyFill="1" applyBorder="1"/>
    <xf numFmtId="0" fontId="18" fillId="0" borderId="3" xfId="3" applyFont="1" applyBorder="1" applyAlignment="1">
      <alignment horizontal="left"/>
    </xf>
    <xf numFmtId="0" fontId="9" fillId="2" borderId="3" xfId="3" applyFont="1" applyFill="1" applyBorder="1" applyAlignment="1">
      <alignment horizontal="left"/>
    </xf>
    <xf numFmtId="0" fontId="9" fillId="8" borderId="3" xfId="3" applyFont="1" applyFill="1" applyBorder="1" applyAlignment="1">
      <alignment horizontal="left"/>
    </xf>
    <xf numFmtId="0" fontId="18" fillId="2" borderId="3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/>
    </xf>
    <xf numFmtId="0" fontId="19" fillId="2" borderId="3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left" vertical="center" wrapText="1"/>
    </xf>
    <xf numFmtId="0" fontId="18" fillId="8" borderId="3" xfId="0" applyFont="1" applyFill="1" applyBorder="1" applyAlignment="1">
      <alignment horizontal="left"/>
    </xf>
    <xf numFmtId="0" fontId="19" fillId="8" borderId="3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left" vertical="center"/>
    </xf>
    <xf numFmtId="0" fontId="18" fillId="2" borderId="3" xfId="0" applyFont="1" applyFill="1" applyBorder="1" applyAlignment="1">
      <alignment horizontal="center"/>
    </xf>
    <xf numFmtId="0" fontId="18" fillId="8" borderId="3" xfId="0" applyFont="1" applyFill="1" applyBorder="1" applyAlignment="1">
      <alignment horizontal="left" vertical="center"/>
    </xf>
    <xf numFmtId="0" fontId="18" fillId="8" borderId="3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/>
    </xf>
    <xf numFmtId="1" fontId="9" fillId="0" borderId="4" xfId="0" applyNumberFormat="1" applyFont="1" applyBorder="1"/>
    <xf numFmtId="0" fontId="20" fillId="9" borderId="3" xfId="0" applyFont="1" applyFill="1" applyBorder="1" applyAlignment="1">
      <alignment horizontal="left" vertical="center"/>
    </xf>
    <xf numFmtId="164" fontId="21" fillId="3" borderId="2" xfId="1" applyNumberFormat="1" applyFont="1" applyFill="1" applyBorder="1" applyAlignment="1">
      <alignment horizontal="center" vertical="center"/>
    </xf>
    <xf numFmtId="164" fontId="12" fillId="4" borderId="3" xfId="1" applyNumberFormat="1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vertical="center"/>
    </xf>
    <xf numFmtId="0" fontId="18" fillId="2" borderId="8" xfId="0" applyFont="1" applyFill="1" applyBorder="1" applyAlignment="1">
      <alignment horizontal="left" vertical="center"/>
    </xf>
    <xf numFmtId="10" fontId="22" fillId="2" borderId="8" xfId="8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left"/>
    </xf>
    <xf numFmtId="10" fontId="23" fillId="2" borderId="8" xfId="0" applyNumberFormat="1" applyFont="1" applyFill="1" applyBorder="1" applyAlignment="1">
      <alignment horizontal="center"/>
    </xf>
    <xf numFmtId="0" fontId="18" fillId="8" borderId="8" xfId="0" applyFont="1" applyFill="1" applyBorder="1"/>
    <xf numFmtId="0" fontId="18" fillId="8" borderId="8" xfId="0" applyFont="1" applyFill="1" applyBorder="1" applyAlignment="1">
      <alignment horizontal="left" vertical="center"/>
    </xf>
    <xf numFmtId="10" fontId="22" fillId="8" borderId="8" xfId="8" applyNumberFormat="1" applyFont="1" applyFill="1" applyBorder="1" applyAlignment="1">
      <alignment horizontal="center"/>
    </xf>
    <xf numFmtId="164" fontId="9" fillId="8" borderId="3" xfId="0" applyNumberFormat="1" applyFont="1" applyFill="1" applyBorder="1"/>
    <xf numFmtId="0" fontId="24" fillId="0" borderId="0" xfId="0" applyFont="1"/>
    <xf numFmtId="0" fontId="18" fillId="2" borderId="3" xfId="9" applyFont="1" applyFill="1" applyBorder="1" applyAlignment="1">
      <alignment horizontal="center"/>
    </xf>
    <xf numFmtId="0" fontId="18" fillId="0" borderId="3" xfId="4" applyFont="1" applyBorder="1" applyAlignment="1"/>
    <xf numFmtId="0" fontId="18" fillId="8" borderId="6" xfId="4" applyFont="1" applyFill="1" applyBorder="1" applyAlignment="1">
      <alignment horizontal="left"/>
    </xf>
    <xf numFmtId="0" fontId="18" fillId="8" borderId="3" xfId="9" applyFont="1" applyFill="1" applyBorder="1" applyAlignment="1">
      <alignment horizontal="center"/>
    </xf>
    <xf numFmtId="0" fontId="18" fillId="8" borderId="3" xfId="4" applyFont="1" applyFill="1" applyBorder="1" applyAlignment="1"/>
    <xf numFmtId="164" fontId="9" fillId="8" borderId="3" xfId="1" applyNumberFormat="1" applyFont="1" applyFill="1" applyBorder="1" applyAlignment="1">
      <alignment horizontal="center"/>
    </xf>
    <xf numFmtId="164" fontId="3" fillId="2" borderId="3" xfId="1" applyNumberFormat="1" applyFont="1" applyFill="1" applyBorder="1"/>
    <xf numFmtId="164" fontId="2" fillId="2" borderId="0" xfId="1" applyNumberFormat="1" applyFont="1" applyFill="1" applyAlignment="1">
      <alignment horizontal="left" vertical="center"/>
    </xf>
    <xf numFmtId="0" fontId="19" fillId="13" borderId="3" xfId="0" applyFont="1" applyFill="1" applyBorder="1" applyAlignment="1">
      <alignment horizontal="center" vertical="center"/>
    </xf>
    <xf numFmtId="0" fontId="11" fillId="13" borderId="3" xfId="0" applyFont="1" applyFill="1" applyBorder="1" applyAlignment="1">
      <alignment vertical="center"/>
    </xf>
    <xf numFmtId="0" fontId="25" fillId="13" borderId="3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164" fontId="4" fillId="3" borderId="9" xfId="1" applyNumberFormat="1" applyFont="1" applyFill="1" applyBorder="1" applyAlignment="1">
      <alignment horizontal="center" vertical="center"/>
    </xf>
    <xf numFmtId="164" fontId="5" fillId="4" borderId="10" xfId="1" applyNumberFormat="1" applyFont="1" applyFill="1" applyBorder="1" applyAlignment="1">
      <alignment horizontal="center" vertical="center"/>
    </xf>
    <xf numFmtId="164" fontId="3" fillId="2" borderId="10" xfId="1" applyNumberFormat="1" applyFont="1" applyFill="1" applyBorder="1"/>
    <xf numFmtId="164" fontId="3" fillId="0" borderId="10" xfId="1" applyNumberFormat="1" applyFont="1" applyBorder="1" applyAlignment="1">
      <alignment horizontal="center" vertical="center"/>
    </xf>
    <xf numFmtId="164" fontId="5" fillId="5" borderId="10" xfId="1" applyNumberFormat="1" applyFont="1" applyFill="1" applyBorder="1" applyAlignment="1">
      <alignment horizontal="center" vertical="center"/>
    </xf>
    <xf numFmtId="0" fontId="24" fillId="0" borderId="3" xfId="0" applyFont="1" applyBorder="1"/>
    <xf numFmtId="0" fontId="3" fillId="0" borderId="3" xfId="0" applyFont="1" applyBorder="1"/>
    <xf numFmtId="164" fontId="3" fillId="0" borderId="10" xfId="1" applyNumberFormat="1" applyFont="1" applyFill="1" applyBorder="1" applyAlignment="1">
      <alignment horizontal="center" vertical="center"/>
    </xf>
    <xf numFmtId="164" fontId="5" fillId="14" borderId="3" xfId="1" applyNumberFormat="1" applyFont="1" applyFill="1" applyBorder="1" applyAlignment="1">
      <alignment horizontal="center" vertical="center"/>
    </xf>
    <xf numFmtId="164" fontId="5" fillId="14" borderId="10" xfId="1" applyNumberFormat="1" applyFont="1" applyFill="1" applyBorder="1" applyAlignment="1">
      <alignment horizontal="center" vertical="center"/>
    </xf>
    <xf numFmtId="164" fontId="21" fillId="3" borderId="9" xfId="1" applyNumberFormat="1" applyFont="1" applyFill="1" applyBorder="1" applyAlignment="1">
      <alignment horizontal="center" vertical="center"/>
    </xf>
    <xf numFmtId="164" fontId="12" fillId="4" borderId="10" xfId="1" applyNumberFormat="1" applyFont="1" applyFill="1" applyBorder="1" applyAlignment="1">
      <alignment horizontal="center" vertical="center"/>
    </xf>
    <xf numFmtId="1" fontId="9" fillId="0" borderId="10" xfId="0" applyNumberFormat="1" applyFont="1" applyBorder="1"/>
    <xf numFmtId="1" fontId="9" fillId="8" borderId="10" xfId="0" applyNumberFormat="1" applyFont="1" applyFill="1" applyBorder="1"/>
    <xf numFmtId="164" fontId="9" fillId="8" borderId="10" xfId="1" applyNumberFormat="1" applyFont="1" applyFill="1" applyBorder="1" applyAlignment="1">
      <alignment horizontal="center"/>
    </xf>
    <xf numFmtId="164" fontId="9" fillId="8" borderId="10" xfId="6" applyNumberFormat="1" applyFont="1" applyFill="1" applyBorder="1" applyAlignment="1">
      <alignment horizontal="center" vertical="center"/>
    </xf>
    <xf numFmtId="1" fontId="9" fillId="0" borderId="11" xfId="0" applyNumberFormat="1" applyFont="1" applyBorder="1"/>
    <xf numFmtId="1" fontId="9" fillId="2" borderId="10" xfId="0" applyNumberFormat="1" applyFont="1" applyFill="1" applyBorder="1"/>
    <xf numFmtId="0" fontId="21" fillId="3" borderId="3" xfId="0" applyFont="1" applyFill="1" applyBorder="1"/>
    <xf numFmtId="0" fontId="12" fillId="4" borderId="3" xfId="0" applyFont="1" applyFill="1" applyBorder="1"/>
    <xf numFmtId="0" fontId="26" fillId="3" borderId="3" xfId="0" applyFont="1" applyFill="1" applyBorder="1"/>
    <xf numFmtId="0" fontId="27" fillId="4" borderId="3" xfId="0" applyFont="1" applyFill="1" applyBorder="1"/>
    <xf numFmtId="0" fontId="13" fillId="3" borderId="3" xfId="0" applyFont="1" applyFill="1" applyBorder="1" applyAlignment="1">
      <alignment horizontal="center"/>
    </xf>
    <xf numFmtId="10" fontId="17" fillId="0" borderId="3" xfId="8" applyNumberFormat="1" applyFont="1" applyFill="1" applyBorder="1" applyAlignment="1">
      <alignment horizontal="center"/>
    </xf>
    <xf numFmtId="10" fontId="17" fillId="2" borderId="3" xfId="8" applyNumberFormat="1" applyFont="1" applyFill="1" applyBorder="1" applyAlignment="1">
      <alignment horizontal="center"/>
    </xf>
    <xf numFmtId="10" fontId="17" fillId="2" borderId="3" xfId="8" applyNumberFormat="1" applyFont="1" applyFill="1" applyBorder="1" applyAlignment="1" applyProtection="1">
      <alignment horizontal="center"/>
    </xf>
    <xf numFmtId="10" fontId="17" fillId="12" borderId="3" xfId="8" applyNumberFormat="1" applyFont="1" applyFill="1" applyBorder="1" applyAlignment="1" applyProtection="1">
      <alignment horizontal="center"/>
    </xf>
    <xf numFmtId="10" fontId="15" fillId="2" borderId="3" xfId="10" applyNumberFormat="1" applyFont="1" applyFill="1" applyBorder="1" applyAlignment="1">
      <alignment horizontal="center"/>
    </xf>
    <xf numFmtId="10" fontId="15" fillId="2" borderId="3" xfId="8" applyNumberFormat="1" applyFont="1" applyFill="1" applyBorder="1" applyAlignment="1">
      <alignment horizontal="center"/>
    </xf>
    <xf numFmtId="9" fontId="9" fillId="8" borderId="3" xfId="2" applyFont="1" applyFill="1" applyBorder="1"/>
    <xf numFmtId="10" fontId="16" fillId="2" borderId="3" xfId="0" applyNumberFormat="1" applyFont="1" applyFill="1" applyBorder="1" applyAlignment="1">
      <alignment horizontal="center"/>
    </xf>
    <xf numFmtId="164" fontId="9" fillId="0" borderId="0" xfId="1" applyNumberFormat="1" applyFont="1"/>
    <xf numFmtId="164" fontId="9" fillId="2" borderId="0" xfId="1" applyNumberFormat="1" applyFont="1" applyFill="1"/>
    <xf numFmtId="164" fontId="12" fillId="9" borderId="3" xfId="0" applyNumberFormat="1" applyFont="1" applyFill="1" applyBorder="1"/>
    <xf numFmtId="0" fontId="5" fillId="10" borderId="3" xfId="0" applyFont="1" applyFill="1" applyBorder="1" applyAlignment="1">
      <alignment horizontal="center" vertical="center"/>
    </xf>
    <xf numFmtId="1" fontId="9" fillId="2" borderId="0" xfId="0" applyNumberFormat="1" applyFont="1" applyFill="1"/>
    <xf numFmtId="0" fontId="3" fillId="8" borderId="3" xfId="0" applyFont="1" applyFill="1" applyBorder="1"/>
    <xf numFmtId="0" fontId="3" fillId="8" borderId="3" xfId="0" applyFont="1" applyFill="1" applyBorder="1" applyAlignment="1">
      <alignment horizontal="center"/>
    </xf>
    <xf numFmtId="164" fontId="3" fillId="8" borderId="3" xfId="1" applyNumberFormat="1" applyFont="1" applyFill="1" applyBorder="1" applyAlignment="1">
      <alignment horizontal="center" vertical="center"/>
    </xf>
    <xf numFmtId="164" fontId="3" fillId="8" borderId="3" xfId="1" applyNumberFormat="1" applyFont="1" applyFill="1" applyBorder="1"/>
    <xf numFmtId="164" fontId="3" fillId="8" borderId="10" xfId="1" applyNumberFormat="1" applyFont="1" applyFill="1" applyBorder="1" applyAlignment="1">
      <alignment horizontal="center" vertical="center"/>
    </xf>
    <xf numFmtId="0" fontId="3" fillId="8" borderId="0" xfId="0" applyFont="1" applyFill="1"/>
    <xf numFmtId="0" fontId="28" fillId="15" borderId="3" xfId="0" applyFont="1" applyFill="1" applyBorder="1"/>
    <xf numFmtId="0" fontId="28" fillId="15" borderId="3" xfId="0" applyFont="1" applyFill="1" applyBorder="1" applyAlignment="1">
      <alignment horizontal="center"/>
    </xf>
    <xf numFmtId="164" fontId="28" fillId="15" borderId="3" xfId="1" applyNumberFormat="1" applyFont="1" applyFill="1" applyBorder="1" applyAlignment="1">
      <alignment horizontal="center" vertical="center"/>
    </xf>
    <xf numFmtId="164" fontId="28" fillId="15" borderId="3" xfId="1" applyNumberFormat="1" applyFont="1" applyFill="1" applyBorder="1"/>
    <xf numFmtId="164" fontId="28" fillId="15" borderId="10" xfId="1" applyNumberFormat="1" applyFont="1" applyFill="1" applyBorder="1" applyAlignment="1">
      <alignment horizontal="center" vertical="center"/>
    </xf>
    <xf numFmtId="0" fontId="28" fillId="15" borderId="0" xfId="0" applyFont="1" applyFill="1"/>
    <xf numFmtId="0" fontId="5" fillId="5" borderId="3" xfId="0" applyFont="1" applyFill="1" applyBorder="1" applyAlignment="1">
      <alignment horizontal="center"/>
    </xf>
    <xf numFmtId="0" fontId="7" fillId="6" borderId="3" xfId="3" applyFont="1" applyFill="1" applyBorder="1" applyAlignment="1">
      <alignment horizontal="center" vertical="center" wrapText="1"/>
    </xf>
    <xf numFmtId="0" fontId="7" fillId="10" borderId="3" xfId="3" applyFont="1" applyFill="1" applyBorder="1" applyAlignment="1">
      <alignment horizontal="center" vertical="center"/>
    </xf>
    <xf numFmtId="0" fontId="12" fillId="6" borderId="3" xfId="3" applyFont="1" applyFill="1" applyBorder="1" applyAlignment="1">
      <alignment horizontal="center" vertical="center" wrapText="1"/>
    </xf>
    <xf numFmtId="0" fontId="12" fillId="10" borderId="4" xfId="3" applyFont="1" applyFill="1" applyBorder="1" applyAlignment="1">
      <alignment horizontal="left" vertical="center"/>
    </xf>
    <xf numFmtId="0" fontId="12" fillId="10" borderId="5" xfId="3" applyFont="1" applyFill="1" applyBorder="1" applyAlignment="1">
      <alignment horizontal="left" vertical="center"/>
    </xf>
    <xf numFmtId="0" fontId="12" fillId="10" borderId="4" xfId="3" applyFont="1" applyFill="1" applyBorder="1" applyAlignment="1">
      <alignment horizontal="center" vertical="center"/>
    </xf>
    <xf numFmtId="0" fontId="12" fillId="10" borderId="5" xfId="3" applyFont="1" applyFill="1" applyBorder="1" applyAlignment="1">
      <alignment horizontal="center" vertical="center"/>
    </xf>
    <xf numFmtId="0" fontId="12" fillId="10" borderId="3" xfId="3" applyFont="1" applyFill="1" applyBorder="1" applyAlignment="1">
      <alignment horizontal="center" vertical="center"/>
    </xf>
    <xf numFmtId="164" fontId="3" fillId="8" borderId="10" xfId="1" applyNumberFormat="1" applyFont="1" applyFill="1" applyBorder="1"/>
    <xf numFmtId="0" fontId="24" fillId="8" borderId="3" xfId="0" applyFont="1" applyFill="1" applyBorder="1"/>
    <xf numFmtId="0" fontId="24" fillId="8" borderId="0" xfId="0" applyFont="1" applyFill="1"/>
  </cellXfs>
  <cellStyles count="13">
    <cellStyle name="Comma" xfId="1" builtinId="3"/>
    <cellStyle name="Comma 2" xfId="7"/>
    <cellStyle name="Comma 2 2" xfId="6"/>
    <cellStyle name="Comma 3 2" xfId="12"/>
    <cellStyle name="Normal" xfId="0" builtinId="0"/>
    <cellStyle name="Normal 2" xfId="5"/>
    <cellStyle name="Normal 2 2" xfId="3"/>
    <cellStyle name="Normal 2 3" xfId="9"/>
    <cellStyle name="Normal 3" xfId="4"/>
    <cellStyle name="Percent" xfId="2" builtinId="5"/>
    <cellStyle name="Percent 2 2" xfId="8"/>
    <cellStyle name="Percent 5" xfId="11"/>
    <cellStyle name="Percent 6 2" xfId="1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N27"/>
  <sheetViews>
    <sheetView showGridLines="0" tabSelected="1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E18" sqref="E18"/>
    </sheetView>
  </sheetViews>
  <sheetFormatPr defaultColWidth="9.140625" defaultRowHeight="12.75" x14ac:dyDescent="0.2"/>
  <cols>
    <col min="1" max="1" width="25.5703125" style="1" customWidth="1"/>
    <col min="2" max="2" width="12.42578125" style="1" bestFit="1" customWidth="1"/>
    <col min="3" max="3" width="18.42578125" style="1" bestFit="1" customWidth="1"/>
    <col min="4" max="4" width="10.140625" style="1" bestFit="1" customWidth="1"/>
    <col min="5" max="5" width="14.5703125" style="2" bestFit="1" customWidth="1"/>
    <col min="6" max="6" width="9.7109375" style="2" bestFit="1" customWidth="1"/>
    <col min="7" max="8" width="9.5703125" style="2" bestFit="1" customWidth="1"/>
    <col min="9" max="9" width="13.85546875" style="2" bestFit="1" customWidth="1"/>
    <col min="10" max="10" width="9.5703125" style="2" bestFit="1" customWidth="1"/>
    <col min="11" max="11" width="14.85546875" style="2" bestFit="1" customWidth="1"/>
    <col min="12" max="12" width="13.85546875" style="2" bestFit="1" customWidth="1"/>
    <col min="13" max="13" width="11.42578125" style="2" bestFit="1" customWidth="1"/>
    <col min="14" max="14" width="9.42578125" style="2" bestFit="1" customWidth="1"/>
    <col min="15" max="15" width="13.7109375" style="2" bestFit="1" customWidth="1"/>
    <col min="16" max="16" width="9.5703125" style="2" bestFit="1" customWidth="1"/>
    <col min="17" max="17" width="9.42578125" style="2" bestFit="1" customWidth="1"/>
    <col min="18" max="18" width="14.85546875" style="2" bestFit="1" customWidth="1"/>
    <col min="19" max="19" width="14.7109375" style="2" bestFit="1" customWidth="1"/>
    <col min="20" max="20" width="10.42578125" style="2" bestFit="1" customWidth="1"/>
    <col min="21" max="21" width="14.7109375" style="2" bestFit="1" customWidth="1"/>
    <col min="22" max="22" width="13.140625" style="2" bestFit="1" customWidth="1"/>
    <col min="23" max="23" width="16.7109375" style="2" bestFit="1" customWidth="1"/>
    <col min="24" max="24" width="13.7109375" style="2" bestFit="1" customWidth="1"/>
    <col min="25" max="25" width="15" style="2" bestFit="1" customWidth="1"/>
    <col min="26" max="27" width="13.7109375" style="2" bestFit="1" customWidth="1"/>
    <col min="28" max="29" width="18" style="2" bestFit="1" customWidth="1"/>
    <col min="30" max="30" width="16.42578125" style="2" bestFit="1" customWidth="1"/>
    <col min="31" max="31" width="18" style="2" bestFit="1" customWidth="1"/>
    <col min="32" max="40" width="13.5703125" style="3" bestFit="1" customWidth="1"/>
    <col min="41" max="16384" width="9.140625" style="3"/>
  </cols>
  <sheetData>
    <row r="1" spans="1:40" ht="14.25" x14ac:dyDescent="0.2">
      <c r="A1" s="127" t="s">
        <v>258</v>
      </c>
      <c r="B1" s="127"/>
      <c r="C1" s="127"/>
    </row>
    <row r="2" spans="1:40" s="1" customFormat="1" x14ac:dyDescent="0.2">
      <c r="E2" s="2"/>
      <c r="F2" s="4" t="s">
        <v>0</v>
      </c>
      <c r="G2" s="5">
        <v>969.41750000000002</v>
      </c>
      <c r="H2" s="5">
        <v>979.4425</v>
      </c>
      <c r="I2" s="5">
        <v>994.48</v>
      </c>
      <c r="J2" s="5">
        <v>1032.575</v>
      </c>
      <c r="K2" s="5">
        <v>1114.78</v>
      </c>
      <c r="L2" s="5">
        <v>1124.8050000000001</v>
      </c>
      <c r="M2" s="5">
        <v>1027.5625</v>
      </c>
      <c r="N2" s="5">
        <v>1172.925</v>
      </c>
      <c r="O2" s="5">
        <v>1066.6600000000001</v>
      </c>
      <c r="P2" s="5">
        <v>1422.5474999999999</v>
      </c>
      <c r="Q2" s="5">
        <v>1153.8775000000001</v>
      </c>
      <c r="R2" s="5">
        <v>1163.9024999999999</v>
      </c>
      <c r="S2" s="5">
        <v>1163.9024999999999</v>
      </c>
      <c r="T2" s="5">
        <v>1162.9000000000001</v>
      </c>
      <c r="U2" s="5">
        <v>1212.0225</v>
      </c>
      <c r="V2" s="5">
        <v>1212.0225</v>
      </c>
      <c r="W2" s="5">
        <v>1260.1424999999999</v>
      </c>
      <c r="X2" s="5">
        <v>1289.2149999999999</v>
      </c>
      <c r="Y2" s="5">
        <v>1280.1925000000001</v>
      </c>
      <c r="Z2" s="5">
        <v>1364.4024999999999</v>
      </c>
      <c r="AA2" s="5">
        <v>1396.4825000000001</v>
      </c>
      <c r="AB2" s="5">
        <v>4799.2181250000003</v>
      </c>
      <c r="AC2" s="5">
        <v>5218.0124999999998</v>
      </c>
      <c r="AD2" s="5">
        <v>7206.9724999999999</v>
      </c>
      <c r="AE2" s="133">
        <v>7022.5124999999998</v>
      </c>
      <c r="AF2" s="133">
        <v>7206.9724999999999</v>
      </c>
      <c r="AG2" s="133">
        <v>7603.9624999999996</v>
      </c>
      <c r="AH2" s="133">
        <v>7779.4</v>
      </c>
      <c r="AI2" s="133">
        <v>8108.22</v>
      </c>
      <c r="AJ2" s="133">
        <v>9010.4699999999993</v>
      </c>
      <c r="AK2" s="133">
        <v>9010.4699999999993</v>
      </c>
      <c r="AL2" s="133">
        <v>8566.3624999999993</v>
      </c>
      <c r="AM2" s="133">
        <v>9373.375</v>
      </c>
      <c r="AN2" s="133">
        <v>9912.7199999999993</v>
      </c>
    </row>
    <row r="3" spans="1:40" s="8" customFormat="1" ht="32.25" customHeight="1" x14ac:dyDescent="0.25">
      <c r="A3" s="167" t="s">
        <v>1</v>
      </c>
      <c r="B3" s="167" t="s">
        <v>285</v>
      </c>
      <c r="C3" s="167" t="s">
        <v>2</v>
      </c>
      <c r="D3" s="167" t="s">
        <v>23</v>
      </c>
      <c r="E3" s="6" t="s">
        <v>3</v>
      </c>
      <c r="F3" s="6" t="s">
        <v>4</v>
      </c>
      <c r="G3" s="7" t="s">
        <v>286</v>
      </c>
      <c r="H3" s="7" t="s">
        <v>5</v>
      </c>
      <c r="I3" s="7" t="s">
        <v>287</v>
      </c>
      <c r="J3" s="7" t="s">
        <v>149</v>
      </c>
      <c r="K3" s="7" t="s">
        <v>6</v>
      </c>
      <c r="L3" s="7" t="s">
        <v>288</v>
      </c>
      <c r="M3" s="141" t="s">
        <v>289</v>
      </c>
      <c r="N3" s="7" t="s">
        <v>290</v>
      </c>
      <c r="O3" s="7" t="s">
        <v>52</v>
      </c>
      <c r="P3" s="7" t="s">
        <v>291</v>
      </c>
      <c r="Q3" s="141" t="s">
        <v>292</v>
      </c>
      <c r="R3" s="141" t="s">
        <v>293</v>
      </c>
      <c r="S3" s="7" t="s">
        <v>7</v>
      </c>
      <c r="T3" s="7" t="s">
        <v>8</v>
      </c>
      <c r="U3" s="7" t="s">
        <v>294</v>
      </c>
      <c r="V3" s="141" t="s">
        <v>295</v>
      </c>
      <c r="W3" s="7" t="s">
        <v>296</v>
      </c>
      <c r="X3" s="7" t="s">
        <v>60</v>
      </c>
      <c r="Y3" s="7" t="s">
        <v>53</v>
      </c>
      <c r="Z3" s="7" t="s">
        <v>297</v>
      </c>
      <c r="AA3" s="7" t="s">
        <v>298</v>
      </c>
      <c r="AB3" s="141" t="s">
        <v>299</v>
      </c>
      <c r="AC3" s="141" t="s">
        <v>300</v>
      </c>
      <c r="AD3" s="7" t="s">
        <v>301</v>
      </c>
      <c r="AE3" s="134" t="s">
        <v>302</v>
      </c>
      <c r="AF3" s="134" t="s">
        <v>303</v>
      </c>
      <c r="AG3" s="134" t="s">
        <v>304</v>
      </c>
      <c r="AH3" s="134" t="s">
        <v>305</v>
      </c>
      <c r="AI3" s="142" t="s">
        <v>306</v>
      </c>
      <c r="AJ3" s="134" t="s">
        <v>307</v>
      </c>
      <c r="AK3" s="134" t="s">
        <v>308</v>
      </c>
      <c r="AL3" s="134" t="s">
        <v>309</v>
      </c>
      <c r="AM3" s="134" t="s">
        <v>310</v>
      </c>
      <c r="AN3" s="134" t="s">
        <v>311</v>
      </c>
    </row>
    <row r="4" spans="1:40" s="192" customFormat="1" ht="14.25" x14ac:dyDescent="0.2">
      <c r="A4" s="169" t="s">
        <v>165</v>
      </c>
      <c r="B4" s="169" t="s">
        <v>260</v>
      </c>
      <c r="C4" s="169" t="s">
        <v>9</v>
      </c>
      <c r="D4" s="170" t="s">
        <v>167</v>
      </c>
      <c r="E4" s="171">
        <f>SUMPRODUCT($G$2:$AN$2,G4:AN4)</f>
        <v>14000751.091250001</v>
      </c>
      <c r="F4" s="172">
        <f>SUM(G4:AN4)</f>
        <v>7097</v>
      </c>
      <c r="G4" s="172">
        <v>273</v>
      </c>
      <c r="H4" s="172">
        <v>319</v>
      </c>
      <c r="I4" s="172">
        <v>273</v>
      </c>
      <c r="J4" s="172">
        <v>90</v>
      </c>
      <c r="K4" s="172">
        <v>193</v>
      </c>
      <c r="L4" s="172">
        <v>144</v>
      </c>
      <c r="M4" s="172">
        <v>290</v>
      </c>
      <c r="N4" s="172">
        <v>470</v>
      </c>
      <c r="O4" s="172">
        <v>313</v>
      </c>
      <c r="P4" s="172">
        <v>313</v>
      </c>
      <c r="Q4" s="172">
        <v>313</v>
      </c>
      <c r="R4" s="172">
        <v>313</v>
      </c>
      <c r="S4" s="172">
        <v>391</v>
      </c>
      <c r="T4" s="172">
        <v>313</v>
      </c>
      <c r="U4" s="172">
        <v>345</v>
      </c>
      <c r="V4" s="172">
        <v>313</v>
      </c>
      <c r="W4" s="172">
        <v>320</v>
      </c>
      <c r="X4" s="172">
        <v>320</v>
      </c>
      <c r="Y4" s="172">
        <v>146</v>
      </c>
      <c r="Z4" s="172">
        <v>320</v>
      </c>
      <c r="AA4" s="172">
        <v>400</v>
      </c>
      <c r="AB4" s="172">
        <v>94</v>
      </c>
      <c r="AC4" s="172">
        <v>88</v>
      </c>
      <c r="AD4" s="172">
        <v>34</v>
      </c>
      <c r="AE4" s="190">
        <v>203</v>
      </c>
      <c r="AF4" s="191">
        <v>134</v>
      </c>
      <c r="AG4" s="191">
        <v>26</v>
      </c>
      <c r="AH4" s="191">
        <v>67</v>
      </c>
      <c r="AI4" s="191">
        <v>108</v>
      </c>
      <c r="AJ4" s="191">
        <v>34</v>
      </c>
      <c r="AK4" s="191">
        <v>29</v>
      </c>
      <c r="AL4" s="191">
        <v>34</v>
      </c>
      <c r="AM4" s="191">
        <v>37</v>
      </c>
      <c r="AN4" s="191">
        <v>37</v>
      </c>
    </row>
    <row r="5" spans="1:40" s="119" customFormat="1" ht="14.25" x14ac:dyDescent="0.2">
      <c r="A5" s="47" t="s">
        <v>168</v>
      </c>
      <c r="B5" s="47" t="s">
        <v>261</v>
      </c>
      <c r="C5" s="47" t="s">
        <v>9</v>
      </c>
      <c r="D5" s="9" t="s">
        <v>167</v>
      </c>
      <c r="E5" s="10">
        <f t="shared" ref="E5:E26" si="0">SUMPRODUCT($G$2:$AN$2,G5:AN5)</f>
        <v>10640877.353750004</v>
      </c>
      <c r="F5" s="126">
        <f t="shared" ref="F5:F26" si="1">SUM(G5:AN5)</f>
        <v>5789</v>
      </c>
      <c r="G5" s="126">
        <v>240</v>
      </c>
      <c r="H5" s="126">
        <v>280</v>
      </c>
      <c r="I5" s="126">
        <v>240</v>
      </c>
      <c r="J5" s="126">
        <v>80</v>
      </c>
      <c r="K5" s="126">
        <v>138</v>
      </c>
      <c r="L5" s="126">
        <v>104</v>
      </c>
      <c r="M5" s="126">
        <v>207</v>
      </c>
      <c r="N5" s="126">
        <v>401</v>
      </c>
      <c r="O5" s="126">
        <v>268</v>
      </c>
      <c r="P5" s="126">
        <v>268</v>
      </c>
      <c r="Q5" s="126">
        <v>268</v>
      </c>
      <c r="R5" s="126">
        <v>268</v>
      </c>
      <c r="S5" s="126">
        <v>334</v>
      </c>
      <c r="T5" s="126">
        <v>268</v>
      </c>
      <c r="U5" s="126">
        <v>294</v>
      </c>
      <c r="V5" s="126">
        <v>268</v>
      </c>
      <c r="W5" s="126">
        <v>256</v>
      </c>
      <c r="X5" s="126">
        <v>256</v>
      </c>
      <c r="Y5" s="126">
        <v>129</v>
      </c>
      <c r="Z5" s="126">
        <v>256</v>
      </c>
      <c r="AA5" s="126">
        <v>319</v>
      </c>
      <c r="AB5" s="126">
        <v>86</v>
      </c>
      <c r="AC5" s="126">
        <v>82</v>
      </c>
      <c r="AD5" s="126">
        <v>22</v>
      </c>
      <c r="AE5" s="135">
        <v>131</v>
      </c>
      <c r="AF5" s="138">
        <v>87</v>
      </c>
      <c r="AG5" s="138">
        <v>17</v>
      </c>
      <c r="AH5" s="138">
        <v>44</v>
      </c>
      <c r="AI5" s="138">
        <v>70</v>
      </c>
      <c r="AJ5" s="138">
        <v>22</v>
      </c>
      <c r="AK5" s="138">
        <v>20</v>
      </c>
      <c r="AL5" s="138">
        <v>22</v>
      </c>
      <c r="AM5" s="138">
        <v>22</v>
      </c>
      <c r="AN5" s="138">
        <v>22</v>
      </c>
    </row>
    <row r="6" spans="1:40" s="119" customFormat="1" ht="14.25" x14ac:dyDescent="0.2">
      <c r="A6" s="47" t="s">
        <v>169</v>
      </c>
      <c r="B6" s="47" t="s">
        <v>262</v>
      </c>
      <c r="C6" s="47" t="s">
        <v>9</v>
      </c>
      <c r="D6" s="9" t="s">
        <v>170</v>
      </c>
      <c r="E6" s="10">
        <f t="shared" si="0"/>
        <v>7813850.411249999</v>
      </c>
      <c r="F6" s="126">
        <f t="shared" si="1"/>
        <v>4113</v>
      </c>
      <c r="G6" s="126">
        <v>189</v>
      </c>
      <c r="H6" s="126">
        <v>221</v>
      </c>
      <c r="I6" s="126">
        <v>189</v>
      </c>
      <c r="J6" s="126">
        <v>63</v>
      </c>
      <c r="K6" s="126">
        <v>145</v>
      </c>
      <c r="L6" s="126">
        <v>108</v>
      </c>
      <c r="M6" s="126">
        <v>217</v>
      </c>
      <c r="N6" s="126">
        <v>257</v>
      </c>
      <c r="O6" s="126">
        <v>171</v>
      </c>
      <c r="P6" s="126">
        <v>171</v>
      </c>
      <c r="Q6" s="126">
        <v>171</v>
      </c>
      <c r="R6" s="126">
        <v>171</v>
      </c>
      <c r="S6" s="126">
        <v>214</v>
      </c>
      <c r="T6" s="126">
        <v>171</v>
      </c>
      <c r="U6" s="126">
        <v>188</v>
      </c>
      <c r="V6" s="126">
        <v>171</v>
      </c>
      <c r="W6" s="126">
        <v>169</v>
      </c>
      <c r="X6" s="126">
        <v>169</v>
      </c>
      <c r="Y6" s="126">
        <v>74</v>
      </c>
      <c r="Z6" s="126">
        <v>169</v>
      </c>
      <c r="AA6" s="126">
        <v>211</v>
      </c>
      <c r="AB6" s="126">
        <v>62</v>
      </c>
      <c r="AC6" s="126">
        <v>58</v>
      </c>
      <c r="AD6" s="126">
        <v>17</v>
      </c>
      <c r="AE6" s="135">
        <v>105</v>
      </c>
      <c r="AF6" s="138">
        <v>70</v>
      </c>
      <c r="AG6" s="138">
        <v>14</v>
      </c>
      <c r="AH6" s="138">
        <v>35</v>
      </c>
      <c r="AI6" s="138">
        <v>56</v>
      </c>
      <c r="AJ6" s="138">
        <v>17</v>
      </c>
      <c r="AK6" s="138">
        <v>15</v>
      </c>
      <c r="AL6" s="138">
        <v>17</v>
      </c>
      <c r="AM6" s="138">
        <v>19</v>
      </c>
      <c r="AN6" s="138">
        <v>19</v>
      </c>
    </row>
    <row r="7" spans="1:40" s="119" customFormat="1" ht="14.25" x14ac:dyDescent="0.2">
      <c r="A7" s="47" t="s">
        <v>171</v>
      </c>
      <c r="B7" s="47" t="s">
        <v>263</v>
      </c>
      <c r="C7" s="47" t="s">
        <v>9</v>
      </c>
      <c r="D7" s="9" t="s">
        <v>170</v>
      </c>
      <c r="E7" s="10">
        <f t="shared" si="0"/>
        <v>16083176.923125001</v>
      </c>
      <c r="F7" s="126">
        <f t="shared" si="1"/>
        <v>7376</v>
      </c>
      <c r="G7" s="126">
        <v>303</v>
      </c>
      <c r="H7" s="126">
        <v>353</v>
      </c>
      <c r="I7" s="126">
        <v>303</v>
      </c>
      <c r="J7" s="126">
        <v>101</v>
      </c>
      <c r="K7" s="126">
        <v>174</v>
      </c>
      <c r="L7" s="126">
        <v>131</v>
      </c>
      <c r="M7" s="126">
        <v>261</v>
      </c>
      <c r="N7" s="126">
        <v>448</v>
      </c>
      <c r="O7" s="126">
        <v>298</v>
      </c>
      <c r="P7" s="126">
        <v>298</v>
      </c>
      <c r="Q7" s="126">
        <v>298</v>
      </c>
      <c r="R7" s="126">
        <v>298</v>
      </c>
      <c r="S7" s="126">
        <v>373</v>
      </c>
      <c r="T7" s="126">
        <v>298</v>
      </c>
      <c r="U7" s="126">
        <v>328</v>
      </c>
      <c r="V7" s="126">
        <v>298</v>
      </c>
      <c r="W7" s="126">
        <v>340</v>
      </c>
      <c r="X7" s="126">
        <v>340</v>
      </c>
      <c r="Y7" s="126">
        <v>140</v>
      </c>
      <c r="Z7" s="126">
        <v>340</v>
      </c>
      <c r="AA7" s="126">
        <v>425</v>
      </c>
      <c r="AB7" s="126">
        <v>145</v>
      </c>
      <c r="AC7" s="126">
        <v>137</v>
      </c>
      <c r="AD7" s="126">
        <v>42</v>
      </c>
      <c r="AE7" s="135">
        <v>253</v>
      </c>
      <c r="AF7" s="138">
        <v>169</v>
      </c>
      <c r="AG7" s="138">
        <v>34</v>
      </c>
      <c r="AH7" s="138">
        <v>84</v>
      </c>
      <c r="AI7" s="138">
        <v>135</v>
      </c>
      <c r="AJ7" s="138">
        <v>42</v>
      </c>
      <c r="AK7" s="138">
        <v>37</v>
      </c>
      <c r="AL7" s="138">
        <v>42</v>
      </c>
      <c r="AM7" s="138">
        <v>54</v>
      </c>
      <c r="AN7" s="138">
        <v>54</v>
      </c>
    </row>
    <row r="8" spans="1:40" s="119" customFormat="1" ht="14.25" x14ac:dyDescent="0.2">
      <c r="A8" s="47" t="s">
        <v>172</v>
      </c>
      <c r="B8" s="47" t="s">
        <v>264</v>
      </c>
      <c r="C8" s="47" t="s">
        <v>9</v>
      </c>
      <c r="D8" s="9" t="s">
        <v>170</v>
      </c>
      <c r="E8" s="10">
        <f t="shared" si="0"/>
        <v>20632468.540000007</v>
      </c>
      <c r="F8" s="126">
        <f t="shared" si="1"/>
        <v>10142</v>
      </c>
      <c r="G8" s="126">
        <v>475</v>
      </c>
      <c r="H8" s="126">
        <v>555</v>
      </c>
      <c r="I8" s="126">
        <v>475</v>
      </c>
      <c r="J8" s="126">
        <v>158</v>
      </c>
      <c r="K8" s="126">
        <v>292</v>
      </c>
      <c r="L8" s="126">
        <v>219</v>
      </c>
      <c r="M8" s="126">
        <v>438</v>
      </c>
      <c r="N8" s="126">
        <v>615</v>
      </c>
      <c r="O8" s="126">
        <v>410</v>
      </c>
      <c r="P8" s="126">
        <v>410</v>
      </c>
      <c r="Q8" s="126">
        <v>410</v>
      </c>
      <c r="R8" s="126">
        <v>410</v>
      </c>
      <c r="S8" s="126">
        <v>513</v>
      </c>
      <c r="T8" s="126">
        <v>410</v>
      </c>
      <c r="U8" s="126">
        <v>451</v>
      </c>
      <c r="V8" s="126">
        <v>410</v>
      </c>
      <c r="W8" s="126">
        <v>434</v>
      </c>
      <c r="X8" s="126">
        <v>434</v>
      </c>
      <c r="Y8" s="126">
        <v>190</v>
      </c>
      <c r="Z8" s="126">
        <v>434</v>
      </c>
      <c r="AA8" s="126">
        <v>543</v>
      </c>
      <c r="AB8" s="126">
        <v>164</v>
      </c>
      <c r="AC8" s="126">
        <v>154</v>
      </c>
      <c r="AD8" s="126">
        <v>52</v>
      </c>
      <c r="AE8" s="135">
        <v>312</v>
      </c>
      <c r="AF8" s="138">
        <v>208</v>
      </c>
      <c r="AG8" s="138">
        <v>42</v>
      </c>
      <c r="AH8" s="138">
        <v>104</v>
      </c>
      <c r="AI8" s="138">
        <v>166</v>
      </c>
      <c r="AJ8" s="138">
        <v>52</v>
      </c>
      <c r="AK8" s="138">
        <v>46</v>
      </c>
      <c r="AL8" s="138">
        <v>52</v>
      </c>
      <c r="AM8" s="138">
        <v>52</v>
      </c>
      <c r="AN8" s="138">
        <v>52</v>
      </c>
    </row>
    <row r="9" spans="1:40" s="119" customFormat="1" ht="14.25" x14ac:dyDescent="0.2">
      <c r="A9" s="47" t="s">
        <v>173</v>
      </c>
      <c r="B9" s="47" t="s">
        <v>265</v>
      </c>
      <c r="C9" s="47" t="s">
        <v>9</v>
      </c>
      <c r="D9" s="9" t="s">
        <v>166</v>
      </c>
      <c r="E9" s="10">
        <f t="shared" si="0"/>
        <v>12063541.394375</v>
      </c>
      <c r="F9" s="126">
        <f t="shared" si="1"/>
        <v>6773</v>
      </c>
      <c r="G9" s="126">
        <v>276</v>
      </c>
      <c r="H9" s="126">
        <v>322</v>
      </c>
      <c r="I9" s="126">
        <v>276</v>
      </c>
      <c r="J9" s="126">
        <v>92</v>
      </c>
      <c r="K9" s="126">
        <v>228</v>
      </c>
      <c r="L9" s="126">
        <v>171</v>
      </c>
      <c r="M9" s="126">
        <v>342</v>
      </c>
      <c r="N9" s="126">
        <v>410</v>
      </c>
      <c r="O9" s="126">
        <v>273</v>
      </c>
      <c r="P9" s="126">
        <v>273</v>
      </c>
      <c r="Q9" s="126">
        <v>273</v>
      </c>
      <c r="R9" s="126">
        <v>273</v>
      </c>
      <c r="S9" s="126">
        <v>342</v>
      </c>
      <c r="T9" s="126">
        <v>273</v>
      </c>
      <c r="U9" s="126">
        <v>301</v>
      </c>
      <c r="V9" s="126">
        <v>273</v>
      </c>
      <c r="W9" s="126">
        <v>369</v>
      </c>
      <c r="X9" s="126">
        <v>369</v>
      </c>
      <c r="Y9" s="126">
        <v>128</v>
      </c>
      <c r="Z9" s="126">
        <v>369</v>
      </c>
      <c r="AA9" s="126">
        <v>461</v>
      </c>
      <c r="AB9" s="126">
        <v>83</v>
      </c>
      <c r="AC9" s="126">
        <v>78</v>
      </c>
      <c r="AD9" s="126">
        <v>23</v>
      </c>
      <c r="AE9" s="135">
        <v>140</v>
      </c>
      <c r="AF9" s="138">
        <v>93</v>
      </c>
      <c r="AG9" s="138">
        <v>19</v>
      </c>
      <c r="AH9" s="138">
        <v>47</v>
      </c>
      <c r="AI9" s="138">
        <v>75</v>
      </c>
      <c r="AJ9" s="138">
        <v>23</v>
      </c>
      <c r="AK9" s="138">
        <v>21</v>
      </c>
      <c r="AL9" s="138">
        <v>23</v>
      </c>
      <c r="AM9" s="138">
        <v>27</v>
      </c>
      <c r="AN9" s="138">
        <v>27</v>
      </c>
    </row>
    <row r="10" spans="1:40" s="119" customFormat="1" ht="14.25" x14ac:dyDescent="0.2">
      <c r="A10" s="47" t="s">
        <v>174</v>
      </c>
      <c r="B10" s="47" t="s">
        <v>266</v>
      </c>
      <c r="C10" s="47" t="s">
        <v>9</v>
      </c>
      <c r="D10" s="9" t="s">
        <v>166</v>
      </c>
      <c r="E10" s="10">
        <f t="shared" si="0"/>
        <v>9566233.1931250002</v>
      </c>
      <c r="F10" s="126">
        <f t="shared" si="1"/>
        <v>5824</v>
      </c>
      <c r="G10" s="126">
        <v>235</v>
      </c>
      <c r="H10" s="126">
        <v>274</v>
      </c>
      <c r="I10" s="126">
        <v>235</v>
      </c>
      <c r="J10" s="126">
        <v>78</v>
      </c>
      <c r="K10" s="126">
        <v>191</v>
      </c>
      <c r="L10" s="126">
        <v>144</v>
      </c>
      <c r="M10" s="126">
        <v>287</v>
      </c>
      <c r="N10" s="126">
        <v>369</v>
      </c>
      <c r="O10" s="126">
        <v>246</v>
      </c>
      <c r="P10" s="126">
        <v>246</v>
      </c>
      <c r="Q10" s="126">
        <v>246</v>
      </c>
      <c r="R10" s="126">
        <v>246</v>
      </c>
      <c r="S10" s="126">
        <v>307</v>
      </c>
      <c r="T10" s="126">
        <v>246</v>
      </c>
      <c r="U10" s="126">
        <v>270</v>
      </c>
      <c r="V10" s="126">
        <v>246</v>
      </c>
      <c r="W10" s="126">
        <v>320</v>
      </c>
      <c r="X10" s="126">
        <v>320</v>
      </c>
      <c r="Y10" s="126">
        <v>142</v>
      </c>
      <c r="Z10" s="126">
        <v>320</v>
      </c>
      <c r="AA10" s="126">
        <v>400</v>
      </c>
      <c r="AB10" s="126">
        <v>61</v>
      </c>
      <c r="AC10" s="126">
        <v>58</v>
      </c>
      <c r="AD10" s="126">
        <v>16</v>
      </c>
      <c r="AE10" s="135">
        <v>94</v>
      </c>
      <c r="AF10" s="138">
        <v>63</v>
      </c>
      <c r="AG10" s="138">
        <v>13</v>
      </c>
      <c r="AH10" s="138">
        <v>31</v>
      </c>
      <c r="AI10" s="138">
        <v>50</v>
      </c>
      <c r="AJ10" s="138">
        <v>16</v>
      </c>
      <c r="AK10" s="138">
        <v>14</v>
      </c>
      <c r="AL10" s="138">
        <v>16</v>
      </c>
      <c r="AM10" s="138">
        <v>12</v>
      </c>
      <c r="AN10" s="138">
        <v>12</v>
      </c>
    </row>
    <row r="11" spans="1:40" s="119" customFormat="1" ht="14.25" x14ac:dyDescent="0.2">
      <c r="A11" s="47" t="s">
        <v>175</v>
      </c>
      <c r="B11" s="47" t="s">
        <v>267</v>
      </c>
      <c r="C11" s="47" t="s">
        <v>9</v>
      </c>
      <c r="D11" s="9" t="s">
        <v>166</v>
      </c>
      <c r="E11" s="10">
        <f t="shared" si="0"/>
        <v>9037053.041875001</v>
      </c>
      <c r="F11" s="126">
        <f t="shared" si="1"/>
        <v>3337</v>
      </c>
      <c r="G11" s="126">
        <v>142</v>
      </c>
      <c r="H11" s="126">
        <v>165</v>
      </c>
      <c r="I11" s="126">
        <v>142</v>
      </c>
      <c r="J11" s="126">
        <v>48</v>
      </c>
      <c r="K11" s="126">
        <v>80</v>
      </c>
      <c r="L11" s="126">
        <v>61</v>
      </c>
      <c r="M11" s="126">
        <v>120</v>
      </c>
      <c r="N11" s="126">
        <v>181</v>
      </c>
      <c r="O11" s="126">
        <v>121</v>
      </c>
      <c r="P11" s="126">
        <v>121</v>
      </c>
      <c r="Q11" s="126">
        <v>121</v>
      </c>
      <c r="R11" s="126">
        <v>121</v>
      </c>
      <c r="S11" s="126">
        <v>151</v>
      </c>
      <c r="T11" s="126">
        <v>121</v>
      </c>
      <c r="U11" s="126">
        <v>133</v>
      </c>
      <c r="V11" s="126">
        <v>121</v>
      </c>
      <c r="W11" s="126">
        <v>112</v>
      </c>
      <c r="X11" s="126">
        <v>112</v>
      </c>
      <c r="Y11" s="126">
        <v>59</v>
      </c>
      <c r="Z11" s="126">
        <v>112</v>
      </c>
      <c r="AA11" s="126">
        <v>140</v>
      </c>
      <c r="AB11" s="126">
        <v>95</v>
      </c>
      <c r="AC11" s="126">
        <v>89</v>
      </c>
      <c r="AD11" s="126">
        <v>31</v>
      </c>
      <c r="AE11" s="135">
        <v>182</v>
      </c>
      <c r="AF11" s="138">
        <v>122</v>
      </c>
      <c r="AG11" s="138">
        <v>25</v>
      </c>
      <c r="AH11" s="138">
        <v>61</v>
      </c>
      <c r="AI11" s="138">
        <v>97</v>
      </c>
      <c r="AJ11" s="138">
        <v>31</v>
      </c>
      <c r="AK11" s="138">
        <v>27</v>
      </c>
      <c r="AL11" s="138">
        <v>31</v>
      </c>
      <c r="AM11" s="138">
        <v>31</v>
      </c>
      <c r="AN11" s="138">
        <v>31</v>
      </c>
    </row>
    <row r="12" spans="1:40" s="119" customFormat="1" ht="14.25" x14ac:dyDescent="0.2">
      <c r="A12" s="47" t="s">
        <v>176</v>
      </c>
      <c r="B12" s="47" t="s">
        <v>268</v>
      </c>
      <c r="C12" s="47" t="s">
        <v>9</v>
      </c>
      <c r="D12" s="9" t="s">
        <v>166</v>
      </c>
      <c r="E12" s="10">
        <f t="shared" si="0"/>
        <v>14161639.810000001</v>
      </c>
      <c r="F12" s="126">
        <f t="shared" si="1"/>
        <v>6867</v>
      </c>
      <c r="G12" s="126">
        <v>314</v>
      </c>
      <c r="H12" s="126">
        <v>366</v>
      </c>
      <c r="I12" s="126">
        <v>314</v>
      </c>
      <c r="J12" s="126">
        <v>105</v>
      </c>
      <c r="K12" s="126">
        <v>195</v>
      </c>
      <c r="L12" s="126">
        <v>146</v>
      </c>
      <c r="M12" s="126">
        <v>292</v>
      </c>
      <c r="N12" s="126">
        <v>443</v>
      </c>
      <c r="O12" s="126">
        <v>295</v>
      </c>
      <c r="P12" s="126">
        <v>295</v>
      </c>
      <c r="Q12" s="126">
        <v>295</v>
      </c>
      <c r="R12" s="126">
        <v>295</v>
      </c>
      <c r="S12" s="126">
        <v>369</v>
      </c>
      <c r="T12" s="126">
        <v>295</v>
      </c>
      <c r="U12" s="126">
        <v>325</v>
      </c>
      <c r="V12" s="126">
        <v>295</v>
      </c>
      <c r="W12" s="126">
        <v>259</v>
      </c>
      <c r="X12" s="126">
        <v>259</v>
      </c>
      <c r="Y12" s="126">
        <v>100</v>
      </c>
      <c r="Z12" s="126">
        <v>259</v>
      </c>
      <c r="AA12" s="126">
        <v>324</v>
      </c>
      <c r="AB12" s="126">
        <v>124</v>
      </c>
      <c r="AC12" s="126">
        <v>117</v>
      </c>
      <c r="AD12" s="126">
        <v>36</v>
      </c>
      <c r="AE12" s="135">
        <v>214</v>
      </c>
      <c r="AF12" s="138">
        <v>143</v>
      </c>
      <c r="AG12" s="138">
        <v>29</v>
      </c>
      <c r="AH12" s="138">
        <v>71</v>
      </c>
      <c r="AI12" s="138">
        <v>114</v>
      </c>
      <c r="AJ12" s="138">
        <v>36</v>
      </c>
      <c r="AK12" s="138">
        <v>31</v>
      </c>
      <c r="AL12" s="138">
        <v>36</v>
      </c>
      <c r="AM12" s="138">
        <v>38</v>
      </c>
      <c r="AN12" s="138">
        <v>38</v>
      </c>
    </row>
    <row r="13" spans="1:40" s="174" customFormat="1" x14ac:dyDescent="0.2">
      <c r="A13" s="169" t="s">
        <v>10</v>
      </c>
      <c r="B13" s="169" t="s">
        <v>269</v>
      </c>
      <c r="C13" s="169" t="s">
        <v>9</v>
      </c>
      <c r="D13" s="170" t="s">
        <v>9</v>
      </c>
      <c r="E13" s="171">
        <f t="shared" si="0"/>
        <v>3529791.4725000006</v>
      </c>
      <c r="F13" s="172">
        <f t="shared" si="1"/>
        <v>2539</v>
      </c>
      <c r="G13" s="171">
        <v>150</v>
      </c>
      <c r="H13" s="171">
        <v>175</v>
      </c>
      <c r="I13" s="171">
        <v>150</v>
      </c>
      <c r="J13" s="171">
        <v>50</v>
      </c>
      <c r="K13" s="171">
        <v>134</v>
      </c>
      <c r="L13" s="171">
        <v>100</v>
      </c>
      <c r="M13" s="171">
        <v>201</v>
      </c>
      <c r="N13" s="171">
        <v>145</v>
      </c>
      <c r="O13" s="171">
        <v>97</v>
      </c>
      <c r="P13" s="171">
        <v>97</v>
      </c>
      <c r="Q13" s="171">
        <v>97</v>
      </c>
      <c r="R13" s="171">
        <v>97</v>
      </c>
      <c r="S13" s="171">
        <v>121</v>
      </c>
      <c r="T13" s="171">
        <v>97</v>
      </c>
      <c r="U13" s="171">
        <v>107</v>
      </c>
      <c r="V13" s="171">
        <v>97</v>
      </c>
      <c r="W13" s="171">
        <v>115</v>
      </c>
      <c r="X13" s="171">
        <v>115</v>
      </c>
      <c r="Y13" s="171">
        <v>43</v>
      </c>
      <c r="Z13" s="171">
        <v>115</v>
      </c>
      <c r="AA13" s="171">
        <v>144</v>
      </c>
      <c r="AB13" s="171">
        <v>8</v>
      </c>
      <c r="AC13" s="171">
        <v>8</v>
      </c>
      <c r="AD13" s="171">
        <v>5</v>
      </c>
      <c r="AE13" s="173">
        <v>13</v>
      </c>
      <c r="AF13" s="169">
        <v>10</v>
      </c>
      <c r="AG13" s="169">
        <v>2</v>
      </c>
      <c r="AH13" s="169">
        <v>8</v>
      </c>
      <c r="AI13" s="169">
        <v>12</v>
      </c>
      <c r="AJ13" s="169">
        <v>2</v>
      </c>
      <c r="AK13" s="169">
        <v>2</v>
      </c>
      <c r="AL13" s="169">
        <v>2</v>
      </c>
      <c r="AM13" s="169">
        <v>10</v>
      </c>
      <c r="AN13" s="169">
        <v>10</v>
      </c>
    </row>
    <row r="14" spans="1:40" s="174" customFormat="1" x14ac:dyDescent="0.2">
      <c r="A14" s="169" t="s">
        <v>58</v>
      </c>
      <c r="B14" s="169" t="s">
        <v>270</v>
      </c>
      <c r="C14" s="169" t="s">
        <v>9</v>
      </c>
      <c r="D14" s="170" t="s">
        <v>28</v>
      </c>
      <c r="E14" s="171">
        <f t="shared" si="0"/>
        <v>5530298.7687499998</v>
      </c>
      <c r="F14" s="172">
        <f t="shared" si="1"/>
        <v>3259</v>
      </c>
      <c r="G14" s="171">
        <v>170</v>
      </c>
      <c r="H14" s="171">
        <v>199</v>
      </c>
      <c r="I14" s="171">
        <v>170</v>
      </c>
      <c r="J14" s="171">
        <v>57</v>
      </c>
      <c r="K14" s="171">
        <v>158</v>
      </c>
      <c r="L14" s="171">
        <v>119</v>
      </c>
      <c r="M14" s="171">
        <v>237</v>
      </c>
      <c r="N14" s="171">
        <v>196</v>
      </c>
      <c r="O14" s="171">
        <v>100</v>
      </c>
      <c r="P14" s="171">
        <v>130</v>
      </c>
      <c r="Q14" s="171">
        <v>130</v>
      </c>
      <c r="R14" s="171">
        <v>130</v>
      </c>
      <c r="S14" s="171">
        <v>163</v>
      </c>
      <c r="T14" s="171">
        <v>130</v>
      </c>
      <c r="U14" s="171">
        <v>144</v>
      </c>
      <c r="V14" s="171">
        <v>130</v>
      </c>
      <c r="W14" s="171">
        <v>132</v>
      </c>
      <c r="X14" s="171">
        <v>132</v>
      </c>
      <c r="Y14" s="171">
        <v>44</v>
      </c>
      <c r="Z14" s="171">
        <v>132</v>
      </c>
      <c r="AA14" s="171">
        <v>165</v>
      </c>
      <c r="AB14" s="171">
        <v>30</v>
      </c>
      <c r="AC14" s="171">
        <v>30</v>
      </c>
      <c r="AD14" s="171">
        <v>10</v>
      </c>
      <c r="AE14" s="173">
        <v>70</v>
      </c>
      <c r="AF14" s="169">
        <v>47</v>
      </c>
      <c r="AG14" s="169">
        <v>9</v>
      </c>
      <c r="AH14" s="169">
        <v>15</v>
      </c>
      <c r="AI14" s="169">
        <v>30</v>
      </c>
      <c r="AJ14" s="169">
        <v>10</v>
      </c>
      <c r="AK14" s="169">
        <v>10</v>
      </c>
      <c r="AL14" s="169">
        <v>10</v>
      </c>
      <c r="AM14" s="169">
        <v>10</v>
      </c>
      <c r="AN14" s="169">
        <v>10</v>
      </c>
    </row>
    <row r="15" spans="1:40" x14ac:dyDescent="0.2">
      <c r="A15" s="47" t="s">
        <v>11</v>
      </c>
      <c r="B15" s="47" t="s">
        <v>271</v>
      </c>
      <c r="C15" s="47" t="s">
        <v>9</v>
      </c>
      <c r="D15" s="9" t="s">
        <v>27</v>
      </c>
      <c r="E15" s="10">
        <f t="shared" si="0"/>
        <v>8440961.2787500005</v>
      </c>
      <c r="F15" s="126">
        <f t="shared" si="1"/>
        <v>4356</v>
      </c>
      <c r="G15" s="10">
        <v>221</v>
      </c>
      <c r="H15" s="10">
        <v>258</v>
      </c>
      <c r="I15" s="10">
        <v>221</v>
      </c>
      <c r="J15" s="10">
        <v>74</v>
      </c>
      <c r="K15" s="10">
        <v>210</v>
      </c>
      <c r="L15" s="10">
        <v>157</v>
      </c>
      <c r="M15" s="10">
        <v>315</v>
      </c>
      <c r="N15" s="10">
        <v>220</v>
      </c>
      <c r="O15" s="10">
        <v>147</v>
      </c>
      <c r="P15" s="10">
        <v>147</v>
      </c>
      <c r="Q15" s="10">
        <v>147</v>
      </c>
      <c r="R15" s="10">
        <v>147</v>
      </c>
      <c r="S15" s="10">
        <v>184</v>
      </c>
      <c r="T15" s="10">
        <v>147</v>
      </c>
      <c r="U15" s="10">
        <v>161</v>
      </c>
      <c r="V15" s="10">
        <v>147</v>
      </c>
      <c r="W15" s="10">
        <v>193</v>
      </c>
      <c r="X15" s="10">
        <v>193</v>
      </c>
      <c r="Y15" s="10">
        <v>65</v>
      </c>
      <c r="Z15" s="10">
        <v>193</v>
      </c>
      <c r="AA15" s="10">
        <v>241</v>
      </c>
      <c r="AB15" s="10">
        <v>66</v>
      </c>
      <c r="AC15" s="10">
        <v>62</v>
      </c>
      <c r="AD15" s="10">
        <v>21</v>
      </c>
      <c r="AE15" s="136">
        <v>124</v>
      </c>
      <c r="AF15" s="139">
        <v>83</v>
      </c>
      <c r="AG15" s="139">
        <v>17</v>
      </c>
      <c r="AH15" s="139">
        <v>41</v>
      </c>
      <c r="AI15" s="139">
        <v>66</v>
      </c>
      <c r="AJ15" s="139">
        <v>21</v>
      </c>
      <c r="AK15" s="139">
        <v>18</v>
      </c>
      <c r="AL15" s="139">
        <v>21</v>
      </c>
      <c r="AM15" s="139">
        <v>14</v>
      </c>
      <c r="AN15" s="139">
        <v>14</v>
      </c>
    </row>
    <row r="16" spans="1:40" x14ac:dyDescent="0.2">
      <c r="A16" s="47" t="s">
        <v>12</v>
      </c>
      <c r="B16" s="47" t="s">
        <v>272</v>
      </c>
      <c r="C16" s="47" t="s">
        <v>9</v>
      </c>
      <c r="D16" s="9" t="s">
        <v>28</v>
      </c>
      <c r="E16" s="10">
        <f>SUMPRODUCT($G$2:$AN$2,G16:AN16)</f>
        <v>6827191.1643750006</v>
      </c>
      <c r="F16" s="126">
        <f t="shared" si="1"/>
        <v>3592</v>
      </c>
      <c r="G16" s="10">
        <v>173</v>
      </c>
      <c r="H16" s="10">
        <v>202</v>
      </c>
      <c r="I16" s="10">
        <v>173</v>
      </c>
      <c r="J16" s="10">
        <v>58</v>
      </c>
      <c r="K16" s="10">
        <v>169</v>
      </c>
      <c r="L16" s="10">
        <v>126</v>
      </c>
      <c r="M16" s="10">
        <v>253</v>
      </c>
      <c r="N16" s="10">
        <v>206</v>
      </c>
      <c r="O16" s="10">
        <v>107</v>
      </c>
      <c r="P16" s="10">
        <v>137</v>
      </c>
      <c r="Q16" s="10">
        <v>137</v>
      </c>
      <c r="R16" s="10">
        <v>137</v>
      </c>
      <c r="S16" s="10">
        <v>172</v>
      </c>
      <c r="T16" s="10">
        <v>137</v>
      </c>
      <c r="U16" s="10">
        <v>151</v>
      </c>
      <c r="V16" s="10">
        <v>137</v>
      </c>
      <c r="W16" s="10">
        <v>146</v>
      </c>
      <c r="X16" s="10">
        <v>146</v>
      </c>
      <c r="Y16" s="10">
        <v>54</v>
      </c>
      <c r="Z16" s="10">
        <v>146</v>
      </c>
      <c r="AA16" s="10">
        <v>182</v>
      </c>
      <c r="AB16" s="10">
        <v>51</v>
      </c>
      <c r="AC16" s="10">
        <v>48</v>
      </c>
      <c r="AD16" s="10">
        <v>15</v>
      </c>
      <c r="AE16" s="136">
        <v>93</v>
      </c>
      <c r="AF16" s="139">
        <v>62</v>
      </c>
      <c r="AG16" s="139">
        <v>12</v>
      </c>
      <c r="AH16" s="139">
        <v>39</v>
      </c>
      <c r="AI16" s="139">
        <v>53</v>
      </c>
      <c r="AJ16" s="139">
        <v>15</v>
      </c>
      <c r="AK16" s="139">
        <v>14</v>
      </c>
      <c r="AL16" s="139">
        <v>15</v>
      </c>
      <c r="AM16" s="139">
        <v>13</v>
      </c>
      <c r="AN16" s="139">
        <v>13</v>
      </c>
    </row>
    <row r="17" spans="1:40" x14ac:dyDescent="0.2">
      <c r="A17" s="47" t="s">
        <v>59</v>
      </c>
      <c r="B17" s="47" t="s">
        <v>273</v>
      </c>
      <c r="C17" s="47" t="s">
        <v>9</v>
      </c>
      <c r="D17" s="9" t="s">
        <v>28</v>
      </c>
      <c r="E17" s="10">
        <f t="shared" si="0"/>
        <v>8751318.4868750013</v>
      </c>
      <c r="F17" s="126">
        <f t="shared" si="1"/>
        <v>3969</v>
      </c>
      <c r="G17" s="10">
        <v>182</v>
      </c>
      <c r="H17" s="10">
        <v>213</v>
      </c>
      <c r="I17" s="10">
        <v>182</v>
      </c>
      <c r="J17" s="10">
        <v>61</v>
      </c>
      <c r="K17" s="10">
        <v>155</v>
      </c>
      <c r="L17" s="10">
        <v>116</v>
      </c>
      <c r="M17" s="10">
        <v>232</v>
      </c>
      <c r="N17" s="10">
        <v>217</v>
      </c>
      <c r="O17" s="10">
        <v>115</v>
      </c>
      <c r="P17" s="10">
        <v>145</v>
      </c>
      <c r="Q17" s="10">
        <v>145</v>
      </c>
      <c r="R17" s="10">
        <v>145</v>
      </c>
      <c r="S17" s="10">
        <v>181</v>
      </c>
      <c r="T17" s="10">
        <v>145</v>
      </c>
      <c r="U17" s="10">
        <v>159</v>
      </c>
      <c r="V17" s="10">
        <v>145</v>
      </c>
      <c r="W17" s="10">
        <v>164</v>
      </c>
      <c r="X17" s="10">
        <v>164</v>
      </c>
      <c r="Y17" s="10">
        <v>54</v>
      </c>
      <c r="Z17" s="10">
        <v>164</v>
      </c>
      <c r="AA17" s="10">
        <v>205</v>
      </c>
      <c r="AB17" s="10">
        <v>67</v>
      </c>
      <c r="AC17" s="10">
        <v>62</v>
      </c>
      <c r="AD17" s="10">
        <v>27</v>
      </c>
      <c r="AE17" s="136">
        <v>149</v>
      </c>
      <c r="AF17" s="139">
        <v>100</v>
      </c>
      <c r="AG17" s="139">
        <v>20</v>
      </c>
      <c r="AH17" s="139">
        <v>58</v>
      </c>
      <c r="AI17" s="139">
        <v>87</v>
      </c>
      <c r="AJ17" s="139">
        <v>27</v>
      </c>
      <c r="AK17" s="139">
        <v>22</v>
      </c>
      <c r="AL17" s="139">
        <v>27</v>
      </c>
      <c r="AM17" s="139">
        <v>17</v>
      </c>
      <c r="AN17" s="139">
        <v>17</v>
      </c>
    </row>
    <row r="18" spans="1:40" s="180" customFormat="1" x14ac:dyDescent="0.2">
      <c r="A18" s="175" t="s">
        <v>14</v>
      </c>
      <c r="B18" s="175" t="s">
        <v>274</v>
      </c>
      <c r="C18" s="175" t="s">
        <v>9</v>
      </c>
      <c r="D18" s="176" t="s">
        <v>9</v>
      </c>
      <c r="E18" s="177">
        <f t="shared" si="0"/>
        <v>13704703.317500003</v>
      </c>
      <c r="F18" s="178">
        <f t="shared" si="1"/>
        <v>6874</v>
      </c>
      <c r="G18" s="177">
        <v>334</v>
      </c>
      <c r="H18" s="177">
        <v>390</v>
      </c>
      <c r="I18" s="177">
        <v>334</v>
      </c>
      <c r="J18" s="177">
        <v>111</v>
      </c>
      <c r="K18" s="177">
        <v>413</v>
      </c>
      <c r="L18" s="177">
        <v>309</v>
      </c>
      <c r="M18" s="177">
        <v>619</v>
      </c>
      <c r="N18" s="177">
        <v>328</v>
      </c>
      <c r="O18" s="177">
        <v>219</v>
      </c>
      <c r="P18" s="177">
        <v>219</v>
      </c>
      <c r="Q18" s="177">
        <v>219</v>
      </c>
      <c r="R18" s="177">
        <v>219</v>
      </c>
      <c r="S18" s="177">
        <v>273</v>
      </c>
      <c r="T18" s="177">
        <v>219</v>
      </c>
      <c r="U18" s="177">
        <v>241</v>
      </c>
      <c r="V18" s="177">
        <v>219</v>
      </c>
      <c r="W18" s="177">
        <v>276</v>
      </c>
      <c r="X18" s="177">
        <v>276</v>
      </c>
      <c r="Y18" s="177">
        <v>91</v>
      </c>
      <c r="Z18" s="177">
        <v>276</v>
      </c>
      <c r="AA18" s="177">
        <v>345</v>
      </c>
      <c r="AB18" s="177">
        <v>88</v>
      </c>
      <c r="AC18" s="177">
        <v>83</v>
      </c>
      <c r="AD18" s="177">
        <v>39</v>
      </c>
      <c r="AE18" s="179">
        <v>214</v>
      </c>
      <c r="AF18" s="175">
        <v>142</v>
      </c>
      <c r="AG18" s="175">
        <v>28</v>
      </c>
      <c r="AH18" s="175">
        <v>71</v>
      </c>
      <c r="AI18" s="175">
        <v>114</v>
      </c>
      <c r="AJ18" s="175">
        <v>36</v>
      </c>
      <c r="AK18" s="175">
        <v>31</v>
      </c>
      <c r="AL18" s="175">
        <v>36</v>
      </c>
      <c r="AM18" s="175">
        <v>31</v>
      </c>
      <c r="AN18" s="175">
        <v>31</v>
      </c>
    </row>
    <row r="19" spans="1:40" s="174" customFormat="1" x14ac:dyDescent="0.2">
      <c r="A19" s="169" t="s">
        <v>15</v>
      </c>
      <c r="B19" s="169" t="s">
        <v>275</v>
      </c>
      <c r="C19" s="169" t="s">
        <v>9</v>
      </c>
      <c r="D19" s="170" t="s">
        <v>28</v>
      </c>
      <c r="E19" s="171">
        <f t="shared" si="0"/>
        <v>8410022.3743750025</v>
      </c>
      <c r="F19" s="172">
        <f t="shared" si="1"/>
        <v>4229</v>
      </c>
      <c r="G19" s="171">
        <v>273</v>
      </c>
      <c r="H19" s="171">
        <v>319</v>
      </c>
      <c r="I19" s="171">
        <v>273</v>
      </c>
      <c r="J19" s="171">
        <v>91</v>
      </c>
      <c r="K19" s="171">
        <v>153</v>
      </c>
      <c r="L19" s="171">
        <v>115</v>
      </c>
      <c r="M19" s="171">
        <v>229</v>
      </c>
      <c r="N19" s="171">
        <v>237</v>
      </c>
      <c r="O19" s="171">
        <v>248</v>
      </c>
      <c r="P19" s="171">
        <v>158</v>
      </c>
      <c r="Q19" s="171">
        <v>158</v>
      </c>
      <c r="R19" s="171">
        <v>158</v>
      </c>
      <c r="S19" s="171">
        <v>198</v>
      </c>
      <c r="T19" s="171">
        <v>158</v>
      </c>
      <c r="U19" s="171">
        <v>174</v>
      </c>
      <c r="V19" s="171">
        <v>158</v>
      </c>
      <c r="W19" s="171">
        <v>118</v>
      </c>
      <c r="X19" s="171">
        <v>118</v>
      </c>
      <c r="Y19" s="171">
        <v>43</v>
      </c>
      <c r="Z19" s="171">
        <v>118</v>
      </c>
      <c r="AA19" s="171">
        <v>147</v>
      </c>
      <c r="AB19" s="171">
        <v>59</v>
      </c>
      <c r="AC19" s="171">
        <v>55</v>
      </c>
      <c r="AD19" s="171">
        <v>21</v>
      </c>
      <c r="AE19" s="173">
        <v>125</v>
      </c>
      <c r="AF19" s="169">
        <v>84</v>
      </c>
      <c r="AG19" s="169">
        <v>17</v>
      </c>
      <c r="AH19" s="169">
        <v>45</v>
      </c>
      <c r="AI19" s="169">
        <v>67</v>
      </c>
      <c r="AJ19" s="169">
        <v>21</v>
      </c>
      <c r="AK19" s="169">
        <v>18</v>
      </c>
      <c r="AL19" s="169">
        <v>21</v>
      </c>
      <c r="AM19" s="169">
        <v>26</v>
      </c>
      <c r="AN19" s="169">
        <v>26</v>
      </c>
    </row>
    <row r="20" spans="1:40" s="174" customFormat="1" x14ac:dyDescent="0.2">
      <c r="A20" s="169" t="s">
        <v>16</v>
      </c>
      <c r="B20" s="169" t="s">
        <v>276</v>
      </c>
      <c r="C20" s="169" t="s">
        <v>9</v>
      </c>
      <c r="D20" s="170" t="s">
        <v>9</v>
      </c>
      <c r="E20" s="171">
        <f t="shared" si="0"/>
        <v>8419132.0918749999</v>
      </c>
      <c r="F20" s="172">
        <f t="shared" si="1"/>
        <v>4949</v>
      </c>
      <c r="G20" s="171">
        <v>271</v>
      </c>
      <c r="H20" s="171">
        <v>316</v>
      </c>
      <c r="I20" s="171">
        <v>271</v>
      </c>
      <c r="J20" s="171">
        <v>90</v>
      </c>
      <c r="K20" s="171">
        <v>257</v>
      </c>
      <c r="L20" s="171">
        <v>192</v>
      </c>
      <c r="M20" s="171">
        <v>385</v>
      </c>
      <c r="N20" s="171">
        <v>244</v>
      </c>
      <c r="O20" s="171">
        <v>163</v>
      </c>
      <c r="P20" s="171">
        <v>163</v>
      </c>
      <c r="Q20" s="171">
        <v>163</v>
      </c>
      <c r="R20" s="171">
        <v>163</v>
      </c>
      <c r="S20" s="171">
        <v>203</v>
      </c>
      <c r="T20" s="171">
        <v>163</v>
      </c>
      <c r="U20" s="171">
        <v>179</v>
      </c>
      <c r="V20" s="171">
        <v>163</v>
      </c>
      <c r="W20" s="171">
        <v>245</v>
      </c>
      <c r="X20" s="171">
        <v>245</v>
      </c>
      <c r="Y20" s="171">
        <v>76</v>
      </c>
      <c r="Z20" s="171">
        <v>245</v>
      </c>
      <c r="AA20" s="171">
        <v>306</v>
      </c>
      <c r="AB20" s="171">
        <v>55</v>
      </c>
      <c r="AC20" s="171">
        <v>51</v>
      </c>
      <c r="AD20" s="171">
        <v>17</v>
      </c>
      <c r="AE20" s="173">
        <v>83</v>
      </c>
      <c r="AF20" s="169">
        <v>58</v>
      </c>
      <c r="AG20" s="169">
        <v>11</v>
      </c>
      <c r="AH20" s="169">
        <v>39</v>
      </c>
      <c r="AI20" s="169">
        <v>58</v>
      </c>
      <c r="AJ20" s="169">
        <v>14</v>
      </c>
      <c r="AK20" s="169">
        <v>12</v>
      </c>
      <c r="AL20" s="169">
        <v>14</v>
      </c>
      <c r="AM20" s="169">
        <v>17</v>
      </c>
      <c r="AN20" s="169">
        <v>17</v>
      </c>
    </row>
    <row r="21" spans="1:40" x14ac:dyDescent="0.2">
      <c r="A21" s="47" t="s">
        <v>17</v>
      </c>
      <c r="B21" s="47" t="s">
        <v>277</v>
      </c>
      <c r="C21" s="47" t="s">
        <v>9</v>
      </c>
      <c r="D21" s="9" t="s">
        <v>27</v>
      </c>
      <c r="E21" s="10">
        <f t="shared" si="0"/>
        <v>13103582.763750002</v>
      </c>
      <c r="F21" s="126">
        <f t="shared" si="1"/>
        <v>7722</v>
      </c>
      <c r="G21" s="10">
        <v>493</v>
      </c>
      <c r="H21" s="10">
        <v>576</v>
      </c>
      <c r="I21" s="10">
        <v>493</v>
      </c>
      <c r="J21" s="10">
        <v>164</v>
      </c>
      <c r="K21" s="10">
        <v>354</v>
      </c>
      <c r="L21" s="10">
        <v>265</v>
      </c>
      <c r="M21" s="10">
        <v>530</v>
      </c>
      <c r="N21" s="10">
        <v>452</v>
      </c>
      <c r="O21" s="10">
        <v>301</v>
      </c>
      <c r="P21" s="10">
        <v>301</v>
      </c>
      <c r="Q21" s="10">
        <v>301</v>
      </c>
      <c r="R21" s="10">
        <v>301</v>
      </c>
      <c r="S21" s="10">
        <v>377</v>
      </c>
      <c r="T21" s="10">
        <v>301</v>
      </c>
      <c r="U21" s="10">
        <v>332</v>
      </c>
      <c r="V21" s="10">
        <v>301</v>
      </c>
      <c r="W21" s="10">
        <v>248</v>
      </c>
      <c r="X21" s="10">
        <v>248</v>
      </c>
      <c r="Y21" s="10">
        <v>105</v>
      </c>
      <c r="Z21" s="10">
        <v>248</v>
      </c>
      <c r="AA21" s="10">
        <v>310</v>
      </c>
      <c r="AB21" s="10">
        <v>94</v>
      </c>
      <c r="AC21" s="10">
        <v>88</v>
      </c>
      <c r="AD21" s="10">
        <v>25</v>
      </c>
      <c r="AE21" s="136">
        <v>152</v>
      </c>
      <c r="AF21" s="139">
        <v>101</v>
      </c>
      <c r="AG21" s="139">
        <v>20</v>
      </c>
      <c r="AH21" s="139">
        <v>51</v>
      </c>
      <c r="AI21" s="139">
        <v>76</v>
      </c>
      <c r="AJ21" s="139">
        <v>25</v>
      </c>
      <c r="AK21" s="139">
        <v>22</v>
      </c>
      <c r="AL21" s="139">
        <v>25</v>
      </c>
      <c r="AM21" s="139">
        <v>21</v>
      </c>
      <c r="AN21" s="139">
        <v>21</v>
      </c>
    </row>
    <row r="22" spans="1:40" x14ac:dyDescent="0.2">
      <c r="A22" s="47" t="s">
        <v>278</v>
      </c>
      <c r="B22" s="47" t="s">
        <v>279</v>
      </c>
      <c r="C22" s="47" t="s">
        <v>9</v>
      </c>
      <c r="D22" s="9" t="s">
        <v>49</v>
      </c>
      <c r="E22" s="10">
        <f t="shared" si="0"/>
        <v>7990270.1106249988</v>
      </c>
      <c r="F22" s="126">
        <f t="shared" si="1"/>
        <v>3929</v>
      </c>
      <c r="G22" s="10">
        <v>185</v>
      </c>
      <c r="H22" s="10">
        <v>215</v>
      </c>
      <c r="I22" s="10">
        <v>185</v>
      </c>
      <c r="J22" s="10">
        <v>62</v>
      </c>
      <c r="K22" s="10">
        <v>229</v>
      </c>
      <c r="L22" s="10">
        <v>171</v>
      </c>
      <c r="M22" s="10">
        <v>301</v>
      </c>
      <c r="N22" s="10">
        <v>190</v>
      </c>
      <c r="O22" s="10">
        <v>127</v>
      </c>
      <c r="P22" s="10">
        <v>127</v>
      </c>
      <c r="Q22" s="10">
        <v>127</v>
      </c>
      <c r="R22" s="10">
        <v>127</v>
      </c>
      <c r="S22" s="10">
        <v>158</v>
      </c>
      <c r="T22" s="10">
        <v>127</v>
      </c>
      <c r="U22" s="10">
        <v>139</v>
      </c>
      <c r="V22" s="10">
        <v>127</v>
      </c>
      <c r="W22" s="10">
        <v>169</v>
      </c>
      <c r="X22" s="10">
        <v>169</v>
      </c>
      <c r="Y22" s="10">
        <v>60</v>
      </c>
      <c r="Z22" s="10">
        <v>169</v>
      </c>
      <c r="AA22" s="10">
        <v>191</v>
      </c>
      <c r="AB22" s="10">
        <v>65</v>
      </c>
      <c r="AC22" s="10">
        <v>61</v>
      </c>
      <c r="AD22" s="10">
        <v>19</v>
      </c>
      <c r="AE22" s="136">
        <v>130</v>
      </c>
      <c r="AF22" s="139">
        <v>83</v>
      </c>
      <c r="AG22" s="139">
        <v>17</v>
      </c>
      <c r="AH22" s="139">
        <v>43</v>
      </c>
      <c r="AI22" s="139">
        <v>61</v>
      </c>
      <c r="AJ22" s="139">
        <v>22</v>
      </c>
      <c r="AK22" s="139">
        <v>19</v>
      </c>
      <c r="AL22" s="139">
        <v>22</v>
      </c>
      <c r="AM22" s="139">
        <v>16</v>
      </c>
      <c r="AN22" s="139">
        <v>16</v>
      </c>
    </row>
    <row r="23" spans="1:40" x14ac:dyDescent="0.2">
      <c r="A23" s="47" t="s">
        <v>18</v>
      </c>
      <c r="B23" s="47" t="s">
        <v>280</v>
      </c>
      <c r="C23" s="47" t="s">
        <v>9</v>
      </c>
      <c r="D23" s="9" t="s">
        <v>27</v>
      </c>
      <c r="E23" s="10">
        <f t="shared" si="0"/>
        <v>7450738.3949999986</v>
      </c>
      <c r="F23" s="126">
        <f t="shared" si="1"/>
        <v>5656</v>
      </c>
      <c r="G23" s="10">
        <v>264</v>
      </c>
      <c r="H23" s="10">
        <v>308</v>
      </c>
      <c r="I23" s="10">
        <v>264</v>
      </c>
      <c r="J23" s="10">
        <v>88</v>
      </c>
      <c r="K23" s="10">
        <v>377</v>
      </c>
      <c r="L23" s="10">
        <v>283</v>
      </c>
      <c r="M23" s="10">
        <v>565</v>
      </c>
      <c r="N23" s="10">
        <v>317</v>
      </c>
      <c r="O23" s="10">
        <v>211</v>
      </c>
      <c r="P23" s="10">
        <v>211</v>
      </c>
      <c r="Q23" s="10">
        <v>211</v>
      </c>
      <c r="R23" s="10">
        <v>211</v>
      </c>
      <c r="S23" s="10">
        <v>264</v>
      </c>
      <c r="T23" s="10">
        <v>211</v>
      </c>
      <c r="U23" s="10">
        <v>232</v>
      </c>
      <c r="V23" s="10">
        <v>211</v>
      </c>
      <c r="W23" s="10">
        <v>275</v>
      </c>
      <c r="X23" s="10">
        <v>275</v>
      </c>
      <c r="Y23" s="10">
        <v>107</v>
      </c>
      <c r="Z23" s="10">
        <v>275</v>
      </c>
      <c r="AA23" s="10">
        <v>344</v>
      </c>
      <c r="AB23" s="10">
        <v>24</v>
      </c>
      <c r="AC23" s="10">
        <v>23</v>
      </c>
      <c r="AD23" s="10">
        <v>5</v>
      </c>
      <c r="AE23" s="136">
        <v>28</v>
      </c>
      <c r="AF23" s="139">
        <v>19</v>
      </c>
      <c r="AG23" s="139">
        <v>4</v>
      </c>
      <c r="AH23" s="139">
        <v>12</v>
      </c>
      <c r="AI23" s="139">
        <v>15</v>
      </c>
      <c r="AJ23" s="139">
        <v>5</v>
      </c>
      <c r="AK23" s="139">
        <v>4</v>
      </c>
      <c r="AL23" s="139">
        <v>5</v>
      </c>
      <c r="AM23" s="139">
        <v>4</v>
      </c>
      <c r="AN23" s="139">
        <v>4</v>
      </c>
    </row>
    <row r="24" spans="1:40" x14ac:dyDescent="0.2">
      <c r="A24" s="47" t="s">
        <v>19</v>
      </c>
      <c r="B24" s="47" t="s">
        <v>281</v>
      </c>
      <c r="C24" s="47" t="s">
        <v>9</v>
      </c>
      <c r="D24" s="9" t="s">
        <v>49</v>
      </c>
      <c r="E24" s="10">
        <f t="shared" si="0"/>
        <v>16949977.520625003</v>
      </c>
      <c r="F24" s="126">
        <f t="shared" si="1"/>
        <v>6974</v>
      </c>
      <c r="G24" s="10">
        <v>364</v>
      </c>
      <c r="H24" s="10">
        <v>425</v>
      </c>
      <c r="I24" s="10">
        <v>364</v>
      </c>
      <c r="J24" s="10">
        <v>121</v>
      </c>
      <c r="K24" s="10">
        <v>277</v>
      </c>
      <c r="L24" s="10">
        <v>208</v>
      </c>
      <c r="M24" s="10">
        <v>457</v>
      </c>
      <c r="N24" s="10">
        <v>355</v>
      </c>
      <c r="O24" s="10">
        <v>237</v>
      </c>
      <c r="P24" s="10">
        <v>237</v>
      </c>
      <c r="Q24" s="10">
        <v>237</v>
      </c>
      <c r="R24" s="10">
        <v>237</v>
      </c>
      <c r="S24" s="10">
        <v>296</v>
      </c>
      <c r="T24" s="10">
        <v>237</v>
      </c>
      <c r="U24" s="10">
        <v>260</v>
      </c>
      <c r="V24" s="10">
        <v>237</v>
      </c>
      <c r="W24" s="10">
        <v>200</v>
      </c>
      <c r="X24" s="10">
        <v>200</v>
      </c>
      <c r="Y24" s="10">
        <v>79</v>
      </c>
      <c r="Z24" s="10">
        <v>200</v>
      </c>
      <c r="AA24" s="10">
        <v>270</v>
      </c>
      <c r="AB24" s="10">
        <v>161</v>
      </c>
      <c r="AC24" s="10">
        <v>152</v>
      </c>
      <c r="AD24" s="10">
        <v>51</v>
      </c>
      <c r="AE24" s="136">
        <v>329</v>
      </c>
      <c r="AF24" s="139">
        <v>219</v>
      </c>
      <c r="AG24" s="139">
        <v>44</v>
      </c>
      <c r="AH24" s="139">
        <v>81</v>
      </c>
      <c r="AI24" s="139">
        <v>165</v>
      </c>
      <c r="AJ24" s="139">
        <v>55</v>
      </c>
      <c r="AK24" s="139">
        <v>48</v>
      </c>
      <c r="AL24" s="139">
        <v>55</v>
      </c>
      <c r="AM24" s="139">
        <v>58</v>
      </c>
      <c r="AN24" s="139">
        <v>58</v>
      </c>
    </row>
    <row r="25" spans="1:40" x14ac:dyDescent="0.2">
      <c r="A25" s="47" t="s">
        <v>150</v>
      </c>
      <c r="B25" s="47" t="s">
        <v>282</v>
      </c>
      <c r="C25" s="47" t="s">
        <v>9</v>
      </c>
      <c r="D25" s="9" t="s">
        <v>49</v>
      </c>
      <c r="E25" s="10">
        <f t="shared" si="0"/>
        <v>9004637.2043749988</v>
      </c>
      <c r="F25" s="126">
        <f t="shared" si="1"/>
        <v>4650</v>
      </c>
      <c r="G25" s="10">
        <v>243</v>
      </c>
      <c r="H25" s="10">
        <v>283</v>
      </c>
      <c r="I25" s="10">
        <v>243</v>
      </c>
      <c r="J25" s="10">
        <v>81</v>
      </c>
      <c r="K25" s="10">
        <v>190</v>
      </c>
      <c r="L25" s="10">
        <v>143</v>
      </c>
      <c r="M25" s="10">
        <v>286</v>
      </c>
      <c r="N25" s="10">
        <v>297</v>
      </c>
      <c r="O25" s="10">
        <v>198</v>
      </c>
      <c r="P25" s="10">
        <v>198</v>
      </c>
      <c r="Q25" s="10">
        <v>198</v>
      </c>
      <c r="R25" s="10">
        <v>198</v>
      </c>
      <c r="S25" s="10">
        <v>248</v>
      </c>
      <c r="T25" s="10">
        <v>198</v>
      </c>
      <c r="U25" s="10">
        <v>218</v>
      </c>
      <c r="V25" s="10">
        <v>198</v>
      </c>
      <c r="W25" s="10">
        <v>134</v>
      </c>
      <c r="X25" s="10">
        <v>134</v>
      </c>
      <c r="Y25" s="10">
        <v>58</v>
      </c>
      <c r="Z25" s="10">
        <v>134</v>
      </c>
      <c r="AA25" s="10">
        <v>168</v>
      </c>
      <c r="AB25" s="10">
        <v>67</v>
      </c>
      <c r="AC25" s="10">
        <v>63</v>
      </c>
      <c r="AD25" s="10">
        <v>20</v>
      </c>
      <c r="AE25" s="136">
        <v>128</v>
      </c>
      <c r="AF25" s="139">
        <v>85</v>
      </c>
      <c r="AG25" s="139">
        <v>17</v>
      </c>
      <c r="AH25" s="139">
        <v>43</v>
      </c>
      <c r="AI25" s="139">
        <v>68</v>
      </c>
      <c r="AJ25" s="139">
        <v>21</v>
      </c>
      <c r="AK25" s="139">
        <v>19</v>
      </c>
      <c r="AL25" s="139">
        <v>21</v>
      </c>
      <c r="AM25" s="139">
        <v>25</v>
      </c>
      <c r="AN25" s="139">
        <v>25</v>
      </c>
    </row>
    <row r="26" spans="1:40" x14ac:dyDescent="0.2">
      <c r="A26" s="47" t="s">
        <v>151</v>
      </c>
      <c r="B26" s="47" t="s">
        <v>284</v>
      </c>
      <c r="C26" s="47" t="s">
        <v>9</v>
      </c>
      <c r="D26" s="9" t="s">
        <v>49</v>
      </c>
      <c r="E26" s="10">
        <f t="shared" si="0"/>
        <v>8003826.4168750001</v>
      </c>
      <c r="F26" s="126">
        <f t="shared" si="1"/>
        <v>3777</v>
      </c>
      <c r="G26" s="10">
        <v>165</v>
      </c>
      <c r="H26" s="10">
        <v>192</v>
      </c>
      <c r="I26" s="10">
        <v>165</v>
      </c>
      <c r="J26" s="10">
        <v>55</v>
      </c>
      <c r="K26" s="10">
        <v>111</v>
      </c>
      <c r="L26" s="10">
        <v>83</v>
      </c>
      <c r="M26" s="10">
        <v>167</v>
      </c>
      <c r="N26" s="10">
        <v>249</v>
      </c>
      <c r="O26" s="10">
        <v>166</v>
      </c>
      <c r="P26" s="10">
        <v>166</v>
      </c>
      <c r="Q26" s="10">
        <v>166</v>
      </c>
      <c r="R26" s="10">
        <v>166</v>
      </c>
      <c r="S26" s="10">
        <v>208</v>
      </c>
      <c r="T26" s="10">
        <v>166</v>
      </c>
      <c r="U26" s="10">
        <v>183</v>
      </c>
      <c r="V26" s="10">
        <v>166</v>
      </c>
      <c r="W26" s="10">
        <v>130</v>
      </c>
      <c r="X26" s="10">
        <v>130</v>
      </c>
      <c r="Y26" s="10">
        <v>55</v>
      </c>
      <c r="Z26" s="10">
        <v>130</v>
      </c>
      <c r="AA26" s="10">
        <v>163</v>
      </c>
      <c r="AB26" s="10">
        <v>63</v>
      </c>
      <c r="AC26" s="10">
        <v>59</v>
      </c>
      <c r="AD26" s="10">
        <v>21</v>
      </c>
      <c r="AE26" s="136">
        <v>131</v>
      </c>
      <c r="AF26" s="139">
        <v>87</v>
      </c>
      <c r="AG26" s="139">
        <v>17</v>
      </c>
      <c r="AH26" s="139">
        <v>44</v>
      </c>
      <c r="AI26" s="139">
        <v>70</v>
      </c>
      <c r="AJ26" s="139">
        <v>22</v>
      </c>
      <c r="AK26" s="139">
        <v>19</v>
      </c>
      <c r="AL26" s="139">
        <v>22</v>
      </c>
      <c r="AM26" s="139">
        <v>20</v>
      </c>
      <c r="AN26" s="139">
        <v>20</v>
      </c>
    </row>
    <row r="27" spans="1:40" x14ac:dyDescent="0.2">
      <c r="A27" s="181" t="s">
        <v>20</v>
      </c>
      <c r="B27" s="181"/>
      <c r="C27" s="181"/>
      <c r="D27" s="181"/>
      <c r="E27" s="11">
        <f t="shared" ref="E27" si="2">SUM(E4:E26)</f>
        <v>240116043.12500003</v>
      </c>
      <c r="F27" s="11">
        <f>SUM(F4:F26)</f>
        <v>123793</v>
      </c>
      <c r="G27" s="11">
        <f t="shared" ref="G27:AN27" si="3">SUM(G4:G26)</f>
        <v>5935</v>
      </c>
      <c r="H27" s="11">
        <f t="shared" si="3"/>
        <v>6926</v>
      </c>
      <c r="I27" s="11">
        <f t="shared" si="3"/>
        <v>5935</v>
      </c>
      <c r="J27" s="11">
        <f t="shared" si="3"/>
        <v>1978</v>
      </c>
      <c r="K27" s="11">
        <f t="shared" si="3"/>
        <v>4823</v>
      </c>
      <c r="L27" s="11">
        <f t="shared" si="3"/>
        <v>3615</v>
      </c>
      <c r="M27" s="11">
        <f t="shared" si="3"/>
        <v>7231</v>
      </c>
      <c r="N27" s="11">
        <f t="shared" si="3"/>
        <v>7247</v>
      </c>
      <c r="O27" s="11">
        <f t="shared" si="3"/>
        <v>4831</v>
      </c>
      <c r="P27" s="11">
        <f t="shared" si="3"/>
        <v>4831</v>
      </c>
      <c r="Q27" s="11">
        <f t="shared" si="3"/>
        <v>4831</v>
      </c>
      <c r="R27" s="11">
        <f t="shared" si="3"/>
        <v>4831</v>
      </c>
      <c r="S27" s="11">
        <f t="shared" si="3"/>
        <v>6040</v>
      </c>
      <c r="T27" s="11">
        <f t="shared" si="3"/>
        <v>4831</v>
      </c>
      <c r="U27" s="11">
        <f t="shared" si="3"/>
        <v>5315</v>
      </c>
      <c r="V27" s="11">
        <f t="shared" si="3"/>
        <v>4831</v>
      </c>
      <c r="W27" s="11">
        <f t="shared" si="3"/>
        <v>5124</v>
      </c>
      <c r="X27" s="11">
        <f t="shared" si="3"/>
        <v>5124</v>
      </c>
      <c r="Y27" s="11">
        <f t="shared" si="3"/>
        <v>2042</v>
      </c>
      <c r="Z27" s="11">
        <f t="shared" si="3"/>
        <v>5124</v>
      </c>
      <c r="AA27" s="11">
        <f t="shared" si="3"/>
        <v>6404</v>
      </c>
      <c r="AB27" s="11">
        <f t="shared" si="3"/>
        <v>1812</v>
      </c>
      <c r="AC27" s="11">
        <f t="shared" si="3"/>
        <v>1706</v>
      </c>
      <c r="AD27" s="11">
        <f t="shared" si="3"/>
        <v>569</v>
      </c>
      <c r="AE27" s="137">
        <f t="shared" si="3"/>
        <v>3403</v>
      </c>
      <c r="AF27" s="137">
        <f t="shared" si="3"/>
        <v>2269</v>
      </c>
      <c r="AG27" s="137">
        <f t="shared" si="3"/>
        <v>454</v>
      </c>
      <c r="AH27" s="137">
        <f t="shared" si="3"/>
        <v>1134</v>
      </c>
      <c r="AI27" s="137">
        <f t="shared" si="3"/>
        <v>1813</v>
      </c>
      <c r="AJ27" s="137">
        <f t="shared" si="3"/>
        <v>569</v>
      </c>
      <c r="AK27" s="137">
        <f t="shared" si="3"/>
        <v>498</v>
      </c>
      <c r="AL27" s="137">
        <f t="shared" si="3"/>
        <v>569</v>
      </c>
      <c r="AM27" s="137">
        <f t="shared" si="3"/>
        <v>574</v>
      </c>
      <c r="AN27" s="137">
        <f t="shared" si="3"/>
        <v>574</v>
      </c>
    </row>
  </sheetData>
  <autoFilter ref="A3:AE27"/>
  <mergeCells count="1">
    <mergeCell ref="A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N27"/>
  <sheetViews>
    <sheetView showGridLines="0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G4" sqref="G4"/>
    </sheetView>
  </sheetViews>
  <sheetFormatPr defaultColWidth="9.140625" defaultRowHeight="12.75" x14ac:dyDescent="0.2"/>
  <cols>
    <col min="1" max="1" width="27.42578125" style="1" bestFit="1" customWidth="1"/>
    <col min="2" max="2" width="12.42578125" style="1" bestFit="1" customWidth="1"/>
    <col min="3" max="3" width="18.42578125" style="1" bestFit="1" customWidth="1"/>
    <col min="4" max="4" width="10.140625" style="1" bestFit="1" customWidth="1"/>
    <col min="5" max="5" width="14.5703125" style="2" bestFit="1" customWidth="1"/>
    <col min="6" max="6" width="9.7109375" style="2" bestFit="1" customWidth="1"/>
    <col min="7" max="8" width="9.5703125" style="2" bestFit="1" customWidth="1"/>
    <col min="9" max="9" width="13.85546875" style="2" bestFit="1" customWidth="1"/>
    <col min="10" max="10" width="9.5703125" style="2" bestFit="1" customWidth="1"/>
    <col min="11" max="11" width="14.85546875" style="2" bestFit="1" customWidth="1"/>
    <col min="12" max="12" width="13.85546875" style="2" bestFit="1" customWidth="1"/>
    <col min="13" max="13" width="11.42578125" style="2" bestFit="1" customWidth="1"/>
    <col min="14" max="14" width="9.42578125" style="2" bestFit="1" customWidth="1"/>
    <col min="15" max="15" width="13.7109375" style="2" bestFit="1" customWidth="1"/>
    <col min="16" max="16" width="9.5703125" style="2" bestFit="1" customWidth="1"/>
    <col min="17" max="17" width="9.42578125" style="2" bestFit="1" customWidth="1"/>
    <col min="18" max="18" width="14.85546875" style="2" bestFit="1" customWidth="1"/>
    <col min="19" max="19" width="14.7109375" style="2" bestFit="1" customWidth="1"/>
    <col min="20" max="20" width="10.42578125" style="2" bestFit="1" customWidth="1"/>
    <col min="21" max="21" width="14.7109375" style="2" bestFit="1" customWidth="1"/>
    <col min="22" max="22" width="13.140625" style="2" bestFit="1" customWidth="1"/>
    <col min="23" max="23" width="16.7109375" style="2" bestFit="1" customWidth="1"/>
    <col min="24" max="24" width="13.7109375" style="2" bestFit="1" customWidth="1"/>
    <col min="25" max="25" width="15" style="2" bestFit="1" customWidth="1"/>
    <col min="26" max="27" width="13.7109375" style="2" bestFit="1" customWidth="1"/>
    <col min="28" max="29" width="18" style="2" bestFit="1" customWidth="1"/>
    <col min="30" max="30" width="16.42578125" style="2" bestFit="1" customWidth="1"/>
    <col min="31" max="31" width="18" style="2" bestFit="1" customWidth="1"/>
    <col min="32" max="40" width="13.5703125" style="3" bestFit="1" customWidth="1"/>
    <col min="41" max="16384" width="9.140625" style="3"/>
  </cols>
  <sheetData>
    <row r="1" spans="1:40" ht="14.25" x14ac:dyDescent="0.2">
      <c r="A1" s="127" t="s">
        <v>259</v>
      </c>
      <c r="B1" s="127"/>
      <c r="C1" s="127"/>
      <c r="H1" s="12"/>
      <c r="W1" s="12"/>
    </row>
    <row r="2" spans="1:40" s="1" customFormat="1" x14ac:dyDescent="0.2">
      <c r="E2" s="2"/>
      <c r="F2" s="4" t="s">
        <v>312</v>
      </c>
      <c r="G2" s="5">
        <v>1000</v>
      </c>
      <c r="H2" s="5">
        <v>1010</v>
      </c>
      <c r="I2" s="5">
        <v>1020</v>
      </c>
      <c r="J2" s="5">
        <v>1060</v>
      </c>
      <c r="K2" s="5">
        <v>1150</v>
      </c>
      <c r="L2" s="5">
        <v>1160</v>
      </c>
      <c r="M2" s="5">
        <v>1060</v>
      </c>
      <c r="N2" s="5">
        <v>1210</v>
      </c>
      <c r="O2" s="5">
        <v>1095</v>
      </c>
      <c r="P2" s="5">
        <v>1460</v>
      </c>
      <c r="Q2" s="5">
        <v>1190</v>
      </c>
      <c r="R2" s="5">
        <v>1200</v>
      </c>
      <c r="S2" s="5">
        <v>1200</v>
      </c>
      <c r="T2" s="5">
        <v>1199</v>
      </c>
      <c r="U2" s="5">
        <v>1250</v>
      </c>
      <c r="V2" s="5">
        <v>1250</v>
      </c>
      <c r="W2" s="5">
        <v>1300</v>
      </c>
      <c r="X2" s="5">
        <v>1330</v>
      </c>
      <c r="Y2" s="5">
        <v>1320</v>
      </c>
      <c r="Z2" s="5">
        <v>1389</v>
      </c>
      <c r="AA2" s="5">
        <v>1440</v>
      </c>
      <c r="AB2" s="5">
        <v>4910</v>
      </c>
      <c r="AC2" s="5">
        <v>5380</v>
      </c>
      <c r="AD2" s="5">
        <v>7430</v>
      </c>
      <c r="AE2" s="133">
        <v>7240</v>
      </c>
      <c r="AF2" s="133">
        <v>7430</v>
      </c>
      <c r="AG2" s="133">
        <v>7800</v>
      </c>
      <c r="AH2" s="133">
        <v>7980</v>
      </c>
      <c r="AI2" s="133">
        <v>8360</v>
      </c>
      <c r="AJ2" s="133">
        <v>9290</v>
      </c>
      <c r="AK2" s="133">
        <v>9290</v>
      </c>
      <c r="AL2" s="133">
        <v>9300</v>
      </c>
      <c r="AM2" s="133">
        <v>10130</v>
      </c>
      <c r="AN2" s="133">
        <v>10220</v>
      </c>
    </row>
    <row r="3" spans="1:40" s="8" customFormat="1" ht="32.25" customHeight="1" x14ac:dyDescent="0.25">
      <c r="A3" s="167" t="s">
        <v>1</v>
      </c>
      <c r="B3" s="167" t="s">
        <v>285</v>
      </c>
      <c r="C3" s="167" t="s">
        <v>2</v>
      </c>
      <c r="D3" s="167" t="s">
        <v>23</v>
      </c>
      <c r="E3" s="6" t="s">
        <v>3</v>
      </c>
      <c r="F3" s="6" t="s">
        <v>4</v>
      </c>
      <c r="G3" s="7" t="s">
        <v>286</v>
      </c>
      <c r="H3" s="7" t="s">
        <v>5</v>
      </c>
      <c r="I3" s="7" t="s">
        <v>287</v>
      </c>
      <c r="J3" s="7" t="s">
        <v>149</v>
      </c>
      <c r="K3" s="7" t="s">
        <v>6</v>
      </c>
      <c r="L3" s="7" t="s">
        <v>288</v>
      </c>
      <c r="M3" s="7" t="s">
        <v>289</v>
      </c>
      <c r="N3" s="7" t="s">
        <v>290</v>
      </c>
      <c r="O3" s="7" t="s">
        <v>52</v>
      </c>
      <c r="P3" s="7" t="s">
        <v>291</v>
      </c>
      <c r="Q3" s="7" t="s">
        <v>292</v>
      </c>
      <c r="R3" s="7" t="s">
        <v>293</v>
      </c>
      <c r="S3" s="7" t="s">
        <v>7</v>
      </c>
      <c r="T3" s="7" t="s">
        <v>8</v>
      </c>
      <c r="U3" s="7" t="s">
        <v>294</v>
      </c>
      <c r="V3" s="7" t="s">
        <v>295</v>
      </c>
      <c r="W3" s="7" t="s">
        <v>296</v>
      </c>
      <c r="X3" s="7" t="s">
        <v>60</v>
      </c>
      <c r="Y3" s="7" t="s">
        <v>53</v>
      </c>
      <c r="Z3" s="7" t="s">
        <v>297</v>
      </c>
      <c r="AA3" s="7" t="s">
        <v>298</v>
      </c>
      <c r="AB3" s="7" t="s">
        <v>299</v>
      </c>
      <c r="AC3" s="7" t="s">
        <v>300</v>
      </c>
      <c r="AD3" s="7" t="s">
        <v>301</v>
      </c>
      <c r="AE3" s="134" t="s">
        <v>302</v>
      </c>
      <c r="AF3" s="134" t="s">
        <v>303</v>
      </c>
      <c r="AG3" s="134" t="s">
        <v>304</v>
      </c>
      <c r="AH3" s="134" t="s">
        <v>305</v>
      </c>
      <c r="AI3" s="134" t="s">
        <v>306</v>
      </c>
      <c r="AJ3" s="134" t="s">
        <v>307</v>
      </c>
      <c r="AK3" s="134" t="s">
        <v>308</v>
      </c>
      <c r="AL3" s="134" t="s">
        <v>309</v>
      </c>
      <c r="AM3" s="134" t="s">
        <v>310</v>
      </c>
      <c r="AN3" s="134" t="s">
        <v>311</v>
      </c>
    </row>
    <row r="4" spans="1:40" s="119" customFormat="1" ht="14.25" x14ac:dyDescent="0.2">
      <c r="A4" s="47" t="s">
        <v>165</v>
      </c>
      <c r="B4" s="47" t="s">
        <v>260</v>
      </c>
      <c r="C4" s="47" t="s">
        <v>9</v>
      </c>
      <c r="D4" s="48" t="s">
        <v>167</v>
      </c>
      <c r="E4" s="10">
        <f>SUMPRODUCT($G$2:$AN$2,G4:AN4)</f>
        <v>14451412</v>
      </c>
      <c r="F4" s="126">
        <f>SUM(G4:AN4)</f>
        <v>7097</v>
      </c>
      <c r="G4" s="126">
        <v>273</v>
      </c>
      <c r="H4" s="126">
        <v>319</v>
      </c>
      <c r="I4" s="126">
        <v>273</v>
      </c>
      <c r="J4" s="126">
        <v>90</v>
      </c>
      <c r="K4" s="126">
        <v>193</v>
      </c>
      <c r="L4" s="126">
        <v>144</v>
      </c>
      <c r="M4" s="126">
        <v>290</v>
      </c>
      <c r="N4" s="126">
        <v>470</v>
      </c>
      <c r="O4" s="126">
        <v>313</v>
      </c>
      <c r="P4" s="126">
        <v>313</v>
      </c>
      <c r="Q4" s="126">
        <v>313</v>
      </c>
      <c r="R4" s="126">
        <v>313</v>
      </c>
      <c r="S4" s="126">
        <v>391</v>
      </c>
      <c r="T4" s="126">
        <v>313</v>
      </c>
      <c r="U4" s="126">
        <v>345</v>
      </c>
      <c r="V4" s="126">
        <v>313</v>
      </c>
      <c r="W4" s="126">
        <v>320</v>
      </c>
      <c r="X4" s="126">
        <v>320</v>
      </c>
      <c r="Y4" s="126">
        <v>146</v>
      </c>
      <c r="Z4" s="126">
        <v>320</v>
      </c>
      <c r="AA4" s="126">
        <v>400</v>
      </c>
      <c r="AB4" s="126">
        <v>94</v>
      </c>
      <c r="AC4" s="126">
        <v>88</v>
      </c>
      <c r="AD4" s="126">
        <v>34</v>
      </c>
      <c r="AE4" s="135">
        <v>203</v>
      </c>
      <c r="AF4" s="138">
        <v>134</v>
      </c>
      <c r="AG4" s="138">
        <v>26</v>
      </c>
      <c r="AH4" s="138">
        <v>67</v>
      </c>
      <c r="AI4" s="138">
        <v>108</v>
      </c>
      <c r="AJ4" s="138">
        <v>34</v>
      </c>
      <c r="AK4" s="138">
        <v>29</v>
      </c>
      <c r="AL4" s="138">
        <v>34</v>
      </c>
      <c r="AM4" s="138">
        <v>37</v>
      </c>
      <c r="AN4" s="138">
        <v>37</v>
      </c>
    </row>
    <row r="5" spans="1:40" s="119" customFormat="1" ht="14.25" x14ac:dyDescent="0.2">
      <c r="A5" s="47" t="s">
        <v>168</v>
      </c>
      <c r="B5" s="47" t="s">
        <v>261</v>
      </c>
      <c r="C5" s="47" t="s">
        <v>9</v>
      </c>
      <c r="D5" s="48" t="s">
        <v>167</v>
      </c>
      <c r="E5" s="10">
        <f t="shared" ref="E5:E26" si="0">SUMPRODUCT($G$2:$AN$2,G5:AN5)</f>
        <v>10977896</v>
      </c>
      <c r="F5" s="126">
        <f>SUM(G5:AN5)</f>
        <v>5789</v>
      </c>
      <c r="G5" s="126">
        <v>240</v>
      </c>
      <c r="H5" s="126">
        <v>280</v>
      </c>
      <c r="I5" s="126">
        <v>240</v>
      </c>
      <c r="J5" s="126">
        <v>80</v>
      </c>
      <c r="K5" s="126">
        <v>138</v>
      </c>
      <c r="L5" s="126">
        <v>104</v>
      </c>
      <c r="M5" s="126">
        <v>207</v>
      </c>
      <c r="N5" s="126">
        <v>401</v>
      </c>
      <c r="O5" s="126">
        <v>268</v>
      </c>
      <c r="P5" s="126">
        <v>268</v>
      </c>
      <c r="Q5" s="126">
        <v>268</v>
      </c>
      <c r="R5" s="126">
        <v>268</v>
      </c>
      <c r="S5" s="126">
        <v>334</v>
      </c>
      <c r="T5" s="126">
        <v>268</v>
      </c>
      <c r="U5" s="126">
        <v>294</v>
      </c>
      <c r="V5" s="126">
        <v>268</v>
      </c>
      <c r="W5" s="126">
        <v>256</v>
      </c>
      <c r="X5" s="126">
        <v>256</v>
      </c>
      <c r="Y5" s="126">
        <v>129</v>
      </c>
      <c r="Z5" s="126">
        <v>256</v>
      </c>
      <c r="AA5" s="126">
        <v>319</v>
      </c>
      <c r="AB5" s="126">
        <v>86</v>
      </c>
      <c r="AC5" s="126">
        <v>82</v>
      </c>
      <c r="AD5" s="126">
        <v>22</v>
      </c>
      <c r="AE5" s="135">
        <v>131</v>
      </c>
      <c r="AF5" s="138">
        <v>87</v>
      </c>
      <c r="AG5" s="138">
        <v>17</v>
      </c>
      <c r="AH5" s="138">
        <v>44</v>
      </c>
      <c r="AI5" s="138">
        <v>70</v>
      </c>
      <c r="AJ5" s="138">
        <v>22</v>
      </c>
      <c r="AK5" s="138">
        <v>20</v>
      </c>
      <c r="AL5" s="138">
        <v>22</v>
      </c>
      <c r="AM5" s="138">
        <v>22</v>
      </c>
      <c r="AN5" s="138">
        <v>22</v>
      </c>
    </row>
    <row r="6" spans="1:40" s="119" customFormat="1" ht="14.25" x14ac:dyDescent="0.2">
      <c r="A6" s="47" t="s">
        <v>169</v>
      </c>
      <c r="B6" s="47" t="s">
        <v>262</v>
      </c>
      <c r="C6" s="47" t="s">
        <v>9</v>
      </c>
      <c r="D6" s="48" t="s">
        <v>170</v>
      </c>
      <c r="E6" s="10">
        <f t="shared" si="0"/>
        <v>8063455</v>
      </c>
      <c r="F6" s="126">
        <f t="shared" ref="F6:F26" si="1">SUM(G6:AN6)</f>
        <v>4113</v>
      </c>
      <c r="G6" s="126">
        <v>189</v>
      </c>
      <c r="H6" s="126">
        <v>221</v>
      </c>
      <c r="I6" s="126">
        <v>189</v>
      </c>
      <c r="J6" s="126">
        <v>63</v>
      </c>
      <c r="K6" s="126">
        <v>145</v>
      </c>
      <c r="L6" s="126">
        <v>108</v>
      </c>
      <c r="M6" s="126">
        <v>217</v>
      </c>
      <c r="N6" s="126">
        <v>257</v>
      </c>
      <c r="O6" s="126">
        <v>171</v>
      </c>
      <c r="P6" s="126">
        <v>171</v>
      </c>
      <c r="Q6" s="126">
        <v>171</v>
      </c>
      <c r="R6" s="126">
        <v>171</v>
      </c>
      <c r="S6" s="126">
        <v>214</v>
      </c>
      <c r="T6" s="126">
        <v>171</v>
      </c>
      <c r="U6" s="126">
        <v>188</v>
      </c>
      <c r="V6" s="126">
        <v>171</v>
      </c>
      <c r="W6" s="126">
        <v>169</v>
      </c>
      <c r="X6" s="126">
        <v>169</v>
      </c>
      <c r="Y6" s="126">
        <v>74</v>
      </c>
      <c r="Z6" s="126">
        <v>169</v>
      </c>
      <c r="AA6" s="126">
        <v>211</v>
      </c>
      <c r="AB6" s="126">
        <v>62</v>
      </c>
      <c r="AC6" s="126">
        <v>58</v>
      </c>
      <c r="AD6" s="126">
        <v>17</v>
      </c>
      <c r="AE6" s="135">
        <v>105</v>
      </c>
      <c r="AF6" s="138">
        <v>70</v>
      </c>
      <c r="AG6" s="138">
        <v>14</v>
      </c>
      <c r="AH6" s="138">
        <v>35</v>
      </c>
      <c r="AI6" s="138">
        <v>56</v>
      </c>
      <c r="AJ6" s="138">
        <v>17</v>
      </c>
      <c r="AK6" s="138">
        <v>15</v>
      </c>
      <c r="AL6" s="138">
        <v>17</v>
      </c>
      <c r="AM6" s="138">
        <v>19</v>
      </c>
      <c r="AN6" s="138">
        <v>19</v>
      </c>
    </row>
    <row r="7" spans="1:40" s="119" customFormat="1" ht="14.25" x14ac:dyDescent="0.2">
      <c r="A7" s="47" t="s">
        <v>171</v>
      </c>
      <c r="B7" s="47" t="s">
        <v>263</v>
      </c>
      <c r="C7" s="47" t="s">
        <v>9</v>
      </c>
      <c r="D7" s="48" t="s">
        <v>170</v>
      </c>
      <c r="E7" s="10">
        <f t="shared" si="0"/>
        <v>16606712</v>
      </c>
      <c r="F7" s="126">
        <f t="shared" si="1"/>
        <v>7376</v>
      </c>
      <c r="G7" s="126">
        <v>303</v>
      </c>
      <c r="H7" s="126">
        <v>353</v>
      </c>
      <c r="I7" s="126">
        <v>303</v>
      </c>
      <c r="J7" s="126">
        <v>101</v>
      </c>
      <c r="K7" s="126">
        <v>174</v>
      </c>
      <c r="L7" s="126">
        <v>131</v>
      </c>
      <c r="M7" s="126">
        <v>261</v>
      </c>
      <c r="N7" s="126">
        <v>448</v>
      </c>
      <c r="O7" s="126">
        <v>298</v>
      </c>
      <c r="P7" s="126">
        <v>298</v>
      </c>
      <c r="Q7" s="126">
        <v>298</v>
      </c>
      <c r="R7" s="126">
        <v>298</v>
      </c>
      <c r="S7" s="126">
        <v>373</v>
      </c>
      <c r="T7" s="126">
        <v>298</v>
      </c>
      <c r="U7" s="126">
        <v>328</v>
      </c>
      <c r="V7" s="126">
        <v>298</v>
      </c>
      <c r="W7" s="126">
        <v>340</v>
      </c>
      <c r="X7" s="126">
        <v>340</v>
      </c>
      <c r="Y7" s="126">
        <v>140</v>
      </c>
      <c r="Z7" s="126">
        <v>340</v>
      </c>
      <c r="AA7" s="126">
        <v>425</v>
      </c>
      <c r="AB7" s="126">
        <v>145</v>
      </c>
      <c r="AC7" s="126">
        <v>137</v>
      </c>
      <c r="AD7" s="126">
        <v>42</v>
      </c>
      <c r="AE7" s="135">
        <v>253</v>
      </c>
      <c r="AF7" s="138">
        <v>169</v>
      </c>
      <c r="AG7" s="138">
        <v>34</v>
      </c>
      <c r="AH7" s="138">
        <v>84</v>
      </c>
      <c r="AI7" s="138">
        <v>135</v>
      </c>
      <c r="AJ7" s="138">
        <v>42</v>
      </c>
      <c r="AK7" s="138">
        <v>37</v>
      </c>
      <c r="AL7" s="138">
        <v>42</v>
      </c>
      <c r="AM7" s="138">
        <v>54</v>
      </c>
      <c r="AN7" s="138">
        <v>54</v>
      </c>
    </row>
    <row r="8" spans="1:40" s="119" customFormat="1" ht="14.25" x14ac:dyDescent="0.2">
      <c r="A8" s="47" t="s">
        <v>172</v>
      </c>
      <c r="B8" s="47" t="s">
        <v>264</v>
      </c>
      <c r="C8" s="47" t="s">
        <v>9</v>
      </c>
      <c r="D8" s="48" t="s">
        <v>170</v>
      </c>
      <c r="E8" s="10">
        <f t="shared" si="0"/>
        <v>21295596</v>
      </c>
      <c r="F8" s="126">
        <f t="shared" si="1"/>
        <v>10142</v>
      </c>
      <c r="G8" s="126">
        <v>475</v>
      </c>
      <c r="H8" s="126">
        <v>555</v>
      </c>
      <c r="I8" s="126">
        <v>475</v>
      </c>
      <c r="J8" s="126">
        <v>158</v>
      </c>
      <c r="K8" s="126">
        <v>292</v>
      </c>
      <c r="L8" s="126">
        <v>219</v>
      </c>
      <c r="M8" s="126">
        <v>438</v>
      </c>
      <c r="N8" s="126">
        <v>615</v>
      </c>
      <c r="O8" s="126">
        <v>410</v>
      </c>
      <c r="P8" s="126">
        <v>410</v>
      </c>
      <c r="Q8" s="126">
        <v>410</v>
      </c>
      <c r="R8" s="126">
        <v>410</v>
      </c>
      <c r="S8" s="126">
        <v>513</v>
      </c>
      <c r="T8" s="126">
        <v>410</v>
      </c>
      <c r="U8" s="126">
        <v>451</v>
      </c>
      <c r="V8" s="126">
        <v>410</v>
      </c>
      <c r="W8" s="126">
        <v>434</v>
      </c>
      <c r="X8" s="126">
        <v>434</v>
      </c>
      <c r="Y8" s="126">
        <v>190</v>
      </c>
      <c r="Z8" s="126">
        <v>434</v>
      </c>
      <c r="AA8" s="126">
        <v>543</v>
      </c>
      <c r="AB8" s="126">
        <v>164</v>
      </c>
      <c r="AC8" s="126">
        <v>154</v>
      </c>
      <c r="AD8" s="126">
        <v>52</v>
      </c>
      <c r="AE8" s="135">
        <v>312</v>
      </c>
      <c r="AF8" s="138">
        <v>208</v>
      </c>
      <c r="AG8" s="138">
        <v>42</v>
      </c>
      <c r="AH8" s="138">
        <v>104</v>
      </c>
      <c r="AI8" s="138">
        <v>166</v>
      </c>
      <c r="AJ8" s="138">
        <v>52</v>
      </c>
      <c r="AK8" s="138">
        <v>46</v>
      </c>
      <c r="AL8" s="138">
        <v>52</v>
      </c>
      <c r="AM8" s="138">
        <v>52</v>
      </c>
      <c r="AN8" s="138">
        <v>52</v>
      </c>
    </row>
    <row r="9" spans="1:40" s="119" customFormat="1" ht="14.25" x14ac:dyDescent="0.2">
      <c r="A9" s="47" t="s">
        <v>173</v>
      </c>
      <c r="B9" s="47" t="s">
        <v>265</v>
      </c>
      <c r="C9" s="47" t="s">
        <v>9</v>
      </c>
      <c r="D9" s="48" t="s">
        <v>166</v>
      </c>
      <c r="E9" s="10">
        <f t="shared" si="0"/>
        <v>12445483</v>
      </c>
      <c r="F9" s="126">
        <f t="shared" si="1"/>
        <v>6773</v>
      </c>
      <c r="G9" s="126">
        <v>276</v>
      </c>
      <c r="H9" s="126">
        <v>322</v>
      </c>
      <c r="I9" s="126">
        <v>276</v>
      </c>
      <c r="J9" s="126">
        <v>92</v>
      </c>
      <c r="K9" s="126">
        <v>228</v>
      </c>
      <c r="L9" s="126">
        <v>171</v>
      </c>
      <c r="M9" s="126">
        <v>342</v>
      </c>
      <c r="N9" s="126">
        <v>410</v>
      </c>
      <c r="O9" s="126">
        <v>273</v>
      </c>
      <c r="P9" s="126">
        <v>273</v>
      </c>
      <c r="Q9" s="126">
        <v>273</v>
      </c>
      <c r="R9" s="126">
        <v>273</v>
      </c>
      <c r="S9" s="126">
        <v>342</v>
      </c>
      <c r="T9" s="126">
        <v>273</v>
      </c>
      <c r="U9" s="126">
        <v>301</v>
      </c>
      <c r="V9" s="126">
        <v>273</v>
      </c>
      <c r="W9" s="126">
        <v>369</v>
      </c>
      <c r="X9" s="126">
        <v>369</v>
      </c>
      <c r="Y9" s="126">
        <v>128</v>
      </c>
      <c r="Z9" s="126">
        <v>369</v>
      </c>
      <c r="AA9" s="126">
        <v>461</v>
      </c>
      <c r="AB9" s="126">
        <v>83</v>
      </c>
      <c r="AC9" s="126">
        <v>78</v>
      </c>
      <c r="AD9" s="126">
        <v>23</v>
      </c>
      <c r="AE9" s="135">
        <v>140</v>
      </c>
      <c r="AF9" s="138">
        <v>93</v>
      </c>
      <c r="AG9" s="138">
        <v>19</v>
      </c>
      <c r="AH9" s="138">
        <v>47</v>
      </c>
      <c r="AI9" s="138">
        <v>75</v>
      </c>
      <c r="AJ9" s="138">
        <v>23</v>
      </c>
      <c r="AK9" s="138">
        <v>21</v>
      </c>
      <c r="AL9" s="138">
        <v>23</v>
      </c>
      <c r="AM9" s="138">
        <v>27</v>
      </c>
      <c r="AN9" s="138">
        <v>27</v>
      </c>
    </row>
    <row r="10" spans="1:40" s="119" customFormat="1" ht="14.25" x14ac:dyDescent="0.2">
      <c r="A10" s="47" t="s">
        <v>174</v>
      </c>
      <c r="B10" s="47" t="s">
        <v>266</v>
      </c>
      <c r="C10" s="47" t="s">
        <v>9</v>
      </c>
      <c r="D10" s="48" t="s">
        <v>166</v>
      </c>
      <c r="E10" s="10">
        <f>SUMPRODUCT($G$2:$AN$2,G10:AN10)</f>
        <v>9863424</v>
      </c>
      <c r="F10" s="126">
        <f t="shared" si="1"/>
        <v>5824</v>
      </c>
      <c r="G10" s="126">
        <v>235</v>
      </c>
      <c r="H10" s="126">
        <v>274</v>
      </c>
      <c r="I10" s="126">
        <v>235</v>
      </c>
      <c r="J10" s="126">
        <v>78</v>
      </c>
      <c r="K10" s="126">
        <v>191</v>
      </c>
      <c r="L10" s="126">
        <v>144</v>
      </c>
      <c r="M10" s="126">
        <v>287</v>
      </c>
      <c r="N10" s="126">
        <v>369</v>
      </c>
      <c r="O10" s="126">
        <v>246</v>
      </c>
      <c r="P10" s="126">
        <v>246</v>
      </c>
      <c r="Q10" s="126">
        <v>246</v>
      </c>
      <c r="R10" s="126">
        <v>246</v>
      </c>
      <c r="S10" s="126">
        <v>307</v>
      </c>
      <c r="T10" s="126">
        <v>246</v>
      </c>
      <c r="U10" s="126">
        <v>270</v>
      </c>
      <c r="V10" s="126">
        <v>246</v>
      </c>
      <c r="W10" s="126">
        <v>320</v>
      </c>
      <c r="X10" s="126">
        <v>320</v>
      </c>
      <c r="Y10" s="126">
        <v>142</v>
      </c>
      <c r="Z10" s="126">
        <v>320</v>
      </c>
      <c r="AA10" s="126">
        <v>400</v>
      </c>
      <c r="AB10" s="126">
        <v>61</v>
      </c>
      <c r="AC10" s="126">
        <v>58</v>
      </c>
      <c r="AD10" s="126">
        <v>16</v>
      </c>
      <c r="AE10" s="135">
        <v>94</v>
      </c>
      <c r="AF10" s="138">
        <v>63</v>
      </c>
      <c r="AG10" s="138">
        <v>13</v>
      </c>
      <c r="AH10" s="138">
        <v>31</v>
      </c>
      <c r="AI10" s="138">
        <v>50</v>
      </c>
      <c r="AJ10" s="138">
        <v>16</v>
      </c>
      <c r="AK10" s="138">
        <v>14</v>
      </c>
      <c r="AL10" s="138">
        <v>16</v>
      </c>
      <c r="AM10" s="138">
        <v>12</v>
      </c>
      <c r="AN10" s="138">
        <v>12</v>
      </c>
    </row>
    <row r="11" spans="1:40" s="119" customFormat="1" ht="14.25" x14ac:dyDescent="0.2">
      <c r="A11" s="47" t="s">
        <v>175</v>
      </c>
      <c r="B11" s="47" t="s">
        <v>267</v>
      </c>
      <c r="C11" s="47" t="s">
        <v>9</v>
      </c>
      <c r="D11" s="48" t="s">
        <v>166</v>
      </c>
      <c r="E11" s="10">
        <f t="shared" si="0"/>
        <v>9335482</v>
      </c>
      <c r="F11" s="126">
        <f t="shared" si="1"/>
        <v>3337</v>
      </c>
      <c r="G11" s="126">
        <v>142</v>
      </c>
      <c r="H11" s="126">
        <v>165</v>
      </c>
      <c r="I11" s="126">
        <v>142</v>
      </c>
      <c r="J11" s="126">
        <v>48</v>
      </c>
      <c r="K11" s="126">
        <v>80</v>
      </c>
      <c r="L11" s="126">
        <v>61</v>
      </c>
      <c r="M11" s="126">
        <v>120</v>
      </c>
      <c r="N11" s="126">
        <v>181</v>
      </c>
      <c r="O11" s="126">
        <v>121</v>
      </c>
      <c r="P11" s="126">
        <v>121</v>
      </c>
      <c r="Q11" s="126">
        <v>121</v>
      </c>
      <c r="R11" s="126">
        <v>121</v>
      </c>
      <c r="S11" s="126">
        <v>151</v>
      </c>
      <c r="T11" s="126">
        <v>121</v>
      </c>
      <c r="U11" s="126">
        <v>133</v>
      </c>
      <c r="V11" s="126">
        <v>121</v>
      </c>
      <c r="W11" s="126">
        <v>112</v>
      </c>
      <c r="X11" s="126">
        <v>112</v>
      </c>
      <c r="Y11" s="126">
        <v>59</v>
      </c>
      <c r="Z11" s="126">
        <v>112</v>
      </c>
      <c r="AA11" s="126">
        <v>140</v>
      </c>
      <c r="AB11" s="126">
        <v>95</v>
      </c>
      <c r="AC11" s="126">
        <v>89</v>
      </c>
      <c r="AD11" s="126">
        <v>31</v>
      </c>
      <c r="AE11" s="135">
        <v>182</v>
      </c>
      <c r="AF11" s="138">
        <v>122</v>
      </c>
      <c r="AG11" s="138">
        <v>25</v>
      </c>
      <c r="AH11" s="138">
        <v>61</v>
      </c>
      <c r="AI11" s="138">
        <v>97</v>
      </c>
      <c r="AJ11" s="138">
        <v>31</v>
      </c>
      <c r="AK11" s="138">
        <v>27</v>
      </c>
      <c r="AL11" s="138">
        <v>31</v>
      </c>
      <c r="AM11" s="138">
        <v>31</v>
      </c>
      <c r="AN11" s="138">
        <v>31</v>
      </c>
    </row>
    <row r="12" spans="1:40" s="119" customFormat="1" ht="14.25" x14ac:dyDescent="0.2">
      <c r="A12" s="47" t="s">
        <v>176</v>
      </c>
      <c r="B12" s="47" t="s">
        <v>268</v>
      </c>
      <c r="C12" s="47" t="s">
        <v>9</v>
      </c>
      <c r="D12" s="48" t="s">
        <v>166</v>
      </c>
      <c r="E12" s="10">
        <f t="shared" si="0"/>
        <v>14618141</v>
      </c>
      <c r="F12" s="126">
        <f t="shared" si="1"/>
        <v>6867</v>
      </c>
      <c r="G12" s="126">
        <v>314</v>
      </c>
      <c r="H12" s="126">
        <v>366</v>
      </c>
      <c r="I12" s="126">
        <v>314</v>
      </c>
      <c r="J12" s="126">
        <v>105</v>
      </c>
      <c r="K12" s="126">
        <v>195</v>
      </c>
      <c r="L12" s="126">
        <v>146</v>
      </c>
      <c r="M12" s="126">
        <v>292</v>
      </c>
      <c r="N12" s="126">
        <v>443</v>
      </c>
      <c r="O12" s="126">
        <v>295</v>
      </c>
      <c r="P12" s="126">
        <v>295</v>
      </c>
      <c r="Q12" s="126">
        <v>295</v>
      </c>
      <c r="R12" s="126">
        <v>295</v>
      </c>
      <c r="S12" s="126">
        <v>369</v>
      </c>
      <c r="T12" s="126">
        <v>295</v>
      </c>
      <c r="U12" s="126">
        <v>325</v>
      </c>
      <c r="V12" s="126">
        <v>295</v>
      </c>
      <c r="W12" s="126">
        <v>259</v>
      </c>
      <c r="X12" s="126">
        <v>259</v>
      </c>
      <c r="Y12" s="126">
        <v>100</v>
      </c>
      <c r="Z12" s="126">
        <v>259</v>
      </c>
      <c r="AA12" s="126">
        <v>324</v>
      </c>
      <c r="AB12" s="126">
        <v>124</v>
      </c>
      <c r="AC12" s="126">
        <v>117</v>
      </c>
      <c r="AD12" s="126">
        <v>36</v>
      </c>
      <c r="AE12" s="135">
        <v>214</v>
      </c>
      <c r="AF12" s="138">
        <v>143</v>
      </c>
      <c r="AG12" s="138">
        <v>29</v>
      </c>
      <c r="AH12" s="138">
        <v>71</v>
      </c>
      <c r="AI12" s="138">
        <v>114</v>
      </c>
      <c r="AJ12" s="138">
        <v>36</v>
      </c>
      <c r="AK12" s="138">
        <v>31</v>
      </c>
      <c r="AL12" s="138">
        <v>36</v>
      </c>
      <c r="AM12" s="138">
        <v>38</v>
      </c>
      <c r="AN12" s="138">
        <v>38</v>
      </c>
    </row>
    <row r="13" spans="1:40" x14ac:dyDescent="0.2">
      <c r="A13" s="47" t="s">
        <v>10</v>
      </c>
      <c r="B13" s="47" t="s">
        <v>269</v>
      </c>
      <c r="C13" s="47" t="s">
        <v>9</v>
      </c>
      <c r="D13" s="9" t="s">
        <v>9</v>
      </c>
      <c r="E13" s="10">
        <f t="shared" si="0"/>
        <v>3640743</v>
      </c>
      <c r="F13" s="126">
        <f t="shared" si="1"/>
        <v>2539</v>
      </c>
      <c r="G13" s="56">
        <v>150</v>
      </c>
      <c r="H13" s="56">
        <v>175</v>
      </c>
      <c r="I13" s="56">
        <v>150</v>
      </c>
      <c r="J13" s="56">
        <v>50</v>
      </c>
      <c r="K13" s="56">
        <v>134</v>
      </c>
      <c r="L13" s="56">
        <v>100</v>
      </c>
      <c r="M13" s="56">
        <v>201</v>
      </c>
      <c r="N13" s="56">
        <v>145</v>
      </c>
      <c r="O13" s="56">
        <v>97</v>
      </c>
      <c r="P13" s="56">
        <v>97</v>
      </c>
      <c r="Q13" s="56">
        <v>97</v>
      </c>
      <c r="R13" s="56">
        <v>97</v>
      </c>
      <c r="S13" s="56">
        <v>121</v>
      </c>
      <c r="T13" s="56">
        <v>97</v>
      </c>
      <c r="U13" s="56">
        <v>107</v>
      </c>
      <c r="V13" s="56">
        <v>97</v>
      </c>
      <c r="W13" s="56">
        <v>115</v>
      </c>
      <c r="X13" s="56">
        <v>115</v>
      </c>
      <c r="Y13" s="56">
        <v>43</v>
      </c>
      <c r="Z13" s="56">
        <v>115</v>
      </c>
      <c r="AA13" s="56">
        <v>144</v>
      </c>
      <c r="AB13" s="56">
        <v>8</v>
      </c>
      <c r="AC13" s="56">
        <v>8</v>
      </c>
      <c r="AD13" s="56">
        <v>5</v>
      </c>
      <c r="AE13" s="140">
        <v>13</v>
      </c>
      <c r="AF13" s="139">
        <v>10</v>
      </c>
      <c r="AG13" s="139">
        <v>2</v>
      </c>
      <c r="AH13" s="139">
        <v>8</v>
      </c>
      <c r="AI13" s="139">
        <v>12</v>
      </c>
      <c r="AJ13" s="139">
        <v>2</v>
      </c>
      <c r="AK13" s="139">
        <v>2</v>
      </c>
      <c r="AL13" s="139">
        <v>2</v>
      </c>
      <c r="AM13" s="139">
        <v>10</v>
      </c>
      <c r="AN13" s="139">
        <v>10</v>
      </c>
    </row>
    <row r="14" spans="1:40" x14ac:dyDescent="0.2">
      <c r="A14" s="47" t="s">
        <v>58</v>
      </c>
      <c r="B14" s="47" t="s">
        <v>270</v>
      </c>
      <c r="C14" s="47" t="s">
        <v>9</v>
      </c>
      <c r="D14" s="9" t="s">
        <v>28</v>
      </c>
      <c r="E14" s="10">
        <f t="shared" si="0"/>
        <v>5705098</v>
      </c>
      <c r="F14" s="126">
        <f t="shared" si="1"/>
        <v>3259</v>
      </c>
      <c r="G14" s="56">
        <v>170</v>
      </c>
      <c r="H14" s="56">
        <v>199</v>
      </c>
      <c r="I14" s="56">
        <v>170</v>
      </c>
      <c r="J14" s="56">
        <v>57</v>
      </c>
      <c r="K14" s="56">
        <v>158</v>
      </c>
      <c r="L14" s="56">
        <v>119</v>
      </c>
      <c r="M14" s="56">
        <v>237</v>
      </c>
      <c r="N14" s="56">
        <v>196</v>
      </c>
      <c r="O14" s="56">
        <v>100</v>
      </c>
      <c r="P14" s="56">
        <v>130</v>
      </c>
      <c r="Q14" s="56">
        <v>130</v>
      </c>
      <c r="R14" s="56">
        <v>130</v>
      </c>
      <c r="S14" s="56">
        <v>163</v>
      </c>
      <c r="T14" s="56">
        <v>130</v>
      </c>
      <c r="U14" s="56">
        <v>144</v>
      </c>
      <c r="V14" s="56">
        <v>130</v>
      </c>
      <c r="W14" s="56">
        <v>132</v>
      </c>
      <c r="X14" s="56">
        <v>132</v>
      </c>
      <c r="Y14" s="56">
        <v>44</v>
      </c>
      <c r="Z14" s="56">
        <v>132</v>
      </c>
      <c r="AA14" s="56">
        <v>165</v>
      </c>
      <c r="AB14" s="56">
        <v>30</v>
      </c>
      <c r="AC14" s="56">
        <v>30</v>
      </c>
      <c r="AD14" s="56">
        <v>10</v>
      </c>
      <c r="AE14" s="140">
        <v>70</v>
      </c>
      <c r="AF14" s="139">
        <v>47</v>
      </c>
      <c r="AG14" s="139">
        <v>9</v>
      </c>
      <c r="AH14" s="139">
        <v>15</v>
      </c>
      <c r="AI14" s="139">
        <v>30</v>
      </c>
      <c r="AJ14" s="139">
        <v>10</v>
      </c>
      <c r="AK14" s="139">
        <v>10</v>
      </c>
      <c r="AL14" s="139">
        <v>10</v>
      </c>
      <c r="AM14" s="139">
        <v>10</v>
      </c>
      <c r="AN14" s="139">
        <v>10</v>
      </c>
    </row>
    <row r="15" spans="1:40" x14ac:dyDescent="0.2">
      <c r="A15" s="47" t="s">
        <v>11</v>
      </c>
      <c r="B15" s="47" t="s">
        <v>271</v>
      </c>
      <c r="C15" s="47" t="s">
        <v>9</v>
      </c>
      <c r="D15" s="9" t="s">
        <v>27</v>
      </c>
      <c r="E15" s="10">
        <f t="shared" si="0"/>
        <v>8708785</v>
      </c>
      <c r="F15" s="126">
        <f t="shared" si="1"/>
        <v>4356</v>
      </c>
      <c r="G15" s="56">
        <v>221</v>
      </c>
      <c r="H15" s="56">
        <v>258</v>
      </c>
      <c r="I15" s="56">
        <v>221</v>
      </c>
      <c r="J15" s="56">
        <v>74</v>
      </c>
      <c r="K15" s="56">
        <v>210</v>
      </c>
      <c r="L15" s="56">
        <v>157</v>
      </c>
      <c r="M15" s="56">
        <v>315</v>
      </c>
      <c r="N15" s="56">
        <v>220</v>
      </c>
      <c r="O15" s="56">
        <v>147</v>
      </c>
      <c r="P15" s="56">
        <v>147</v>
      </c>
      <c r="Q15" s="56">
        <v>147</v>
      </c>
      <c r="R15" s="56">
        <v>147</v>
      </c>
      <c r="S15" s="56">
        <v>184</v>
      </c>
      <c r="T15" s="56">
        <v>147</v>
      </c>
      <c r="U15" s="56">
        <v>161</v>
      </c>
      <c r="V15" s="56">
        <v>147</v>
      </c>
      <c r="W15" s="56">
        <v>193</v>
      </c>
      <c r="X15" s="56">
        <v>193</v>
      </c>
      <c r="Y15" s="56">
        <v>65</v>
      </c>
      <c r="Z15" s="56">
        <v>193</v>
      </c>
      <c r="AA15" s="56">
        <v>241</v>
      </c>
      <c r="AB15" s="56">
        <v>66</v>
      </c>
      <c r="AC15" s="56">
        <v>62</v>
      </c>
      <c r="AD15" s="56">
        <v>21</v>
      </c>
      <c r="AE15" s="140">
        <v>124</v>
      </c>
      <c r="AF15" s="139">
        <v>83</v>
      </c>
      <c r="AG15" s="139">
        <v>17</v>
      </c>
      <c r="AH15" s="139">
        <v>41</v>
      </c>
      <c r="AI15" s="139">
        <v>66</v>
      </c>
      <c r="AJ15" s="139">
        <v>21</v>
      </c>
      <c r="AK15" s="139">
        <v>18</v>
      </c>
      <c r="AL15" s="139">
        <v>21</v>
      </c>
      <c r="AM15" s="139">
        <v>14</v>
      </c>
      <c r="AN15" s="139">
        <v>14</v>
      </c>
    </row>
    <row r="16" spans="1:40" x14ac:dyDescent="0.2">
      <c r="A16" s="47" t="s">
        <v>12</v>
      </c>
      <c r="B16" s="47" t="s">
        <v>272</v>
      </c>
      <c r="C16" s="47" t="s">
        <v>9</v>
      </c>
      <c r="D16" s="9" t="s">
        <v>28</v>
      </c>
      <c r="E16" s="10">
        <f t="shared" si="0"/>
        <v>7043762</v>
      </c>
      <c r="F16" s="126">
        <f t="shared" si="1"/>
        <v>3592</v>
      </c>
      <c r="G16" s="56">
        <v>173</v>
      </c>
      <c r="H16" s="56">
        <v>202</v>
      </c>
      <c r="I16" s="56">
        <v>173</v>
      </c>
      <c r="J16" s="56">
        <v>58</v>
      </c>
      <c r="K16" s="56">
        <v>169</v>
      </c>
      <c r="L16" s="56">
        <v>126</v>
      </c>
      <c r="M16" s="56">
        <v>253</v>
      </c>
      <c r="N16" s="56">
        <v>206</v>
      </c>
      <c r="O16" s="56">
        <v>107</v>
      </c>
      <c r="P16" s="56">
        <v>137</v>
      </c>
      <c r="Q16" s="56">
        <v>137</v>
      </c>
      <c r="R16" s="56">
        <v>137</v>
      </c>
      <c r="S16" s="56">
        <v>172</v>
      </c>
      <c r="T16" s="56">
        <v>137</v>
      </c>
      <c r="U16" s="56">
        <v>151</v>
      </c>
      <c r="V16" s="56">
        <v>137</v>
      </c>
      <c r="W16" s="56">
        <v>146</v>
      </c>
      <c r="X16" s="56">
        <v>146</v>
      </c>
      <c r="Y16" s="56">
        <v>54</v>
      </c>
      <c r="Z16" s="56">
        <v>146</v>
      </c>
      <c r="AA16" s="56">
        <v>182</v>
      </c>
      <c r="AB16" s="56">
        <v>51</v>
      </c>
      <c r="AC16" s="56">
        <v>48</v>
      </c>
      <c r="AD16" s="56">
        <v>15</v>
      </c>
      <c r="AE16" s="140">
        <v>93</v>
      </c>
      <c r="AF16" s="139">
        <v>62</v>
      </c>
      <c r="AG16" s="139">
        <v>12</v>
      </c>
      <c r="AH16" s="139">
        <v>39</v>
      </c>
      <c r="AI16" s="139">
        <v>53</v>
      </c>
      <c r="AJ16" s="139">
        <v>15</v>
      </c>
      <c r="AK16" s="139">
        <v>14</v>
      </c>
      <c r="AL16" s="139">
        <v>15</v>
      </c>
      <c r="AM16" s="139">
        <v>13</v>
      </c>
      <c r="AN16" s="139">
        <v>13</v>
      </c>
    </row>
    <row r="17" spans="1:40" x14ac:dyDescent="0.2">
      <c r="A17" s="47" t="s">
        <v>59</v>
      </c>
      <c r="B17" s="47" t="s">
        <v>273</v>
      </c>
      <c r="C17" s="47" t="s">
        <v>9</v>
      </c>
      <c r="D17" s="9" t="s">
        <v>28</v>
      </c>
      <c r="E17" s="10">
        <f t="shared" si="0"/>
        <v>9032876</v>
      </c>
      <c r="F17" s="126">
        <f t="shared" si="1"/>
        <v>3969</v>
      </c>
      <c r="G17" s="56">
        <v>182</v>
      </c>
      <c r="H17" s="56">
        <v>213</v>
      </c>
      <c r="I17" s="56">
        <v>182</v>
      </c>
      <c r="J17" s="56">
        <v>61</v>
      </c>
      <c r="K17" s="56">
        <v>155</v>
      </c>
      <c r="L17" s="56">
        <v>116</v>
      </c>
      <c r="M17" s="56">
        <v>232</v>
      </c>
      <c r="N17" s="56">
        <v>217</v>
      </c>
      <c r="O17" s="56">
        <v>115</v>
      </c>
      <c r="P17" s="56">
        <v>145</v>
      </c>
      <c r="Q17" s="56">
        <v>145</v>
      </c>
      <c r="R17" s="56">
        <v>145</v>
      </c>
      <c r="S17" s="56">
        <v>181</v>
      </c>
      <c r="T17" s="56">
        <v>145</v>
      </c>
      <c r="U17" s="56">
        <v>159</v>
      </c>
      <c r="V17" s="56">
        <v>145</v>
      </c>
      <c r="W17" s="56">
        <v>164</v>
      </c>
      <c r="X17" s="56">
        <v>164</v>
      </c>
      <c r="Y17" s="56">
        <v>54</v>
      </c>
      <c r="Z17" s="56">
        <v>164</v>
      </c>
      <c r="AA17" s="56">
        <v>205</v>
      </c>
      <c r="AB17" s="56">
        <v>67</v>
      </c>
      <c r="AC17" s="56">
        <v>62</v>
      </c>
      <c r="AD17" s="56">
        <v>27</v>
      </c>
      <c r="AE17" s="140">
        <v>149</v>
      </c>
      <c r="AF17" s="139">
        <v>100</v>
      </c>
      <c r="AG17" s="139">
        <v>20</v>
      </c>
      <c r="AH17" s="139">
        <v>58</v>
      </c>
      <c r="AI17" s="139">
        <v>87</v>
      </c>
      <c r="AJ17" s="139">
        <v>27</v>
      </c>
      <c r="AK17" s="139">
        <v>22</v>
      </c>
      <c r="AL17" s="139">
        <v>27</v>
      </c>
      <c r="AM17" s="139">
        <v>17</v>
      </c>
      <c r="AN17" s="139">
        <v>17</v>
      </c>
    </row>
    <row r="18" spans="1:40" ht="12" customHeight="1" x14ac:dyDescent="0.2">
      <c r="A18" s="47" t="s">
        <v>14</v>
      </c>
      <c r="B18" s="47" t="s">
        <v>274</v>
      </c>
      <c r="C18" s="47" t="s">
        <v>9</v>
      </c>
      <c r="D18" s="9" t="s">
        <v>9</v>
      </c>
      <c r="E18" s="10">
        <f t="shared" si="0"/>
        <v>14145860</v>
      </c>
      <c r="F18" s="126">
        <f t="shared" si="1"/>
        <v>6874</v>
      </c>
      <c r="G18" s="56">
        <v>334</v>
      </c>
      <c r="H18" s="56">
        <v>390</v>
      </c>
      <c r="I18" s="56">
        <v>334</v>
      </c>
      <c r="J18" s="56">
        <v>111</v>
      </c>
      <c r="K18" s="56">
        <v>413</v>
      </c>
      <c r="L18" s="56">
        <v>309</v>
      </c>
      <c r="M18" s="56">
        <v>619</v>
      </c>
      <c r="N18" s="56">
        <v>328</v>
      </c>
      <c r="O18" s="56">
        <v>219</v>
      </c>
      <c r="P18" s="56">
        <v>219</v>
      </c>
      <c r="Q18" s="56">
        <v>219</v>
      </c>
      <c r="R18" s="56">
        <v>219</v>
      </c>
      <c r="S18" s="56">
        <v>273</v>
      </c>
      <c r="T18" s="56">
        <v>219</v>
      </c>
      <c r="U18" s="56">
        <v>241</v>
      </c>
      <c r="V18" s="56">
        <v>219</v>
      </c>
      <c r="W18" s="56">
        <v>276</v>
      </c>
      <c r="X18" s="56">
        <v>276</v>
      </c>
      <c r="Y18" s="56">
        <v>91</v>
      </c>
      <c r="Z18" s="56">
        <v>276</v>
      </c>
      <c r="AA18" s="56">
        <v>345</v>
      </c>
      <c r="AB18" s="56">
        <v>88</v>
      </c>
      <c r="AC18" s="56">
        <v>83</v>
      </c>
      <c r="AD18" s="56">
        <v>39</v>
      </c>
      <c r="AE18" s="140">
        <v>214</v>
      </c>
      <c r="AF18" s="139">
        <v>142</v>
      </c>
      <c r="AG18" s="139">
        <v>28</v>
      </c>
      <c r="AH18" s="139">
        <v>71</v>
      </c>
      <c r="AI18" s="139">
        <v>114</v>
      </c>
      <c r="AJ18" s="139">
        <v>36</v>
      </c>
      <c r="AK18" s="139">
        <v>31</v>
      </c>
      <c r="AL18" s="139">
        <v>36</v>
      </c>
      <c r="AM18" s="139">
        <v>31</v>
      </c>
      <c r="AN18" s="139">
        <v>31</v>
      </c>
    </row>
    <row r="19" spans="1:40" x14ac:dyDescent="0.2">
      <c r="A19" s="47" t="s">
        <v>15</v>
      </c>
      <c r="B19" s="47" t="s">
        <v>275</v>
      </c>
      <c r="C19" s="47" t="s">
        <v>9</v>
      </c>
      <c r="D19" s="9" t="s">
        <v>28</v>
      </c>
      <c r="E19" s="10">
        <f t="shared" si="0"/>
        <v>8682824</v>
      </c>
      <c r="F19" s="126">
        <f t="shared" si="1"/>
        <v>4229</v>
      </c>
      <c r="G19" s="56">
        <v>273</v>
      </c>
      <c r="H19" s="56">
        <v>319</v>
      </c>
      <c r="I19" s="56">
        <v>273</v>
      </c>
      <c r="J19" s="56">
        <v>91</v>
      </c>
      <c r="K19" s="56">
        <v>153</v>
      </c>
      <c r="L19" s="56">
        <v>115</v>
      </c>
      <c r="M19" s="56">
        <v>229</v>
      </c>
      <c r="N19" s="56">
        <v>237</v>
      </c>
      <c r="O19" s="56">
        <v>248</v>
      </c>
      <c r="P19" s="56">
        <v>158</v>
      </c>
      <c r="Q19" s="56">
        <v>158</v>
      </c>
      <c r="R19" s="56">
        <v>158</v>
      </c>
      <c r="S19" s="56">
        <v>198</v>
      </c>
      <c r="T19" s="56">
        <v>158</v>
      </c>
      <c r="U19" s="56">
        <v>174</v>
      </c>
      <c r="V19" s="56">
        <v>158</v>
      </c>
      <c r="W19" s="56">
        <v>118</v>
      </c>
      <c r="X19" s="56">
        <v>118</v>
      </c>
      <c r="Y19" s="56">
        <v>43</v>
      </c>
      <c r="Z19" s="56">
        <v>118</v>
      </c>
      <c r="AA19" s="56">
        <v>147</v>
      </c>
      <c r="AB19" s="56">
        <v>59</v>
      </c>
      <c r="AC19" s="56">
        <v>55</v>
      </c>
      <c r="AD19" s="56">
        <v>21</v>
      </c>
      <c r="AE19" s="140">
        <v>125</v>
      </c>
      <c r="AF19" s="139">
        <v>84</v>
      </c>
      <c r="AG19" s="139">
        <v>17</v>
      </c>
      <c r="AH19" s="139">
        <v>45</v>
      </c>
      <c r="AI19" s="139">
        <v>67</v>
      </c>
      <c r="AJ19" s="139">
        <v>21</v>
      </c>
      <c r="AK19" s="139">
        <v>18</v>
      </c>
      <c r="AL19" s="139">
        <v>21</v>
      </c>
      <c r="AM19" s="139">
        <v>26</v>
      </c>
      <c r="AN19" s="139">
        <v>26</v>
      </c>
    </row>
    <row r="20" spans="1:40" x14ac:dyDescent="0.2">
      <c r="A20" s="47" t="s">
        <v>16</v>
      </c>
      <c r="B20" s="47" t="s">
        <v>276</v>
      </c>
      <c r="C20" s="47" t="s">
        <v>9</v>
      </c>
      <c r="D20" s="9" t="s">
        <v>9</v>
      </c>
      <c r="E20" s="10">
        <f t="shared" si="0"/>
        <v>8683967</v>
      </c>
      <c r="F20" s="126">
        <f t="shared" si="1"/>
        <v>4949</v>
      </c>
      <c r="G20" s="56">
        <v>271</v>
      </c>
      <c r="H20" s="56">
        <v>316</v>
      </c>
      <c r="I20" s="56">
        <v>271</v>
      </c>
      <c r="J20" s="56">
        <v>90</v>
      </c>
      <c r="K20" s="56">
        <v>257</v>
      </c>
      <c r="L20" s="56">
        <v>192</v>
      </c>
      <c r="M20" s="56">
        <v>385</v>
      </c>
      <c r="N20" s="56">
        <v>244</v>
      </c>
      <c r="O20" s="56">
        <v>163</v>
      </c>
      <c r="P20" s="56">
        <v>163</v>
      </c>
      <c r="Q20" s="56">
        <v>163</v>
      </c>
      <c r="R20" s="56">
        <v>163</v>
      </c>
      <c r="S20" s="56">
        <v>203</v>
      </c>
      <c r="T20" s="56">
        <v>163</v>
      </c>
      <c r="U20" s="56">
        <v>179</v>
      </c>
      <c r="V20" s="56">
        <v>163</v>
      </c>
      <c r="W20" s="56">
        <v>245</v>
      </c>
      <c r="X20" s="56">
        <v>245</v>
      </c>
      <c r="Y20" s="56">
        <v>76</v>
      </c>
      <c r="Z20" s="56">
        <v>245</v>
      </c>
      <c r="AA20" s="56">
        <v>306</v>
      </c>
      <c r="AB20" s="56">
        <v>55</v>
      </c>
      <c r="AC20" s="56">
        <v>51</v>
      </c>
      <c r="AD20" s="56">
        <v>17</v>
      </c>
      <c r="AE20" s="140">
        <v>83</v>
      </c>
      <c r="AF20" s="139">
        <v>58</v>
      </c>
      <c r="AG20" s="139">
        <v>11</v>
      </c>
      <c r="AH20" s="139">
        <v>39</v>
      </c>
      <c r="AI20" s="139">
        <v>58</v>
      </c>
      <c r="AJ20" s="139">
        <v>14</v>
      </c>
      <c r="AK20" s="139">
        <v>12</v>
      </c>
      <c r="AL20" s="139">
        <v>14</v>
      </c>
      <c r="AM20" s="139">
        <v>17</v>
      </c>
      <c r="AN20" s="139">
        <v>17</v>
      </c>
    </row>
    <row r="21" spans="1:40" x14ac:dyDescent="0.2">
      <c r="A21" s="47" t="s">
        <v>17</v>
      </c>
      <c r="B21" s="47" t="s">
        <v>277</v>
      </c>
      <c r="C21" s="47" t="s">
        <v>9</v>
      </c>
      <c r="D21" s="9" t="s">
        <v>27</v>
      </c>
      <c r="E21" s="10">
        <f t="shared" si="0"/>
        <v>13515846</v>
      </c>
      <c r="F21" s="126">
        <f t="shared" si="1"/>
        <v>7722</v>
      </c>
      <c r="G21" s="56">
        <v>493</v>
      </c>
      <c r="H21" s="56">
        <v>576</v>
      </c>
      <c r="I21" s="56">
        <v>493</v>
      </c>
      <c r="J21" s="56">
        <v>164</v>
      </c>
      <c r="K21" s="56">
        <v>354</v>
      </c>
      <c r="L21" s="56">
        <v>265</v>
      </c>
      <c r="M21" s="56">
        <v>530</v>
      </c>
      <c r="N21" s="56">
        <v>452</v>
      </c>
      <c r="O21" s="56">
        <v>301</v>
      </c>
      <c r="P21" s="56">
        <v>301</v>
      </c>
      <c r="Q21" s="56">
        <v>301</v>
      </c>
      <c r="R21" s="56">
        <v>301</v>
      </c>
      <c r="S21" s="56">
        <v>377</v>
      </c>
      <c r="T21" s="56">
        <v>301</v>
      </c>
      <c r="U21" s="56">
        <v>332</v>
      </c>
      <c r="V21" s="56">
        <v>301</v>
      </c>
      <c r="W21" s="56">
        <v>248</v>
      </c>
      <c r="X21" s="56">
        <v>248</v>
      </c>
      <c r="Y21" s="56">
        <v>105</v>
      </c>
      <c r="Z21" s="56">
        <v>248</v>
      </c>
      <c r="AA21" s="56">
        <v>310</v>
      </c>
      <c r="AB21" s="56">
        <v>94</v>
      </c>
      <c r="AC21" s="56">
        <v>88</v>
      </c>
      <c r="AD21" s="56">
        <v>25</v>
      </c>
      <c r="AE21" s="140">
        <v>152</v>
      </c>
      <c r="AF21" s="139">
        <v>101</v>
      </c>
      <c r="AG21" s="139">
        <v>20</v>
      </c>
      <c r="AH21" s="139">
        <v>51</v>
      </c>
      <c r="AI21" s="139">
        <v>76</v>
      </c>
      <c r="AJ21" s="139">
        <v>25</v>
      </c>
      <c r="AK21" s="139">
        <v>22</v>
      </c>
      <c r="AL21" s="139">
        <v>25</v>
      </c>
      <c r="AM21" s="139">
        <v>21</v>
      </c>
      <c r="AN21" s="139">
        <v>21</v>
      </c>
    </row>
    <row r="22" spans="1:40" x14ac:dyDescent="0.2">
      <c r="A22" s="47" t="s">
        <v>278</v>
      </c>
      <c r="B22" s="47" t="s">
        <v>279</v>
      </c>
      <c r="C22" s="47" t="s">
        <v>9</v>
      </c>
      <c r="D22" s="9" t="s">
        <v>49</v>
      </c>
      <c r="E22" s="10">
        <f>SUMPRODUCT($G$2:$AN$2,G22:AN22)</f>
        <v>8246259</v>
      </c>
      <c r="F22" s="126">
        <f t="shared" si="1"/>
        <v>3929</v>
      </c>
      <c r="G22" s="56">
        <v>185</v>
      </c>
      <c r="H22" s="56">
        <v>215</v>
      </c>
      <c r="I22" s="56">
        <v>185</v>
      </c>
      <c r="J22" s="56">
        <v>62</v>
      </c>
      <c r="K22" s="56">
        <v>229</v>
      </c>
      <c r="L22" s="56">
        <v>171</v>
      </c>
      <c r="M22" s="56">
        <v>301</v>
      </c>
      <c r="N22" s="56">
        <v>190</v>
      </c>
      <c r="O22" s="56">
        <v>127</v>
      </c>
      <c r="P22" s="56">
        <v>127</v>
      </c>
      <c r="Q22" s="56">
        <v>127</v>
      </c>
      <c r="R22" s="56">
        <v>127</v>
      </c>
      <c r="S22" s="56">
        <v>158</v>
      </c>
      <c r="T22" s="56">
        <v>127</v>
      </c>
      <c r="U22" s="56">
        <v>139</v>
      </c>
      <c r="V22" s="56">
        <v>127</v>
      </c>
      <c r="W22" s="56">
        <v>169</v>
      </c>
      <c r="X22" s="56">
        <v>169</v>
      </c>
      <c r="Y22" s="56">
        <v>60</v>
      </c>
      <c r="Z22" s="56">
        <v>169</v>
      </c>
      <c r="AA22" s="56">
        <v>191</v>
      </c>
      <c r="AB22" s="56">
        <v>65</v>
      </c>
      <c r="AC22" s="56">
        <v>61</v>
      </c>
      <c r="AD22" s="56">
        <v>19</v>
      </c>
      <c r="AE22" s="140">
        <v>130</v>
      </c>
      <c r="AF22" s="139">
        <v>83</v>
      </c>
      <c r="AG22" s="139">
        <v>17</v>
      </c>
      <c r="AH22" s="139">
        <v>43</v>
      </c>
      <c r="AI22" s="139">
        <v>61</v>
      </c>
      <c r="AJ22" s="139">
        <v>22</v>
      </c>
      <c r="AK22" s="139">
        <v>19</v>
      </c>
      <c r="AL22" s="139">
        <v>22</v>
      </c>
      <c r="AM22" s="139">
        <v>16</v>
      </c>
      <c r="AN22" s="139">
        <v>16</v>
      </c>
    </row>
    <row r="23" spans="1:40" x14ac:dyDescent="0.2">
      <c r="A23" s="47" t="s">
        <v>18</v>
      </c>
      <c r="B23" s="47" t="s">
        <v>280</v>
      </c>
      <c r="C23" s="47" t="s">
        <v>9</v>
      </c>
      <c r="D23" s="9" t="s">
        <v>49</v>
      </c>
      <c r="E23" s="10">
        <f t="shared" si="0"/>
        <v>7677189</v>
      </c>
      <c r="F23" s="126">
        <f t="shared" si="1"/>
        <v>5656</v>
      </c>
      <c r="G23" s="56">
        <v>264</v>
      </c>
      <c r="H23" s="56">
        <v>308</v>
      </c>
      <c r="I23" s="56">
        <v>264</v>
      </c>
      <c r="J23" s="56">
        <v>88</v>
      </c>
      <c r="K23" s="56">
        <v>377</v>
      </c>
      <c r="L23" s="56">
        <v>283</v>
      </c>
      <c r="M23" s="56">
        <v>565</v>
      </c>
      <c r="N23" s="56">
        <v>317</v>
      </c>
      <c r="O23" s="56">
        <v>211</v>
      </c>
      <c r="P23" s="56">
        <v>211</v>
      </c>
      <c r="Q23" s="56">
        <v>211</v>
      </c>
      <c r="R23" s="56">
        <v>211</v>
      </c>
      <c r="S23" s="56">
        <v>264</v>
      </c>
      <c r="T23" s="56">
        <v>211</v>
      </c>
      <c r="U23" s="56">
        <v>232</v>
      </c>
      <c r="V23" s="56">
        <v>211</v>
      </c>
      <c r="W23" s="56">
        <v>275</v>
      </c>
      <c r="X23" s="56">
        <v>275</v>
      </c>
      <c r="Y23" s="56">
        <v>107</v>
      </c>
      <c r="Z23" s="56">
        <v>275</v>
      </c>
      <c r="AA23" s="56">
        <v>344</v>
      </c>
      <c r="AB23" s="56">
        <v>24</v>
      </c>
      <c r="AC23" s="56">
        <v>23</v>
      </c>
      <c r="AD23" s="56">
        <v>5</v>
      </c>
      <c r="AE23" s="140">
        <v>28</v>
      </c>
      <c r="AF23" s="139">
        <v>19</v>
      </c>
      <c r="AG23" s="139">
        <v>4</v>
      </c>
      <c r="AH23" s="139">
        <v>12</v>
      </c>
      <c r="AI23" s="139">
        <v>15</v>
      </c>
      <c r="AJ23" s="139">
        <v>5</v>
      </c>
      <c r="AK23" s="139">
        <v>4</v>
      </c>
      <c r="AL23" s="139">
        <v>5</v>
      </c>
      <c r="AM23" s="139">
        <v>4</v>
      </c>
      <c r="AN23" s="139">
        <v>4</v>
      </c>
    </row>
    <row r="24" spans="1:40" x14ac:dyDescent="0.2">
      <c r="A24" s="47" t="s">
        <v>19</v>
      </c>
      <c r="B24" s="47" t="s">
        <v>281</v>
      </c>
      <c r="C24" s="47" t="s">
        <v>9</v>
      </c>
      <c r="D24" s="9" t="s">
        <v>49</v>
      </c>
      <c r="E24" s="10">
        <f>SUMPRODUCT($G$2:$AN$2,G24:AN24)</f>
        <v>17510028</v>
      </c>
      <c r="F24" s="126">
        <f t="shared" si="1"/>
        <v>6974</v>
      </c>
      <c r="G24" s="56">
        <v>364</v>
      </c>
      <c r="H24" s="56">
        <v>425</v>
      </c>
      <c r="I24" s="56">
        <v>364</v>
      </c>
      <c r="J24" s="56">
        <v>121</v>
      </c>
      <c r="K24" s="56">
        <v>277</v>
      </c>
      <c r="L24" s="56">
        <v>208</v>
      </c>
      <c r="M24" s="56">
        <v>457</v>
      </c>
      <c r="N24" s="56">
        <v>355</v>
      </c>
      <c r="O24" s="56">
        <v>237</v>
      </c>
      <c r="P24" s="56">
        <v>237</v>
      </c>
      <c r="Q24" s="56">
        <v>237</v>
      </c>
      <c r="R24" s="56">
        <v>237</v>
      </c>
      <c r="S24" s="56">
        <v>296</v>
      </c>
      <c r="T24" s="56">
        <v>237</v>
      </c>
      <c r="U24" s="56">
        <v>260</v>
      </c>
      <c r="V24" s="56">
        <v>237</v>
      </c>
      <c r="W24" s="56">
        <v>200</v>
      </c>
      <c r="X24" s="56">
        <v>200</v>
      </c>
      <c r="Y24" s="56">
        <v>79</v>
      </c>
      <c r="Z24" s="56">
        <v>200</v>
      </c>
      <c r="AA24" s="56">
        <v>270</v>
      </c>
      <c r="AB24" s="56">
        <v>161</v>
      </c>
      <c r="AC24" s="56">
        <v>152</v>
      </c>
      <c r="AD24" s="56">
        <v>51</v>
      </c>
      <c r="AE24" s="140">
        <v>329</v>
      </c>
      <c r="AF24" s="139">
        <v>219</v>
      </c>
      <c r="AG24" s="139">
        <v>44</v>
      </c>
      <c r="AH24" s="139">
        <v>81</v>
      </c>
      <c r="AI24" s="139">
        <v>165</v>
      </c>
      <c r="AJ24" s="139">
        <v>55</v>
      </c>
      <c r="AK24" s="139">
        <v>48</v>
      </c>
      <c r="AL24" s="139">
        <v>55</v>
      </c>
      <c r="AM24" s="139">
        <v>58</v>
      </c>
      <c r="AN24" s="139">
        <v>58</v>
      </c>
    </row>
    <row r="25" spans="1:40" x14ac:dyDescent="0.2">
      <c r="A25" s="47" t="s">
        <v>150</v>
      </c>
      <c r="B25" s="47" t="s">
        <v>282</v>
      </c>
      <c r="C25" s="47" t="s">
        <v>9</v>
      </c>
      <c r="D25" s="9" t="s">
        <v>283</v>
      </c>
      <c r="E25" s="10">
        <f t="shared" si="0"/>
        <v>9295248</v>
      </c>
      <c r="F25" s="126">
        <f t="shared" si="1"/>
        <v>4650</v>
      </c>
      <c r="G25" s="56">
        <v>243</v>
      </c>
      <c r="H25" s="56">
        <v>283</v>
      </c>
      <c r="I25" s="56">
        <v>243</v>
      </c>
      <c r="J25" s="56">
        <v>81</v>
      </c>
      <c r="K25" s="56">
        <v>190</v>
      </c>
      <c r="L25" s="56">
        <v>143</v>
      </c>
      <c r="M25" s="56">
        <v>286</v>
      </c>
      <c r="N25" s="56">
        <v>297</v>
      </c>
      <c r="O25" s="56">
        <v>198</v>
      </c>
      <c r="P25" s="56">
        <v>198</v>
      </c>
      <c r="Q25" s="56">
        <v>198</v>
      </c>
      <c r="R25" s="56">
        <v>198</v>
      </c>
      <c r="S25" s="56">
        <v>248</v>
      </c>
      <c r="T25" s="56">
        <v>198</v>
      </c>
      <c r="U25" s="56">
        <v>218</v>
      </c>
      <c r="V25" s="56">
        <v>198</v>
      </c>
      <c r="W25" s="56">
        <v>134</v>
      </c>
      <c r="X25" s="56">
        <v>134</v>
      </c>
      <c r="Y25" s="56">
        <v>58</v>
      </c>
      <c r="Z25" s="56">
        <v>134</v>
      </c>
      <c r="AA25" s="56">
        <v>168</v>
      </c>
      <c r="AB25" s="56">
        <v>67</v>
      </c>
      <c r="AC25" s="56">
        <v>63</v>
      </c>
      <c r="AD25" s="56">
        <v>20</v>
      </c>
      <c r="AE25" s="140">
        <v>128</v>
      </c>
      <c r="AF25" s="139">
        <v>85</v>
      </c>
      <c r="AG25" s="139">
        <v>17</v>
      </c>
      <c r="AH25" s="139">
        <v>43</v>
      </c>
      <c r="AI25" s="139">
        <v>68</v>
      </c>
      <c r="AJ25" s="139">
        <v>21</v>
      </c>
      <c r="AK25" s="139">
        <v>19</v>
      </c>
      <c r="AL25" s="139">
        <v>21</v>
      </c>
      <c r="AM25" s="139">
        <v>25</v>
      </c>
      <c r="AN25" s="139">
        <v>25</v>
      </c>
    </row>
    <row r="26" spans="1:40" x14ac:dyDescent="0.2">
      <c r="A26" s="47" t="s">
        <v>151</v>
      </c>
      <c r="B26" s="47" t="s">
        <v>284</v>
      </c>
      <c r="C26" s="47" t="s">
        <v>9</v>
      </c>
      <c r="D26" s="9" t="s">
        <v>283</v>
      </c>
      <c r="E26" s="10">
        <f t="shared" si="0"/>
        <v>8262344</v>
      </c>
      <c r="F26" s="126">
        <f t="shared" si="1"/>
        <v>3777</v>
      </c>
      <c r="G26" s="56">
        <v>165</v>
      </c>
      <c r="H26" s="56">
        <v>192</v>
      </c>
      <c r="I26" s="56">
        <v>165</v>
      </c>
      <c r="J26" s="56">
        <v>55</v>
      </c>
      <c r="K26" s="56">
        <v>111</v>
      </c>
      <c r="L26" s="56">
        <v>83</v>
      </c>
      <c r="M26" s="56">
        <v>167</v>
      </c>
      <c r="N26" s="56">
        <v>249</v>
      </c>
      <c r="O26" s="56">
        <v>166</v>
      </c>
      <c r="P26" s="56">
        <v>166</v>
      </c>
      <c r="Q26" s="56">
        <v>166</v>
      </c>
      <c r="R26" s="56">
        <v>166</v>
      </c>
      <c r="S26" s="56">
        <v>208</v>
      </c>
      <c r="T26" s="56">
        <v>166</v>
      </c>
      <c r="U26" s="56">
        <v>183</v>
      </c>
      <c r="V26" s="56">
        <v>166</v>
      </c>
      <c r="W26" s="56">
        <v>130</v>
      </c>
      <c r="X26" s="56">
        <v>130</v>
      </c>
      <c r="Y26" s="56">
        <v>55</v>
      </c>
      <c r="Z26" s="56">
        <v>130</v>
      </c>
      <c r="AA26" s="56">
        <v>163</v>
      </c>
      <c r="AB26" s="56">
        <v>63</v>
      </c>
      <c r="AC26" s="56">
        <v>59</v>
      </c>
      <c r="AD26" s="56">
        <v>21</v>
      </c>
      <c r="AE26" s="140">
        <v>131</v>
      </c>
      <c r="AF26" s="139">
        <v>87</v>
      </c>
      <c r="AG26" s="139">
        <v>17</v>
      </c>
      <c r="AH26" s="139">
        <v>44</v>
      </c>
      <c r="AI26" s="139">
        <v>70</v>
      </c>
      <c r="AJ26" s="139">
        <v>22</v>
      </c>
      <c r="AK26" s="139">
        <v>19</v>
      </c>
      <c r="AL26" s="139">
        <v>22</v>
      </c>
      <c r="AM26" s="139">
        <v>20</v>
      </c>
      <c r="AN26" s="139">
        <v>20</v>
      </c>
    </row>
    <row r="27" spans="1:40" x14ac:dyDescent="0.2">
      <c r="A27" s="181" t="s">
        <v>20</v>
      </c>
      <c r="B27" s="181"/>
      <c r="C27" s="181"/>
      <c r="D27" s="181"/>
      <c r="E27" s="11">
        <f>SUM(E4:E26)</f>
        <v>247808430</v>
      </c>
      <c r="F27" s="11">
        <f>SUM(F4:F26)</f>
        <v>123793</v>
      </c>
      <c r="G27" s="11">
        <f t="shared" ref="G27:AN27" si="2">SUM(G4:G26)</f>
        <v>5935</v>
      </c>
      <c r="H27" s="11">
        <f t="shared" si="2"/>
        <v>6926</v>
      </c>
      <c r="I27" s="11">
        <f t="shared" si="2"/>
        <v>5935</v>
      </c>
      <c r="J27" s="11">
        <f t="shared" si="2"/>
        <v>1978</v>
      </c>
      <c r="K27" s="11">
        <f t="shared" si="2"/>
        <v>4823</v>
      </c>
      <c r="L27" s="11">
        <f t="shared" si="2"/>
        <v>3615</v>
      </c>
      <c r="M27" s="11">
        <f t="shared" si="2"/>
        <v>7231</v>
      </c>
      <c r="N27" s="11">
        <f t="shared" si="2"/>
        <v>7247</v>
      </c>
      <c r="O27" s="11">
        <f t="shared" si="2"/>
        <v>4831</v>
      </c>
      <c r="P27" s="11">
        <f t="shared" si="2"/>
        <v>4831</v>
      </c>
      <c r="Q27" s="11">
        <f t="shared" si="2"/>
        <v>4831</v>
      </c>
      <c r="R27" s="11">
        <f t="shared" si="2"/>
        <v>4831</v>
      </c>
      <c r="S27" s="11">
        <f t="shared" si="2"/>
        <v>6040</v>
      </c>
      <c r="T27" s="11">
        <f t="shared" si="2"/>
        <v>4831</v>
      </c>
      <c r="U27" s="11">
        <f t="shared" si="2"/>
        <v>5315</v>
      </c>
      <c r="V27" s="11">
        <f t="shared" si="2"/>
        <v>4831</v>
      </c>
      <c r="W27" s="11">
        <f t="shared" si="2"/>
        <v>5124</v>
      </c>
      <c r="X27" s="11">
        <f t="shared" si="2"/>
        <v>5124</v>
      </c>
      <c r="Y27" s="11">
        <f t="shared" si="2"/>
        <v>2042</v>
      </c>
      <c r="Z27" s="11">
        <f t="shared" si="2"/>
        <v>5124</v>
      </c>
      <c r="AA27" s="11">
        <f t="shared" si="2"/>
        <v>6404</v>
      </c>
      <c r="AB27" s="11">
        <f t="shared" si="2"/>
        <v>1812</v>
      </c>
      <c r="AC27" s="11">
        <f t="shared" si="2"/>
        <v>1706</v>
      </c>
      <c r="AD27" s="11">
        <f t="shared" si="2"/>
        <v>569</v>
      </c>
      <c r="AE27" s="137">
        <f t="shared" si="2"/>
        <v>3403</v>
      </c>
      <c r="AF27" s="137">
        <f t="shared" si="2"/>
        <v>2269</v>
      </c>
      <c r="AG27" s="137">
        <f t="shared" si="2"/>
        <v>454</v>
      </c>
      <c r="AH27" s="137">
        <f t="shared" si="2"/>
        <v>1134</v>
      </c>
      <c r="AI27" s="137">
        <f t="shared" si="2"/>
        <v>1813</v>
      </c>
      <c r="AJ27" s="137">
        <f t="shared" si="2"/>
        <v>569</v>
      </c>
      <c r="AK27" s="137">
        <f t="shared" si="2"/>
        <v>498</v>
      </c>
      <c r="AL27" s="137">
        <f t="shared" si="2"/>
        <v>569</v>
      </c>
      <c r="AM27" s="137">
        <f t="shared" si="2"/>
        <v>574</v>
      </c>
      <c r="AN27" s="137">
        <f t="shared" si="2"/>
        <v>574</v>
      </c>
    </row>
  </sheetData>
  <mergeCells count="1">
    <mergeCell ref="A27:D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2"/>
  <sheetViews>
    <sheetView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22.7109375" defaultRowHeight="12" x14ac:dyDescent="0.2"/>
  <cols>
    <col min="1" max="1" width="23" style="14" bestFit="1" customWidth="1"/>
    <col min="2" max="2" width="7.140625" style="14" bestFit="1" customWidth="1"/>
    <col min="3" max="3" width="9.140625" style="14" bestFit="1" customWidth="1"/>
    <col min="4" max="4" width="8.140625" style="14" bestFit="1" customWidth="1"/>
    <col min="5" max="5" width="22.28515625" style="14" bestFit="1" customWidth="1"/>
    <col min="6" max="6" width="10" style="14" bestFit="1" customWidth="1"/>
    <col min="7" max="7" width="12.140625" style="14" bestFit="1" customWidth="1"/>
    <col min="8" max="8" width="5.5703125" style="14" bestFit="1" customWidth="1"/>
    <col min="9" max="11" width="4.85546875" style="14" bestFit="1" customWidth="1"/>
    <col min="12" max="12" width="6.42578125" style="14" bestFit="1" customWidth="1"/>
    <col min="13" max="14" width="5.42578125" style="14" bestFit="1" customWidth="1"/>
    <col min="15" max="16" width="4.85546875" style="14" bestFit="1" customWidth="1"/>
    <col min="17" max="17" width="5.42578125" style="14" bestFit="1" customWidth="1"/>
    <col min="18" max="23" width="4.85546875" style="14" bestFit="1" customWidth="1"/>
    <col min="24" max="25" width="5.42578125" style="14" bestFit="1" customWidth="1"/>
    <col min="26" max="26" width="4.85546875" style="14" bestFit="1" customWidth="1"/>
    <col min="27" max="29" width="5.42578125" style="14" bestFit="1" customWidth="1"/>
    <col min="30" max="30" width="4.85546875" style="14" bestFit="1" customWidth="1"/>
    <col min="31" max="31" width="5.5703125" style="14" bestFit="1" customWidth="1"/>
    <col min="32" max="32" width="6.7109375" style="14" bestFit="1" customWidth="1"/>
    <col min="33" max="36" width="4.85546875" style="14" bestFit="1" customWidth="1"/>
    <col min="37" max="38" width="6.7109375" style="14" bestFit="1" customWidth="1"/>
    <col min="39" max="39" width="4.85546875" style="14" bestFit="1" customWidth="1"/>
    <col min="40" max="40" width="6.28515625" style="14" bestFit="1" customWidth="1"/>
    <col min="41" max="41" width="6.7109375" style="14" bestFit="1" customWidth="1"/>
    <col min="42" max="16384" width="22.7109375" style="14"/>
  </cols>
  <sheetData>
    <row r="1" spans="1:41" x14ac:dyDescent="0.2">
      <c r="A1" s="183" t="s">
        <v>21</v>
      </c>
      <c r="B1" s="183" t="s">
        <v>22</v>
      </c>
      <c r="C1" s="183" t="s">
        <v>23</v>
      </c>
      <c r="D1" s="183" t="s">
        <v>24</v>
      </c>
      <c r="E1" s="183" t="s">
        <v>25</v>
      </c>
      <c r="F1" s="182"/>
      <c r="G1" s="182"/>
      <c r="H1" s="155">
        <v>1000</v>
      </c>
      <c r="I1" s="155">
        <v>1010</v>
      </c>
      <c r="J1" s="155">
        <v>1020</v>
      </c>
      <c r="K1" s="155">
        <v>1060</v>
      </c>
      <c r="L1" s="155">
        <v>1150</v>
      </c>
      <c r="M1" s="155">
        <v>1160</v>
      </c>
      <c r="N1" s="155">
        <v>1060</v>
      </c>
      <c r="O1" s="155">
        <v>1210</v>
      </c>
      <c r="P1" s="155">
        <v>1095</v>
      </c>
      <c r="Q1" s="49">
        <v>1460</v>
      </c>
      <c r="R1" s="155">
        <v>1190</v>
      </c>
      <c r="S1" s="49">
        <v>1200</v>
      </c>
      <c r="T1" s="155">
        <v>1200</v>
      </c>
      <c r="U1" s="155">
        <v>1199</v>
      </c>
      <c r="V1" s="155">
        <v>1250</v>
      </c>
      <c r="W1" s="155">
        <v>1250</v>
      </c>
      <c r="X1" s="155">
        <v>1300</v>
      </c>
      <c r="Y1" s="155">
        <v>1330</v>
      </c>
      <c r="Z1" s="49">
        <v>1320</v>
      </c>
      <c r="AA1" s="155">
        <v>1389</v>
      </c>
      <c r="AB1" s="155">
        <v>1440</v>
      </c>
      <c r="AC1" s="155">
        <v>4910</v>
      </c>
      <c r="AD1" s="155">
        <v>5380</v>
      </c>
      <c r="AE1" s="155">
        <v>7430</v>
      </c>
      <c r="AF1" s="155">
        <v>7240</v>
      </c>
      <c r="AG1" s="153">
        <v>7430</v>
      </c>
      <c r="AH1" s="153">
        <v>7800</v>
      </c>
      <c r="AI1" s="153">
        <v>7980</v>
      </c>
      <c r="AJ1" s="153">
        <v>8360</v>
      </c>
      <c r="AK1" s="153">
        <v>9290</v>
      </c>
      <c r="AL1" s="153">
        <v>9290</v>
      </c>
      <c r="AM1" s="153">
        <v>9300</v>
      </c>
      <c r="AN1" s="153">
        <v>10130</v>
      </c>
      <c r="AO1" s="153">
        <v>10220</v>
      </c>
    </row>
    <row r="2" spans="1:41" x14ac:dyDescent="0.2">
      <c r="A2" s="183"/>
      <c r="B2" s="183"/>
      <c r="C2" s="183"/>
      <c r="D2" s="183"/>
      <c r="E2" s="183"/>
      <c r="F2" s="182"/>
      <c r="G2" s="182"/>
      <c r="H2" s="50" t="s">
        <v>286</v>
      </c>
      <c r="I2" s="50" t="s">
        <v>5</v>
      </c>
      <c r="J2" s="50" t="s">
        <v>287</v>
      </c>
      <c r="K2" s="50" t="s">
        <v>149</v>
      </c>
      <c r="L2" s="50" t="s">
        <v>6</v>
      </c>
      <c r="M2" s="50" t="s">
        <v>288</v>
      </c>
      <c r="N2" s="50" t="s">
        <v>289</v>
      </c>
      <c r="O2" s="50" t="s">
        <v>290</v>
      </c>
      <c r="P2" s="50" t="s">
        <v>52</v>
      </c>
      <c r="Q2" s="50" t="s">
        <v>291</v>
      </c>
      <c r="R2" s="50" t="s">
        <v>292</v>
      </c>
      <c r="S2" s="50" t="s">
        <v>293</v>
      </c>
      <c r="T2" s="50" t="s">
        <v>7</v>
      </c>
      <c r="U2" s="50" t="s">
        <v>8</v>
      </c>
      <c r="V2" s="50" t="s">
        <v>294</v>
      </c>
      <c r="W2" s="50" t="s">
        <v>295</v>
      </c>
      <c r="X2" s="50" t="s">
        <v>296</v>
      </c>
      <c r="Y2" s="50" t="s">
        <v>60</v>
      </c>
      <c r="Z2" s="50" t="s">
        <v>53</v>
      </c>
      <c r="AA2" s="50" t="s">
        <v>297</v>
      </c>
      <c r="AB2" s="50" t="s">
        <v>298</v>
      </c>
      <c r="AC2" s="50" t="s">
        <v>299</v>
      </c>
      <c r="AD2" s="50" t="s">
        <v>300</v>
      </c>
      <c r="AE2" s="50" t="s">
        <v>301</v>
      </c>
      <c r="AF2" s="50" t="s">
        <v>302</v>
      </c>
      <c r="AG2" s="154" t="s">
        <v>303</v>
      </c>
      <c r="AH2" s="154" t="s">
        <v>304</v>
      </c>
      <c r="AI2" s="154" t="s">
        <v>305</v>
      </c>
      <c r="AJ2" s="154" t="s">
        <v>306</v>
      </c>
      <c r="AK2" s="154" t="s">
        <v>307</v>
      </c>
      <c r="AL2" s="154" t="s">
        <v>308</v>
      </c>
      <c r="AM2" s="154" t="s">
        <v>309</v>
      </c>
      <c r="AN2" s="154" t="s">
        <v>310</v>
      </c>
      <c r="AO2" s="154" t="s">
        <v>311</v>
      </c>
    </row>
    <row r="3" spans="1:41" customFormat="1" ht="15" x14ac:dyDescent="0.25">
      <c r="A3" s="25" t="s">
        <v>165</v>
      </c>
      <c r="B3" s="25" t="s">
        <v>9</v>
      </c>
      <c r="C3" s="25" t="s">
        <v>167</v>
      </c>
      <c r="D3" s="25" t="s">
        <v>177</v>
      </c>
      <c r="E3" s="25" t="s">
        <v>178</v>
      </c>
      <c r="F3" s="156"/>
      <c r="G3" s="156"/>
      <c r="H3" s="51">
        <v>0.1</v>
      </c>
      <c r="I3" s="51">
        <v>0.21</v>
      </c>
      <c r="J3" s="51">
        <v>0.16</v>
      </c>
      <c r="K3" s="51">
        <v>0.18</v>
      </c>
      <c r="L3" s="51">
        <v>0.1</v>
      </c>
      <c r="M3" s="51">
        <v>0.14000000000000001</v>
      </c>
      <c r="N3" s="51">
        <v>0.16</v>
      </c>
      <c r="O3" s="51">
        <v>0.12</v>
      </c>
      <c r="P3" s="51">
        <v>0.1</v>
      </c>
      <c r="Q3" s="51">
        <v>0.14000000000000001</v>
      </c>
      <c r="R3" s="51">
        <v>0.16</v>
      </c>
      <c r="S3" s="51">
        <v>0.22</v>
      </c>
      <c r="T3" s="51">
        <v>0.19</v>
      </c>
      <c r="U3" s="51">
        <v>0.14000000000000001</v>
      </c>
      <c r="V3" s="51">
        <v>0.22</v>
      </c>
      <c r="W3" s="51">
        <v>0.24</v>
      </c>
      <c r="X3" s="51">
        <v>0.2</v>
      </c>
      <c r="Y3" s="51">
        <v>0.18</v>
      </c>
      <c r="Z3" s="51">
        <v>0.24</v>
      </c>
      <c r="AA3" s="51">
        <v>0.16</v>
      </c>
      <c r="AB3" s="51">
        <v>0.22</v>
      </c>
      <c r="AC3" s="51">
        <v>0.26</v>
      </c>
      <c r="AD3" s="51">
        <v>0.27</v>
      </c>
      <c r="AE3" s="51">
        <v>0.3</v>
      </c>
      <c r="AF3" s="51">
        <v>0.32</v>
      </c>
      <c r="AG3" s="51">
        <v>0.26</v>
      </c>
      <c r="AH3" s="51">
        <v>0.35</v>
      </c>
      <c r="AI3" s="51">
        <v>0.32</v>
      </c>
      <c r="AJ3" s="51">
        <v>0.34</v>
      </c>
      <c r="AK3" s="51">
        <v>0.33</v>
      </c>
      <c r="AL3" s="51">
        <v>0.32</v>
      </c>
      <c r="AM3" s="51">
        <v>0.32</v>
      </c>
      <c r="AN3" s="51">
        <v>0.3</v>
      </c>
      <c r="AO3" s="51">
        <v>0.36</v>
      </c>
    </row>
    <row r="4" spans="1:41" customFormat="1" ht="15" x14ac:dyDescent="0.25">
      <c r="A4" s="25" t="s">
        <v>165</v>
      </c>
      <c r="B4" s="25" t="s">
        <v>9</v>
      </c>
      <c r="C4" s="25" t="s">
        <v>167</v>
      </c>
      <c r="D4" s="25" t="s">
        <v>179</v>
      </c>
      <c r="E4" s="25" t="s">
        <v>180</v>
      </c>
      <c r="F4" s="156"/>
      <c r="G4" s="156"/>
      <c r="H4" s="51">
        <v>0.25</v>
      </c>
      <c r="I4" s="51">
        <v>0.19</v>
      </c>
      <c r="J4" s="51">
        <v>0.22</v>
      </c>
      <c r="K4" s="51">
        <v>0.21</v>
      </c>
      <c r="L4" s="51">
        <v>0.25</v>
      </c>
      <c r="M4" s="51">
        <v>0.21</v>
      </c>
      <c r="N4" s="51">
        <v>0.23</v>
      </c>
      <c r="O4" s="51">
        <v>0.23</v>
      </c>
      <c r="P4" s="51">
        <v>0.25</v>
      </c>
      <c r="Q4" s="51">
        <v>0.23</v>
      </c>
      <c r="R4" s="51">
        <v>0.28000000000000003</v>
      </c>
      <c r="S4" s="51">
        <v>0.21</v>
      </c>
      <c r="T4" s="51">
        <v>0.23</v>
      </c>
      <c r="U4" s="51">
        <v>0.28000000000000003</v>
      </c>
      <c r="V4" s="51">
        <v>0.24</v>
      </c>
      <c r="W4" s="51">
        <v>0.2</v>
      </c>
      <c r="X4" s="51">
        <v>0.24</v>
      </c>
      <c r="Y4" s="51">
        <v>0.28000000000000003</v>
      </c>
      <c r="Z4" s="51">
        <v>0.28000000000000003</v>
      </c>
      <c r="AA4" s="51">
        <v>0.24</v>
      </c>
      <c r="AB4" s="51">
        <v>0.26</v>
      </c>
      <c r="AC4" s="51">
        <v>0.17</v>
      </c>
      <c r="AD4" s="51">
        <v>0.16</v>
      </c>
      <c r="AE4" s="51">
        <v>0.13</v>
      </c>
      <c r="AF4" s="51">
        <v>0.16</v>
      </c>
      <c r="AG4" s="51">
        <v>0.19</v>
      </c>
      <c r="AH4" s="51">
        <v>0.15</v>
      </c>
      <c r="AI4" s="51">
        <v>0.15</v>
      </c>
      <c r="AJ4" s="51">
        <v>0.14000000000000001</v>
      </c>
      <c r="AK4" s="51">
        <v>0.15</v>
      </c>
      <c r="AL4" s="51">
        <v>0.15</v>
      </c>
      <c r="AM4" s="51">
        <v>0.15</v>
      </c>
      <c r="AN4" s="51">
        <v>0.17</v>
      </c>
      <c r="AO4" s="51">
        <v>0.14000000000000001</v>
      </c>
    </row>
    <row r="5" spans="1:41" customFormat="1" ht="15" x14ac:dyDescent="0.25">
      <c r="A5" s="25" t="s">
        <v>165</v>
      </c>
      <c r="B5" s="25" t="s">
        <v>9</v>
      </c>
      <c r="C5" s="25" t="s">
        <v>167</v>
      </c>
      <c r="D5" s="25" t="s">
        <v>181</v>
      </c>
      <c r="E5" s="25" t="s">
        <v>182</v>
      </c>
      <c r="F5" s="156"/>
      <c r="G5" s="156"/>
      <c r="H5" s="51">
        <v>0.24</v>
      </c>
      <c r="I5" s="51">
        <v>0.19</v>
      </c>
      <c r="J5" s="51">
        <v>0.23</v>
      </c>
      <c r="K5" s="51">
        <v>0.21</v>
      </c>
      <c r="L5" s="51">
        <v>0.21</v>
      </c>
      <c r="M5" s="51">
        <v>0.2</v>
      </c>
      <c r="N5" s="51">
        <v>0.21</v>
      </c>
      <c r="O5" s="51">
        <v>0.22</v>
      </c>
      <c r="P5" s="51">
        <v>0.22</v>
      </c>
      <c r="Q5" s="51">
        <v>0.23</v>
      </c>
      <c r="R5" s="51">
        <v>0.16</v>
      </c>
      <c r="S5" s="51">
        <v>0.2</v>
      </c>
      <c r="T5" s="51">
        <v>0.2</v>
      </c>
      <c r="U5" s="51">
        <v>0.19</v>
      </c>
      <c r="V5" s="51">
        <v>0.22</v>
      </c>
      <c r="W5" s="51">
        <v>0.21</v>
      </c>
      <c r="X5" s="51">
        <v>0.23</v>
      </c>
      <c r="Y5" s="51">
        <v>0.19</v>
      </c>
      <c r="Z5" s="51">
        <v>0.15</v>
      </c>
      <c r="AA5" s="51">
        <v>0.22</v>
      </c>
      <c r="AB5" s="51">
        <v>0.22</v>
      </c>
      <c r="AC5" s="51">
        <v>0.22</v>
      </c>
      <c r="AD5" s="51">
        <v>0.22</v>
      </c>
      <c r="AE5" s="51">
        <v>0.2</v>
      </c>
      <c r="AF5" s="51">
        <v>0.2</v>
      </c>
      <c r="AG5" s="51">
        <v>0.2</v>
      </c>
      <c r="AH5" s="51">
        <v>0.2</v>
      </c>
      <c r="AI5" s="51">
        <v>0.2</v>
      </c>
      <c r="AJ5" s="51">
        <v>0.2</v>
      </c>
      <c r="AK5" s="51">
        <v>0.21</v>
      </c>
      <c r="AL5" s="51">
        <v>0.21</v>
      </c>
      <c r="AM5" s="51">
        <v>0.21</v>
      </c>
      <c r="AN5" s="51">
        <v>0.21</v>
      </c>
      <c r="AO5" s="51">
        <v>0.2</v>
      </c>
    </row>
    <row r="6" spans="1:41" customFormat="1" ht="15" x14ac:dyDescent="0.25">
      <c r="A6" s="25" t="s">
        <v>165</v>
      </c>
      <c r="B6" s="25" t="s">
        <v>9</v>
      </c>
      <c r="C6" s="25" t="s">
        <v>167</v>
      </c>
      <c r="D6" s="25" t="s">
        <v>183</v>
      </c>
      <c r="E6" s="25" t="s">
        <v>184</v>
      </c>
      <c r="F6" s="156"/>
      <c r="G6" s="156"/>
      <c r="H6" s="51">
        <v>0.19</v>
      </c>
      <c r="I6" s="51">
        <v>0.19</v>
      </c>
      <c r="J6" s="51">
        <v>0.19</v>
      </c>
      <c r="K6" s="51">
        <v>0.19</v>
      </c>
      <c r="L6" s="51">
        <v>0.21</v>
      </c>
      <c r="M6" s="51">
        <v>0.21</v>
      </c>
      <c r="N6" s="51">
        <v>0.19</v>
      </c>
      <c r="O6" s="51">
        <v>0.21</v>
      </c>
      <c r="P6" s="51">
        <v>0.21</v>
      </c>
      <c r="Q6" s="51">
        <v>0.19</v>
      </c>
      <c r="R6" s="51">
        <v>0.19</v>
      </c>
      <c r="S6" s="51">
        <v>0.17</v>
      </c>
      <c r="T6" s="51">
        <v>0.18</v>
      </c>
      <c r="U6" s="51">
        <v>0.17</v>
      </c>
      <c r="V6" s="51">
        <v>0.16</v>
      </c>
      <c r="W6" s="51">
        <v>0.18</v>
      </c>
      <c r="X6" s="51">
        <v>0.17</v>
      </c>
      <c r="Y6" s="51">
        <v>0.19</v>
      </c>
      <c r="Z6" s="51">
        <v>0.19</v>
      </c>
      <c r="AA6" s="51">
        <v>0.21</v>
      </c>
      <c r="AB6" s="51">
        <v>0.17</v>
      </c>
      <c r="AC6" s="51">
        <v>0.19</v>
      </c>
      <c r="AD6" s="51">
        <v>0.18</v>
      </c>
      <c r="AE6" s="51">
        <v>0.19</v>
      </c>
      <c r="AF6" s="51">
        <v>0.16</v>
      </c>
      <c r="AG6" s="51">
        <v>0.17</v>
      </c>
      <c r="AH6" s="51">
        <v>0.16</v>
      </c>
      <c r="AI6" s="51">
        <v>0.16</v>
      </c>
      <c r="AJ6" s="51">
        <v>0.17</v>
      </c>
      <c r="AK6" s="51">
        <v>0.17</v>
      </c>
      <c r="AL6" s="51">
        <v>0.17</v>
      </c>
      <c r="AM6" s="51">
        <v>0.17</v>
      </c>
      <c r="AN6" s="51">
        <v>0.17</v>
      </c>
      <c r="AO6" s="51">
        <v>0.16</v>
      </c>
    </row>
    <row r="7" spans="1:41" customFormat="1" ht="15" x14ac:dyDescent="0.25">
      <c r="A7" s="25" t="s">
        <v>165</v>
      </c>
      <c r="B7" s="25" t="s">
        <v>9</v>
      </c>
      <c r="C7" s="25" t="s">
        <v>167</v>
      </c>
      <c r="D7" s="25" t="s">
        <v>185</v>
      </c>
      <c r="E7" s="25" t="s">
        <v>186</v>
      </c>
      <c r="F7" s="156"/>
      <c r="G7" s="156"/>
      <c r="H7" s="51">
        <v>0.22</v>
      </c>
      <c r="I7" s="51">
        <v>0.22</v>
      </c>
      <c r="J7" s="51">
        <v>0.2</v>
      </c>
      <c r="K7" s="51">
        <v>0.21</v>
      </c>
      <c r="L7" s="51">
        <v>0.23</v>
      </c>
      <c r="M7" s="51">
        <v>0.24</v>
      </c>
      <c r="N7" s="51">
        <v>0.21</v>
      </c>
      <c r="O7" s="51">
        <v>0.22</v>
      </c>
      <c r="P7" s="51">
        <v>0.22</v>
      </c>
      <c r="Q7" s="51">
        <v>0.21</v>
      </c>
      <c r="R7" s="51">
        <v>0.21</v>
      </c>
      <c r="S7" s="51">
        <v>0.2</v>
      </c>
      <c r="T7" s="51">
        <v>0.2</v>
      </c>
      <c r="U7" s="51">
        <v>0.22</v>
      </c>
      <c r="V7" s="51">
        <v>0.16</v>
      </c>
      <c r="W7" s="51">
        <v>0.17</v>
      </c>
      <c r="X7" s="51">
        <v>0.16</v>
      </c>
      <c r="Y7" s="51">
        <v>0.16</v>
      </c>
      <c r="Z7" s="51">
        <v>0.14000000000000001</v>
      </c>
      <c r="AA7" s="51">
        <v>0.17</v>
      </c>
      <c r="AB7" s="51">
        <v>0.13</v>
      </c>
      <c r="AC7" s="51">
        <v>0.16</v>
      </c>
      <c r="AD7" s="51">
        <v>0.17</v>
      </c>
      <c r="AE7" s="51">
        <v>0.18</v>
      </c>
      <c r="AF7" s="51">
        <v>0.16</v>
      </c>
      <c r="AG7" s="51">
        <v>0.18</v>
      </c>
      <c r="AH7" s="51">
        <v>0.14000000000000001</v>
      </c>
      <c r="AI7" s="51">
        <v>0.17</v>
      </c>
      <c r="AJ7" s="51">
        <v>0.15</v>
      </c>
      <c r="AK7" s="51">
        <v>0.14000000000000001</v>
      </c>
      <c r="AL7" s="51">
        <v>0.15</v>
      </c>
      <c r="AM7" s="51">
        <v>0.15</v>
      </c>
      <c r="AN7" s="51">
        <v>0.15</v>
      </c>
      <c r="AO7" s="51">
        <v>0.14000000000000001</v>
      </c>
    </row>
    <row r="8" spans="1:41" s="19" customFormat="1" x14ac:dyDescent="0.2">
      <c r="A8" s="28"/>
      <c r="B8" s="21"/>
      <c r="C8" s="18"/>
      <c r="D8" s="29"/>
      <c r="E8" s="28"/>
      <c r="F8" s="23"/>
      <c r="G8" s="30"/>
      <c r="H8" s="52">
        <f>SUM(H3:H7)</f>
        <v>1</v>
      </c>
      <c r="I8" s="52">
        <f t="shared" ref="I8:AO8" si="0">SUM(I3:I7)</f>
        <v>1</v>
      </c>
      <c r="J8" s="52">
        <f t="shared" si="0"/>
        <v>1</v>
      </c>
      <c r="K8" s="52">
        <f t="shared" si="0"/>
        <v>1</v>
      </c>
      <c r="L8" s="52">
        <f t="shared" si="0"/>
        <v>0.99999999999999989</v>
      </c>
      <c r="M8" s="52">
        <f t="shared" si="0"/>
        <v>1</v>
      </c>
      <c r="N8" s="52">
        <f t="shared" si="0"/>
        <v>1</v>
      </c>
      <c r="O8" s="52">
        <f t="shared" si="0"/>
        <v>0.99999999999999989</v>
      </c>
      <c r="P8" s="52">
        <f t="shared" si="0"/>
        <v>0.99999999999999989</v>
      </c>
      <c r="Q8" s="52">
        <f t="shared" si="0"/>
        <v>1</v>
      </c>
      <c r="R8" s="52">
        <f t="shared" si="0"/>
        <v>1</v>
      </c>
      <c r="S8" s="52">
        <f t="shared" si="0"/>
        <v>1</v>
      </c>
      <c r="T8" s="52">
        <f t="shared" si="0"/>
        <v>1</v>
      </c>
      <c r="U8" s="52">
        <f t="shared" si="0"/>
        <v>1.0000000000000002</v>
      </c>
      <c r="V8" s="52">
        <f t="shared" si="0"/>
        <v>1</v>
      </c>
      <c r="W8" s="52">
        <f t="shared" si="0"/>
        <v>1</v>
      </c>
      <c r="X8" s="52">
        <f t="shared" si="0"/>
        <v>1</v>
      </c>
      <c r="Y8" s="52">
        <f t="shared" si="0"/>
        <v>1</v>
      </c>
      <c r="Z8" s="52">
        <f t="shared" si="0"/>
        <v>1</v>
      </c>
      <c r="AA8" s="52">
        <f t="shared" si="0"/>
        <v>1</v>
      </c>
      <c r="AB8" s="52">
        <f t="shared" si="0"/>
        <v>1</v>
      </c>
      <c r="AC8" s="52">
        <f t="shared" si="0"/>
        <v>1</v>
      </c>
      <c r="AD8" s="52">
        <f t="shared" si="0"/>
        <v>1</v>
      </c>
      <c r="AE8" s="52">
        <f t="shared" si="0"/>
        <v>1</v>
      </c>
      <c r="AF8" s="52">
        <f t="shared" si="0"/>
        <v>1</v>
      </c>
      <c r="AG8" s="52">
        <f t="shared" si="0"/>
        <v>1</v>
      </c>
      <c r="AH8" s="52">
        <f t="shared" si="0"/>
        <v>1</v>
      </c>
      <c r="AI8" s="52">
        <f t="shared" si="0"/>
        <v>1</v>
      </c>
      <c r="AJ8" s="52">
        <f t="shared" si="0"/>
        <v>1</v>
      </c>
      <c r="AK8" s="52">
        <f t="shared" si="0"/>
        <v>1</v>
      </c>
      <c r="AL8" s="52">
        <f t="shared" si="0"/>
        <v>1</v>
      </c>
      <c r="AM8" s="52">
        <f t="shared" si="0"/>
        <v>1</v>
      </c>
      <c r="AN8" s="52">
        <f t="shared" si="0"/>
        <v>1</v>
      </c>
      <c r="AO8" s="52">
        <f t="shared" si="0"/>
        <v>1</v>
      </c>
    </row>
    <row r="9" spans="1:41" customFormat="1" ht="15" x14ac:dyDescent="0.25">
      <c r="A9" s="25" t="s">
        <v>168</v>
      </c>
      <c r="B9" s="25" t="s">
        <v>9</v>
      </c>
      <c r="C9" s="25" t="s">
        <v>167</v>
      </c>
      <c r="D9" s="25" t="s">
        <v>187</v>
      </c>
      <c r="E9" s="25" t="s">
        <v>191</v>
      </c>
      <c r="F9" s="157"/>
      <c r="G9" s="157"/>
      <c r="H9" s="51">
        <v>0.28000000000000003</v>
      </c>
      <c r="I9" s="51">
        <v>0.27</v>
      </c>
      <c r="J9" s="51">
        <v>0.3</v>
      </c>
      <c r="K9" s="51">
        <v>0.3</v>
      </c>
      <c r="L9" s="51">
        <v>0.3</v>
      </c>
      <c r="M9" s="51">
        <v>0.28000000000000003</v>
      </c>
      <c r="N9" s="51">
        <v>0.3</v>
      </c>
      <c r="O9" s="51">
        <v>0.3</v>
      </c>
      <c r="P9" s="51">
        <v>0.28000000000000003</v>
      </c>
      <c r="Q9" s="51">
        <v>0.31</v>
      </c>
      <c r="R9" s="51">
        <v>0.3</v>
      </c>
      <c r="S9" s="51">
        <v>0.28000000000000003</v>
      </c>
      <c r="T9" s="51">
        <v>0.3</v>
      </c>
      <c r="U9" s="51">
        <v>0.28000000000000003</v>
      </c>
      <c r="V9" s="51">
        <v>0.24</v>
      </c>
      <c r="W9" s="51">
        <v>0.24</v>
      </c>
      <c r="X9" s="51">
        <v>0.24</v>
      </c>
      <c r="Y9" s="51">
        <v>0.21</v>
      </c>
      <c r="Z9" s="51">
        <v>0.19</v>
      </c>
      <c r="AA9" s="51">
        <v>0.24</v>
      </c>
      <c r="AB9" s="51">
        <v>0.24</v>
      </c>
      <c r="AC9" s="51">
        <v>0.27</v>
      </c>
      <c r="AD9" s="51">
        <v>0.28000000000000003</v>
      </c>
      <c r="AE9" s="51">
        <v>0.27</v>
      </c>
      <c r="AF9" s="51">
        <v>0.27</v>
      </c>
      <c r="AG9" s="51">
        <v>0.27</v>
      </c>
      <c r="AH9" s="51">
        <v>0.27</v>
      </c>
      <c r="AI9" s="51">
        <v>0.27</v>
      </c>
      <c r="AJ9" s="51">
        <v>0.28999999999999998</v>
      </c>
      <c r="AK9" s="51">
        <v>0.27</v>
      </c>
      <c r="AL9" s="51">
        <v>0.27</v>
      </c>
      <c r="AM9" s="51">
        <v>0.27</v>
      </c>
      <c r="AN9" s="51">
        <v>0.27</v>
      </c>
      <c r="AO9" s="51">
        <v>0.28999999999999998</v>
      </c>
    </row>
    <row r="10" spans="1:41" customFormat="1" ht="15" x14ac:dyDescent="0.25">
      <c r="A10" s="25" t="s">
        <v>168</v>
      </c>
      <c r="B10" s="25" t="s">
        <v>9</v>
      </c>
      <c r="C10" s="25" t="s">
        <v>167</v>
      </c>
      <c r="D10" s="25" t="s">
        <v>188</v>
      </c>
      <c r="E10" s="25" t="s">
        <v>189</v>
      </c>
      <c r="F10" s="157"/>
      <c r="G10" s="157"/>
      <c r="H10" s="51">
        <v>0.17</v>
      </c>
      <c r="I10" s="51">
        <v>0.2</v>
      </c>
      <c r="J10" s="51">
        <v>0.2</v>
      </c>
      <c r="K10" s="51">
        <v>0.2</v>
      </c>
      <c r="L10" s="51">
        <v>0.2</v>
      </c>
      <c r="M10" s="51">
        <v>0.2</v>
      </c>
      <c r="N10" s="51">
        <v>0.14000000000000001</v>
      </c>
      <c r="O10" s="51">
        <v>0.2</v>
      </c>
      <c r="P10" s="51">
        <v>0.2</v>
      </c>
      <c r="Q10" s="51">
        <v>0.12</v>
      </c>
      <c r="R10" s="51">
        <v>0.22</v>
      </c>
      <c r="S10" s="51">
        <v>0.22</v>
      </c>
      <c r="T10" s="51">
        <v>0.15</v>
      </c>
      <c r="U10" s="51">
        <v>0.22</v>
      </c>
      <c r="V10" s="51">
        <v>0.21</v>
      </c>
      <c r="W10" s="51">
        <v>0.18</v>
      </c>
      <c r="X10" s="51">
        <v>0.22</v>
      </c>
      <c r="Y10" s="51">
        <v>0.22</v>
      </c>
      <c r="Z10" s="51">
        <v>0.22</v>
      </c>
      <c r="AA10" s="51">
        <v>0.18</v>
      </c>
      <c r="AB10" s="51">
        <v>0.2</v>
      </c>
      <c r="AC10" s="51">
        <v>0.14000000000000001</v>
      </c>
      <c r="AD10" s="51">
        <v>0.15</v>
      </c>
      <c r="AE10" s="51">
        <v>0.14000000000000001</v>
      </c>
      <c r="AF10" s="51">
        <v>0.14000000000000001</v>
      </c>
      <c r="AG10" s="51">
        <v>0.14000000000000001</v>
      </c>
      <c r="AH10" s="51">
        <v>0.14000000000000001</v>
      </c>
      <c r="AI10" s="51">
        <v>0.14000000000000001</v>
      </c>
      <c r="AJ10" s="51">
        <v>0.12</v>
      </c>
      <c r="AK10" s="51">
        <v>0.14000000000000001</v>
      </c>
      <c r="AL10" s="51">
        <v>0.14000000000000001</v>
      </c>
      <c r="AM10" s="51">
        <v>0.14000000000000001</v>
      </c>
      <c r="AN10" s="51">
        <v>0.14000000000000001</v>
      </c>
      <c r="AO10" s="51">
        <v>0.14000000000000001</v>
      </c>
    </row>
    <row r="11" spans="1:41" customFormat="1" ht="15" x14ac:dyDescent="0.25">
      <c r="A11" s="25" t="s">
        <v>168</v>
      </c>
      <c r="B11" s="25" t="s">
        <v>9</v>
      </c>
      <c r="C11" s="25" t="s">
        <v>167</v>
      </c>
      <c r="D11" s="25" t="s">
        <v>190</v>
      </c>
      <c r="E11" s="25" t="s">
        <v>324</v>
      </c>
      <c r="F11" s="157"/>
      <c r="G11" s="157"/>
      <c r="H11" s="51">
        <v>0.23</v>
      </c>
      <c r="I11" s="51">
        <v>0.21</v>
      </c>
      <c r="J11" s="51">
        <v>0.18</v>
      </c>
      <c r="K11" s="51">
        <v>0.18</v>
      </c>
      <c r="L11" s="51">
        <v>0.18</v>
      </c>
      <c r="M11" s="51">
        <v>0.22</v>
      </c>
      <c r="N11" s="51">
        <v>0.23</v>
      </c>
      <c r="O11" s="51">
        <v>0.18</v>
      </c>
      <c r="P11" s="51">
        <v>0.22</v>
      </c>
      <c r="Q11" s="51">
        <v>0.2</v>
      </c>
      <c r="R11" s="51">
        <v>0.16</v>
      </c>
      <c r="S11" s="51">
        <v>0.2</v>
      </c>
      <c r="T11" s="51">
        <v>0.2</v>
      </c>
      <c r="U11" s="51">
        <v>0.25</v>
      </c>
      <c r="V11" s="51">
        <v>0.28000000000000003</v>
      </c>
      <c r="W11" s="51">
        <v>0.31</v>
      </c>
      <c r="X11" s="51">
        <v>0.27</v>
      </c>
      <c r="Y11" s="51">
        <v>0.28000000000000003</v>
      </c>
      <c r="Z11" s="51">
        <v>0.3</v>
      </c>
      <c r="AA11" s="51">
        <v>0.28000000000000003</v>
      </c>
      <c r="AB11" s="51">
        <v>0.26</v>
      </c>
      <c r="AC11" s="51">
        <v>0.25</v>
      </c>
      <c r="AD11" s="51">
        <v>0.25</v>
      </c>
      <c r="AE11" s="51">
        <v>0.28999999999999998</v>
      </c>
      <c r="AF11" s="51">
        <v>0.27</v>
      </c>
      <c r="AG11" s="51">
        <v>0.25</v>
      </c>
      <c r="AH11" s="51">
        <v>0.28999999999999998</v>
      </c>
      <c r="AI11" s="51">
        <v>0.27</v>
      </c>
      <c r="AJ11" s="51">
        <v>0.27</v>
      </c>
      <c r="AK11" s="51">
        <v>0.28999999999999998</v>
      </c>
      <c r="AL11" s="51">
        <v>0.28999999999999998</v>
      </c>
      <c r="AM11" s="51">
        <v>0.28999999999999998</v>
      </c>
      <c r="AN11" s="51">
        <v>0.25</v>
      </c>
      <c r="AO11" s="51">
        <v>0.25</v>
      </c>
    </row>
    <row r="12" spans="1:41" customFormat="1" ht="15" x14ac:dyDescent="0.25">
      <c r="A12" s="25" t="s">
        <v>168</v>
      </c>
      <c r="B12" s="25" t="s">
        <v>9</v>
      </c>
      <c r="C12" s="25" t="s">
        <v>167</v>
      </c>
      <c r="D12" s="25" t="s">
        <v>192</v>
      </c>
      <c r="E12" s="25" t="s">
        <v>193</v>
      </c>
      <c r="F12" s="157"/>
      <c r="G12" s="157"/>
      <c r="H12" s="51">
        <v>0.32</v>
      </c>
      <c r="I12" s="51">
        <v>0.32</v>
      </c>
      <c r="J12" s="51">
        <v>0.32</v>
      </c>
      <c r="K12" s="51">
        <v>0.32</v>
      </c>
      <c r="L12" s="51">
        <v>0.32</v>
      </c>
      <c r="M12" s="51">
        <v>0.3</v>
      </c>
      <c r="N12" s="51">
        <v>0.33</v>
      </c>
      <c r="O12" s="51">
        <v>0.32</v>
      </c>
      <c r="P12" s="51">
        <v>0.3</v>
      </c>
      <c r="Q12" s="51">
        <v>0.37</v>
      </c>
      <c r="R12" s="51">
        <v>0.32</v>
      </c>
      <c r="S12" s="51">
        <v>0.3</v>
      </c>
      <c r="T12" s="51">
        <v>0.35</v>
      </c>
      <c r="U12" s="51">
        <v>0.25</v>
      </c>
      <c r="V12" s="51">
        <v>0.27</v>
      </c>
      <c r="W12" s="51">
        <v>0.27</v>
      </c>
      <c r="X12" s="51">
        <v>0.27</v>
      </c>
      <c r="Y12" s="51">
        <v>0.28999999999999998</v>
      </c>
      <c r="Z12" s="51">
        <v>0.28999999999999998</v>
      </c>
      <c r="AA12" s="51">
        <v>0.3</v>
      </c>
      <c r="AB12" s="51">
        <v>0.3</v>
      </c>
      <c r="AC12" s="51">
        <v>0.34</v>
      </c>
      <c r="AD12" s="51">
        <v>0.32</v>
      </c>
      <c r="AE12" s="51">
        <v>0.3</v>
      </c>
      <c r="AF12" s="51">
        <v>0.32</v>
      </c>
      <c r="AG12" s="51">
        <v>0.34</v>
      </c>
      <c r="AH12" s="51">
        <v>0.3</v>
      </c>
      <c r="AI12" s="51">
        <v>0.32</v>
      </c>
      <c r="AJ12" s="51">
        <v>0.32</v>
      </c>
      <c r="AK12" s="51">
        <v>0.3</v>
      </c>
      <c r="AL12" s="51">
        <v>0.3</v>
      </c>
      <c r="AM12" s="51">
        <v>0.3</v>
      </c>
      <c r="AN12" s="51">
        <v>0.34</v>
      </c>
      <c r="AO12" s="51">
        <v>0.32</v>
      </c>
    </row>
    <row r="13" spans="1:41" s="19" customFormat="1" x14ac:dyDescent="0.2">
      <c r="A13" s="28"/>
      <c r="B13" s="21"/>
      <c r="C13" s="18"/>
      <c r="D13" s="29"/>
      <c r="E13" s="28"/>
      <c r="F13" s="23"/>
      <c r="G13" s="30"/>
      <c r="H13" s="52">
        <f>SUM(H9:H12)</f>
        <v>1</v>
      </c>
      <c r="I13" s="52">
        <f>SUM(I9:I12)</f>
        <v>1</v>
      </c>
      <c r="J13" s="52">
        <f t="shared" ref="J13:AO13" si="1">SUM(J9:J12)</f>
        <v>1</v>
      </c>
      <c r="K13" s="52">
        <f t="shared" si="1"/>
        <v>1</v>
      </c>
      <c r="L13" s="52">
        <f t="shared" si="1"/>
        <v>1</v>
      </c>
      <c r="M13" s="52">
        <f t="shared" si="1"/>
        <v>1</v>
      </c>
      <c r="N13" s="52">
        <f t="shared" si="1"/>
        <v>1</v>
      </c>
      <c r="O13" s="52">
        <f t="shared" si="1"/>
        <v>1</v>
      </c>
      <c r="P13" s="52">
        <f t="shared" si="1"/>
        <v>1</v>
      </c>
      <c r="Q13" s="52">
        <f t="shared" si="1"/>
        <v>1</v>
      </c>
      <c r="R13" s="52">
        <f t="shared" si="1"/>
        <v>1</v>
      </c>
      <c r="S13" s="52">
        <f t="shared" si="1"/>
        <v>1</v>
      </c>
      <c r="T13" s="52">
        <f t="shared" si="1"/>
        <v>0.99999999999999989</v>
      </c>
      <c r="U13" s="52">
        <f t="shared" si="1"/>
        <v>1</v>
      </c>
      <c r="V13" s="52">
        <f t="shared" si="1"/>
        <v>1</v>
      </c>
      <c r="W13" s="52">
        <f t="shared" si="1"/>
        <v>1</v>
      </c>
      <c r="X13" s="52">
        <f t="shared" si="1"/>
        <v>1</v>
      </c>
      <c r="Y13" s="52">
        <f t="shared" si="1"/>
        <v>1</v>
      </c>
      <c r="Z13" s="52">
        <f t="shared" si="1"/>
        <v>1</v>
      </c>
      <c r="AA13" s="52">
        <f t="shared" si="1"/>
        <v>1</v>
      </c>
      <c r="AB13" s="52">
        <f t="shared" si="1"/>
        <v>1</v>
      </c>
      <c r="AC13" s="52">
        <f t="shared" si="1"/>
        <v>1</v>
      </c>
      <c r="AD13" s="52">
        <f t="shared" si="1"/>
        <v>1</v>
      </c>
      <c r="AE13" s="52">
        <f t="shared" si="1"/>
        <v>1</v>
      </c>
      <c r="AF13" s="52">
        <f t="shared" si="1"/>
        <v>1</v>
      </c>
      <c r="AG13" s="52">
        <f t="shared" si="1"/>
        <v>1</v>
      </c>
      <c r="AH13" s="52">
        <f t="shared" si="1"/>
        <v>1</v>
      </c>
      <c r="AI13" s="52">
        <f t="shared" si="1"/>
        <v>1</v>
      </c>
      <c r="AJ13" s="52">
        <f t="shared" si="1"/>
        <v>1</v>
      </c>
      <c r="AK13" s="52">
        <f t="shared" si="1"/>
        <v>1</v>
      </c>
      <c r="AL13" s="52">
        <f t="shared" si="1"/>
        <v>1</v>
      </c>
      <c r="AM13" s="52">
        <f t="shared" si="1"/>
        <v>1</v>
      </c>
      <c r="AN13" s="52">
        <f t="shared" si="1"/>
        <v>1</v>
      </c>
      <c r="AO13" s="52">
        <f t="shared" si="1"/>
        <v>1</v>
      </c>
    </row>
    <row r="14" spans="1:41" customFormat="1" ht="15" x14ac:dyDescent="0.25">
      <c r="A14" s="25" t="s">
        <v>169</v>
      </c>
      <c r="B14" s="25" t="s">
        <v>9</v>
      </c>
      <c r="C14" s="25" t="s">
        <v>170</v>
      </c>
      <c r="D14" s="25" t="s">
        <v>194</v>
      </c>
      <c r="E14" s="25" t="s">
        <v>195</v>
      </c>
      <c r="F14" s="158"/>
      <c r="G14" s="158"/>
      <c r="H14" s="51">
        <v>0.17</v>
      </c>
      <c r="I14" s="51">
        <v>0.17</v>
      </c>
      <c r="J14" s="51">
        <v>0.17</v>
      </c>
      <c r="K14" s="51">
        <v>0.17</v>
      </c>
      <c r="L14" s="51">
        <v>0.17</v>
      </c>
      <c r="M14" s="51">
        <v>0.17</v>
      </c>
      <c r="N14" s="51">
        <v>0.17</v>
      </c>
      <c r="O14" s="51">
        <v>0.17</v>
      </c>
      <c r="P14" s="51">
        <v>0.17</v>
      </c>
      <c r="Q14" s="51">
        <v>0.17</v>
      </c>
      <c r="R14" s="51">
        <v>0.17</v>
      </c>
      <c r="S14" s="51">
        <v>0.17</v>
      </c>
      <c r="T14" s="51">
        <v>0.17</v>
      </c>
      <c r="U14" s="51">
        <v>0.17</v>
      </c>
      <c r="V14" s="51">
        <v>0.17</v>
      </c>
      <c r="W14" s="51">
        <v>0.17</v>
      </c>
      <c r="X14" s="51">
        <v>0.17</v>
      </c>
      <c r="Y14" s="51">
        <v>0.17</v>
      </c>
      <c r="Z14" s="51">
        <v>0.17</v>
      </c>
      <c r="AA14" s="51">
        <v>0.17</v>
      </c>
      <c r="AB14" s="51">
        <v>0.17</v>
      </c>
      <c r="AC14" s="51">
        <v>0.15</v>
      </c>
      <c r="AD14" s="51">
        <v>0.15</v>
      </c>
      <c r="AE14" s="51">
        <v>0.15</v>
      </c>
      <c r="AF14" s="51">
        <v>0.15</v>
      </c>
      <c r="AG14" s="51">
        <v>0.15</v>
      </c>
      <c r="AH14" s="51">
        <v>0.15</v>
      </c>
      <c r="AI14" s="51">
        <v>0.15</v>
      </c>
      <c r="AJ14" s="51">
        <v>0.15</v>
      </c>
      <c r="AK14" s="51">
        <v>0.15</v>
      </c>
      <c r="AL14" s="51">
        <v>0.15</v>
      </c>
      <c r="AM14" s="51">
        <v>0.15</v>
      </c>
      <c r="AN14" s="51">
        <v>0.15</v>
      </c>
      <c r="AO14" s="51">
        <v>0.15</v>
      </c>
    </row>
    <row r="15" spans="1:41" customFormat="1" ht="15" x14ac:dyDescent="0.25">
      <c r="A15" s="25" t="s">
        <v>169</v>
      </c>
      <c r="B15" s="25" t="s">
        <v>9</v>
      </c>
      <c r="C15" s="25" t="s">
        <v>170</v>
      </c>
      <c r="D15" s="25" t="s">
        <v>196</v>
      </c>
      <c r="E15" s="25" t="s">
        <v>197</v>
      </c>
      <c r="F15" s="158"/>
      <c r="G15" s="158"/>
      <c r="H15" s="51">
        <v>0.26</v>
      </c>
      <c r="I15" s="51">
        <v>0.26</v>
      </c>
      <c r="J15" s="51">
        <v>0.26</v>
      </c>
      <c r="K15" s="51">
        <v>0.26</v>
      </c>
      <c r="L15" s="51">
        <v>0.26</v>
      </c>
      <c r="M15" s="51">
        <v>0.26</v>
      </c>
      <c r="N15" s="51">
        <v>0.26</v>
      </c>
      <c r="O15" s="51">
        <v>0.26</v>
      </c>
      <c r="P15" s="51">
        <v>0.26</v>
      </c>
      <c r="Q15" s="51">
        <v>0.26</v>
      </c>
      <c r="R15" s="51">
        <v>0.26</v>
      </c>
      <c r="S15" s="51">
        <v>0.26</v>
      </c>
      <c r="T15" s="51">
        <v>0.26</v>
      </c>
      <c r="U15" s="51">
        <v>0.26</v>
      </c>
      <c r="V15" s="51">
        <v>0.26</v>
      </c>
      <c r="W15" s="51">
        <v>0.26</v>
      </c>
      <c r="X15" s="51">
        <v>0.26</v>
      </c>
      <c r="Y15" s="51">
        <v>0.26</v>
      </c>
      <c r="Z15" s="51">
        <v>0.26</v>
      </c>
      <c r="AA15" s="51">
        <v>0.26</v>
      </c>
      <c r="AB15" s="51">
        <v>0.26</v>
      </c>
      <c r="AC15" s="51">
        <v>0.28000000000000003</v>
      </c>
      <c r="AD15" s="51">
        <v>0.28000000000000003</v>
      </c>
      <c r="AE15" s="51">
        <v>0.28000000000000003</v>
      </c>
      <c r="AF15" s="51">
        <v>0.28000000000000003</v>
      </c>
      <c r="AG15" s="51">
        <v>0.28000000000000003</v>
      </c>
      <c r="AH15" s="51">
        <v>0.28000000000000003</v>
      </c>
      <c r="AI15" s="51">
        <v>0.28000000000000003</v>
      </c>
      <c r="AJ15" s="51">
        <v>0.28000000000000003</v>
      </c>
      <c r="AK15" s="51">
        <v>0.28000000000000003</v>
      </c>
      <c r="AL15" s="51">
        <v>0.28000000000000003</v>
      </c>
      <c r="AM15" s="51">
        <v>0.28000000000000003</v>
      </c>
      <c r="AN15" s="51">
        <v>0.28000000000000003</v>
      </c>
      <c r="AO15" s="51">
        <v>0.28000000000000003</v>
      </c>
    </row>
    <row r="16" spans="1:41" customFormat="1" ht="15" x14ac:dyDescent="0.25">
      <c r="A16" s="25" t="s">
        <v>169</v>
      </c>
      <c r="B16" s="25" t="s">
        <v>9</v>
      </c>
      <c r="C16" s="25" t="s">
        <v>170</v>
      </c>
      <c r="D16" s="25" t="s">
        <v>198</v>
      </c>
      <c r="E16" s="25" t="s">
        <v>199</v>
      </c>
      <c r="F16" s="158"/>
      <c r="G16" s="158"/>
      <c r="H16" s="51">
        <v>0.35</v>
      </c>
      <c r="I16" s="51">
        <v>0.35</v>
      </c>
      <c r="J16" s="51">
        <v>0.35</v>
      </c>
      <c r="K16" s="51">
        <v>0.35</v>
      </c>
      <c r="L16" s="51">
        <v>0.35</v>
      </c>
      <c r="M16" s="51">
        <v>0.35</v>
      </c>
      <c r="N16" s="51">
        <v>0.35</v>
      </c>
      <c r="O16" s="51">
        <v>0.35</v>
      </c>
      <c r="P16" s="51">
        <v>0.35</v>
      </c>
      <c r="Q16" s="51">
        <v>0.35</v>
      </c>
      <c r="R16" s="51">
        <v>0.35</v>
      </c>
      <c r="S16" s="51">
        <v>0.35</v>
      </c>
      <c r="T16" s="51">
        <v>0.35</v>
      </c>
      <c r="U16" s="51">
        <v>0.35</v>
      </c>
      <c r="V16" s="51">
        <v>0.35</v>
      </c>
      <c r="W16" s="51">
        <v>0.35</v>
      </c>
      <c r="X16" s="51">
        <v>0.35</v>
      </c>
      <c r="Y16" s="51">
        <v>0.35</v>
      </c>
      <c r="Z16" s="51">
        <v>0.35</v>
      </c>
      <c r="AA16" s="51">
        <v>0.35</v>
      </c>
      <c r="AB16" s="51">
        <v>0.35</v>
      </c>
      <c r="AC16" s="51">
        <v>0.35</v>
      </c>
      <c r="AD16" s="51">
        <v>0.35</v>
      </c>
      <c r="AE16" s="51">
        <v>0.35</v>
      </c>
      <c r="AF16" s="51">
        <v>0.35</v>
      </c>
      <c r="AG16" s="51">
        <v>0.35</v>
      </c>
      <c r="AH16" s="51">
        <v>0.35</v>
      </c>
      <c r="AI16" s="51">
        <v>0.35</v>
      </c>
      <c r="AJ16" s="51">
        <v>0.35</v>
      </c>
      <c r="AK16" s="51">
        <v>0.35</v>
      </c>
      <c r="AL16" s="51">
        <v>0.35</v>
      </c>
      <c r="AM16" s="51">
        <v>0.35</v>
      </c>
      <c r="AN16" s="51">
        <v>0.35</v>
      </c>
      <c r="AO16" s="51">
        <v>0.35</v>
      </c>
    </row>
    <row r="17" spans="1:41" customFormat="1" ht="15" x14ac:dyDescent="0.25">
      <c r="A17" s="25" t="s">
        <v>169</v>
      </c>
      <c r="B17" s="25" t="s">
        <v>9</v>
      </c>
      <c r="C17" s="25" t="s">
        <v>170</v>
      </c>
      <c r="D17" s="25" t="s">
        <v>200</v>
      </c>
      <c r="E17" s="25" t="s">
        <v>201</v>
      </c>
      <c r="F17" s="158"/>
      <c r="G17" s="158"/>
      <c r="H17" s="51">
        <v>0.22</v>
      </c>
      <c r="I17" s="51">
        <v>0.22</v>
      </c>
      <c r="J17" s="51">
        <v>0.22</v>
      </c>
      <c r="K17" s="51">
        <v>0.22</v>
      </c>
      <c r="L17" s="51">
        <v>0.22</v>
      </c>
      <c r="M17" s="51">
        <v>0.22</v>
      </c>
      <c r="N17" s="51">
        <v>0.22</v>
      </c>
      <c r="O17" s="51">
        <v>0.22</v>
      </c>
      <c r="P17" s="51">
        <v>0.22</v>
      </c>
      <c r="Q17" s="51">
        <v>0.22</v>
      </c>
      <c r="R17" s="51">
        <v>0.22</v>
      </c>
      <c r="S17" s="51">
        <v>0.22</v>
      </c>
      <c r="T17" s="51">
        <v>0.22</v>
      </c>
      <c r="U17" s="51">
        <v>0.22</v>
      </c>
      <c r="V17" s="51">
        <v>0.22</v>
      </c>
      <c r="W17" s="51">
        <v>0.22</v>
      </c>
      <c r="X17" s="51">
        <v>0.22</v>
      </c>
      <c r="Y17" s="51">
        <v>0.22</v>
      </c>
      <c r="Z17" s="51">
        <v>0.22</v>
      </c>
      <c r="AA17" s="51">
        <v>0.22</v>
      </c>
      <c r="AB17" s="51">
        <v>0.22</v>
      </c>
      <c r="AC17" s="51">
        <v>0.22</v>
      </c>
      <c r="AD17" s="51">
        <v>0.22</v>
      </c>
      <c r="AE17" s="51">
        <v>0.22</v>
      </c>
      <c r="AF17" s="51">
        <v>0.22</v>
      </c>
      <c r="AG17" s="51">
        <v>0.22</v>
      </c>
      <c r="AH17" s="51">
        <v>0.22</v>
      </c>
      <c r="AI17" s="51">
        <v>0.22</v>
      </c>
      <c r="AJ17" s="51">
        <v>0.22</v>
      </c>
      <c r="AK17" s="51">
        <v>0.22</v>
      </c>
      <c r="AL17" s="51">
        <v>0.22</v>
      </c>
      <c r="AM17" s="51">
        <v>0.22</v>
      </c>
      <c r="AN17" s="51">
        <v>0.22</v>
      </c>
      <c r="AO17" s="51">
        <v>0.22</v>
      </c>
    </row>
    <row r="18" spans="1:41" s="19" customFormat="1" x14ac:dyDescent="0.2">
      <c r="A18" s="28"/>
      <c r="B18" s="21"/>
      <c r="C18" s="18"/>
      <c r="D18" s="29"/>
      <c r="E18" s="28"/>
      <c r="F18" s="23"/>
      <c r="G18" s="30"/>
      <c r="H18" s="52">
        <f>SUM(H14:H17)</f>
        <v>1</v>
      </c>
      <c r="I18" s="52">
        <f>SUM(I14:I17)</f>
        <v>1</v>
      </c>
      <c r="J18" s="52">
        <f t="shared" ref="J18:AO18" si="2">SUM(J14:J17)</f>
        <v>1</v>
      </c>
      <c r="K18" s="52">
        <f t="shared" si="2"/>
        <v>1</v>
      </c>
      <c r="L18" s="52">
        <f t="shared" si="2"/>
        <v>1</v>
      </c>
      <c r="M18" s="52">
        <f t="shared" si="2"/>
        <v>1</v>
      </c>
      <c r="N18" s="52">
        <f t="shared" si="2"/>
        <v>1</v>
      </c>
      <c r="O18" s="52">
        <f t="shared" si="2"/>
        <v>1</v>
      </c>
      <c r="P18" s="52">
        <f t="shared" si="2"/>
        <v>1</v>
      </c>
      <c r="Q18" s="52">
        <f t="shared" si="2"/>
        <v>1</v>
      </c>
      <c r="R18" s="52">
        <f t="shared" si="2"/>
        <v>1</v>
      </c>
      <c r="S18" s="52">
        <f t="shared" si="2"/>
        <v>1</v>
      </c>
      <c r="T18" s="52">
        <f t="shared" si="2"/>
        <v>1</v>
      </c>
      <c r="U18" s="52">
        <f t="shared" si="2"/>
        <v>1</v>
      </c>
      <c r="V18" s="52">
        <f t="shared" si="2"/>
        <v>1</v>
      </c>
      <c r="W18" s="52">
        <f t="shared" si="2"/>
        <v>1</v>
      </c>
      <c r="X18" s="52">
        <f t="shared" si="2"/>
        <v>1</v>
      </c>
      <c r="Y18" s="52">
        <f t="shared" si="2"/>
        <v>1</v>
      </c>
      <c r="Z18" s="52">
        <f t="shared" si="2"/>
        <v>1</v>
      </c>
      <c r="AA18" s="52">
        <f t="shared" si="2"/>
        <v>1</v>
      </c>
      <c r="AB18" s="52">
        <f t="shared" si="2"/>
        <v>1</v>
      </c>
      <c r="AC18" s="52">
        <f t="shared" si="2"/>
        <v>1</v>
      </c>
      <c r="AD18" s="52">
        <f t="shared" si="2"/>
        <v>1</v>
      </c>
      <c r="AE18" s="52">
        <f t="shared" si="2"/>
        <v>1</v>
      </c>
      <c r="AF18" s="52">
        <f t="shared" si="2"/>
        <v>1</v>
      </c>
      <c r="AG18" s="52">
        <f t="shared" si="2"/>
        <v>1</v>
      </c>
      <c r="AH18" s="52">
        <f t="shared" si="2"/>
        <v>1</v>
      </c>
      <c r="AI18" s="52">
        <f t="shared" si="2"/>
        <v>1</v>
      </c>
      <c r="AJ18" s="52">
        <f t="shared" si="2"/>
        <v>1</v>
      </c>
      <c r="AK18" s="52">
        <f t="shared" si="2"/>
        <v>1</v>
      </c>
      <c r="AL18" s="52">
        <f t="shared" si="2"/>
        <v>1</v>
      </c>
      <c r="AM18" s="52">
        <f t="shared" si="2"/>
        <v>1</v>
      </c>
      <c r="AN18" s="52">
        <f t="shared" si="2"/>
        <v>1</v>
      </c>
      <c r="AO18" s="52">
        <f t="shared" si="2"/>
        <v>1</v>
      </c>
    </row>
    <row r="19" spans="1:41" customFormat="1" ht="15" x14ac:dyDescent="0.25">
      <c r="A19" s="25" t="s">
        <v>171</v>
      </c>
      <c r="B19" s="25" t="s">
        <v>9</v>
      </c>
      <c r="C19" s="25" t="s">
        <v>170</v>
      </c>
      <c r="D19" s="25" t="s">
        <v>202</v>
      </c>
      <c r="E19" s="25" t="s">
        <v>203</v>
      </c>
      <c r="F19" s="159"/>
      <c r="G19" s="159"/>
      <c r="H19" s="51">
        <v>0.21</v>
      </c>
      <c r="I19" s="51">
        <v>0.21</v>
      </c>
      <c r="J19" s="51">
        <v>0.21</v>
      </c>
      <c r="K19" s="51">
        <v>0.21</v>
      </c>
      <c r="L19" s="51">
        <v>0.21</v>
      </c>
      <c r="M19" s="51">
        <v>0.21</v>
      </c>
      <c r="N19" s="51">
        <v>0.21</v>
      </c>
      <c r="O19" s="51">
        <v>0.21</v>
      </c>
      <c r="P19" s="51">
        <v>0.21</v>
      </c>
      <c r="Q19" s="51">
        <v>0.21</v>
      </c>
      <c r="R19" s="51">
        <v>0.21</v>
      </c>
      <c r="S19" s="51">
        <v>0.21</v>
      </c>
      <c r="T19" s="51">
        <v>0.21</v>
      </c>
      <c r="U19" s="51">
        <v>0.21</v>
      </c>
      <c r="V19" s="51">
        <v>0.21</v>
      </c>
      <c r="W19" s="51">
        <v>0.21</v>
      </c>
      <c r="X19" s="51">
        <v>0.21</v>
      </c>
      <c r="Y19" s="51">
        <v>0.21</v>
      </c>
      <c r="Z19" s="51">
        <v>0.21</v>
      </c>
      <c r="AA19" s="51">
        <v>0.21</v>
      </c>
      <c r="AB19" s="51">
        <v>0.21</v>
      </c>
      <c r="AC19" s="51">
        <v>0.26</v>
      </c>
      <c r="AD19" s="51">
        <v>0.26</v>
      </c>
      <c r="AE19" s="51">
        <v>0.26</v>
      </c>
      <c r="AF19" s="51">
        <v>0.26</v>
      </c>
      <c r="AG19" s="51">
        <v>0.26</v>
      </c>
      <c r="AH19" s="51">
        <v>0.26</v>
      </c>
      <c r="AI19" s="51">
        <v>0.26</v>
      </c>
      <c r="AJ19" s="51">
        <v>0.26</v>
      </c>
      <c r="AK19" s="51">
        <v>0.26</v>
      </c>
      <c r="AL19" s="51">
        <v>0.26</v>
      </c>
      <c r="AM19" s="51">
        <v>0.26</v>
      </c>
      <c r="AN19" s="51">
        <v>0.26</v>
      </c>
      <c r="AO19" s="51">
        <v>0.26</v>
      </c>
    </row>
    <row r="20" spans="1:41" customFormat="1" ht="15" x14ac:dyDescent="0.25">
      <c r="A20" s="25" t="s">
        <v>171</v>
      </c>
      <c r="B20" s="25" t="s">
        <v>9</v>
      </c>
      <c r="C20" s="25" t="s">
        <v>170</v>
      </c>
      <c r="D20" s="25" t="s">
        <v>204</v>
      </c>
      <c r="E20" s="25" t="s">
        <v>205</v>
      </c>
      <c r="F20" s="159"/>
      <c r="G20" s="159"/>
      <c r="H20" s="51">
        <v>0.1</v>
      </c>
      <c r="I20" s="51">
        <v>0.1</v>
      </c>
      <c r="J20" s="51">
        <v>0.1</v>
      </c>
      <c r="K20" s="51">
        <v>0.1</v>
      </c>
      <c r="L20" s="51">
        <v>0.1</v>
      </c>
      <c r="M20" s="51">
        <v>0.1</v>
      </c>
      <c r="N20" s="51">
        <v>0.1</v>
      </c>
      <c r="O20" s="51">
        <v>0.1</v>
      </c>
      <c r="P20" s="51">
        <v>0.1</v>
      </c>
      <c r="Q20" s="51">
        <v>0.1</v>
      </c>
      <c r="R20" s="51">
        <v>0.1</v>
      </c>
      <c r="S20" s="51">
        <v>0.1</v>
      </c>
      <c r="T20" s="51">
        <v>0.1</v>
      </c>
      <c r="U20" s="51">
        <v>0.1</v>
      </c>
      <c r="V20" s="51">
        <v>0.1</v>
      </c>
      <c r="W20" s="51">
        <v>0.1</v>
      </c>
      <c r="X20" s="51">
        <v>0.1</v>
      </c>
      <c r="Y20" s="51">
        <v>0.1</v>
      </c>
      <c r="Z20" s="51">
        <v>0.1</v>
      </c>
      <c r="AA20" s="51">
        <v>0.1</v>
      </c>
      <c r="AB20" s="51">
        <v>0.1</v>
      </c>
      <c r="AC20" s="51">
        <v>0.06</v>
      </c>
      <c r="AD20" s="51">
        <v>0.06</v>
      </c>
      <c r="AE20" s="51">
        <v>0.06</v>
      </c>
      <c r="AF20" s="51">
        <v>0.06</v>
      </c>
      <c r="AG20" s="51">
        <v>0.06</v>
      </c>
      <c r="AH20" s="51">
        <v>0.06</v>
      </c>
      <c r="AI20" s="51">
        <v>0.06</v>
      </c>
      <c r="AJ20" s="51">
        <v>0.06</v>
      </c>
      <c r="AK20" s="51">
        <v>0.06</v>
      </c>
      <c r="AL20" s="51">
        <v>0.06</v>
      </c>
      <c r="AM20" s="51">
        <v>0.06</v>
      </c>
      <c r="AN20" s="51">
        <v>0.06</v>
      </c>
      <c r="AO20" s="51">
        <v>0.06</v>
      </c>
    </row>
    <row r="21" spans="1:41" customFormat="1" ht="15" x14ac:dyDescent="0.25">
      <c r="A21" s="25" t="s">
        <v>171</v>
      </c>
      <c r="B21" s="25" t="s">
        <v>9</v>
      </c>
      <c r="C21" s="25" t="s">
        <v>170</v>
      </c>
      <c r="D21" s="25" t="s">
        <v>206</v>
      </c>
      <c r="E21" s="25" t="s">
        <v>207</v>
      </c>
      <c r="F21" s="159"/>
      <c r="G21" s="159"/>
      <c r="H21" s="51">
        <v>0.13</v>
      </c>
      <c r="I21" s="51">
        <v>0.13</v>
      </c>
      <c r="J21" s="51">
        <v>0.13</v>
      </c>
      <c r="K21" s="51">
        <v>0.13</v>
      </c>
      <c r="L21" s="51">
        <v>0.13</v>
      </c>
      <c r="M21" s="51">
        <v>0.13</v>
      </c>
      <c r="N21" s="51">
        <v>0.13</v>
      </c>
      <c r="O21" s="51">
        <v>0.13</v>
      </c>
      <c r="P21" s="51">
        <v>0.13</v>
      </c>
      <c r="Q21" s="51">
        <v>0.13</v>
      </c>
      <c r="R21" s="51">
        <v>0.13</v>
      </c>
      <c r="S21" s="51">
        <v>0.13</v>
      </c>
      <c r="T21" s="51">
        <v>0.13</v>
      </c>
      <c r="U21" s="51">
        <v>0.13</v>
      </c>
      <c r="V21" s="51">
        <v>0.13</v>
      </c>
      <c r="W21" s="51">
        <v>0.13</v>
      </c>
      <c r="X21" s="51">
        <v>0.13</v>
      </c>
      <c r="Y21" s="51">
        <v>0.13</v>
      </c>
      <c r="Z21" s="51">
        <v>0.13</v>
      </c>
      <c r="AA21" s="51">
        <v>0.13</v>
      </c>
      <c r="AB21" s="51">
        <v>0.13</v>
      </c>
      <c r="AC21" s="51">
        <v>0.12</v>
      </c>
      <c r="AD21" s="51">
        <v>0.12</v>
      </c>
      <c r="AE21" s="51">
        <v>0.12</v>
      </c>
      <c r="AF21" s="51">
        <v>0.12</v>
      </c>
      <c r="AG21" s="51">
        <v>0.12</v>
      </c>
      <c r="AH21" s="51">
        <v>0.12</v>
      </c>
      <c r="AI21" s="51">
        <v>0.12</v>
      </c>
      <c r="AJ21" s="51">
        <v>0.12</v>
      </c>
      <c r="AK21" s="51">
        <v>0.12</v>
      </c>
      <c r="AL21" s="51">
        <v>0.12</v>
      </c>
      <c r="AM21" s="51">
        <v>0.12</v>
      </c>
      <c r="AN21" s="51">
        <v>0.12</v>
      </c>
      <c r="AO21" s="51">
        <v>0.12</v>
      </c>
    </row>
    <row r="22" spans="1:41" customFormat="1" ht="15" x14ac:dyDescent="0.25">
      <c r="A22" s="25" t="s">
        <v>171</v>
      </c>
      <c r="B22" s="25" t="s">
        <v>9</v>
      </c>
      <c r="C22" s="25" t="s">
        <v>170</v>
      </c>
      <c r="D22" s="25" t="s">
        <v>208</v>
      </c>
      <c r="E22" s="25" t="s">
        <v>129</v>
      </c>
      <c r="F22" s="159"/>
      <c r="G22" s="159"/>
      <c r="H22" s="51">
        <v>0.1</v>
      </c>
      <c r="I22" s="51">
        <v>0.1</v>
      </c>
      <c r="J22" s="51">
        <v>0.1</v>
      </c>
      <c r="K22" s="51">
        <v>0.1</v>
      </c>
      <c r="L22" s="51">
        <v>0.1</v>
      </c>
      <c r="M22" s="51">
        <v>0.1</v>
      </c>
      <c r="N22" s="51">
        <v>0.1</v>
      </c>
      <c r="O22" s="51">
        <v>0.1</v>
      </c>
      <c r="P22" s="51">
        <v>0.1</v>
      </c>
      <c r="Q22" s="51">
        <v>0.1</v>
      </c>
      <c r="R22" s="51">
        <v>0.1</v>
      </c>
      <c r="S22" s="51">
        <v>0.1</v>
      </c>
      <c r="T22" s="51">
        <v>0.1</v>
      </c>
      <c r="U22" s="51">
        <v>0.1</v>
      </c>
      <c r="V22" s="51">
        <v>0.1</v>
      </c>
      <c r="W22" s="51">
        <v>0.1</v>
      </c>
      <c r="X22" s="51">
        <v>0.1</v>
      </c>
      <c r="Y22" s="51">
        <v>0.1</v>
      </c>
      <c r="Z22" s="51">
        <v>0.1</v>
      </c>
      <c r="AA22" s="51">
        <v>0.1</v>
      </c>
      <c r="AB22" s="51">
        <v>0.1</v>
      </c>
      <c r="AC22" s="51">
        <v>0.1</v>
      </c>
      <c r="AD22" s="51">
        <v>0.1</v>
      </c>
      <c r="AE22" s="51">
        <v>0.1</v>
      </c>
      <c r="AF22" s="51">
        <v>0.1</v>
      </c>
      <c r="AG22" s="51">
        <v>0.1</v>
      </c>
      <c r="AH22" s="51">
        <v>0.1</v>
      </c>
      <c r="AI22" s="51">
        <v>0.1</v>
      </c>
      <c r="AJ22" s="51">
        <v>0.1</v>
      </c>
      <c r="AK22" s="51">
        <v>0.1</v>
      </c>
      <c r="AL22" s="51">
        <v>0.1</v>
      </c>
      <c r="AM22" s="51">
        <v>0.1</v>
      </c>
      <c r="AN22" s="51">
        <v>0.1</v>
      </c>
      <c r="AO22" s="51">
        <v>0.1</v>
      </c>
    </row>
    <row r="23" spans="1:41" customFormat="1" ht="15" x14ac:dyDescent="0.25">
      <c r="A23" s="25" t="s">
        <v>171</v>
      </c>
      <c r="B23" s="25" t="s">
        <v>9</v>
      </c>
      <c r="C23" s="25" t="s">
        <v>170</v>
      </c>
      <c r="D23" s="25" t="s">
        <v>209</v>
      </c>
      <c r="E23" s="25" t="s">
        <v>210</v>
      </c>
      <c r="F23" s="159"/>
      <c r="G23" s="159"/>
      <c r="H23" s="51">
        <v>0.18</v>
      </c>
      <c r="I23" s="51">
        <v>0.18</v>
      </c>
      <c r="J23" s="51">
        <v>0.18</v>
      </c>
      <c r="K23" s="51">
        <v>0.18</v>
      </c>
      <c r="L23" s="51">
        <v>0.18</v>
      </c>
      <c r="M23" s="51">
        <v>0.18</v>
      </c>
      <c r="N23" s="51">
        <v>0.18</v>
      </c>
      <c r="O23" s="51">
        <v>0.18</v>
      </c>
      <c r="P23" s="51">
        <v>0.18</v>
      </c>
      <c r="Q23" s="51">
        <v>0.18</v>
      </c>
      <c r="R23" s="51">
        <v>0.18</v>
      </c>
      <c r="S23" s="51">
        <v>0.18</v>
      </c>
      <c r="T23" s="51">
        <v>0.18</v>
      </c>
      <c r="U23" s="51">
        <v>0.18</v>
      </c>
      <c r="V23" s="51">
        <v>0.18</v>
      </c>
      <c r="W23" s="51">
        <v>0.18</v>
      </c>
      <c r="X23" s="51">
        <v>0.18</v>
      </c>
      <c r="Y23" s="51">
        <v>0.18</v>
      </c>
      <c r="Z23" s="51">
        <v>0.18</v>
      </c>
      <c r="AA23" s="51">
        <v>0.18</v>
      </c>
      <c r="AB23" s="51">
        <v>0.18</v>
      </c>
      <c r="AC23" s="51">
        <v>0.18</v>
      </c>
      <c r="AD23" s="51">
        <v>0.18</v>
      </c>
      <c r="AE23" s="51">
        <v>0.18</v>
      </c>
      <c r="AF23" s="51">
        <v>0.18</v>
      </c>
      <c r="AG23" s="51">
        <v>0.18</v>
      </c>
      <c r="AH23" s="51">
        <v>0.18</v>
      </c>
      <c r="AI23" s="51">
        <v>0.18</v>
      </c>
      <c r="AJ23" s="51">
        <v>0.18</v>
      </c>
      <c r="AK23" s="51">
        <v>0.18</v>
      </c>
      <c r="AL23" s="51">
        <v>0.18</v>
      </c>
      <c r="AM23" s="51">
        <v>0.18</v>
      </c>
      <c r="AN23" s="51">
        <v>0.18</v>
      </c>
      <c r="AO23" s="51">
        <v>0.18</v>
      </c>
    </row>
    <row r="24" spans="1:41" customFormat="1" ht="15" x14ac:dyDescent="0.25">
      <c r="A24" s="25" t="s">
        <v>171</v>
      </c>
      <c r="B24" s="25" t="s">
        <v>9</v>
      </c>
      <c r="C24" s="25" t="s">
        <v>170</v>
      </c>
      <c r="D24" s="25" t="s">
        <v>211</v>
      </c>
      <c r="E24" s="25" t="s">
        <v>212</v>
      </c>
      <c r="F24" s="159"/>
      <c r="G24" s="159"/>
      <c r="H24" s="51">
        <v>0.1</v>
      </c>
      <c r="I24" s="51">
        <v>0.1</v>
      </c>
      <c r="J24" s="51">
        <v>0.1</v>
      </c>
      <c r="K24" s="51">
        <v>0.1</v>
      </c>
      <c r="L24" s="51">
        <v>0.1</v>
      </c>
      <c r="M24" s="51">
        <v>0.1</v>
      </c>
      <c r="N24" s="51">
        <v>0.1</v>
      </c>
      <c r="O24" s="51">
        <v>0.1</v>
      </c>
      <c r="P24" s="51">
        <v>0.1</v>
      </c>
      <c r="Q24" s="51">
        <v>0.1</v>
      </c>
      <c r="R24" s="51">
        <v>0.1</v>
      </c>
      <c r="S24" s="51">
        <v>0.1</v>
      </c>
      <c r="T24" s="51">
        <v>0.1</v>
      </c>
      <c r="U24" s="51">
        <v>0.1</v>
      </c>
      <c r="V24" s="51">
        <v>0.1</v>
      </c>
      <c r="W24" s="51">
        <v>0.1</v>
      </c>
      <c r="X24" s="51">
        <v>0.1</v>
      </c>
      <c r="Y24" s="51">
        <v>0.1</v>
      </c>
      <c r="Z24" s="51">
        <v>0.1</v>
      </c>
      <c r="AA24" s="51">
        <v>0.1</v>
      </c>
      <c r="AB24" s="51">
        <v>0.1</v>
      </c>
      <c r="AC24" s="51">
        <v>0.1</v>
      </c>
      <c r="AD24" s="51">
        <v>0.1</v>
      </c>
      <c r="AE24" s="51">
        <v>0.1</v>
      </c>
      <c r="AF24" s="51">
        <v>0.1</v>
      </c>
      <c r="AG24" s="51">
        <v>0.1</v>
      </c>
      <c r="AH24" s="51">
        <v>0.1</v>
      </c>
      <c r="AI24" s="51">
        <v>0.1</v>
      </c>
      <c r="AJ24" s="51">
        <v>0.1</v>
      </c>
      <c r="AK24" s="51">
        <v>0.1</v>
      </c>
      <c r="AL24" s="51">
        <v>0.1</v>
      </c>
      <c r="AM24" s="51">
        <v>0.1</v>
      </c>
      <c r="AN24" s="51">
        <v>0.1</v>
      </c>
      <c r="AO24" s="51">
        <v>0.1</v>
      </c>
    </row>
    <row r="25" spans="1:41" customFormat="1" ht="15" x14ac:dyDescent="0.25">
      <c r="A25" s="25" t="s">
        <v>171</v>
      </c>
      <c r="B25" s="25" t="s">
        <v>9</v>
      </c>
      <c r="C25" s="25" t="s">
        <v>170</v>
      </c>
      <c r="D25" s="25" t="s">
        <v>325</v>
      </c>
      <c r="E25" s="25" t="s">
        <v>213</v>
      </c>
      <c r="F25" s="159"/>
      <c r="G25" s="159"/>
      <c r="H25" s="51">
        <v>0.18</v>
      </c>
      <c r="I25" s="51">
        <v>0.18</v>
      </c>
      <c r="J25" s="51">
        <v>0.18</v>
      </c>
      <c r="K25" s="51">
        <v>0.18</v>
      </c>
      <c r="L25" s="51">
        <v>0.18</v>
      </c>
      <c r="M25" s="51">
        <v>0.18</v>
      </c>
      <c r="N25" s="51">
        <v>0.18</v>
      </c>
      <c r="O25" s="51">
        <v>0.18</v>
      </c>
      <c r="P25" s="51">
        <v>0.18</v>
      </c>
      <c r="Q25" s="51">
        <v>0.18</v>
      </c>
      <c r="R25" s="51">
        <v>0.18</v>
      </c>
      <c r="S25" s="51">
        <v>0.18</v>
      </c>
      <c r="T25" s="51">
        <v>0.18</v>
      </c>
      <c r="U25" s="51">
        <v>0.18</v>
      </c>
      <c r="V25" s="51">
        <v>0.18</v>
      </c>
      <c r="W25" s="51">
        <v>0.18</v>
      </c>
      <c r="X25" s="51">
        <v>0.18</v>
      </c>
      <c r="Y25" s="51">
        <v>0.18</v>
      </c>
      <c r="Z25" s="51">
        <v>0.18</v>
      </c>
      <c r="AA25" s="51">
        <v>0.18</v>
      </c>
      <c r="AB25" s="51">
        <v>0.18</v>
      </c>
      <c r="AC25" s="51">
        <v>0.18</v>
      </c>
      <c r="AD25" s="51">
        <v>0.18</v>
      </c>
      <c r="AE25" s="51">
        <v>0.18</v>
      </c>
      <c r="AF25" s="51">
        <v>0.18</v>
      </c>
      <c r="AG25" s="51">
        <v>0.18</v>
      </c>
      <c r="AH25" s="51">
        <v>0.18</v>
      </c>
      <c r="AI25" s="51">
        <v>0.18</v>
      </c>
      <c r="AJ25" s="51">
        <v>0.18</v>
      </c>
      <c r="AK25" s="51">
        <v>0.18</v>
      </c>
      <c r="AL25" s="51">
        <v>0.18</v>
      </c>
      <c r="AM25" s="51">
        <v>0.18</v>
      </c>
      <c r="AN25" s="51">
        <v>0.18</v>
      </c>
      <c r="AO25" s="51">
        <v>0.18</v>
      </c>
    </row>
    <row r="26" spans="1:41" s="19" customFormat="1" x14ac:dyDescent="0.2">
      <c r="A26" s="28"/>
      <c r="B26" s="21"/>
      <c r="C26" s="18"/>
      <c r="D26" s="29"/>
      <c r="E26" s="28"/>
      <c r="F26" s="23"/>
      <c r="G26" s="30"/>
      <c r="H26" s="52">
        <f>SUM(H19:H25)</f>
        <v>1</v>
      </c>
      <c r="I26" s="52">
        <f t="shared" ref="I26:AO26" si="3">SUM(I19:I25)</f>
        <v>1</v>
      </c>
      <c r="J26" s="52">
        <f t="shared" si="3"/>
        <v>1</v>
      </c>
      <c r="K26" s="52">
        <f t="shared" si="3"/>
        <v>1</v>
      </c>
      <c r="L26" s="52">
        <f t="shared" si="3"/>
        <v>1</v>
      </c>
      <c r="M26" s="52">
        <f t="shared" si="3"/>
        <v>1</v>
      </c>
      <c r="N26" s="52">
        <f t="shared" si="3"/>
        <v>1</v>
      </c>
      <c r="O26" s="52">
        <f t="shared" si="3"/>
        <v>1</v>
      </c>
      <c r="P26" s="52">
        <f t="shared" si="3"/>
        <v>1</v>
      </c>
      <c r="Q26" s="52">
        <f t="shared" si="3"/>
        <v>1</v>
      </c>
      <c r="R26" s="52">
        <f t="shared" si="3"/>
        <v>1</v>
      </c>
      <c r="S26" s="52">
        <f t="shared" si="3"/>
        <v>1</v>
      </c>
      <c r="T26" s="52">
        <f t="shared" si="3"/>
        <v>1</v>
      </c>
      <c r="U26" s="52">
        <f t="shared" si="3"/>
        <v>1</v>
      </c>
      <c r="V26" s="52">
        <f t="shared" si="3"/>
        <v>1</v>
      </c>
      <c r="W26" s="52">
        <f t="shared" si="3"/>
        <v>1</v>
      </c>
      <c r="X26" s="52">
        <f t="shared" si="3"/>
        <v>1</v>
      </c>
      <c r="Y26" s="52">
        <f t="shared" si="3"/>
        <v>1</v>
      </c>
      <c r="Z26" s="52">
        <f t="shared" si="3"/>
        <v>1</v>
      </c>
      <c r="AA26" s="52">
        <f t="shared" si="3"/>
        <v>1</v>
      </c>
      <c r="AB26" s="52">
        <f t="shared" si="3"/>
        <v>1</v>
      </c>
      <c r="AC26" s="52">
        <f t="shared" si="3"/>
        <v>1</v>
      </c>
      <c r="AD26" s="52">
        <f t="shared" si="3"/>
        <v>1</v>
      </c>
      <c r="AE26" s="52">
        <f t="shared" si="3"/>
        <v>1</v>
      </c>
      <c r="AF26" s="52">
        <f t="shared" si="3"/>
        <v>1</v>
      </c>
      <c r="AG26" s="52">
        <f t="shared" si="3"/>
        <v>1</v>
      </c>
      <c r="AH26" s="52">
        <f t="shared" si="3"/>
        <v>1</v>
      </c>
      <c r="AI26" s="52">
        <f t="shared" si="3"/>
        <v>1</v>
      </c>
      <c r="AJ26" s="52">
        <f t="shared" si="3"/>
        <v>1</v>
      </c>
      <c r="AK26" s="52">
        <f t="shared" si="3"/>
        <v>1</v>
      </c>
      <c r="AL26" s="52">
        <f t="shared" si="3"/>
        <v>1</v>
      </c>
      <c r="AM26" s="52">
        <f t="shared" si="3"/>
        <v>1</v>
      </c>
      <c r="AN26" s="52">
        <f t="shared" si="3"/>
        <v>1</v>
      </c>
      <c r="AO26" s="52">
        <f t="shared" si="3"/>
        <v>1</v>
      </c>
    </row>
    <row r="27" spans="1:41" customFormat="1" ht="15" x14ac:dyDescent="0.25">
      <c r="A27" s="25" t="s">
        <v>172</v>
      </c>
      <c r="B27" s="25" t="s">
        <v>9</v>
      </c>
      <c r="C27" s="25" t="s">
        <v>170</v>
      </c>
      <c r="D27" s="25" t="s">
        <v>214</v>
      </c>
      <c r="E27" s="25" t="s">
        <v>215</v>
      </c>
      <c r="F27" s="157"/>
      <c r="G27" s="157"/>
      <c r="H27" s="51">
        <v>0.21</v>
      </c>
      <c r="I27" s="51">
        <v>0.21</v>
      </c>
      <c r="J27" s="51">
        <v>0.21</v>
      </c>
      <c r="K27" s="51">
        <v>0.21</v>
      </c>
      <c r="L27" s="51">
        <v>0.21</v>
      </c>
      <c r="M27" s="51">
        <v>0.21</v>
      </c>
      <c r="N27" s="51">
        <v>0.21</v>
      </c>
      <c r="O27" s="51">
        <v>0.21</v>
      </c>
      <c r="P27" s="51">
        <v>0.21</v>
      </c>
      <c r="Q27" s="51">
        <v>0.21</v>
      </c>
      <c r="R27" s="51">
        <v>0.21</v>
      </c>
      <c r="S27" s="51">
        <v>0.21</v>
      </c>
      <c r="T27" s="51">
        <v>0.21</v>
      </c>
      <c r="U27" s="51">
        <v>0.21</v>
      </c>
      <c r="V27" s="51">
        <v>0.21</v>
      </c>
      <c r="W27" s="51">
        <v>0.21</v>
      </c>
      <c r="X27" s="51">
        <v>0.21</v>
      </c>
      <c r="Y27" s="51">
        <v>0.21</v>
      </c>
      <c r="Z27" s="51">
        <v>0.21</v>
      </c>
      <c r="AA27" s="51">
        <v>0.21</v>
      </c>
      <c r="AB27" s="51">
        <v>0.21</v>
      </c>
      <c r="AC27" s="51">
        <v>0.24</v>
      </c>
      <c r="AD27" s="51">
        <v>0.24</v>
      </c>
      <c r="AE27" s="51">
        <v>0.24</v>
      </c>
      <c r="AF27" s="51">
        <v>0.24</v>
      </c>
      <c r="AG27" s="51">
        <v>0.24</v>
      </c>
      <c r="AH27" s="51">
        <v>0.24</v>
      </c>
      <c r="AI27" s="51">
        <v>0.24</v>
      </c>
      <c r="AJ27" s="51">
        <v>0.24</v>
      </c>
      <c r="AK27" s="51">
        <v>0.24</v>
      </c>
      <c r="AL27" s="51">
        <v>0.24</v>
      </c>
      <c r="AM27" s="51">
        <v>0.24</v>
      </c>
      <c r="AN27" s="51">
        <v>0.24</v>
      </c>
      <c r="AO27" s="51">
        <v>0.24</v>
      </c>
    </row>
    <row r="28" spans="1:41" customFormat="1" ht="15" x14ac:dyDescent="0.25">
      <c r="A28" s="25" t="s">
        <v>172</v>
      </c>
      <c r="B28" s="25" t="s">
        <v>9</v>
      </c>
      <c r="C28" s="25" t="s">
        <v>170</v>
      </c>
      <c r="D28" s="25" t="s">
        <v>216</v>
      </c>
      <c r="E28" s="25" t="s">
        <v>217</v>
      </c>
      <c r="F28" s="157"/>
      <c r="G28" s="157"/>
      <c r="H28" s="51">
        <v>0.2</v>
      </c>
      <c r="I28" s="51">
        <v>0.2</v>
      </c>
      <c r="J28" s="51">
        <v>0.2</v>
      </c>
      <c r="K28" s="51">
        <v>0.2</v>
      </c>
      <c r="L28" s="51">
        <v>0.2</v>
      </c>
      <c r="M28" s="51">
        <v>0.2</v>
      </c>
      <c r="N28" s="51">
        <v>0.2</v>
      </c>
      <c r="O28" s="51">
        <v>0.2</v>
      </c>
      <c r="P28" s="51">
        <v>0.2</v>
      </c>
      <c r="Q28" s="51">
        <v>0.2</v>
      </c>
      <c r="R28" s="51">
        <v>0.2</v>
      </c>
      <c r="S28" s="51">
        <v>0.2</v>
      </c>
      <c r="T28" s="51">
        <v>0.2</v>
      </c>
      <c r="U28" s="51">
        <v>0.2</v>
      </c>
      <c r="V28" s="51">
        <v>0.2</v>
      </c>
      <c r="W28" s="51">
        <v>0.2</v>
      </c>
      <c r="X28" s="51">
        <v>0.2</v>
      </c>
      <c r="Y28" s="51">
        <v>0.2</v>
      </c>
      <c r="Z28" s="51">
        <v>0.2</v>
      </c>
      <c r="AA28" s="51">
        <v>0.2</v>
      </c>
      <c r="AB28" s="51">
        <v>0.2</v>
      </c>
      <c r="AC28" s="51">
        <v>0.19</v>
      </c>
      <c r="AD28" s="51">
        <v>0.19</v>
      </c>
      <c r="AE28" s="51">
        <v>0.19</v>
      </c>
      <c r="AF28" s="51">
        <v>0.19</v>
      </c>
      <c r="AG28" s="51">
        <v>0.19</v>
      </c>
      <c r="AH28" s="51">
        <v>0.19</v>
      </c>
      <c r="AI28" s="51">
        <v>0.19</v>
      </c>
      <c r="AJ28" s="51">
        <v>0.19</v>
      </c>
      <c r="AK28" s="51">
        <v>0.19</v>
      </c>
      <c r="AL28" s="51">
        <v>0.19</v>
      </c>
      <c r="AM28" s="51">
        <v>0.19</v>
      </c>
      <c r="AN28" s="51">
        <v>0.19</v>
      </c>
      <c r="AO28" s="51">
        <v>0.19</v>
      </c>
    </row>
    <row r="29" spans="1:41" customFormat="1" ht="15" x14ac:dyDescent="0.25">
      <c r="A29" s="25" t="s">
        <v>172</v>
      </c>
      <c r="B29" s="25" t="s">
        <v>9</v>
      </c>
      <c r="C29" s="25" t="s">
        <v>170</v>
      </c>
      <c r="D29" s="25" t="s">
        <v>218</v>
      </c>
      <c r="E29" s="25" t="s">
        <v>219</v>
      </c>
      <c r="F29" s="157"/>
      <c r="G29" s="157"/>
      <c r="H29" s="51">
        <v>0.19</v>
      </c>
      <c r="I29" s="51">
        <v>0.19</v>
      </c>
      <c r="J29" s="51">
        <v>0.19</v>
      </c>
      <c r="K29" s="51">
        <v>0.19</v>
      </c>
      <c r="L29" s="51">
        <v>0.19</v>
      </c>
      <c r="M29" s="51">
        <v>0.19</v>
      </c>
      <c r="N29" s="51">
        <v>0.19</v>
      </c>
      <c r="O29" s="51">
        <v>0.19</v>
      </c>
      <c r="P29" s="51">
        <v>0.19</v>
      </c>
      <c r="Q29" s="51">
        <v>0.19</v>
      </c>
      <c r="R29" s="51">
        <v>0.19</v>
      </c>
      <c r="S29" s="51">
        <v>0.19</v>
      </c>
      <c r="T29" s="51">
        <v>0.19</v>
      </c>
      <c r="U29" s="51">
        <v>0.19</v>
      </c>
      <c r="V29" s="51">
        <v>0.19</v>
      </c>
      <c r="W29" s="51">
        <v>0.19</v>
      </c>
      <c r="X29" s="51">
        <v>0.19</v>
      </c>
      <c r="Y29" s="51">
        <v>0.19</v>
      </c>
      <c r="Z29" s="51">
        <v>0.19</v>
      </c>
      <c r="AA29" s="51">
        <v>0.19</v>
      </c>
      <c r="AB29" s="51">
        <v>0.19</v>
      </c>
      <c r="AC29" s="51">
        <v>0.16</v>
      </c>
      <c r="AD29" s="51">
        <v>0.16</v>
      </c>
      <c r="AE29" s="51">
        <v>0.16</v>
      </c>
      <c r="AF29" s="51">
        <v>0.16</v>
      </c>
      <c r="AG29" s="51">
        <v>0.16</v>
      </c>
      <c r="AH29" s="51">
        <v>0.16</v>
      </c>
      <c r="AI29" s="51">
        <v>0.16</v>
      </c>
      <c r="AJ29" s="51">
        <v>0.16</v>
      </c>
      <c r="AK29" s="51">
        <v>0.16</v>
      </c>
      <c r="AL29" s="51">
        <v>0.16</v>
      </c>
      <c r="AM29" s="51">
        <v>0.16</v>
      </c>
      <c r="AN29" s="51">
        <v>0.16</v>
      </c>
      <c r="AO29" s="51">
        <v>0.16</v>
      </c>
    </row>
    <row r="30" spans="1:41" customFormat="1" ht="15" x14ac:dyDescent="0.25">
      <c r="A30" s="25" t="s">
        <v>172</v>
      </c>
      <c r="B30" s="25" t="s">
        <v>9</v>
      </c>
      <c r="C30" s="25" t="s">
        <v>170</v>
      </c>
      <c r="D30" s="25" t="s">
        <v>220</v>
      </c>
      <c r="E30" s="25" t="s">
        <v>221</v>
      </c>
      <c r="F30" s="157"/>
      <c r="G30" s="157"/>
      <c r="H30" s="51">
        <v>0.19</v>
      </c>
      <c r="I30" s="51">
        <v>0.19</v>
      </c>
      <c r="J30" s="51">
        <v>0.19</v>
      </c>
      <c r="K30" s="51">
        <v>0.19</v>
      </c>
      <c r="L30" s="51">
        <v>0.19</v>
      </c>
      <c r="M30" s="51">
        <v>0.19</v>
      </c>
      <c r="N30" s="51">
        <v>0.19</v>
      </c>
      <c r="O30" s="51">
        <v>0.19</v>
      </c>
      <c r="P30" s="51">
        <v>0.19</v>
      </c>
      <c r="Q30" s="51">
        <v>0.19</v>
      </c>
      <c r="R30" s="51">
        <v>0.19</v>
      </c>
      <c r="S30" s="51">
        <v>0.19</v>
      </c>
      <c r="T30" s="51">
        <v>0.19</v>
      </c>
      <c r="U30" s="51">
        <v>0.19</v>
      </c>
      <c r="V30" s="51">
        <v>0.19</v>
      </c>
      <c r="W30" s="51">
        <v>0.19</v>
      </c>
      <c r="X30" s="51">
        <v>0.19</v>
      </c>
      <c r="Y30" s="51">
        <v>0.19</v>
      </c>
      <c r="Z30" s="51">
        <v>0.19</v>
      </c>
      <c r="AA30" s="51">
        <v>0.19</v>
      </c>
      <c r="AB30" s="51">
        <v>0.19</v>
      </c>
      <c r="AC30" s="51">
        <v>0.23</v>
      </c>
      <c r="AD30" s="51">
        <v>0.23</v>
      </c>
      <c r="AE30" s="51">
        <v>0.23</v>
      </c>
      <c r="AF30" s="51">
        <v>0.23</v>
      </c>
      <c r="AG30" s="51">
        <v>0.23</v>
      </c>
      <c r="AH30" s="51">
        <v>0.23</v>
      </c>
      <c r="AI30" s="51">
        <v>0.23</v>
      </c>
      <c r="AJ30" s="51">
        <v>0.23</v>
      </c>
      <c r="AK30" s="51">
        <v>0.23</v>
      </c>
      <c r="AL30" s="51">
        <v>0.23</v>
      </c>
      <c r="AM30" s="51">
        <v>0.23</v>
      </c>
      <c r="AN30" s="51">
        <v>0.23</v>
      </c>
      <c r="AO30" s="51">
        <v>0.23</v>
      </c>
    </row>
    <row r="31" spans="1:41" customFormat="1" ht="15" x14ac:dyDescent="0.25">
      <c r="A31" s="25" t="s">
        <v>172</v>
      </c>
      <c r="B31" s="25" t="s">
        <v>9</v>
      </c>
      <c r="C31" s="25" t="s">
        <v>170</v>
      </c>
      <c r="D31" s="25" t="s">
        <v>222</v>
      </c>
      <c r="E31" s="25" t="s">
        <v>223</v>
      </c>
      <c r="F31" s="157"/>
      <c r="G31" s="157"/>
      <c r="H31" s="51">
        <v>0.21</v>
      </c>
      <c r="I31" s="51">
        <v>0.21</v>
      </c>
      <c r="J31" s="51">
        <v>0.21</v>
      </c>
      <c r="K31" s="51">
        <v>0.21</v>
      </c>
      <c r="L31" s="51">
        <v>0.21</v>
      </c>
      <c r="M31" s="51">
        <v>0.21</v>
      </c>
      <c r="N31" s="51">
        <v>0.21</v>
      </c>
      <c r="O31" s="51">
        <v>0.21</v>
      </c>
      <c r="P31" s="51">
        <v>0.21</v>
      </c>
      <c r="Q31" s="51">
        <v>0.21</v>
      </c>
      <c r="R31" s="51">
        <v>0.21</v>
      </c>
      <c r="S31" s="51">
        <v>0.21</v>
      </c>
      <c r="T31" s="51">
        <v>0.21</v>
      </c>
      <c r="U31" s="51">
        <v>0.21</v>
      </c>
      <c r="V31" s="51">
        <v>0.21</v>
      </c>
      <c r="W31" s="51">
        <v>0.21</v>
      </c>
      <c r="X31" s="51">
        <v>0.21</v>
      </c>
      <c r="Y31" s="51">
        <v>0.21</v>
      </c>
      <c r="Z31" s="51">
        <v>0.21</v>
      </c>
      <c r="AA31" s="51">
        <v>0.21</v>
      </c>
      <c r="AB31" s="51">
        <v>0.21</v>
      </c>
      <c r="AC31" s="51">
        <v>0.18</v>
      </c>
      <c r="AD31" s="51">
        <v>0.18</v>
      </c>
      <c r="AE31" s="51">
        <v>0.18</v>
      </c>
      <c r="AF31" s="51">
        <v>0.18</v>
      </c>
      <c r="AG31" s="51">
        <v>0.18</v>
      </c>
      <c r="AH31" s="51">
        <v>0.18</v>
      </c>
      <c r="AI31" s="51">
        <v>0.18</v>
      </c>
      <c r="AJ31" s="51">
        <v>0.18</v>
      </c>
      <c r="AK31" s="51">
        <v>0.18</v>
      </c>
      <c r="AL31" s="51">
        <v>0.18</v>
      </c>
      <c r="AM31" s="51">
        <v>0.18</v>
      </c>
      <c r="AN31" s="51">
        <v>0.18</v>
      </c>
      <c r="AO31" s="51">
        <v>0.18</v>
      </c>
    </row>
    <row r="32" spans="1:41" s="19" customFormat="1" x14ac:dyDescent="0.2">
      <c r="A32" s="28"/>
      <c r="B32" s="21"/>
      <c r="C32" s="18"/>
      <c r="D32" s="29"/>
      <c r="E32" s="28"/>
      <c r="F32" s="23"/>
      <c r="G32" s="30"/>
      <c r="H32" s="52">
        <f>SUM(H27:H31)</f>
        <v>1</v>
      </c>
      <c r="I32" s="52">
        <f t="shared" ref="I32:AO32" si="4">SUM(I27:I31)</f>
        <v>1</v>
      </c>
      <c r="J32" s="52">
        <f t="shared" si="4"/>
        <v>1</v>
      </c>
      <c r="K32" s="52">
        <f t="shared" si="4"/>
        <v>1</v>
      </c>
      <c r="L32" s="52">
        <f t="shared" si="4"/>
        <v>1</v>
      </c>
      <c r="M32" s="52">
        <f t="shared" si="4"/>
        <v>1</v>
      </c>
      <c r="N32" s="52">
        <f t="shared" si="4"/>
        <v>1</v>
      </c>
      <c r="O32" s="52">
        <f t="shared" si="4"/>
        <v>1</v>
      </c>
      <c r="P32" s="52">
        <f t="shared" si="4"/>
        <v>1</v>
      </c>
      <c r="Q32" s="52">
        <f t="shared" si="4"/>
        <v>1</v>
      </c>
      <c r="R32" s="52">
        <f t="shared" si="4"/>
        <v>1</v>
      </c>
      <c r="S32" s="52">
        <f t="shared" si="4"/>
        <v>1</v>
      </c>
      <c r="T32" s="52">
        <f t="shared" si="4"/>
        <v>1</v>
      </c>
      <c r="U32" s="52">
        <f t="shared" si="4"/>
        <v>1</v>
      </c>
      <c r="V32" s="52">
        <f t="shared" si="4"/>
        <v>1</v>
      </c>
      <c r="W32" s="52">
        <f t="shared" si="4"/>
        <v>1</v>
      </c>
      <c r="X32" s="52">
        <f t="shared" si="4"/>
        <v>1</v>
      </c>
      <c r="Y32" s="52">
        <f t="shared" si="4"/>
        <v>1</v>
      </c>
      <c r="Z32" s="52">
        <f t="shared" si="4"/>
        <v>1</v>
      </c>
      <c r="AA32" s="52">
        <f t="shared" si="4"/>
        <v>1</v>
      </c>
      <c r="AB32" s="52">
        <f t="shared" si="4"/>
        <v>1</v>
      </c>
      <c r="AC32" s="52">
        <f t="shared" si="4"/>
        <v>1</v>
      </c>
      <c r="AD32" s="52">
        <f t="shared" si="4"/>
        <v>1</v>
      </c>
      <c r="AE32" s="52">
        <f t="shared" si="4"/>
        <v>1</v>
      </c>
      <c r="AF32" s="52">
        <f t="shared" si="4"/>
        <v>1</v>
      </c>
      <c r="AG32" s="52">
        <f t="shared" si="4"/>
        <v>1</v>
      </c>
      <c r="AH32" s="52">
        <f t="shared" si="4"/>
        <v>1</v>
      </c>
      <c r="AI32" s="52">
        <f t="shared" si="4"/>
        <v>1</v>
      </c>
      <c r="AJ32" s="52">
        <f t="shared" si="4"/>
        <v>1</v>
      </c>
      <c r="AK32" s="52">
        <f t="shared" si="4"/>
        <v>1</v>
      </c>
      <c r="AL32" s="52">
        <f t="shared" si="4"/>
        <v>1</v>
      </c>
      <c r="AM32" s="52">
        <f t="shared" si="4"/>
        <v>1</v>
      </c>
      <c r="AN32" s="52">
        <f t="shared" si="4"/>
        <v>1</v>
      </c>
      <c r="AO32" s="52">
        <f t="shared" si="4"/>
        <v>1</v>
      </c>
    </row>
    <row r="33" spans="1:41" customFormat="1" ht="15" x14ac:dyDescent="0.25">
      <c r="A33" s="25" t="s">
        <v>173</v>
      </c>
      <c r="B33" s="25" t="s">
        <v>9</v>
      </c>
      <c r="C33" s="25" t="s">
        <v>166</v>
      </c>
      <c r="D33" s="25" t="s">
        <v>224</v>
      </c>
      <c r="E33" s="25" t="s">
        <v>225</v>
      </c>
      <c r="F33" s="160"/>
      <c r="G33" s="160"/>
      <c r="H33" s="51">
        <v>0.25</v>
      </c>
      <c r="I33" s="51">
        <v>0.25</v>
      </c>
      <c r="J33" s="51">
        <v>0.25</v>
      </c>
      <c r="K33" s="51">
        <v>0.25</v>
      </c>
      <c r="L33" s="51">
        <v>0.25</v>
      </c>
      <c r="M33" s="51">
        <v>0.25</v>
      </c>
      <c r="N33" s="51">
        <v>0.25</v>
      </c>
      <c r="O33" s="51">
        <v>0.25</v>
      </c>
      <c r="P33" s="51">
        <v>0.25</v>
      </c>
      <c r="Q33" s="51">
        <v>0.25</v>
      </c>
      <c r="R33" s="51">
        <v>0.25</v>
      </c>
      <c r="S33" s="51">
        <v>0.25</v>
      </c>
      <c r="T33" s="51">
        <v>0.25</v>
      </c>
      <c r="U33" s="51">
        <v>0.25</v>
      </c>
      <c r="V33" s="51">
        <v>0.25</v>
      </c>
      <c r="W33" s="51">
        <v>0.25</v>
      </c>
      <c r="X33" s="51">
        <v>0.25</v>
      </c>
      <c r="Y33" s="51">
        <v>0.25</v>
      </c>
      <c r="Z33" s="51">
        <v>0.25</v>
      </c>
      <c r="AA33" s="51">
        <v>0.25</v>
      </c>
      <c r="AB33" s="51">
        <v>0.25</v>
      </c>
      <c r="AC33" s="51">
        <v>0.2</v>
      </c>
      <c r="AD33" s="51">
        <v>0.2</v>
      </c>
      <c r="AE33" s="51">
        <v>0.2</v>
      </c>
      <c r="AF33" s="51">
        <v>0.2</v>
      </c>
      <c r="AG33" s="51">
        <v>0.2</v>
      </c>
      <c r="AH33" s="51">
        <v>0.2</v>
      </c>
      <c r="AI33" s="51">
        <v>0.2</v>
      </c>
      <c r="AJ33" s="51">
        <v>0.2</v>
      </c>
      <c r="AK33" s="51">
        <v>0.2</v>
      </c>
      <c r="AL33" s="51">
        <v>0.2</v>
      </c>
      <c r="AM33" s="51">
        <v>0.2</v>
      </c>
      <c r="AN33" s="51">
        <v>0.2</v>
      </c>
      <c r="AO33" s="51">
        <v>0.2</v>
      </c>
    </row>
    <row r="34" spans="1:41" customFormat="1" ht="15" x14ac:dyDescent="0.25">
      <c r="A34" s="25" t="s">
        <v>173</v>
      </c>
      <c r="B34" s="25" t="s">
        <v>9</v>
      </c>
      <c r="C34" s="25" t="s">
        <v>166</v>
      </c>
      <c r="D34" s="25" t="s">
        <v>226</v>
      </c>
      <c r="E34" s="25" t="s">
        <v>227</v>
      </c>
      <c r="F34" s="160"/>
      <c r="G34" s="160"/>
      <c r="H34" s="51">
        <v>0.2</v>
      </c>
      <c r="I34" s="51">
        <v>0.2</v>
      </c>
      <c r="J34" s="51">
        <v>0.2</v>
      </c>
      <c r="K34" s="51">
        <v>0.2</v>
      </c>
      <c r="L34" s="51">
        <v>0.2</v>
      </c>
      <c r="M34" s="51">
        <v>0.2</v>
      </c>
      <c r="N34" s="51">
        <v>0.2</v>
      </c>
      <c r="O34" s="51">
        <v>0.2</v>
      </c>
      <c r="P34" s="51">
        <v>0.2</v>
      </c>
      <c r="Q34" s="51">
        <v>0.2</v>
      </c>
      <c r="R34" s="51">
        <v>0.2</v>
      </c>
      <c r="S34" s="51">
        <v>0.2</v>
      </c>
      <c r="T34" s="51">
        <v>0.2</v>
      </c>
      <c r="U34" s="51">
        <v>0.2</v>
      </c>
      <c r="V34" s="51">
        <v>0.2</v>
      </c>
      <c r="W34" s="51">
        <v>0.2</v>
      </c>
      <c r="X34" s="51">
        <v>0.2</v>
      </c>
      <c r="Y34" s="51">
        <v>0.2</v>
      </c>
      <c r="Z34" s="51">
        <v>0.2</v>
      </c>
      <c r="AA34" s="51">
        <v>0.2</v>
      </c>
      <c r="AB34" s="51">
        <v>0.2</v>
      </c>
      <c r="AC34" s="51">
        <v>0.2</v>
      </c>
      <c r="AD34" s="51">
        <v>0.2</v>
      </c>
      <c r="AE34" s="51">
        <v>0.2</v>
      </c>
      <c r="AF34" s="51">
        <v>0.2</v>
      </c>
      <c r="AG34" s="51">
        <v>0.2</v>
      </c>
      <c r="AH34" s="51">
        <v>0.2</v>
      </c>
      <c r="AI34" s="51">
        <v>0.2</v>
      </c>
      <c r="AJ34" s="51">
        <v>0.2</v>
      </c>
      <c r="AK34" s="51">
        <v>0.2</v>
      </c>
      <c r="AL34" s="51">
        <v>0.2</v>
      </c>
      <c r="AM34" s="51">
        <v>0.2</v>
      </c>
      <c r="AN34" s="51">
        <v>0.2</v>
      </c>
      <c r="AO34" s="51">
        <v>0.2</v>
      </c>
    </row>
    <row r="35" spans="1:41" customFormat="1" ht="15" x14ac:dyDescent="0.25">
      <c r="A35" s="25" t="s">
        <v>173</v>
      </c>
      <c r="B35" s="25" t="s">
        <v>9</v>
      </c>
      <c r="C35" s="25" t="s">
        <v>166</v>
      </c>
      <c r="D35" s="25" t="s">
        <v>228</v>
      </c>
      <c r="E35" s="25" t="s">
        <v>229</v>
      </c>
      <c r="F35" s="160"/>
      <c r="G35" s="160"/>
      <c r="H35" s="51">
        <v>0.23</v>
      </c>
      <c r="I35" s="51">
        <v>0.23</v>
      </c>
      <c r="J35" s="51">
        <v>0.23</v>
      </c>
      <c r="K35" s="51">
        <v>0.23</v>
      </c>
      <c r="L35" s="51">
        <v>0.23</v>
      </c>
      <c r="M35" s="51">
        <v>0.23</v>
      </c>
      <c r="N35" s="51">
        <v>0.23</v>
      </c>
      <c r="O35" s="51">
        <v>0.23</v>
      </c>
      <c r="P35" s="51">
        <v>0.23</v>
      </c>
      <c r="Q35" s="51">
        <v>0.23</v>
      </c>
      <c r="R35" s="51">
        <v>0.23</v>
      </c>
      <c r="S35" s="51">
        <v>0.23</v>
      </c>
      <c r="T35" s="51">
        <v>0.23</v>
      </c>
      <c r="U35" s="51">
        <v>0.23</v>
      </c>
      <c r="V35" s="51">
        <v>0.23</v>
      </c>
      <c r="W35" s="51">
        <v>0.23</v>
      </c>
      <c r="X35" s="51">
        <v>0.23</v>
      </c>
      <c r="Y35" s="51">
        <v>0.23</v>
      </c>
      <c r="Z35" s="51">
        <v>0.23</v>
      </c>
      <c r="AA35" s="51">
        <v>0.23</v>
      </c>
      <c r="AB35" s="51">
        <v>0.23</v>
      </c>
      <c r="AC35" s="51">
        <v>0.25</v>
      </c>
      <c r="AD35" s="51">
        <v>0.25</v>
      </c>
      <c r="AE35" s="51">
        <v>0.25</v>
      </c>
      <c r="AF35" s="51">
        <v>0.25</v>
      </c>
      <c r="AG35" s="51">
        <v>0.25</v>
      </c>
      <c r="AH35" s="51">
        <v>0.25</v>
      </c>
      <c r="AI35" s="51">
        <v>0.25</v>
      </c>
      <c r="AJ35" s="51">
        <v>0.25</v>
      </c>
      <c r="AK35" s="51">
        <v>0.25</v>
      </c>
      <c r="AL35" s="51">
        <v>0.25</v>
      </c>
      <c r="AM35" s="51">
        <v>0.25</v>
      </c>
      <c r="AN35" s="51">
        <v>0.25</v>
      </c>
      <c r="AO35" s="51">
        <v>0.25</v>
      </c>
    </row>
    <row r="36" spans="1:41" customFormat="1" ht="15" x14ac:dyDescent="0.25">
      <c r="A36" s="25" t="s">
        <v>173</v>
      </c>
      <c r="B36" s="25" t="s">
        <v>9</v>
      </c>
      <c r="C36" s="25" t="s">
        <v>166</v>
      </c>
      <c r="D36" s="25" t="s">
        <v>230</v>
      </c>
      <c r="E36" s="25" t="s">
        <v>231</v>
      </c>
      <c r="F36" s="160"/>
      <c r="G36" s="160"/>
      <c r="H36" s="51">
        <v>0.32</v>
      </c>
      <c r="I36" s="51">
        <v>0.32</v>
      </c>
      <c r="J36" s="51">
        <v>0.32</v>
      </c>
      <c r="K36" s="51">
        <v>0.32</v>
      </c>
      <c r="L36" s="51">
        <v>0.32</v>
      </c>
      <c r="M36" s="51">
        <v>0.32</v>
      </c>
      <c r="N36" s="51">
        <v>0.32</v>
      </c>
      <c r="O36" s="51">
        <v>0.32</v>
      </c>
      <c r="P36" s="51">
        <v>0.32</v>
      </c>
      <c r="Q36" s="51">
        <v>0.32</v>
      </c>
      <c r="R36" s="51">
        <v>0.32</v>
      </c>
      <c r="S36" s="51">
        <v>0.32</v>
      </c>
      <c r="T36" s="51">
        <v>0.32</v>
      </c>
      <c r="U36" s="51">
        <v>0.32</v>
      </c>
      <c r="V36" s="51">
        <v>0.32</v>
      </c>
      <c r="W36" s="51">
        <v>0.32</v>
      </c>
      <c r="X36" s="51">
        <v>0.32</v>
      </c>
      <c r="Y36" s="51">
        <v>0.32</v>
      </c>
      <c r="Z36" s="51">
        <v>0.32</v>
      </c>
      <c r="AA36" s="51">
        <v>0.32</v>
      </c>
      <c r="AB36" s="51">
        <v>0.32</v>
      </c>
      <c r="AC36" s="51">
        <v>0.35</v>
      </c>
      <c r="AD36" s="51">
        <v>0.35</v>
      </c>
      <c r="AE36" s="51">
        <v>0.35</v>
      </c>
      <c r="AF36" s="51">
        <v>0.35</v>
      </c>
      <c r="AG36" s="51">
        <v>0.35</v>
      </c>
      <c r="AH36" s="51">
        <v>0.35</v>
      </c>
      <c r="AI36" s="51">
        <v>0.35</v>
      </c>
      <c r="AJ36" s="51">
        <v>0.35</v>
      </c>
      <c r="AK36" s="51">
        <v>0.35</v>
      </c>
      <c r="AL36" s="51">
        <v>0.35</v>
      </c>
      <c r="AM36" s="51">
        <v>0.35</v>
      </c>
      <c r="AN36" s="51">
        <v>0.35</v>
      </c>
      <c r="AO36" s="51">
        <v>0.35</v>
      </c>
    </row>
    <row r="37" spans="1:41" s="19" customFormat="1" x14ac:dyDescent="0.2">
      <c r="A37" s="28"/>
      <c r="B37" s="21"/>
      <c r="C37" s="18"/>
      <c r="D37" s="29"/>
      <c r="E37" s="28"/>
      <c r="F37" s="23"/>
      <c r="G37" s="30"/>
      <c r="H37" s="52">
        <f>SUM(H33:H36)</f>
        <v>1</v>
      </c>
      <c r="I37" s="52">
        <f t="shared" ref="I37:AO37" si="5">SUM(I33:I36)</f>
        <v>1</v>
      </c>
      <c r="J37" s="52">
        <f t="shared" si="5"/>
        <v>1</v>
      </c>
      <c r="K37" s="52">
        <f t="shared" si="5"/>
        <v>1</v>
      </c>
      <c r="L37" s="52">
        <f t="shared" si="5"/>
        <v>1</v>
      </c>
      <c r="M37" s="52">
        <f t="shared" si="5"/>
        <v>1</v>
      </c>
      <c r="N37" s="52">
        <f t="shared" si="5"/>
        <v>1</v>
      </c>
      <c r="O37" s="52">
        <f t="shared" si="5"/>
        <v>1</v>
      </c>
      <c r="P37" s="52">
        <f t="shared" si="5"/>
        <v>1</v>
      </c>
      <c r="Q37" s="52">
        <f t="shared" si="5"/>
        <v>1</v>
      </c>
      <c r="R37" s="52">
        <f t="shared" si="5"/>
        <v>1</v>
      </c>
      <c r="S37" s="52">
        <f t="shared" si="5"/>
        <v>1</v>
      </c>
      <c r="T37" s="52">
        <f t="shared" si="5"/>
        <v>1</v>
      </c>
      <c r="U37" s="52">
        <f t="shared" si="5"/>
        <v>1</v>
      </c>
      <c r="V37" s="52">
        <f t="shared" si="5"/>
        <v>1</v>
      </c>
      <c r="W37" s="52">
        <f t="shared" si="5"/>
        <v>1</v>
      </c>
      <c r="X37" s="52">
        <f t="shared" si="5"/>
        <v>1</v>
      </c>
      <c r="Y37" s="52">
        <f t="shared" si="5"/>
        <v>1</v>
      </c>
      <c r="Z37" s="52">
        <f t="shared" si="5"/>
        <v>1</v>
      </c>
      <c r="AA37" s="52">
        <f t="shared" si="5"/>
        <v>1</v>
      </c>
      <c r="AB37" s="52">
        <f t="shared" si="5"/>
        <v>1</v>
      </c>
      <c r="AC37" s="52">
        <f t="shared" si="5"/>
        <v>1</v>
      </c>
      <c r="AD37" s="52">
        <f t="shared" si="5"/>
        <v>1</v>
      </c>
      <c r="AE37" s="52">
        <f t="shared" si="5"/>
        <v>1</v>
      </c>
      <c r="AF37" s="52">
        <f t="shared" si="5"/>
        <v>1</v>
      </c>
      <c r="AG37" s="52">
        <f t="shared" si="5"/>
        <v>1</v>
      </c>
      <c r="AH37" s="52">
        <f t="shared" si="5"/>
        <v>1</v>
      </c>
      <c r="AI37" s="52">
        <f t="shared" si="5"/>
        <v>1</v>
      </c>
      <c r="AJ37" s="52">
        <f t="shared" si="5"/>
        <v>1</v>
      </c>
      <c r="AK37" s="52">
        <f t="shared" si="5"/>
        <v>1</v>
      </c>
      <c r="AL37" s="52">
        <f t="shared" si="5"/>
        <v>1</v>
      </c>
      <c r="AM37" s="52">
        <f t="shared" si="5"/>
        <v>1</v>
      </c>
      <c r="AN37" s="52">
        <f t="shared" si="5"/>
        <v>1</v>
      </c>
      <c r="AO37" s="52">
        <f t="shared" si="5"/>
        <v>1</v>
      </c>
    </row>
    <row r="38" spans="1:41" customFormat="1" ht="15" x14ac:dyDescent="0.25">
      <c r="A38" s="25" t="s">
        <v>174</v>
      </c>
      <c r="B38" s="25" t="s">
        <v>9</v>
      </c>
      <c r="C38" s="25" t="s">
        <v>166</v>
      </c>
      <c r="D38" s="25" t="s">
        <v>232</v>
      </c>
      <c r="E38" s="25" t="s">
        <v>233</v>
      </c>
      <c r="F38" s="160"/>
      <c r="G38" s="160"/>
      <c r="H38" s="51">
        <v>0.22</v>
      </c>
      <c r="I38" s="51">
        <v>0.22</v>
      </c>
      <c r="J38" s="51">
        <v>0.22</v>
      </c>
      <c r="K38" s="51">
        <v>0.22</v>
      </c>
      <c r="L38" s="51">
        <v>0.22</v>
      </c>
      <c r="M38" s="51">
        <v>0.22</v>
      </c>
      <c r="N38" s="51">
        <v>0.22</v>
      </c>
      <c r="O38" s="51">
        <v>0.22</v>
      </c>
      <c r="P38" s="51">
        <v>0.22</v>
      </c>
      <c r="Q38" s="51">
        <v>0.22</v>
      </c>
      <c r="R38" s="51">
        <v>0.22</v>
      </c>
      <c r="S38" s="51">
        <v>0.22</v>
      </c>
      <c r="T38" s="51">
        <v>0.22</v>
      </c>
      <c r="U38" s="51">
        <v>0.22</v>
      </c>
      <c r="V38" s="51">
        <v>0.22</v>
      </c>
      <c r="W38" s="51">
        <v>0.22</v>
      </c>
      <c r="X38" s="51">
        <v>0.22</v>
      </c>
      <c r="Y38" s="51">
        <v>0.22</v>
      </c>
      <c r="Z38" s="51">
        <v>0.22</v>
      </c>
      <c r="AA38" s="51">
        <v>0.22</v>
      </c>
      <c r="AB38" s="51">
        <v>0.22</v>
      </c>
      <c r="AC38" s="51">
        <v>0.22</v>
      </c>
      <c r="AD38" s="51">
        <v>0.22</v>
      </c>
      <c r="AE38" s="51">
        <v>0.22</v>
      </c>
      <c r="AF38" s="51">
        <v>0.22</v>
      </c>
      <c r="AG38" s="51">
        <v>0.22</v>
      </c>
      <c r="AH38" s="51">
        <v>0.22</v>
      </c>
      <c r="AI38" s="51">
        <v>0.22</v>
      </c>
      <c r="AJ38" s="51">
        <v>0.22</v>
      </c>
      <c r="AK38" s="51">
        <v>0.22</v>
      </c>
      <c r="AL38" s="51">
        <v>0.22</v>
      </c>
      <c r="AM38" s="51">
        <v>0.22</v>
      </c>
      <c r="AN38" s="51">
        <v>0.22</v>
      </c>
      <c r="AO38" s="51">
        <v>0.22</v>
      </c>
    </row>
    <row r="39" spans="1:41" customFormat="1" ht="15" x14ac:dyDescent="0.25">
      <c r="A39" s="25" t="s">
        <v>174</v>
      </c>
      <c r="B39" s="25" t="s">
        <v>9</v>
      </c>
      <c r="C39" s="25" t="s">
        <v>166</v>
      </c>
      <c r="D39" s="25" t="s">
        <v>234</v>
      </c>
      <c r="E39" s="25" t="s">
        <v>235</v>
      </c>
      <c r="F39" s="160"/>
      <c r="G39" s="160"/>
      <c r="H39" s="51">
        <v>0.2</v>
      </c>
      <c r="I39" s="51">
        <v>0.2</v>
      </c>
      <c r="J39" s="51">
        <v>0.2</v>
      </c>
      <c r="K39" s="51">
        <v>0.2</v>
      </c>
      <c r="L39" s="51">
        <v>0.2</v>
      </c>
      <c r="M39" s="51">
        <v>0.2</v>
      </c>
      <c r="N39" s="51">
        <v>0.2</v>
      </c>
      <c r="O39" s="51">
        <v>0.2</v>
      </c>
      <c r="P39" s="51">
        <v>0.2</v>
      </c>
      <c r="Q39" s="51">
        <v>0.2</v>
      </c>
      <c r="R39" s="51">
        <v>0.2</v>
      </c>
      <c r="S39" s="51">
        <v>0.2</v>
      </c>
      <c r="T39" s="51">
        <v>0.2</v>
      </c>
      <c r="U39" s="51">
        <v>0.2</v>
      </c>
      <c r="V39" s="51">
        <v>0.2</v>
      </c>
      <c r="W39" s="51">
        <v>0.2</v>
      </c>
      <c r="X39" s="51">
        <v>0.2</v>
      </c>
      <c r="Y39" s="51">
        <v>0.2</v>
      </c>
      <c r="Z39" s="51">
        <v>0.2</v>
      </c>
      <c r="AA39" s="51">
        <v>0.2</v>
      </c>
      <c r="AB39" s="51">
        <v>0.2</v>
      </c>
      <c r="AC39" s="51">
        <v>0.2</v>
      </c>
      <c r="AD39" s="51">
        <v>0.2</v>
      </c>
      <c r="AE39" s="51">
        <v>0.2</v>
      </c>
      <c r="AF39" s="51">
        <v>0.2</v>
      </c>
      <c r="AG39" s="51">
        <v>0.2</v>
      </c>
      <c r="AH39" s="51">
        <v>0.2</v>
      </c>
      <c r="AI39" s="51">
        <v>0.2</v>
      </c>
      <c r="AJ39" s="51">
        <v>0.2</v>
      </c>
      <c r="AK39" s="51">
        <v>0.2</v>
      </c>
      <c r="AL39" s="51">
        <v>0.2</v>
      </c>
      <c r="AM39" s="51">
        <v>0.2</v>
      </c>
      <c r="AN39" s="51">
        <v>0.2</v>
      </c>
      <c r="AO39" s="51">
        <v>0.2</v>
      </c>
    </row>
    <row r="40" spans="1:41" customFormat="1" ht="15" x14ac:dyDescent="0.25">
      <c r="A40" s="25" t="s">
        <v>174</v>
      </c>
      <c r="B40" s="25" t="s">
        <v>9</v>
      </c>
      <c r="C40" s="25" t="s">
        <v>166</v>
      </c>
      <c r="D40" s="25" t="s">
        <v>236</v>
      </c>
      <c r="E40" s="25" t="s">
        <v>237</v>
      </c>
      <c r="F40" s="160"/>
      <c r="G40" s="160"/>
      <c r="H40" s="51">
        <v>0.18</v>
      </c>
      <c r="I40" s="51">
        <v>0.18</v>
      </c>
      <c r="J40" s="51">
        <v>0.18</v>
      </c>
      <c r="K40" s="51">
        <v>0.18</v>
      </c>
      <c r="L40" s="51">
        <v>0.18</v>
      </c>
      <c r="M40" s="51">
        <v>0.18</v>
      </c>
      <c r="N40" s="51">
        <v>0.18</v>
      </c>
      <c r="O40" s="51">
        <v>0.18</v>
      </c>
      <c r="P40" s="51">
        <v>0.18</v>
      </c>
      <c r="Q40" s="51">
        <v>0.18</v>
      </c>
      <c r="R40" s="51">
        <v>0.18</v>
      </c>
      <c r="S40" s="51">
        <v>0.18</v>
      </c>
      <c r="T40" s="51">
        <v>0.18</v>
      </c>
      <c r="U40" s="51">
        <v>0.18</v>
      </c>
      <c r="V40" s="51">
        <v>0.18</v>
      </c>
      <c r="W40" s="51">
        <v>0.18</v>
      </c>
      <c r="X40" s="51">
        <v>0.18</v>
      </c>
      <c r="Y40" s="51">
        <v>0.18</v>
      </c>
      <c r="Z40" s="51">
        <v>0.18</v>
      </c>
      <c r="AA40" s="51">
        <v>0.18</v>
      </c>
      <c r="AB40" s="51">
        <v>0.18</v>
      </c>
      <c r="AC40" s="51">
        <v>0.16</v>
      </c>
      <c r="AD40" s="51">
        <v>0.16</v>
      </c>
      <c r="AE40" s="51">
        <v>0.16</v>
      </c>
      <c r="AF40" s="51">
        <v>0.16</v>
      </c>
      <c r="AG40" s="51">
        <v>0.16</v>
      </c>
      <c r="AH40" s="51">
        <v>0.16</v>
      </c>
      <c r="AI40" s="51">
        <v>0.16</v>
      </c>
      <c r="AJ40" s="51">
        <v>0.16</v>
      </c>
      <c r="AK40" s="51">
        <v>0.16</v>
      </c>
      <c r="AL40" s="51">
        <v>0.16</v>
      </c>
      <c r="AM40" s="51">
        <v>0.16</v>
      </c>
      <c r="AN40" s="51">
        <v>0.16</v>
      </c>
      <c r="AO40" s="51">
        <v>0.16</v>
      </c>
    </row>
    <row r="41" spans="1:41" customFormat="1" ht="15" x14ac:dyDescent="0.25">
      <c r="A41" s="25" t="s">
        <v>174</v>
      </c>
      <c r="B41" s="25" t="s">
        <v>9</v>
      </c>
      <c r="C41" s="25" t="s">
        <v>166</v>
      </c>
      <c r="D41" s="25" t="s">
        <v>238</v>
      </c>
      <c r="E41" s="25" t="s">
        <v>239</v>
      </c>
      <c r="F41" s="160"/>
      <c r="G41" s="160"/>
      <c r="H41" s="51">
        <v>0.2</v>
      </c>
      <c r="I41" s="51">
        <v>0.2</v>
      </c>
      <c r="J41" s="51">
        <v>0.2</v>
      </c>
      <c r="K41" s="51">
        <v>0.2</v>
      </c>
      <c r="L41" s="51">
        <v>0.2</v>
      </c>
      <c r="M41" s="51">
        <v>0.2</v>
      </c>
      <c r="N41" s="51">
        <v>0.2</v>
      </c>
      <c r="O41" s="51">
        <v>0.2</v>
      </c>
      <c r="P41" s="51">
        <v>0.2</v>
      </c>
      <c r="Q41" s="51">
        <v>0.2</v>
      </c>
      <c r="R41" s="51">
        <v>0.2</v>
      </c>
      <c r="S41" s="51">
        <v>0.2</v>
      </c>
      <c r="T41" s="51">
        <v>0.2</v>
      </c>
      <c r="U41" s="51">
        <v>0.2</v>
      </c>
      <c r="V41" s="51">
        <v>0.2</v>
      </c>
      <c r="W41" s="51">
        <v>0.2</v>
      </c>
      <c r="X41" s="51">
        <v>0.2</v>
      </c>
      <c r="Y41" s="51">
        <v>0.2</v>
      </c>
      <c r="Z41" s="51">
        <v>0.2</v>
      </c>
      <c r="AA41" s="51">
        <v>0.2</v>
      </c>
      <c r="AB41" s="51">
        <v>0.2</v>
      </c>
      <c r="AC41" s="51">
        <v>0.34</v>
      </c>
      <c r="AD41" s="51">
        <v>0.34</v>
      </c>
      <c r="AE41" s="51">
        <v>0.32</v>
      </c>
      <c r="AF41" s="51">
        <v>0.34</v>
      </c>
      <c r="AG41" s="51">
        <v>0.34</v>
      </c>
      <c r="AH41" s="51">
        <v>0.34</v>
      </c>
      <c r="AI41" s="51">
        <v>0.34</v>
      </c>
      <c r="AJ41" s="51">
        <v>0.34</v>
      </c>
      <c r="AK41" s="51">
        <v>0.34</v>
      </c>
      <c r="AL41" s="51">
        <v>0.34</v>
      </c>
      <c r="AM41" s="51">
        <v>0.34</v>
      </c>
      <c r="AN41" s="51">
        <v>0.34</v>
      </c>
      <c r="AO41" s="51">
        <v>0.34</v>
      </c>
    </row>
    <row r="42" spans="1:41" customFormat="1" ht="15" x14ac:dyDescent="0.25">
      <c r="A42" s="25" t="s">
        <v>174</v>
      </c>
      <c r="B42" s="25" t="s">
        <v>9</v>
      </c>
      <c r="C42" s="25" t="s">
        <v>166</v>
      </c>
      <c r="D42" s="25" t="s">
        <v>240</v>
      </c>
      <c r="E42" s="25" t="s">
        <v>241</v>
      </c>
      <c r="F42" s="160"/>
      <c r="G42" s="160"/>
      <c r="H42" s="51">
        <v>0.2</v>
      </c>
      <c r="I42" s="51">
        <v>0.2</v>
      </c>
      <c r="J42" s="51">
        <v>0.2</v>
      </c>
      <c r="K42" s="51">
        <v>0.2</v>
      </c>
      <c r="L42" s="51">
        <v>0.2</v>
      </c>
      <c r="M42" s="51">
        <v>0.2</v>
      </c>
      <c r="N42" s="51">
        <v>0.2</v>
      </c>
      <c r="O42" s="51">
        <v>0.2</v>
      </c>
      <c r="P42" s="51">
        <v>0.2</v>
      </c>
      <c r="Q42" s="51">
        <v>0.2</v>
      </c>
      <c r="R42" s="51">
        <v>0.2</v>
      </c>
      <c r="S42" s="51">
        <v>0.2</v>
      </c>
      <c r="T42" s="51">
        <v>0.2</v>
      </c>
      <c r="U42" s="51">
        <v>0.2</v>
      </c>
      <c r="V42" s="51">
        <v>0.2</v>
      </c>
      <c r="W42" s="51">
        <v>0.2</v>
      </c>
      <c r="X42" s="51">
        <v>0.2</v>
      </c>
      <c r="Y42" s="51">
        <v>0.2</v>
      </c>
      <c r="Z42" s="51">
        <v>0.2</v>
      </c>
      <c r="AA42" s="51">
        <v>0.2</v>
      </c>
      <c r="AB42" s="51">
        <v>0.2</v>
      </c>
      <c r="AC42" s="51">
        <v>0.08</v>
      </c>
      <c r="AD42" s="51">
        <v>0.08</v>
      </c>
      <c r="AE42" s="51">
        <v>0.1</v>
      </c>
      <c r="AF42" s="51">
        <v>0.08</v>
      </c>
      <c r="AG42" s="51">
        <v>0.08</v>
      </c>
      <c r="AH42" s="51">
        <v>0.08</v>
      </c>
      <c r="AI42" s="51">
        <v>0.08</v>
      </c>
      <c r="AJ42" s="51">
        <v>0.08</v>
      </c>
      <c r="AK42" s="51">
        <v>0.08</v>
      </c>
      <c r="AL42" s="51">
        <v>0.08</v>
      </c>
      <c r="AM42" s="51">
        <v>0.08</v>
      </c>
      <c r="AN42" s="51">
        <v>0.08</v>
      </c>
      <c r="AO42" s="51">
        <v>0.08</v>
      </c>
    </row>
    <row r="43" spans="1:41" s="19" customFormat="1" x14ac:dyDescent="0.2">
      <c r="A43" s="28"/>
      <c r="B43" s="21"/>
      <c r="C43" s="18"/>
      <c r="D43" s="29"/>
      <c r="E43" s="28"/>
      <c r="F43" s="23"/>
      <c r="G43" s="30"/>
      <c r="H43" s="52">
        <f>SUM(H38:H42)</f>
        <v>1</v>
      </c>
      <c r="I43" s="52">
        <f t="shared" ref="I43:AO43" si="6">SUM(I38:I42)</f>
        <v>1</v>
      </c>
      <c r="J43" s="52">
        <f t="shared" si="6"/>
        <v>1</v>
      </c>
      <c r="K43" s="52">
        <f t="shared" si="6"/>
        <v>1</v>
      </c>
      <c r="L43" s="52">
        <f t="shared" si="6"/>
        <v>1</v>
      </c>
      <c r="M43" s="52">
        <f t="shared" si="6"/>
        <v>1</v>
      </c>
      <c r="N43" s="52">
        <f t="shared" si="6"/>
        <v>1</v>
      </c>
      <c r="O43" s="52">
        <f t="shared" si="6"/>
        <v>1</v>
      </c>
      <c r="P43" s="52">
        <f t="shared" si="6"/>
        <v>1</v>
      </c>
      <c r="Q43" s="52">
        <f t="shared" si="6"/>
        <v>1</v>
      </c>
      <c r="R43" s="52">
        <f t="shared" si="6"/>
        <v>1</v>
      </c>
      <c r="S43" s="52">
        <f t="shared" si="6"/>
        <v>1</v>
      </c>
      <c r="T43" s="52">
        <f t="shared" si="6"/>
        <v>1</v>
      </c>
      <c r="U43" s="52">
        <f t="shared" si="6"/>
        <v>1</v>
      </c>
      <c r="V43" s="52">
        <f t="shared" si="6"/>
        <v>1</v>
      </c>
      <c r="W43" s="52">
        <f t="shared" si="6"/>
        <v>1</v>
      </c>
      <c r="X43" s="52">
        <f t="shared" si="6"/>
        <v>1</v>
      </c>
      <c r="Y43" s="52">
        <f t="shared" si="6"/>
        <v>1</v>
      </c>
      <c r="Z43" s="52">
        <f t="shared" si="6"/>
        <v>1</v>
      </c>
      <c r="AA43" s="52">
        <f t="shared" si="6"/>
        <v>1</v>
      </c>
      <c r="AB43" s="52">
        <f t="shared" si="6"/>
        <v>1</v>
      </c>
      <c r="AC43" s="52">
        <f t="shared" si="6"/>
        <v>1.0000000000000002</v>
      </c>
      <c r="AD43" s="52">
        <f t="shared" si="6"/>
        <v>1.0000000000000002</v>
      </c>
      <c r="AE43" s="52">
        <f t="shared" si="6"/>
        <v>1.0000000000000002</v>
      </c>
      <c r="AF43" s="52">
        <f t="shared" si="6"/>
        <v>1.0000000000000002</v>
      </c>
      <c r="AG43" s="52">
        <f t="shared" si="6"/>
        <v>1.0000000000000002</v>
      </c>
      <c r="AH43" s="52">
        <f t="shared" si="6"/>
        <v>1.0000000000000002</v>
      </c>
      <c r="AI43" s="52">
        <f t="shared" si="6"/>
        <v>1.0000000000000002</v>
      </c>
      <c r="AJ43" s="52">
        <f t="shared" si="6"/>
        <v>1.0000000000000002</v>
      </c>
      <c r="AK43" s="52">
        <f t="shared" si="6"/>
        <v>1.0000000000000002</v>
      </c>
      <c r="AL43" s="52">
        <f t="shared" si="6"/>
        <v>1.0000000000000002</v>
      </c>
      <c r="AM43" s="52">
        <f t="shared" si="6"/>
        <v>1.0000000000000002</v>
      </c>
      <c r="AN43" s="52">
        <f t="shared" si="6"/>
        <v>1.0000000000000002</v>
      </c>
      <c r="AO43" s="52">
        <f t="shared" si="6"/>
        <v>1.0000000000000002</v>
      </c>
    </row>
    <row r="44" spans="1:41" customFormat="1" ht="15" x14ac:dyDescent="0.25">
      <c r="A44" s="25" t="s">
        <v>175</v>
      </c>
      <c r="B44" s="25" t="s">
        <v>9</v>
      </c>
      <c r="C44" s="25" t="s">
        <v>166</v>
      </c>
      <c r="D44" s="25" t="s">
        <v>242</v>
      </c>
      <c r="E44" s="25" t="s">
        <v>243</v>
      </c>
      <c r="F44" s="161"/>
      <c r="G44" s="161"/>
      <c r="H44" s="51">
        <v>0.35</v>
      </c>
      <c r="I44" s="51">
        <v>0.35</v>
      </c>
      <c r="J44" s="51">
        <v>0.35</v>
      </c>
      <c r="K44" s="51">
        <v>0.35</v>
      </c>
      <c r="L44" s="51">
        <v>0.35</v>
      </c>
      <c r="M44" s="51">
        <v>0.35</v>
      </c>
      <c r="N44" s="51">
        <v>0.35</v>
      </c>
      <c r="O44" s="51">
        <v>0.35</v>
      </c>
      <c r="P44" s="51">
        <v>0.35</v>
      </c>
      <c r="Q44" s="51">
        <v>0.35</v>
      </c>
      <c r="R44" s="51">
        <v>0.35</v>
      </c>
      <c r="S44" s="51">
        <v>0.35</v>
      </c>
      <c r="T44" s="51">
        <v>0.35</v>
      </c>
      <c r="U44" s="51">
        <v>0.35</v>
      </c>
      <c r="V44" s="51">
        <v>0.35</v>
      </c>
      <c r="W44" s="51">
        <v>0.35</v>
      </c>
      <c r="X44" s="51">
        <v>0.35</v>
      </c>
      <c r="Y44" s="51">
        <v>0.35</v>
      </c>
      <c r="Z44" s="51">
        <v>0.35</v>
      </c>
      <c r="AA44" s="51">
        <v>0.35</v>
      </c>
      <c r="AB44" s="51">
        <v>0.35</v>
      </c>
      <c r="AC44" s="51">
        <v>0.48</v>
      </c>
      <c r="AD44" s="51">
        <v>0.48</v>
      </c>
      <c r="AE44" s="51">
        <v>0.48</v>
      </c>
      <c r="AF44" s="51">
        <v>0.48</v>
      </c>
      <c r="AG44" s="51">
        <v>0.48</v>
      </c>
      <c r="AH44" s="51">
        <v>0.48</v>
      </c>
      <c r="AI44" s="51">
        <v>0.48</v>
      </c>
      <c r="AJ44" s="51">
        <v>0.48</v>
      </c>
      <c r="AK44" s="51">
        <v>0.48</v>
      </c>
      <c r="AL44" s="51">
        <v>0.48</v>
      </c>
      <c r="AM44" s="51">
        <v>0.48</v>
      </c>
      <c r="AN44" s="51">
        <v>0.48</v>
      </c>
      <c r="AO44" s="51">
        <v>0.48</v>
      </c>
    </row>
    <row r="45" spans="1:41" customFormat="1" ht="15" x14ac:dyDescent="0.25">
      <c r="A45" s="25" t="s">
        <v>175</v>
      </c>
      <c r="B45" s="25" t="s">
        <v>9</v>
      </c>
      <c r="C45" s="25" t="s">
        <v>166</v>
      </c>
      <c r="D45" s="25" t="s">
        <v>244</v>
      </c>
      <c r="E45" s="25" t="s">
        <v>245</v>
      </c>
      <c r="F45" s="161"/>
      <c r="G45" s="161"/>
      <c r="H45" s="51">
        <v>0.35</v>
      </c>
      <c r="I45" s="51">
        <v>0.35</v>
      </c>
      <c r="J45" s="51">
        <v>0.35</v>
      </c>
      <c r="K45" s="51">
        <v>0.35</v>
      </c>
      <c r="L45" s="51">
        <v>0.35</v>
      </c>
      <c r="M45" s="51">
        <v>0.35</v>
      </c>
      <c r="N45" s="51">
        <v>0.35</v>
      </c>
      <c r="O45" s="51">
        <v>0.35</v>
      </c>
      <c r="P45" s="51">
        <v>0.35</v>
      </c>
      <c r="Q45" s="51">
        <v>0.35</v>
      </c>
      <c r="R45" s="51">
        <v>0.35</v>
      </c>
      <c r="S45" s="51">
        <v>0.35</v>
      </c>
      <c r="T45" s="51">
        <v>0.35</v>
      </c>
      <c r="U45" s="51">
        <v>0.35</v>
      </c>
      <c r="V45" s="51">
        <v>0.35</v>
      </c>
      <c r="W45" s="51">
        <v>0.35</v>
      </c>
      <c r="X45" s="51">
        <v>0.35</v>
      </c>
      <c r="Y45" s="51">
        <v>0.35</v>
      </c>
      <c r="Z45" s="51">
        <v>0.35</v>
      </c>
      <c r="AA45" s="51">
        <v>0.35</v>
      </c>
      <c r="AB45" s="51">
        <v>0.35</v>
      </c>
      <c r="AC45" s="51">
        <v>0.5</v>
      </c>
      <c r="AD45" s="51">
        <v>0.5</v>
      </c>
      <c r="AE45" s="51">
        <v>0.5</v>
      </c>
      <c r="AF45" s="51">
        <v>0.5</v>
      </c>
      <c r="AG45" s="51">
        <v>0.5</v>
      </c>
      <c r="AH45" s="51">
        <v>0.5</v>
      </c>
      <c r="AI45" s="51">
        <v>0.5</v>
      </c>
      <c r="AJ45" s="51">
        <v>0.5</v>
      </c>
      <c r="AK45" s="51">
        <v>0.5</v>
      </c>
      <c r="AL45" s="51">
        <v>0.5</v>
      </c>
      <c r="AM45" s="51">
        <v>0.5</v>
      </c>
      <c r="AN45" s="51">
        <v>0.5</v>
      </c>
      <c r="AO45" s="51">
        <v>0.5</v>
      </c>
    </row>
    <row r="46" spans="1:41" customFormat="1" ht="15" x14ac:dyDescent="0.25">
      <c r="A46" s="25" t="s">
        <v>175</v>
      </c>
      <c r="B46" s="25" t="s">
        <v>9</v>
      </c>
      <c r="C46" s="25" t="s">
        <v>166</v>
      </c>
      <c r="D46" s="25" t="s">
        <v>246</v>
      </c>
      <c r="E46" s="25" t="s">
        <v>247</v>
      </c>
      <c r="F46" s="161"/>
      <c r="G46" s="161"/>
      <c r="H46" s="51">
        <v>0.3</v>
      </c>
      <c r="I46" s="51">
        <v>0.3</v>
      </c>
      <c r="J46" s="51">
        <v>0.3</v>
      </c>
      <c r="K46" s="51">
        <v>0.3</v>
      </c>
      <c r="L46" s="51">
        <v>0.3</v>
      </c>
      <c r="M46" s="51">
        <v>0.3</v>
      </c>
      <c r="N46" s="51">
        <v>0.3</v>
      </c>
      <c r="O46" s="51">
        <v>0.3</v>
      </c>
      <c r="P46" s="51">
        <v>0.3</v>
      </c>
      <c r="Q46" s="51">
        <v>0.3</v>
      </c>
      <c r="R46" s="51">
        <v>0.3</v>
      </c>
      <c r="S46" s="51">
        <v>0.3</v>
      </c>
      <c r="T46" s="51">
        <v>0.3</v>
      </c>
      <c r="U46" s="51">
        <v>0.3</v>
      </c>
      <c r="V46" s="51">
        <v>0.3</v>
      </c>
      <c r="W46" s="51">
        <v>0.3</v>
      </c>
      <c r="X46" s="51">
        <v>0.3</v>
      </c>
      <c r="Y46" s="51">
        <v>0.3</v>
      </c>
      <c r="Z46" s="51">
        <v>0.3</v>
      </c>
      <c r="AA46" s="51">
        <v>0.3</v>
      </c>
      <c r="AB46" s="51">
        <v>0.3</v>
      </c>
      <c r="AC46" s="51">
        <v>0.02</v>
      </c>
      <c r="AD46" s="51">
        <v>0.02</v>
      </c>
      <c r="AE46" s="51">
        <v>0.02</v>
      </c>
      <c r="AF46" s="51">
        <v>0.02</v>
      </c>
      <c r="AG46" s="51">
        <v>0.02</v>
      </c>
      <c r="AH46" s="51">
        <v>0.02</v>
      </c>
      <c r="AI46" s="51">
        <v>0.02</v>
      </c>
      <c r="AJ46" s="51">
        <v>0.02</v>
      </c>
      <c r="AK46" s="51">
        <v>0.02</v>
      </c>
      <c r="AL46" s="51">
        <v>0.02</v>
      </c>
      <c r="AM46" s="51">
        <v>0.02</v>
      </c>
      <c r="AN46" s="51">
        <v>0.02</v>
      </c>
      <c r="AO46" s="51">
        <v>0.02</v>
      </c>
    </row>
    <row r="47" spans="1:41" s="19" customFormat="1" x14ac:dyDescent="0.2">
      <c r="A47" s="28"/>
      <c r="B47" s="21"/>
      <c r="C47" s="18"/>
      <c r="D47" s="29"/>
      <c r="E47" s="28"/>
      <c r="F47" s="23"/>
      <c r="G47" s="30"/>
      <c r="H47" s="52">
        <f>SUM(H44:H46)</f>
        <v>1</v>
      </c>
      <c r="I47" s="52">
        <f t="shared" ref="I47:AO47" si="7">SUM(I44:I46)</f>
        <v>1</v>
      </c>
      <c r="J47" s="52">
        <f t="shared" si="7"/>
        <v>1</v>
      </c>
      <c r="K47" s="52">
        <f t="shared" si="7"/>
        <v>1</v>
      </c>
      <c r="L47" s="52">
        <f t="shared" si="7"/>
        <v>1</v>
      </c>
      <c r="M47" s="52">
        <f t="shared" si="7"/>
        <v>1</v>
      </c>
      <c r="N47" s="52">
        <f t="shared" si="7"/>
        <v>1</v>
      </c>
      <c r="O47" s="52">
        <f t="shared" si="7"/>
        <v>1</v>
      </c>
      <c r="P47" s="52">
        <f t="shared" si="7"/>
        <v>1</v>
      </c>
      <c r="Q47" s="52">
        <f t="shared" si="7"/>
        <v>1</v>
      </c>
      <c r="R47" s="52">
        <f t="shared" si="7"/>
        <v>1</v>
      </c>
      <c r="S47" s="52">
        <f t="shared" si="7"/>
        <v>1</v>
      </c>
      <c r="T47" s="52">
        <f t="shared" si="7"/>
        <v>1</v>
      </c>
      <c r="U47" s="52">
        <f t="shared" si="7"/>
        <v>1</v>
      </c>
      <c r="V47" s="52">
        <f t="shared" si="7"/>
        <v>1</v>
      </c>
      <c r="W47" s="52">
        <f t="shared" si="7"/>
        <v>1</v>
      </c>
      <c r="X47" s="52">
        <f t="shared" si="7"/>
        <v>1</v>
      </c>
      <c r="Y47" s="52">
        <f t="shared" si="7"/>
        <v>1</v>
      </c>
      <c r="Z47" s="52">
        <f t="shared" si="7"/>
        <v>1</v>
      </c>
      <c r="AA47" s="52">
        <f t="shared" si="7"/>
        <v>1</v>
      </c>
      <c r="AB47" s="52">
        <f t="shared" si="7"/>
        <v>1</v>
      </c>
      <c r="AC47" s="52">
        <f t="shared" si="7"/>
        <v>1</v>
      </c>
      <c r="AD47" s="52">
        <f t="shared" si="7"/>
        <v>1</v>
      </c>
      <c r="AE47" s="52">
        <f t="shared" si="7"/>
        <v>1</v>
      </c>
      <c r="AF47" s="52">
        <f t="shared" si="7"/>
        <v>1</v>
      </c>
      <c r="AG47" s="52">
        <f t="shared" si="7"/>
        <v>1</v>
      </c>
      <c r="AH47" s="52">
        <f t="shared" si="7"/>
        <v>1</v>
      </c>
      <c r="AI47" s="52">
        <f t="shared" si="7"/>
        <v>1</v>
      </c>
      <c r="AJ47" s="52">
        <f t="shared" si="7"/>
        <v>1</v>
      </c>
      <c r="AK47" s="52">
        <f t="shared" si="7"/>
        <v>1</v>
      </c>
      <c r="AL47" s="52">
        <f t="shared" si="7"/>
        <v>1</v>
      </c>
      <c r="AM47" s="52">
        <f t="shared" si="7"/>
        <v>1</v>
      </c>
      <c r="AN47" s="52">
        <f t="shared" si="7"/>
        <v>1</v>
      </c>
      <c r="AO47" s="52">
        <f t="shared" si="7"/>
        <v>1</v>
      </c>
    </row>
    <row r="48" spans="1:41" customFormat="1" ht="15" x14ac:dyDescent="0.25">
      <c r="A48" s="25" t="s">
        <v>176</v>
      </c>
      <c r="B48" s="25" t="s">
        <v>9</v>
      </c>
      <c r="C48" s="25" t="s">
        <v>166</v>
      </c>
      <c r="D48" s="25" t="s">
        <v>248</v>
      </c>
      <c r="E48" s="25" t="s">
        <v>249</v>
      </c>
      <c r="F48" s="161"/>
      <c r="G48" s="161"/>
      <c r="H48" s="51">
        <v>0.23</v>
      </c>
      <c r="I48" s="51">
        <v>0.23</v>
      </c>
      <c r="J48" s="51">
        <v>0.23</v>
      </c>
      <c r="K48" s="51">
        <v>0.23</v>
      </c>
      <c r="L48" s="51">
        <v>0.23</v>
      </c>
      <c r="M48" s="51">
        <v>0.23</v>
      </c>
      <c r="N48" s="51">
        <v>0.23</v>
      </c>
      <c r="O48" s="51">
        <v>0.23</v>
      </c>
      <c r="P48" s="51">
        <v>0.23</v>
      </c>
      <c r="Q48" s="51">
        <v>0.23</v>
      </c>
      <c r="R48" s="51">
        <v>0.23</v>
      </c>
      <c r="S48" s="51">
        <v>0.23</v>
      </c>
      <c r="T48" s="51">
        <v>0.23</v>
      </c>
      <c r="U48" s="51">
        <v>0.23</v>
      </c>
      <c r="V48" s="51">
        <v>0.23</v>
      </c>
      <c r="W48" s="51">
        <v>0.23</v>
      </c>
      <c r="X48" s="51">
        <v>0.23</v>
      </c>
      <c r="Y48" s="51">
        <v>0.23</v>
      </c>
      <c r="Z48" s="51">
        <v>0.23</v>
      </c>
      <c r="AA48" s="51">
        <v>0.23</v>
      </c>
      <c r="AB48" s="51">
        <v>0.23</v>
      </c>
      <c r="AC48" s="51">
        <v>0.35</v>
      </c>
      <c r="AD48" s="51">
        <v>0.35</v>
      </c>
      <c r="AE48" s="51">
        <v>0.35</v>
      </c>
      <c r="AF48" s="51">
        <v>0.35</v>
      </c>
      <c r="AG48" s="51">
        <v>0.35</v>
      </c>
      <c r="AH48" s="51">
        <v>0.35</v>
      </c>
      <c r="AI48" s="51">
        <v>0.35</v>
      </c>
      <c r="AJ48" s="51">
        <v>0.35</v>
      </c>
      <c r="AK48" s="51">
        <v>0.35</v>
      </c>
      <c r="AL48" s="51">
        <v>0.35</v>
      </c>
      <c r="AM48" s="51">
        <v>0.35</v>
      </c>
      <c r="AN48" s="51">
        <v>0.35</v>
      </c>
      <c r="AO48" s="51">
        <v>0.35</v>
      </c>
    </row>
    <row r="49" spans="1:41" customFormat="1" ht="15" x14ac:dyDescent="0.25">
      <c r="A49" s="25" t="s">
        <v>176</v>
      </c>
      <c r="B49" s="25" t="s">
        <v>9</v>
      </c>
      <c r="C49" s="25" t="s">
        <v>166</v>
      </c>
      <c r="D49" s="25" t="s">
        <v>250</v>
      </c>
      <c r="E49" s="25" t="s">
        <v>251</v>
      </c>
      <c r="F49" s="161"/>
      <c r="G49" s="161"/>
      <c r="H49" s="51">
        <v>0.27</v>
      </c>
      <c r="I49" s="51">
        <v>0.27</v>
      </c>
      <c r="J49" s="51">
        <v>0.27</v>
      </c>
      <c r="K49" s="51">
        <v>0.27</v>
      </c>
      <c r="L49" s="51">
        <v>0.27</v>
      </c>
      <c r="M49" s="51">
        <v>0.27</v>
      </c>
      <c r="N49" s="51">
        <v>0.27</v>
      </c>
      <c r="O49" s="51">
        <v>0.27</v>
      </c>
      <c r="P49" s="51">
        <v>0.27</v>
      </c>
      <c r="Q49" s="51">
        <v>0.27</v>
      </c>
      <c r="R49" s="51">
        <v>0.27</v>
      </c>
      <c r="S49" s="51">
        <v>0.27</v>
      </c>
      <c r="T49" s="51">
        <v>0.27</v>
      </c>
      <c r="U49" s="51">
        <v>0.27</v>
      </c>
      <c r="V49" s="51">
        <v>0.27</v>
      </c>
      <c r="W49" s="51">
        <v>0.27</v>
      </c>
      <c r="X49" s="51">
        <v>0.27</v>
      </c>
      <c r="Y49" s="51">
        <v>0.27</v>
      </c>
      <c r="Z49" s="51">
        <v>0.27</v>
      </c>
      <c r="AA49" s="51">
        <v>0.27</v>
      </c>
      <c r="AB49" s="51">
        <v>0.27</v>
      </c>
      <c r="AC49" s="51">
        <v>0.18</v>
      </c>
      <c r="AD49" s="51">
        <v>0.18</v>
      </c>
      <c r="AE49" s="51">
        <v>0.18</v>
      </c>
      <c r="AF49" s="51">
        <v>0.18</v>
      </c>
      <c r="AG49" s="51">
        <v>0.18</v>
      </c>
      <c r="AH49" s="51">
        <v>0.18</v>
      </c>
      <c r="AI49" s="51">
        <v>0.18</v>
      </c>
      <c r="AJ49" s="51">
        <v>0.18</v>
      </c>
      <c r="AK49" s="51">
        <v>0.18</v>
      </c>
      <c r="AL49" s="51">
        <v>0.18</v>
      </c>
      <c r="AM49" s="51">
        <v>0.18</v>
      </c>
      <c r="AN49" s="51">
        <v>0.18</v>
      </c>
      <c r="AO49" s="51">
        <v>0.18</v>
      </c>
    </row>
    <row r="50" spans="1:41" customFormat="1" ht="15" x14ac:dyDescent="0.25">
      <c r="A50" s="25" t="s">
        <v>176</v>
      </c>
      <c r="B50" s="25" t="s">
        <v>9</v>
      </c>
      <c r="C50" s="25" t="s">
        <v>166</v>
      </c>
      <c r="D50" s="25" t="s">
        <v>252</v>
      </c>
      <c r="E50" s="25" t="s">
        <v>253</v>
      </c>
      <c r="F50" s="161"/>
      <c r="G50" s="161"/>
      <c r="H50" s="51">
        <v>0.23</v>
      </c>
      <c r="I50" s="51">
        <v>0.23</v>
      </c>
      <c r="J50" s="51">
        <v>0.23</v>
      </c>
      <c r="K50" s="51">
        <v>0.23</v>
      </c>
      <c r="L50" s="51">
        <v>0.23</v>
      </c>
      <c r="M50" s="51">
        <v>0.23</v>
      </c>
      <c r="N50" s="51">
        <v>0.23</v>
      </c>
      <c r="O50" s="51">
        <v>0.23</v>
      </c>
      <c r="P50" s="51">
        <v>0.23</v>
      </c>
      <c r="Q50" s="51">
        <v>0.23</v>
      </c>
      <c r="R50" s="51">
        <v>0.23</v>
      </c>
      <c r="S50" s="51">
        <v>0.23</v>
      </c>
      <c r="T50" s="51">
        <v>0.23</v>
      </c>
      <c r="U50" s="51">
        <v>0.23</v>
      </c>
      <c r="V50" s="51">
        <v>0.23</v>
      </c>
      <c r="W50" s="51">
        <v>0.23</v>
      </c>
      <c r="X50" s="51">
        <v>0.23</v>
      </c>
      <c r="Y50" s="51">
        <v>0.23</v>
      </c>
      <c r="Z50" s="51">
        <v>0.23</v>
      </c>
      <c r="AA50" s="51">
        <v>0.23</v>
      </c>
      <c r="AB50" s="51">
        <v>0.23</v>
      </c>
      <c r="AC50" s="51">
        <v>0.3</v>
      </c>
      <c r="AD50" s="51">
        <v>0.3</v>
      </c>
      <c r="AE50" s="51">
        <v>0.3</v>
      </c>
      <c r="AF50" s="51">
        <v>0.3</v>
      </c>
      <c r="AG50" s="51">
        <v>0.3</v>
      </c>
      <c r="AH50" s="51">
        <v>0.3</v>
      </c>
      <c r="AI50" s="51">
        <v>0.3</v>
      </c>
      <c r="AJ50" s="51">
        <v>0.3</v>
      </c>
      <c r="AK50" s="51">
        <v>0.3</v>
      </c>
      <c r="AL50" s="51">
        <v>0.3</v>
      </c>
      <c r="AM50" s="51">
        <v>0.3</v>
      </c>
      <c r="AN50" s="51">
        <v>0.3</v>
      </c>
      <c r="AO50" s="51">
        <v>0.3</v>
      </c>
    </row>
    <row r="51" spans="1:41" customFormat="1" ht="15" x14ac:dyDescent="0.25">
      <c r="A51" s="25" t="s">
        <v>176</v>
      </c>
      <c r="B51" s="25" t="s">
        <v>9</v>
      </c>
      <c r="C51" s="25" t="s">
        <v>166</v>
      </c>
      <c r="D51" s="25" t="s">
        <v>254</v>
      </c>
      <c r="E51" s="25" t="s">
        <v>255</v>
      </c>
      <c r="F51" s="161"/>
      <c r="G51" s="161"/>
      <c r="H51" s="51">
        <v>0.27</v>
      </c>
      <c r="I51" s="51">
        <v>0.27</v>
      </c>
      <c r="J51" s="51">
        <v>0.27</v>
      </c>
      <c r="K51" s="51">
        <v>0.27</v>
      </c>
      <c r="L51" s="51">
        <v>0.27</v>
      </c>
      <c r="M51" s="51">
        <v>0.27</v>
      </c>
      <c r="N51" s="51">
        <v>0.27</v>
      </c>
      <c r="O51" s="51">
        <v>0.27</v>
      </c>
      <c r="P51" s="51">
        <v>0.27</v>
      </c>
      <c r="Q51" s="51">
        <v>0.27</v>
      </c>
      <c r="R51" s="51">
        <v>0.27</v>
      </c>
      <c r="S51" s="51">
        <v>0.27</v>
      </c>
      <c r="T51" s="51">
        <v>0.27</v>
      </c>
      <c r="U51" s="51">
        <v>0.27</v>
      </c>
      <c r="V51" s="51">
        <v>0.27</v>
      </c>
      <c r="W51" s="51">
        <v>0.27</v>
      </c>
      <c r="X51" s="51">
        <v>0.27</v>
      </c>
      <c r="Y51" s="51">
        <v>0.27</v>
      </c>
      <c r="Z51" s="51">
        <v>0.27</v>
      </c>
      <c r="AA51" s="51">
        <v>0.27</v>
      </c>
      <c r="AB51" s="51">
        <v>0.27</v>
      </c>
      <c r="AC51" s="51">
        <v>0.17</v>
      </c>
      <c r="AD51" s="51">
        <v>0.17</v>
      </c>
      <c r="AE51" s="51">
        <v>0.17</v>
      </c>
      <c r="AF51" s="51">
        <v>0.17</v>
      </c>
      <c r="AG51" s="51">
        <v>0.17</v>
      </c>
      <c r="AH51" s="51">
        <v>0.17</v>
      </c>
      <c r="AI51" s="51">
        <v>0.17</v>
      </c>
      <c r="AJ51" s="51">
        <v>0.17</v>
      </c>
      <c r="AK51" s="51">
        <v>0.17</v>
      </c>
      <c r="AL51" s="51">
        <v>0.17</v>
      </c>
      <c r="AM51" s="51">
        <v>0.17</v>
      </c>
      <c r="AN51" s="51">
        <v>0.17</v>
      </c>
      <c r="AO51" s="51">
        <v>0.17</v>
      </c>
    </row>
    <row r="52" spans="1:41" s="19" customFormat="1" x14ac:dyDescent="0.2">
      <c r="A52" s="28"/>
      <c r="B52" s="21"/>
      <c r="C52" s="18"/>
      <c r="D52" s="29"/>
      <c r="E52" s="28"/>
      <c r="F52" s="23"/>
      <c r="G52" s="30"/>
      <c r="H52" s="52">
        <f>SUM(H48:H51)</f>
        <v>1</v>
      </c>
      <c r="I52" s="52">
        <f t="shared" ref="I52:AO52" si="8">SUM(I48:I51)</f>
        <v>1</v>
      </c>
      <c r="J52" s="52">
        <f t="shared" si="8"/>
        <v>1</v>
      </c>
      <c r="K52" s="52">
        <f t="shared" si="8"/>
        <v>1</v>
      </c>
      <c r="L52" s="52">
        <f t="shared" si="8"/>
        <v>1</v>
      </c>
      <c r="M52" s="52">
        <f t="shared" si="8"/>
        <v>1</v>
      </c>
      <c r="N52" s="52">
        <f t="shared" si="8"/>
        <v>1</v>
      </c>
      <c r="O52" s="52">
        <f t="shared" si="8"/>
        <v>1</v>
      </c>
      <c r="P52" s="52">
        <f t="shared" si="8"/>
        <v>1</v>
      </c>
      <c r="Q52" s="52">
        <f t="shared" si="8"/>
        <v>1</v>
      </c>
      <c r="R52" s="52">
        <f t="shared" si="8"/>
        <v>1</v>
      </c>
      <c r="S52" s="52">
        <f t="shared" si="8"/>
        <v>1</v>
      </c>
      <c r="T52" s="52">
        <f t="shared" si="8"/>
        <v>1</v>
      </c>
      <c r="U52" s="52">
        <f t="shared" si="8"/>
        <v>1</v>
      </c>
      <c r="V52" s="52">
        <f t="shared" si="8"/>
        <v>1</v>
      </c>
      <c r="W52" s="52">
        <f t="shared" si="8"/>
        <v>1</v>
      </c>
      <c r="X52" s="52">
        <f t="shared" si="8"/>
        <v>1</v>
      </c>
      <c r="Y52" s="52">
        <f t="shared" si="8"/>
        <v>1</v>
      </c>
      <c r="Z52" s="52">
        <f t="shared" si="8"/>
        <v>1</v>
      </c>
      <c r="AA52" s="52">
        <f t="shared" si="8"/>
        <v>1</v>
      </c>
      <c r="AB52" s="52">
        <f t="shared" si="8"/>
        <v>1</v>
      </c>
      <c r="AC52" s="52">
        <f t="shared" si="8"/>
        <v>1</v>
      </c>
      <c r="AD52" s="52">
        <f t="shared" si="8"/>
        <v>1</v>
      </c>
      <c r="AE52" s="52">
        <f t="shared" si="8"/>
        <v>1</v>
      </c>
      <c r="AF52" s="52">
        <f t="shared" si="8"/>
        <v>1</v>
      </c>
      <c r="AG52" s="52">
        <f t="shared" si="8"/>
        <v>1</v>
      </c>
      <c r="AH52" s="52">
        <f t="shared" si="8"/>
        <v>1</v>
      </c>
      <c r="AI52" s="52">
        <f t="shared" si="8"/>
        <v>1</v>
      </c>
      <c r="AJ52" s="52">
        <f t="shared" si="8"/>
        <v>1</v>
      </c>
      <c r="AK52" s="52">
        <f t="shared" si="8"/>
        <v>1</v>
      </c>
      <c r="AL52" s="52">
        <f t="shared" si="8"/>
        <v>1</v>
      </c>
      <c r="AM52" s="52">
        <f t="shared" si="8"/>
        <v>1</v>
      </c>
      <c r="AN52" s="52">
        <f t="shared" si="8"/>
        <v>1</v>
      </c>
      <c r="AO52" s="52">
        <f t="shared" si="8"/>
        <v>1</v>
      </c>
    </row>
    <row r="53" spans="1:41" x14ac:dyDescent="0.2">
      <c r="A53" s="25" t="s">
        <v>10</v>
      </c>
      <c r="B53" s="16" t="s">
        <v>9</v>
      </c>
      <c r="C53" s="15" t="s">
        <v>9</v>
      </c>
      <c r="D53" s="26" t="s">
        <v>47</v>
      </c>
      <c r="E53" s="25" t="s">
        <v>48</v>
      </c>
      <c r="F53" s="17"/>
      <c r="G53" s="27"/>
      <c r="H53" s="51">
        <v>0.5</v>
      </c>
      <c r="I53" s="51">
        <v>0.5</v>
      </c>
      <c r="J53" s="51">
        <v>0.5</v>
      </c>
      <c r="K53" s="51">
        <v>0.5</v>
      </c>
      <c r="L53" s="51">
        <v>0.5</v>
      </c>
      <c r="M53" s="51">
        <v>0.5</v>
      </c>
      <c r="N53" s="51">
        <v>0.5</v>
      </c>
      <c r="O53" s="51">
        <v>0.5</v>
      </c>
      <c r="P53" s="51">
        <v>0.5</v>
      </c>
      <c r="Q53" s="51">
        <v>0.5</v>
      </c>
      <c r="R53" s="51">
        <v>0.5</v>
      </c>
      <c r="S53" s="51">
        <v>0.5</v>
      </c>
      <c r="T53" s="51">
        <v>0.5</v>
      </c>
      <c r="U53" s="51">
        <v>0.5</v>
      </c>
      <c r="V53" s="51">
        <v>0.5</v>
      </c>
      <c r="W53" s="51">
        <v>0.5</v>
      </c>
      <c r="X53" s="51">
        <v>0.5</v>
      </c>
      <c r="Y53" s="51">
        <v>0.5</v>
      </c>
      <c r="Z53" s="51">
        <v>0.5</v>
      </c>
      <c r="AA53" s="51">
        <v>0.5</v>
      </c>
      <c r="AB53" s="51">
        <v>0.5</v>
      </c>
      <c r="AC53" s="51">
        <v>0.4</v>
      </c>
      <c r="AD53" s="51">
        <v>0.4</v>
      </c>
      <c r="AE53" s="51">
        <v>0.4</v>
      </c>
      <c r="AF53" s="51">
        <v>0.4</v>
      </c>
      <c r="AG53" s="51">
        <v>0.4</v>
      </c>
      <c r="AH53" s="51">
        <v>0.4</v>
      </c>
      <c r="AI53" s="51">
        <v>0.4</v>
      </c>
      <c r="AJ53" s="51">
        <v>0.4</v>
      </c>
      <c r="AK53" s="51">
        <v>0.4</v>
      </c>
      <c r="AL53" s="51">
        <v>0.4</v>
      </c>
      <c r="AM53" s="51">
        <v>0.4</v>
      </c>
      <c r="AN53" s="51">
        <v>0.4</v>
      </c>
      <c r="AO53" s="51">
        <v>0.4</v>
      </c>
    </row>
    <row r="54" spans="1:41" x14ac:dyDescent="0.2">
      <c r="A54" s="25" t="s">
        <v>10</v>
      </c>
      <c r="B54" s="16" t="s">
        <v>9</v>
      </c>
      <c r="C54" s="15" t="s">
        <v>9</v>
      </c>
      <c r="D54" s="26" t="s">
        <v>54</v>
      </c>
      <c r="E54" s="25" t="s">
        <v>313</v>
      </c>
      <c r="F54" s="17"/>
      <c r="G54" s="27"/>
      <c r="H54" s="51">
        <v>0.5</v>
      </c>
      <c r="I54" s="51">
        <v>0.5</v>
      </c>
      <c r="J54" s="51">
        <v>0.5</v>
      </c>
      <c r="K54" s="51">
        <v>0.5</v>
      </c>
      <c r="L54" s="51">
        <v>0.5</v>
      </c>
      <c r="M54" s="51">
        <v>0.5</v>
      </c>
      <c r="N54" s="51">
        <v>0.5</v>
      </c>
      <c r="O54" s="51">
        <v>0.5</v>
      </c>
      <c r="P54" s="51">
        <v>0.5</v>
      </c>
      <c r="Q54" s="51">
        <v>0.5</v>
      </c>
      <c r="R54" s="51">
        <v>0.5</v>
      </c>
      <c r="S54" s="51">
        <v>0.5</v>
      </c>
      <c r="T54" s="51">
        <v>0.5</v>
      </c>
      <c r="U54" s="51">
        <v>0.5</v>
      </c>
      <c r="V54" s="51">
        <v>0.5</v>
      </c>
      <c r="W54" s="51">
        <v>0.5</v>
      </c>
      <c r="X54" s="51">
        <v>0.5</v>
      </c>
      <c r="Y54" s="51">
        <v>0.5</v>
      </c>
      <c r="Z54" s="51">
        <v>0.5</v>
      </c>
      <c r="AA54" s="51">
        <v>0.5</v>
      </c>
      <c r="AB54" s="51">
        <v>0.5</v>
      </c>
      <c r="AC54" s="51">
        <v>0.6</v>
      </c>
      <c r="AD54" s="51">
        <v>0.6</v>
      </c>
      <c r="AE54" s="51">
        <v>0.6</v>
      </c>
      <c r="AF54" s="51">
        <v>0.6</v>
      </c>
      <c r="AG54" s="51">
        <v>0.6</v>
      </c>
      <c r="AH54" s="51">
        <v>0.6</v>
      </c>
      <c r="AI54" s="51">
        <v>0.6</v>
      </c>
      <c r="AJ54" s="51">
        <v>0.6</v>
      </c>
      <c r="AK54" s="51">
        <v>0.6</v>
      </c>
      <c r="AL54" s="51">
        <v>0.6</v>
      </c>
      <c r="AM54" s="51">
        <v>0.6</v>
      </c>
      <c r="AN54" s="51">
        <v>0.6</v>
      </c>
      <c r="AO54" s="51">
        <v>0.6</v>
      </c>
    </row>
    <row r="55" spans="1:41" s="19" customFormat="1" x14ac:dyDescent="0.2">
      <c r="A55" s="28"/>
      <c r="B55" s="21"/>
      <c r="C55" s="18"/>
      <c r="D55" s="29"/>
      <c r="E55" s="28"/>
      <c r="F55" s="23"/>
      <c r="G55" s="30"/>
      <c r="H55" s="52">
        <f>SUM(H53:H54)</f>
        <v>1</v>
      </c>
      <c r="I55" s="52">
        <f t="shared" ref="I55:AO55" si="9">SUM(I53:I54)</f>
        <v>1</v>
      </c>
      <c r="J55" s="52">
        <f t="shared" si="9"/>
        <v>1</v>
      </c>
      <c r="K55" s="52">
        <f t="shared" si="9"/>
        <v>1</v>
      </c>
      <c r="L55" s="52">
        <f t="shared" si="9"/>
        <v>1</v>
      </c>
      <c r="M55" s="52">
        <f t="shared" si="9"/>
        <v>1</v>
      </c>
      <c r="N55" s="52">
        <f t="shared" si="9"/>
        <v>1</v>
      </c>
      <c r="O55" s="52">
        <f t="shared" si="9"/>
        <v>1</v>
      </c>
      <c r="P55" s="52">
        <f t="shared" si="9"/>
        <v>1</v>
      </c>
      <c r="Q55" s="52">
        <f t="shared" si="9"/>
        <v>1</v>
      </c>
      <c r="R55" s="52">
        <f t="shared" si="9"/>
        <v>1</v>
      </c>
      <c r="S55" s="52">
        <f t="shared" si="9"/>
        <v>1</v>
      </c>
      <c r="T55" s="52">
        <f t="shared" si="9"/>
        <v>1</v>
      </c>
      <c r="U55" s="52">
        <f t="shared" si="9"/>
        <v>1</v>
      </c>
      <c r="V55" s="52">
        <f t="shared" si="9"/>
        <v>1</v>
      </c>
      <c r="W55" s="52">
        <f t="shared" si="9"/>
        <v>1</v>
      </c>
      <c r="X55" s="52">
        <f t="shared" si="9"/>
        <v>1</v>
      </c>
      <c r="Y55" s="52">
        <f t="shared" si="9"/>
        <v>1</v>
      </c>
      <c r="Z55" s="52">
        <f t="shared" si="9"/>
        <v>1</v>
      </c>
      <c r="AA55" s="52">
        <f t="shared" si="9"/>
        <v>1</v>
      </c>
      <c r="AB55" s="52">
        <f t="shared" si="9"/>
        <v>1</v>
      </c>
      <c r="AC55" s="52">
        <f t="shared" si="9"/>
        <v>1</v>
      </c>
      <c r="AD55" s="52">
        <f t="shared" si="9"/>
        <v>1</v>
      </c>
      <c r="AE55" s="52">
        <f t="shared" si="9"/>
        <v>1</v>
      </c>
      <c r="AF55" s="52">
        <f t="shared" si="9"/>
        <v>1</v>
      </c>
      <c r="AG55" s="52">
        <f t="shared" si="9"/>
        <v>1</v>
      </c>
      <c r="AH55" s="52">
        <f t="shared" si="9"/>
        <v>1</v>
      </c>
      <c r="AI55" s="52">
        <f t="shared" si="9"/>
        <v>1</v>
      </c>
      <c r="AJ55" s="52">
        <f t="shared" si="9"/>
        <v>1</v>
      </c>
      <c r="AK55" s="52">
        <f t="shared" si="9"/>
        <v>1</v>
      </c>
      <c r="AL55" s="52">
        <f t="shared" si="9"/>
        <v>1</v>
      </c>
      <c r="AM55" s="52">
        <f t="shared" si="9"/>
        <v>1</v>
      </c>
      <c r="AN55" s="52">
        <f t="shared" si="9"/>
        <v>1</v>
      </c>
      <c r="AO55" s="52">
        <f t="shared" si="9"/>
        <v>1</v>
      </c>
    </row>
    <row r="56" spans="1:41" x14ac:dyDescent="0.2">
      <c r="A56" s="57" t="s">
        <v>58</v>
      </c>
      <c r="B56" s="16" t="s">
        <v>9</v>
      </c>
      <c r="C56" s="15" t="s">
        <v>28</v>
      </c>
      <c r="D56" s="31" t="s">
        <v>63</v>
      </c>
      <c r="E56" s="31" t="s">
        <v>315</v>
      </c>
      <c r="F56" s="17"/>
      <c r="G56" s="27"/>
      <c r="H56" s="51">
        <v>0.31</v>
      </c>
      <c r="I56" s="51">
        <v>0.31</v>
      </c>
      <c r="J56" s="51">
        <v>0.31</v>
      </c>
      <c r="K56" s="51">
        <v>0.31</v>
      </c>
      <c r="L56" s="51">
        <v>0.31</v>
      </c>
      <c r="M56" s="51">
        <v>0.31</v>
      </c>
      <c r="N56" s="51">
        <v>0.31</v>
      </c>
      <c r="O56" s="51">
        <v>0.31</v>
      </c>
      <c r="P56" s="51">
        <v>0.32</v>
      </c>
      <c r="Q56" s="51">
        <v>0.32</v>
      </c>
      <c r="R56" s="51">
        <v>0.32</v>
      </c>
      <c r="S56" s="51">
        <v>0.32</v>
      </c>
      <c r="T56" s="51">
        <v>0.32</v>
      </c>
      <c r="U56" s="51">
        <v>0.32</v>
      </c>
      <c r="V56" s="51">
        <v>0.32</v>
      </c>
      <c r="W56" s="51">
        <v>0.32</v>
      </c>
      <c r="X56" s="51">
        <v>0.32</v>
      </c>
      <c r="Y56" s="51">
        <v>0.32</v>
      </c>
      <c r="Z56" s="51">
        <v>0.32</v>
      </c>
      <c r="AA56" s="51">
        <v>0.32</v>
      </c>
      <c r="AB56" s="51">
        <v>0.32</v>
      </c>
      <c r="AC56" s="51">
        <v>0.28999999999999998</v>
      </c>
      <c r="AD56" s="51">
        <v>0.28999999999999998</v>
      </c>
      <c r="AE56" s="51">
        <v>0.28999999999999998</v>
      </c>
      <c r="AF56" s="51">
        <v>0.28999999999999998</v>
      </c>
      <c r="AG56" s="51">
        <v>0.28999999999999998</v>
      </c>
      <c r="AH56" s="51">
        <v>0.28999999999999998</v>
      </c>
      <c r="AI56" s="51">
        <v>0.28999999999999998</v>
      </c>
      <c r="AJ56" s="51">
        <v>0.28999999999999998</v>
      </c>
      <c r="AK56" s="51">
        <v>0.28999999999999998</v>
      </c>
      <c r="AL56" s="51">
        <v>0.28999999999999998</v>
      </c>
      <c r="AM56" s="51">
        <v>0.28999999999999998</v>
      </c>
      <c r="AN56" s="51">
        <v>0.28999999999999998</v>
      </c>
      <c r="AO56" s="51">
        <v>0.28999999999999998</v>
      </c>
    </row>
    <row r="57" spans="1:41" x14ac:dyDescent="0.2">
      <c r="A57" s="57" t="s">
        <v>58</v>
      </c>
      <c r="B57" s="16" t="s">
        <v>9</v>
      </c>
      <c r="C57" s="15" t="s">
        <v>28</v>
      </c>
      <c r="D57" s="31" t="s">
        <v>64</v>
      </c>
      <c r="E57" s="31" t="s">
        <v>316</v>
      </c>
      <c r="F57" s="17"/>
      <c r="G57" s="27"/>
      <c r="H57" s="51">
        <v>0.38</v>
      </c>
      <c r="I57" s="51">
        <v>0.38</v>
      </c>
      <c r="J57" s="51">
        <v>0.38</v>
      </c>
      <c r="K57" s="51">
        <v>0.38</v>
      </c>
      <c r="L57" s="51">
        <v>0.38</v>
      </c>
      <c r="M57" s="51">
        <v>0.38</v>
      </c>
      <c r="N57" s="51">
        <v>0.38</v>
      </c>
      <c r="O57" s="51">
        <v>0.38</v>
      </c>
      <c r="P57" s="51">
        <v>0.38</v>
      </c>
      <c r="Q57" s="51">
        <v>0.38</v>
      </c>
      <c r="R57" s="51">
        <v>0.38</v>
      </c>
      <c r="S57" s="51">
        <v>0.38</v>
      </c>
      <c r="T57" s="51">
        <v>0.38</v>
      </c>
      <c r="U57" s="51">
        <v>0.38</v>
      </c>
      <c r="V57" s="51">
        <v>0.38</v>
      </c>
      <c r="W57" s="51">
        <v>0.38</v>
      </c>
      <c r="X57" s="51">
        <v>0.38</v>
      </c>
      <c r="Y57" s="51">
        <v>0.38</v>
      </c>
      <c r="Z57" s="51">
        <v>0.38</v>
      </c>
      <c r="AA57" s="51">
        <v>0.38</v>
      </c>
      <c r="AB57" s="51">
        <v>0.38</v>
      </c>
      <c r="AC57" s="51">
        <v>0.42</v>
      </c>
      <c r="AD57" s="51">
        <v>0.42</v>
      </c>
      <c r="AE57" s="51">
        <v>0.42</v>
      </c>
      <c r="AF57" s="51">
        <v>0.42</v>
      </c>
      <c r="AG57" s="51">
        <v>0.42</v>
      </c>
      <c r="AH57" s="51">
        <v>0.42</v>
      </c>
      <c r="AI57" s="51">
        <v>0.42</v>
      </c>
      <c r="AJ57" s="51">
        <v>0.42</v>
      </c>
      <c r="AK57" s="51">
        <v>0.42</v>
      </c>
      <c r="AL57" s="51">
        <v>0.42</v>
      </c>
      <c r="AM57" s="51">
        <v>0.42</v>
      </c>
      <c r="AN57" s="51">
        <v>0.42</v>
      </c>
      <c r="AO57" s="51">
        <v>0.42</v>
      </c>
    </row>
    <row r="58" spans="1:41" x14ac:dyDescent="0.2">
      <c r="A58" s="57" t="s">
        <v>58</v>
      </c>
      <c r="B58" s="16" t="s">
        <v>9</v>
      </c>
      <c r="C58" s="15" t="s">
        <v>28</v>
      </c>
      <c r="D58" s="31" t="s">
        <v>65</v>
      </c>
      <c r="E58" s="31" t="s">
        <v>317</v>
      </c>
      <c r="F58" s="17"/>
      <c r="G58" s="27"/>
      <c r="H58" s="51">
        <v>0.31</v>
      </c>
      <c r="I58" s="51">
        <v>0.31</v>
      </c>
      <c r="J58" s="51">
        <v>0.31</v>
      </c>
      <c r="K58" s="51">
        <v>0.31</v>
      </c>
      <c r="L58" s="51">
        <v>0.31</v>
      </c>
      <c r="M58" s="51">
        <v>0.31</v>
      </c>
      <c r="N58" s="51">
        <v>0.31</v>
      </c>
      <c r="O58" s="51">
        <v>0.31</v>
      </c>
      <c r="P58" s="51">
        <v>0.3</v>
      </c>
      <c r="Q58" s="51">
        <v>0.3</v>
      </c>
      <c r="R58" s="51">
        <v>0.3</v>
      </c>
      <c r="S58" s="51">
        <v>0.3</v>
      </c>
      <c r="T58" s="51">
        <v>0.3</v>
      </c>
      <c r="U58" s="51">
        <v>0.3</v>
      </c>
      <c r="V58" s="51">
        <v>0.3</v>
      </c>
      <c r="W58" s="51">
        <v>0.3</v>
      </c>
      <c r="X58" s="51">
        <v>0.3</v>
      </c>
      <c r="Y58" s="51">
        <v>0.3</v>
      </c>
      <c r="Z58" s="51">
        <v>0.3</v>
      </c>
      <c r="AA58" s="51">
        <v>0.3</v>
      </c>
      <c r="AB58" s="51">
        <v>0.3</v>
      </c>
      <c r="AC58" s="51">
        <v>0.28999999999999998</v>
      </c>
      <c r="AD58" s="51">
        <v>0.28999999999999998</v>
      </c>
      <c r="AE58" s="51">
        <v>0.28999999999999998</v>
      </c>
      <c r="AF58" s="51">
        <v>0.28999999999999998</v>
      </c>
      <c r="AG58" s="51">
        <v>0.28999999999999998</v>
      </c>
      <c r="AH58" s="51">
        <v>0.28999999999999998</v>
      </c>
      <c r="AI58" s="51">
        <v>0.28999999999999998</v>
      </c>
      <c r="AJ58" s="51">
        <v>0.28999999999999998</v>
      </c>
      <c r="AK58" s="51">
        <v>0.28999999999999998</v>
      </c>
      <c r="AL58" s="51">
        <v>0.28999999999999998</v>
      </c>
      <c r="AM58" s="51">
        <v>0.28999999999999998</v>
      </c>
      <c r="AN58" s="51">
        <v>0.28999999999999998</v>
      </c>
      <c r="AO58" s="51">
        <v>0.28999999999999998</v>
      </c>
    </row>
    <row r="59" spans="1:41" s="19" customFormat="1" x14ac:dyDescent="0.2">
      <c r="A59" s="32"/>
      <c r="B59" s="21"/>
      <c r="C59" s="18"/>
      <c r="D59" s="32"/>
      <c r="E59" s="32"/>
      <c r="F59" s="23"/>
      <c r="G59" s="30"/>
      <c r="H59" s="52">
        <f t="shared" ref="H59:AO59" si="10">SUM(H56:H58)</f>
        <v>1</v>
      </c>
      <c r="I59" s="52">
        <f t="shared" si="10"/>
        <v>1</v>
      </c>
      <c r="J59" s="52">
        <f t="shared" si="10"/>
        <v>1</v>
      </c>
      <c r="K59" s="52">
        <f t="shared" si="10"/>
        <v>1</v>
      </c>
      <c r="L59" s="52">
        <f t="shared" si="10"/>
        <v>1</v>
      </c>
      <c r="M59" s="52">
        <f t="shared" si="10"/>
        <v>1</v>
      </c>
      <c r="N59" s="52">
        <f t="shared" si="10"/>
        <v>1</v>
      </c>
      <c r="O59" s="52">
        <f t="shared" si="10"/>
        <v>1</v>
      </c>
      <c r="P59" s="52">
        <f t="shared" si="10"/>
        <v>1</v>
      </c>
      <c r="Q59" s="52">
        <f t="shared" si="10"/>
        <v>1</v>
      </c>
      <c r="R59" s="52">
        <f t="shared" si="10"/>
        <v>1</v>
      </c>
      <c r="S59" s="52">
        <f t="shared" si="10"/>
        <v>1</v>
      </c>
      <c r="T59" s="52">
        <f t="shared" si="10"/>
        <v>1</v>
      </c>
      <c r="U59" s="52">
        <f t="shared" si="10"/>
        <v>1</v>
      </c>
      <c r="V59" s="52">
        <f t="shared" si="10"/>
        <v>1</v>
      </c>
      <c r="W59" s="52">
        <f t="shared" si="10"/>
        <v>1</v>
      </c>
      <c r="X59" s="52">
        <f t="shared" si="10"/>
        <v>1</v>
      </c>
      <c r="Y59" s="52">
        <f t="shared" si="10"/>
        <v>1</v>
      </c>
      <c r="Z59" s="52">
        <f t="shared" si="10"/>
        <v>1</v>
      </c>
      <c r="AA59" s="52">
        <f t="shared" si="10"/>
        <v>1</v>
      </c>
      <c r="AB59" s="52">
        <f t="shared" si="10"/>
        <v>1</v>
      </c>
      <c r="AC59" s="52">
        <f t="shared" si="10"/>
        <v>1</v>
      </c>
      <c r="AD59" s="52">
        <f t="shared" si="10"/>
        <v>1</v>
      </c>
      <c r="AE59" s="52">
        <f t="shared" si="10"/>
        <v>1</v>
      </c>
      <c r="AF59" s="52">
        <f t="shared" si="10"/>
        <v>1</v>
      </c>
      <c r="AG59" s="52">
        <f t="shared" si="10"/>
        <v>1</v>
      </c>
      <c r="AH59" s="52">
        <f t="shared" si="10"/>
        <v>1</v>
      </c>
      <c r="AI59" s="52">
        <f t="shared" si="10"/>
        <v>1</v>
      </c>
      <c r="AJ59" s="52">
        <f t="shared" si="10"/>
        <v>1</v>
      </c>
      <c r="AK59" s="52">
        <f t="shared" si="10"/>
        <v>1</v>
      </c>
      <c r="AL59" s="52">
        <f t="shared" si="10"/>
        <v>1</v>
      </c>
      <c r="AM59" s="52">
        <f t="shared" si="10"/>
        <v>1</v>
      </c>
      <c r="AN59" s="52">
        <f t="shared" si="10"/>
        <v>1</v>
      </c>
      <c r="AO59" s="52">
        <f t="shared" si="10"/>
        <v>1</v>
      </c>
    </row>
    <row r="60" spans="1:41" x14ac:dyDescent="0.2">
      <c r="A60" s="31" t="s">
        <v>11</v>
      </c>
      <c r="B60" s="16" t="s">
        <v>9</v>
      </c>
      <c r="C60" s="15" t="s">
        <v>27</v>
      </c>
      <c r="D60" s="31" t="s">
        <v>92</v>
      </c>
      <c r="E60" s="31" t="s">
        <v>93</v>
      </c>
      <c r="F60" s="17"/>
      <c r="G60" s="27"/>
      <c r="H60" s="51">
        <v>0.19</v>
      </c>
      <c r="I60" s="51">
        <v>0.15</v>
      </c>
      <c r="J60" s="51">
        <v>0.12</v>
      </c>
      <c r="K60" s="51">
        <v>0.22</v>
      </c>
      <c r="L60" s="51">
        <v>0.13</v>
      </c>
      <c r="M60" s="51">
        <v>0.12804878048780488</v>
      </c>
      <c r="N60" s="51">
        <v>0.21463414634146341</v>
      </c>
      <c r="O60" s="51">
        <v>0.22222222222222221</v>
      </c>
      <c r="P60" s="51">
        <v>0.25</v>
      </c>
      <c r="Q60" s="51">
        <v>0.27</v>
      </c>
      <c r="R60" s="51">
        <v>0.15053763440860216</v>
      </c>
      <c r="S60" s="51">
        <v>0.11214953271028037</v>
      </c>
      <c r="T60" s="51">
        <v>0.10169491525423729</v>
      </c>
      <c r="U60" s="51">
        <v>0.1650485436893204</v>
      </c>
      <c r="V60" s="51">
        <v>0.16666666666666666</v>
      </c>
      <c r="W60" s="51">
        <v>0.28000000000000003</v>
      </c>
      <c r="X60" s="51">
        <v>0.25</v>
      </c>
      <c r="Y60" s="51">
        <v>0.33333333333333331</v>
      </c>
      <c r="Z60" s="51">
        <v>0.62</v>
      </c>
      <c r="AA60" s="51">
        <v>0.18181818181818182</v>
      </c>
      <c r="AB60" s="51">
        <v>0.15384615384615385</v>
      </c>
      <c r="AC60" s="51">
        <v>0.13333333333333333</v>
      </c>
      <c r="AD60" s="51">
        <v>0.21428571428571427</v>
      </c>
      <c r="AE60" s="51">
        <v>0.15079365079365079</v>
      </c>
      <c r="AF60" s="51">
        <v>0.15476190476190477</v>
      </c>
      <c r="AG60" s="51">
        <v>0.15476190476190477</v>
      </c>
      <c r="AH60" s="51">
        <v>0.15476190476190477</v>
      </c>
      <c r="AI60" s="51">
        <v>0.15476190476190477</v>
      </c>
      <c r="AJ60" s="51">
        <v>0.15476190476190477</v>
      </c>
      <c r="AK60" s="51">
        <v>0.15476190476190477</v>
      </c>
      <c r="AL60" s="51">
        <v>0.15476190476190477</v>
      </c>
      <c r="AM60" s="51">
        <v>0.15476190476190477</v>
      </c>
      <c r="AN60" s="51">
        <v>0.15476190476190477</v>
      </c>
      <c r="AO60" s="51">
        <v>0.15476190476190477</v>
      </c>
    </row>
    <row r="61" spans="1:41" x14ac:dyDescent="0.2">
      <c r="A61" s="31" t="s">
        <v>11</v>
      </c>
      <c r="B61" s="16" t="s">
        <v>9</v>
      </c>
      <c r="C61" s="15" t="s">
        <v>27</v>
      </c>
      <c r="D61" s="31" t="s">
        <v>94</v>
      </c>
      <c r="E61" s="31" t="s">
        <v>95</v>
      </c>
      <c r="F61" s="17"/>
      <c r="G61" s="27"/>
      <c r="H61" s="51">
        <v>0.19323671497584541</v>
      </c>
      <c r="I61" s="51">
        <v>0.18442622950819673</v>
      </c>
      <c r="J61" s="51">
        <v>0.2139917695473251</v>
      </c>
      <c r="K61" s="51">
        <v>0.15686274509803921</v>
      </c>
      <c r="L61" s="51">
        <v>0.13524590163934427</v>
      </c>
      <c r="M61" s="51">
        <v>0.17682926829268292</v>
      </c>
      <c r="N61" s="51">
        <v>0.12682926829268293</v>
      </c>
      <c r="O61" s="51">
        <v>0.1111111111111111</v>
      </c>
      <c r="P61" s="51">
        <v>0.10377358490566038</v>
      </c>
      <c r="Q61" s="51">
        <v>8.3076923076923076E-2</v>
      </c>
      <c r="R61" s="51">
        <v>0.10752688172043011</v>
      </c>
      <c r="S61" s="51">
        <v>0.1277258566978193</v>
      </c>
      <c r="T61" s="51">
        <v>0.10169491525423729</v>
      </c>
      <c r="U61" s="51">
        <v>0.16019417475728157</v>
      </c>
      <c r="V61" s="51">
        <v>0.13095238095238096</v>
      </c>
      <c r="W61" s="51">
        <v>0.10810810810810811</v>
      </c>
      <c r="X61" s="51">
        <v>0.12839506172839507</v>
      </c>
      <c r="Y61" s="51">
        <v>8.3333333333333329E-2</v>
      </c>
      <c r="Z61" s="51">
        <v>7.1428571428571425E-2</v>
      </c>
      <c r="AA61" s="51">
        <v>0.02</v>
      </c>
      <c r="AB61" s="51">
        <v>7.6923076923076927E-2</v>
      </c>
      <c r="AC61" s="51">
        <v>6.6666666666666666E-2</v>
      </c>
      <c r="AD61" s="51">
        <v>7.1428571428571425E-2</v>
      </c>
      <c r="AE61" s="51">
        <v>0.20634920634920634</v>
      </c>
      <c r="AF61" s="51">
        <v>0.19047619047619047</v>
      </c>
      <c r="AG61" s="51">
        <v>0.19047619047619047</v>
      </c>
      <c r="AH61" s="51">
        <v>0.19047619047619047</v>
      </c>
      <c r="AI61" s="51">
        <v>0.19047619047619047</v>
      </c>
      <c r="AJ61" s="51">
        <v>0.19047619047619047</v>
      </c>
      <c r="AK61" s="51">
        <v>0.19047619047619047</v>
      </c>
      <c r="AL61" s="51">
        <v>0.19047619047619047</v>
      </c>
      <c r="AM61" s="51">
        <v>0.19047619047619047</v>
      </c>
      <c r="AN61" s="51">
        <v>0.19047619047619047</v>
      </c>
      <c r="AO61" s="51">
        <v>0.19047619047619047</v>
      </c>
    </row>
    <row r="62" spans="1:41" x14ac:dyDescent="0.2">
      <c r="A62" s="31" t="s">
        <v>11</v>
      </c>
      <c r="B62" s="16" t="s">
        <v>9</v>
      </c>
      <c r="C62" s="15" t="s">
        <v>27</v>
      </c>
      <c r="D62" s="31" t="s">
        <v>96</v>
      </c>
      <c r="E62" s="31" t="s">
        <v>97</v>
      </c>
      <c r="F62" s="17"/>
      <c r="G62" s="27"/>
      <c r="H62" s="51">
        <v>0.21</v>
      </c>
      <c r="I62" s="51">
        <v>0.24</v>
      </c>
      <c r="J62" s="51">
        <v>0.14000000000000001</v>
      </c>
      <c r="K62" s="51">
        <v>0.12</v>
      </c>
      <c r="L62" s="51">
        <v>0.17</v>
      </c>
      <c r="M62" s="51">
        <v>0.13414634146341464</v>
      </c>
      <c r="N62" s="51">
        <v>0.16</v>
      </c>
      <c r="O62" s="51">
        <v>0.16</v>
      </c>
      <c r="P62" s="51">
        <v>0.17</v>
      </c>
      <c r="Q62" s="51">
        <v>0.09</v>
      </c>
      <c r="R62" s="51">
        <v>0.08</v>
      </c>
      <c r="S62" s="51">
        <v>0.12</v>
      </c>
      <c r="T62" s="51">
        <v>0.19</v>
      </c>
      <c r="U62" s="51">
        <v>0.06</v>
      </c>
      <c r="V62" s="51">
        <v>0.1</v>
      </c>
      <c r="W62" s="51">
        <v>0.11</v>
      </c>
      <c r="X62" s="51">
        <v>0.20493827160493827</v>
      </c>
      <c r="Y62" s="51">
        <v>0.33333333333333331</v>
      </c>
      <c r="Z62" s="51">
        <v>0.14000000000000001</v>
      </c>
      <c r="AA62" s="51">
        <v>0.55000000000000004</v>
      </c>
      <c r="AB62" s="51">
        <v>0.6</v>
      </c>
      <c r="AC62" s="51">
        <v>0.46666666666666667</v>
      </c>
      <c r="AD62" s="51">
        <v>0.6</v>
      </c>
      <c r="AE62" s="51">
        <v>0.16666666666666666</v>
      </c>
      <c r="AF62" s="51">
        <v>0.21428571428571427</v>
      </c>
      <c r="AG62" s="51">
        <v>0.21428571428571427</v>
      </c>
      <c r="AH62" s="51">
        <v>0.21428571428571427</v>
      </c>
      <c r="AI62" s="51">
        <v>0.21428571428571427</v>
      </c>
      <c r="AJ62" s="51">
        <v>0.21428571428571427</v>
      </c>
      <c r="AK62" s="51">
        <v>0.21428571428571427</v>
      </c>
      <c r="AL62" s="51">
        <v>0.21428571428571427</v>
      </c>
      <c r="AM62" s="51">
        <v>0.21428571428571427</v>
      </c>
      <c r="AN62" s="51">
        <v>0.21428571428571427</v>
      </c>
      <c r="AO62" s="51">
        <v>0.21428571428571427</v>
      </c>
    </row>
    <row r="63" spans="1:41" x14ac:dyDescent="0.2">
      <c r="A63" s="31" t="s">
        <v>11</v>
      </c>
      <c r="B63" s="16" t="s">
        <v>9</v>
      </c>
      <c r="C63" s="15" t="s">
        <v>27</v>
      </c>
      <c r="D63" s="31" t="s">
        <v>98</v>
      </c>
      <c r="E63" s="31" t="s">
        <v>99</v>
      </c>
      <c r="F63" s="17"/>
      <c r="G63" s="27"/>
      <c r="H63" s="51">
        <v>0.2</v>
      </c>
      <c r="I63" s="51">
        <v>0.13</v>
      </c>
      <c r="J63" s="51">
        <v>0.37</v>
      </c>
      <c r="K63" s="51">
        <v>0.27</v>
      </c>
      <c r="L63" s="51">
        <v>0.2</v>
      </c>
      <c r="M63" s="51">
        <v>0.20121951219512196</v>
      </c>
      <c r="N63" s="51">
        <v>0.18</v>
      </c>
      <c r="O63" s="51">
        <v>0.18</v>
      </c>
      <c r="P63" s="51">
        <v>0.22</v>
      </c>
      <c r="Q63" s="51">
        <v>0.1</v>
      </c>
      <c r="R63" s="51">
        <v>0.3</v>
      </c>
      <c r="S63" s="51">
        <v>0.27</v>
      </c>
      <c r="T63" s="51">
        <v>0.2</v>
      </c>
      <c r="U63" s="51">
        <v>0.2</v>
      </c>
      <c r="V63" s="51">
        <v>0.23</v>
      </c>
      <c r="W63" s="51">
        <v>0.125</v>
      </c>
      <c r="X63" s="51">
        <v>0.13333333333333333</v>
      </c>
      <c r="Y63" s="51">
        <v>8.3333333333333329E-2</v>
      </c>
      <c r="Z63" s="51">
        <v>7.1428571428571425E-2</v>
      </c>
      <c r="AA63" s="51">
        <v>9.0909090909090912E-2</v>
      </c>
      <c r="AB63" s="51">
        <v>7.6923076923076927E-2</v>
      </c>
      <c r="AC63" s="51">
        <v>0.2</v>
      </c>
      <c r="AD63" s="51">
        <v>0.02</v>
      </c>
      <c r="AE63" s="51">
        <v>0.16666666666666666</v>
      </c>
      <c r="AF63" s="51">
        <v>0.13095238095238096</v>
      </c>
      <c r="AG63" s="51">
        <v>0.13095238095238096</v>
      </c>
      <c r="AH63" s="51">
        <v>0.13095238095238096</v>
      </c>
      <c r="AI63" s="51">
        <v>0.13095238095238096</v>
      </c>
      <c r="AJ63" s="51">
        <v>0.13095238095238096</v>
      </c>
      <c r="AK63" s="51">
        <v>0.13095238095238096</v>
      </c>
      <c r="AL63" s="51">
        <v>0.13095238095238096</v>
      </c>
      <c r="AM63" s="51">
        <v>0.13095238095238096</v>
      </c>
      <c r="AN63" s="51">
        <v>0.13095238095238096</v>
      </c>
      <c r="AO63" s="51">
        <v>0.13095238095238096</v>
      </c>
    </row>
    <row r="64" spans="1:41" x14ac:dyDescent="0.2">
      <c r="A64" s="20" t="s">
        <v>11</v>
      </c>
      <c r="B64" s="16" t="s">
        <v>9</v>
      </c>
      <c r="C64" s="15" t="s">
        <v>27</v>
      </c>
      <c r="D64" s="20" t="s">
        <v>100</v>
      </c>
      <c r="E64" s="20" t="s">
        <v>101</v>
      </c>
      <c r="F64" s="17"/>
      <c r="G64" s="27"/>
      <c r="H64" s="51">
        <v>0.14000000000000001</v>
      </c>
      <c r="I64" s="51">
        <v>0.17</v>
      </c>
      <c r="J64" s="51">
        <v>0.09</v>
      </c>
      <c r="K64" s="51">
        <v>0.16</v>
      </c>
      <c r="L64" s="51">
        <v>0.28688524590163933</v>
      </c>
      <c r="M64" s="51">
        <v>0.23780487804878048</v>
      </c>
      <c r="N64" s="51">
        <v>0.19024390243902439</v>
      </c>
      <c r="O64" s="51">
        <v>0.20987654320987653</v>
      </c>
      <c r="P64" s="51">
        <v>0.15</v>
      </c>
      <c r="Q64" s="51">
        <v>0.34153846153846151</v>
      </c>
      <c r="R64" s="51">
        <v>0.29032258064516131</v>
      </c>
      <c r="S64" s="51">
        <v>0.28037383177570091</v>
      </c>
      <c r="T64" s="51">
        <v>0.33898305084745761</v>
      </c>
      <c r="U64" s="51">
        <v>0.29126213592233008</v>
      </c>
      <c r="V64" s="51">
        <v>0.26785714285714285</v>
      </c>
      <c r="W64" s="51">
        <v>0.28040540540540543</v>
      </c>
      <c r="X64" s="51">
        <v>0.15</v>
      </c>
      <c r="Y64" s="51">
        <v>8.3333333333333329E-2</v>
      </c>
      <c r="Z64" s="51">
        <v>7.0000000000000007E-2</v>
      </c>
      <c r="AA64" s="51">
        <v>7.0000000000000007E-2</v>
      </c>
      <c r="AB64" s="51">
        <v>7.0000000000000007E-2</v>
      </c>
      <c r="AC64" s="51">
        <v>6.6666666666666666E-2</v>
      </c>
      <c r="AD64" s="51">
        <v>7.1428571428571425E-2</v>
      </c>
      <c r="AE64" s="51">
        <v>0.16666666666666666</v>
      </c>
      <c r="AF64" s="51">
        <v>0.19047619047619047</v>
      </c>
      <c r="AG64" s="51">
        <v>0.19047619047619047</v>
      </c>
      <c r="AH64" s="51">
        <v>0.19047619047619047</v>
      </c>
      <c r="AI64" s="51">
        <v>0.19047619047619047</v>
      </c>
      <c r="AJ64" s="51">
        <v>0.19047619047619047</v>
      </c>
      <c r="AK64" s="51">
        <v>0.19047619047619047</v>
      </c>
      <c r="AL64" s="51">
        <v>0.19047619047619047</v>
      </c>
      <c r="AM64" s="51">
        <v>0.19047619047619047</v>
      </c>
      <c r="AN64" s="51">
        <v>0.19047619047619047</v>
      </c>
      <c r="AO64" s="51">
        <v>0.19047619047619047</v>
      </c>
    </row>
    <row r="65" spans="1:41" x14ac:dyDescent="0.2">
      <c r="A65" s="20" t="s">
        <v>11</v>
      </c>
      <c r="B65" s="16" t="s">
        <v>9</v>
      </c>
      <c r="C65" s="15" t="s">
        <v>27</v>
      </c>
      <c r="D65" s="20" t="s">
        <v>102</v>
      </c>
      <c r="E65" s="20" t="s">
        <v>103</v>
      </c>
      <c r="F65" s="17"/>
      <c r="G65" s="27"/>
      <c r="H65" s="51">
        <v>7.0000000000000007E-2</v>
      </c>
      <c r="I65" s="51">
        <v>0.12295081967213115</v>
      </c>
      <c r="J65" s="51">
        <v>6.1728395061728392E-2</v>
      </c>
      <c r="K65" s="51">
        <v>7.0000000000000007E-2</v>
      </c>
      <c r="L65" s="51">
        <v>0.08</v>
      </c>
      <c r="M65" s="51">
        <v>0.12195121951219512</v>
      </c>
      <c r="N65" s="51">
        <v>0.13170731707317074</v>
      </c>
      <c r="O65" s="51">
        <v>0.11934156378600823</v>
      </c>
      <c r="P65" s="51">
        <v>0.11</v>
      </c>
      <c r="Q65" s="51">
        <v>0.12</v>
      </c>
      <c r="R65" s="51">
        <v>7.5268817204301078E-2</v>
      </c>
      <c r="S65" s="51">
        <v>9.0342679127725853E-2</v>
      </c>
      <c r="T65" s="51">
        <v>6.7796610169491525E-2</v>
      </c>
      <c r="U65" s="51">
        <v>0.12135922330097088</v>
      </c>
      <c r="V65" s="51">
        <v>0.1</v>
      </c>
      <c r="W65" s="51">
        <v>0.1</v>
      </c>
      <c r="X65" s="51">
        <v>0.13333333333333333</v>
      </c>
      <c r="Y65" s="51">
        <v>8.3333333333333329E-2</v>
      </c>
      <c r="Z65" s="51">
        <v>0.03</v>
      </c>
      <c r="AA65" s="51">
        <v>9.0909090909090912E-2</v>
      </c>
      <c r="AB65" s="51">
        <v>0.02</v>
      </c>
      <c r="AC65" s="51">
        <v>6.6666666666666666E-2</v>
      </c>
      <c r="AD65" s="51">
        <v>0.02</v>
      </c>
      <c r="AE65" s="51">
        <v>0.14285714285714285</v>
      </c>
      <c r="AF65" s="51">
        <v>0.11904761904761904</v>
      </c>
      <c r="AG65" s="51">
        <v>0.11904761904761904</v>
      </c>
      <c r="AH65" s="51">
        <v>0.11904761904761904</v>
      </c>
      <c r="AI65" s="51">
        <v>0.11904761904761904</v>
      </c>
      <c r="AJ65" s="51">
        <v>0.11904761904761904</v>
      </c>
      <c r="AK65" s="51">
        <v>0.11904761904761904</v>
      </c>
      <c r="AL65" s="51">
        <v>0.11904761904761904</v>
      </c>
      <c r="AM65" s="51">
        <v>0.11904761904761904</v>
      </c>
      <c r="AN65" s="51">
        <v>0.11904761904761904</v>
      </c>
      <c r="AO65" s="51">
        <v>0.11904761904761904</v>
      </c>
    </row>
    <row r="66" spans="1:41" s="19" customFormat="1" x14ac:dyDescent="0.2">
      <c r="A66" s="22"/>
      <c r="B66" s="21"/>
      <c r="C66" s="18"/>
      <c r="D66" s="22"/>
      <c r="E66" s="22"/>
      <c r="F66" s="23"/>
      <c r="G66" s="30"/>
      <c r="H66" s="52">
        <f>SUM(H60:H65)</f>
        <v>1.0032367149758454</v>
      </c>
      <c r="I66" s="52">
        <f t="shared" ref="I66:AF66" si="11">SUM(I60:I65)</f>
        <v>0.99737704918032799</v>
      </c>
      <c r="J66" s="52">
        <f t="shared" si="11"/>
        <v>0.99572016460905344</v>
      </c>
      <c r="K66" s="52">
        <f t="shared" si="11"/>
        <v>0.99686274509803918</v>
      </c>
      <c r="L66" s="52">
        <f t="shared" si="11"/>
        <v>1.0021311475409838</v>
      </c>
      <c r="M66" s="52">
        <f t="shared" si="11"/>
        <v>1</v>
      </c>
      <c r="N66" s="52">
        <f t="shared" si="11"/>
        <v>1.0034146341463415</v>
      </c>
      <c r="O66" s="52">
        <f t="shared" si="11"/>
        <v>1.0025514403292182</v>
      </c>
      <c r="P66" s="52">
        <f t="shared" si="11"/>
        <v>1.0037735849056604</v>
      </c>
      <c r="Q66" s="52">
        <f t="shared" si="11"/>
        <v>1.0046153846153847</v>
      </c>
      <c r="R66" s="52">
        <f t="shared" si="11"/>
        <v>1.0036559139784946</v>
      </c>
      <c r="S66" s="52">
        <f t="shared" si="11"/>
        <v>1.0005919003115264</v>
      </c>
      <c r="T66" s="52">
        <f t="shared" si="11"/>
        <v>1.0001694915254238</v>
      </c>
      <c r="U66" s="52">
        <f t="shared" si="11"/>
        <v>0.99786407766990304</v>
      </c>
      <c r="V66" s="52">
        <f t="shared" si="11"/>
        <v>0.99547619047619051</v>
      </c>
      <c r="W66" s="52">
        <f t="shared" si="11"/>
        <v>1.0035135135135136</v>
      </c>
      <c r="X66" s="52">
        <f t="shared" si="11"/>
        <v>1</v>
      </c>
      <c r="Y66" s="52">
        <f t="shared" si="11"/>
        <v>1</v>
      </c>
      <c r="Z66" s="52">
        <f t="shared" si="11"/>
        <v>1.0028571428571429</v>
      </c>
      <c r="AA66" s="52">
        <f t="shared" si="11"/>
        <v>1.0036363636363637</v>
      </c>
      <c r="AB66" s="52">
        <f t="shared" si="11"/>
        <v>0.99769230769230766</v>
      </c>
      <c r="AC66" s="52">
        <f t="shared" si="11"/>
        <v>1</v>
      </c>
      <c r="AD66" s="52">
        <f t="shared" si="11"/>
        <v>0.99714285714285711</v>
      </c>
      <c r="AE66" s="52">
        <f t="shared" si="11"/>
        <v>0.99999999999999978</v>
      </c>
      <c r="AF66" s="52">
        <f t="shared" si="11"/>
        <v>1</v>
      </c>
      <c r="AG66" s="44"/>
      <c r="AH66" s="44"/>
      <c r="AI66" s="44"/>
      <c r="AJ66" s="44"/>
      <c r="AK66" s="44"/>
      <c r="AL66" s="44"/>
      <c r="AM66" s="44"/>
      <c r="AN66" s="44"/>
      <c r="AO66" s="44"/>
    </row>
    <row r="67" spans="1:41" x14ac:dyDescent="0.2">
      <c r="A67" s="31" t="s">
        <v>12</v>
      </c>
      <c r="B67" s="16" t="s">
        <v>9</v>
      </c>
      <c r="C67" s="15" t="s">
        <v>28</v>
      </c>
      <c r="D67" s="31" t="s">
        <v>66</v>
      </c>
      <c r="E67" s="31" t="s">
        <v>67</v>
      </c>
      <c r="F67" s="17"/>
      <c r="G67" s="27"/>
      <c r="H67" s="51">
        <v>0.26143790849673204</v>
      </c>
      <c r="I67" s="51">
        <v>0.25916230366492149</v>
      </c>
      <c r="J67" s="51">
        <v>0.26178010471204188</v>
      </c>
      <c r="K67" s="51">
        <v>0.25901639344262295</v>
      </c>
      <c r="L67" s="51">
        <v>0.26203208556149732</v>
      </c>
      <c r="M67" s="51">
        <v>0.26203208556149732</v>
      </c>
      <c r="N67" s="51">
        <v>0.25694444444444442</v>
      </c>
      <c r="O67" s="51">
        <v>0.25694444444444442</v>
      </c>
      <c r="P67" s="51">
        <v>0.26111111111111113</v>
      </c>
      <c r="Q67" s="51">
        <v>0.26111111111111113</v>
      </c>
      <c r="R67" s="51">
        <v>0.25903614457831325</v>
      </c>
      <c r="S67" s="51">
        <v>0.19879518072289157</v>
      </c>
      <c r="T67" s="51">
        <v>0.19879518072289157</v>
      </c>
      <c r="U67" s="51">
        <v>0.19879518072289157</v>
      </c>
      <c r="V67" s="51">
        <v>0.2012779552715655</v>
      </c>
      <c r="W67" s="51">
        <v>0.19745222929936307</v>
      </c>
      <c r="X67" s="51">
        <v>0.19672131147540983</v>
      </c>
      <c r="Y67" s="51">
        <v>0.20129870129870131</v>
      </c>
      <c r="Z67" s="51">
        <v>0.20129870129870131</v>
      </c>
      <c r="AA67" s="51">
        <v>0.35416666666666669</v>
      </c>
      <c r="AB67" s="51">
        <v>0.34545454545454546</v>
      </c>
      <c r="AC67" s="51">
        <v>0.34146341463414637</v>
      </c>
      <c r="AD67" s="51">
        <v>0.35</v>
      </c>
      <c r="AE67" s="51">
        <v>0.34</v>
      </c>
      <c r="AF67" s="51">
        <v>0.33766233766233766</v>
      </c>
      <c r="AG67" s="51">
        <v>0.33766233766233766</v>
      </c>
      <c r="AH67" s="51">
        <v>0.33766233766233766</v>
      </c>
      <c r="AI67" s="51">
        <v>0.33766233766233766</v>
      </c>
      <c r="AJ67" s="51">
        <v>0.33766233766233766</v>
      </c>
      <c r="AK67" s="51">
        <v>0.33766233766233766</v>
      </c>
      <c r="AL67" s="51">
        <v>0.33766233766233766</v>
      </c>
      <c r="AM67" s="51">
        <v>0.33766233766233766</v>
      </c>
      <c r="AN67" s="51">
        <v>0.33766233766233766</v>
      </c>
      <c r="AO67" s="51">
        <v>0.33766233766233766</v>
      </c>
    </row>
    <row r="68" spans="1:41" x14ac:dyDescent="0.2">
      <c r="A68" s="31" t="s">
        <v>12</v>
      </c>
      <c r="B68" s="16" t="s">
        <v>9</v>
      </c>
      <c r="C68" s="15" t="s">
        <v>28</v>
      </c>
      <c r="D68" s="31" t="s">
        <v>68</v>
      </c>
      <c r="E68" s="31" t="s">
        <v>69</v>
      </c>
      <c r="F68" s="17"/>
      <c r="G68" s="27"/>
      <c r="H68" s="51">
        <v>0.20915032679738563</v>
      </c>
      <c r="I68" s="51">
        <v>0.20942408376963351</v>
      </c>
      <c r="J68" s="51">
        <v>0.20942408376963351</v>
      </c>
      <c r="K68" s="51">
        <v>0.21311475409836064</v>
      </c>
      <c r="L68" s="51">
        <v>0.20855614973262032</v>
      </c>
      <c r="M68" s="51">
        <v>0.20855614973262032</v>
      </c>
      <c r="N68" s="51">
        <v>0.20833333333333334</v>
      </c>
      <c r="O68" s="51">
        <v>0.20833333333333334</v>
      </c>
      <c r="P68" s="51">
        <v>0.21111111111111111</v>
      </c>
      <c r="Q68" s="51">
        <v>0.21111111111111111</v>
      </c>
      <c r="R68" s="51">
        <v>0.21084337349397592</v>
      </c>
      <c r="S68" s="51">
        <v>0.28915662650602408</v>
      </c>
      <c r="T68" s="51">
        <v>0.28915662650602408</v>
      </c>
      <c r="U68" s="51">
        <v>0.28915662650602408</v>
      </c>
      <c r="V68" s="51">
        <v>0.29073482428115016</v>
      </c>
      <c r="W68" s="51">
        <v>0.2929936305732484</v>
      </c>
      <c r="X68" s="51">
        <v>0.29508196721311475</v>
      </c>
      <c r="Y68" s="51">
        <v>0.29220779220779219</v>
      </c>
      <c r="Z68" s="51">
        <v>0.29220779220779219</v>
      </c>
      <c r="AA68" s="51">
        <v>0.125</v>
      </c>
      <c r="AB68" s="51">
        <v>0.14545454545454545</v>
      </c>
      <c r="AC68" s="51">
        <v>0.12195121951219512</v>
      </c>
      <c r="AD68" s="51">
        <v>0.15</v>
      </c>
      <c r="AE68" s="51">
        <v>0.14000000000000001</v>
      </c>
      <c r="AF68" s="51">
        <v>0.14285714285714285</v>
      </c>
      <c r="AG68" s="51">
        <v>0.14285714285714285</v>
      </c>
      <c r="AH68" s="51">
        <v>0.14285714285714285</v>
      </c>
      <c r="AI68" s="51">
        <v>0.14285714285714285</v>
      </c>
      <c r="AJ68" s="51">
        <v>0.14285714285714285</v>
      </c>
      <c r="AK68" s="51">
        <v>0.14285714285714285</v>
      </c>
      <c r="AL68" s="51">
        <v>0.14285714285714285</v>
      </c>
      <c r="AM68" s="51">
        <v>0.14285714285714285</v>
      </c>
      <c r="AN68" s="51">
        <v>0.14285714285714285</v>
      </c>
      <c r="AO68" s="51">
        <v>0.14285714285714285</v>
      </c>
    </row>
    <row r="69" spans="1:41" x14ac:dyDescent="0.2">
      <c r="A69" s="31" t="s">
        <v>12</v>
      </c>
      <c r="B69" s="16" t="s">
        <v>9</v>
      </c>
      <c r="C69" s="15" t="s">
        <v>28</v>
      </c>
      <c r="D69" s="31" t="s">
        <v>70</v>
      </c>
      <c r="E69" s="31" t="s">
        <v>318</v>
      </c>
      <c r="F69" s="17"/>
      <c r="G69" s="27"/>
      <c r="H69" s="51">
        <v>0.24183006535947713</v>
      </c>
      <c r="I69" s="51">
        <v>0.24083769633507854</v>
      </c>
      <c r="J69" s="51">
        <v>0.24083769633507854</v>
      </c>
      <c r="K69" s="51">
        <v>0.23934426229508196</v>
      </c>
      <c r="L69" s="51">
        <v>0.24064171122994651</v>
      </c>
      <c r="M69" s="51">
        <v>0.24064171122994651</v>
      </c>
      <c r="N69" s="51">
        <v>0.24305555555555555</v>
      </c>
      <c r="O69" s="51">
        <v>0.24305555555555555</v>
      </c>
      <c r="P69" s="51">
        <v>0.2388888888888889</v>
      </c>
      <c r="Q69" s="51">
        <v>0.2388888888888889</v>
      </c>
      <c r="R69" s="51">
        <v>0.24096385542168675</v>
      </c>
      <c r="S69" s="51">
        <v>0.24096385542168675</v>
      </c>
      <c r="T69" s="51">
        <v>0.24096385542168675</v>
      </c>
      <c r="U69" s="51">
        <v>0.24096385542168675</v>
      </c>
      <c r="V69" s="51">
        <v>0.23961661341853036</v>
      </c>
      <c r="W69" s="51">
        <v>0.24203821656050956</v>
      </c>
      <c r="X69" s="51">
        <v>0.24590163934426229</v>
      </c>
      <c r="Y69" s="51">
        <v>0.24025974025974026</v>
      </c>
      <c r="Z69" s="51">
        <v>0.24025974025974026</v>
      </c>
      <c r="AA69" s="51">
        <v>0.1875</v>
      </c>
      <c r="AB69" s="51">
        <v>0.18181818181818182</v>
      </c>
      <c r="AC69" s="51">
        <v>0.1951219512195122</v>
      </c>
      <c r="AD69" s="51">
        <v>0.2</v>
      </c>
      <c r="AE69" s="51">
        <v>0.2</v>
      </c>
      <c r="AF69" s="51">
        <v>0.19480519480519481</v>
      </c>
      <c r="AG69" s="51">
        <v>0.19480519480519481</v>
      </c>
      <c r="AH69" s="51">
        <v>0.19480519480519481</v>
      </c>
      <c r="AI69" s="51">
        <v>0.19480519480519481</v>
      </c>
      <c r="AJ69" s="51">
        <v>0.19480519480519481</v>
      </c>
      <c r="AK69" s="51">
        <v>0.19480519480519481</v>
      </c>
      <c r="AL69" s="51">
        <v>0.19480519480519481</v>
      </c>
      <c r="AM69" s="51">
        <v>0.19480519480519481</v>
      </c>
      <c r="AN69" s="51">
        <v>0.19480519480519481</v>
      </c>
      <c r="AO69" s="51">
        <v>0.19480519480519481</v>
      </c>
    </row>
    <row r="70" spans="1:41" x14ac:dyDescent="0.2">
      <c r="A70" s="31" t="s">
        <v>12</v>
      </c>
      <c r="B70" s="16" t="s">
        <v>9</v>
      </c>
      <c r="C70" s="15" t="s">
        <v>28</v>
      </c>
      <c r="D70" s="31" t="s">
        <v>72</v>
      </c>
      <c r="E70" s="31" t="s">
        <v>73</v>
      </c>
      <c r="F70" s="17"/>
      <c r="G70" s="27"/>
      <c r="H70" s="51">
        <v>0.28758169934640521</v>
      </c>
      <c r="I70" s="51">
        <v>0.29057591623036649</v>
      </c>
      <c r="J70" s="51">
        <v>0.2879581151832461</v>
      </c>
      <c r="K70" s="51">
        <v>0.28852459016393445</v>
      </c>
      <c r="L70" s="51">
        <v>0.28877005347593582</v>
      </c>
      <c r="M70" s="51">
        <v>0.28877005347593582</v>
      </c>
      <c r="N70" s="51">
        <v>0.29166666666666669</v>
      </c>
      <c r="O70" s="51">
        <v>0.29166666666666669</v>
      </c>
      <c r="P70" s="51">
        <v>0.28888888888888886</v>
      </c>
      <c r="Q70" s="51">
        <v>0.28888888888888886</v>
      </c>
      <c r="R70" s="51">
        <v>0.28915662650602408</v>
      </c>
      <c r="S70" s="51">
        <v>0.27108433734939757</v>
      </c>
      <c r="T70" s="51">
        <v>0.27108433734939757</v>
      </c>
      <c r="U70" s="51">
        <v>0.27108433734939757</v>
      </c>
      <c r="V70" s="51">
        <v>0.26837060702875398</v>
      </c>
      <c r="W70" s="51">
        <v>0.26751592356687898</v>
      </c>
      <c r="X70" s="51">
        <v>0.26229508196721313</v>
      </c>
      <c r="Y70" s="51">
        <v>0.26623376623376621</v>
      </c>
      <c r="Z70" s="51">
        <v>0.26623376623376621</v>
      </c>
      <c r="AA70" s="51">
        <v>0.33333333333333331</v>
      </c>
      <c r="AB70" s="51">
        <v>0.32727272727272727</v>
      </c>
      <c r="AC70" s="51">
        <v>0.34146341463414637</v>
      </c>
      <c r="AD70" s="51">
        <v>0.3</v>
      </c>
      <c r="AE70" s="51">
        <v>0.32</v>
      </c>
      <c r="AF70" s="51">
        <v>0.32467532467532467</v>
      </c>
      <c r="AG70" s="51">
        <v>0.32467532467532467</v>
      </c>
      <c r="AH70" s="51">
        <v>0.32467532467532467</v>
      </c>
      <c r="AI70" s="51">
        <v>0.32467532467532467</v>
      </c>
      <c r="AJ70" s="51">
        <v>0.32467532467532467</v>
      </c>
      <c r="AK70" s="51">
        <v>0.32467532467532467</v>
      </c>
      <c r="AL70" s="51">
        <v>0.32467532467532467</v>
      </c>
      <c r="AM70" s="51">
        <v>0.32467532467532467</v>
      </c>
      <c r="AN70" s="51">
        <v>0.32467532467532467</v>
      </c>
      <c r="AO70" s="51">
        <v>0.32467532467532467</v>
      </c>
    </row>
    <row r="71" spans="1:41" s="19" customFormat="1" x14ac:dyDescent="0.2">
      <c r="A71" s="32"/>
      <c r="B71" s="21"/>
      <c r="C71" s="18"/>
      <c r="D71" s="32"/>
      <c r="E71" s="32"/>
      <c r="F71" s="23"/>
      <c r="G71" s="30"/>
      <c r="H71" s="52">
        <f>SUM(H67:H70)</f>
        <v>1</v>
      </c>
      <c r="I71" s="52">
        <f t="shared" ref="I71:AO71" si="12">SUM(I67:I70)</f>
        <v>1</v>
      </c>
      <c r="J71" s="52">
        <f t="shared" si="12"/>
        <v>1</v>
      </c>
      <c r="K71" s="52">
        <f t="shared" si="12"/>
        <v>1</v>
      </c>
      <c r="L71" s="52">
        <f t="shared" si="12"/>
        <v>1</v>
      </c>
      <c r="M71" s="52">
        <f t="shared" si="12"/>
        <v>1</v>
      </c>
      <c r="N71" s="52">
        <f t="shared" si="12"/>
        <v>1</v>
      </c>
      <c r="O71" s="52">
        <f t="shared" si="12"/>
        <v>1</v>
      </c>
      <c r="P71" s="52">
        <f t="shared" si="12"/>
        <v>1</v>
      </c>
      <c r="Q71" s="52">
        <f t="shared" si="12"/>
        <v>1</v>
      </c>
      <c r="R71" s="52">
        <f t="shared" si="12"/>
        <v>1</v>
      </c>
      <c r="S71" s="52">
        <f t="shared" si="12"/>
        <v>1</v>
      </c>
      <c r="T71" s="52">
        <f t="shared" si="12"/>
        <v>1</v>
      </c>
      <c r="U71" s="52">
        <f t="shared" si="12"/>
        <v>1</v>
      </c>
      <c r="V71" s="52">
        <f t="shared" si="12"/>
        <v>1</v>
      </c>
      <c r="W71" s="52">
        <f t="shared" si="12"/>
        <v>1</v>
      </c>
      <c r="X71" s="52">
        <f t="shared" si="12"/>
        <v>1</v>
      </c>
      <c r="Y71" s="52">
        <f t="shared" si="12"/>
        <v>1</v>
      </c>
      <c r="Z71" s="52">
        <f t="shared" si="12"/>
        <v>1</v>
      </c>
      <c r="AA71" s="52">
        <f t="shared" si="12"/>
        <v>1</v>
      </c>
      <c r="AB71" s="52">
        <f t="shared" si="12"/>
        <v>1</v>
      </c>
      <c r="AC71" s="52">
        <f t="shared" si="12"/>
        <v>1</v>
      </c>
      <c r="AD71" s="52">
        <f t="shared" si="12"/>
        <v>1</v>
      </c>
      <c r="AE71" s="52">
        <f t="shared" si="12"/>
        <v>1</v>
      </c>
      <c r="AF71" s="52">
        <f t="shared" si="12"/>
        <v>1</v>
      </c>
      <c r="AG71" s="52">
        <f t="shared" si="12"/>
        <v>1</v>
      </c>
      <c r="AH71" s="52">
        <f t="shared" si="12"/>
        <v>1</v>
      </c>
      <c r="AI71" s="52">
        <f t="shared" si="12"/>
        <v>1</v>
      </c>
      <c r="AJ71" s="52">
        <f t="shared" si="12"/>
        <v>1</v>
      </c>
      <c r="AK71" s="52">
        <f t="shared" si="12"/>
        <v>1</v>
      </c>
      <c r="AL71" s="52">
        <f t="shared" si="12"/>
        <v>1</v>
      </c>
      <c r="AM71" s="52">
        <f t="shared" si="12"/>
        <v>1</v>
      </c>
      <c r="AN71" s="52">
        <f t="shared" si="12"/>
        <v>1</v>
      </c>
      <c r="AO71" s="52">
        <f t="shared" si="12"/>
        <v>1</v>
      </c>
    </row>
    <row r="72" spans="1:41" x14ac:dyDescent="0.2">
      <c r="A72" s="20" t="s">
        <v>13</v>
      </c>
      <c r="B72" s="16" t="s">
        <v>9</v>
      </c>
      <c r="C72" s="15" t="s">
        <v>28</v>
      </c>
      <c r="D72" s="20" t="s">
        <v>74</v>
      </c>
      <c r="E72" s="20" t="s">
        <v>75</v>
      </c>
      <c r="F72" s="17"/>
      <c r="G72" s="27"/>
      <c r="H72" s="51">
        <v>0.28000000000000003</v>
      </c>
      <c r="I72" s="51">
        <v>0.28000000000000003</v>
      </c>
      <c r="J72" s="51">
        <v>0.28000000000000003</v>
      </c>
      <c r="K72" s="51">
        <v>0.28000000000000003</v>
      </c>
      <c r="L72" s="51">
        <v>0.28000000000000003</v>
      </c>
      <c r="M72" s="51">
        <v>0.28000000000000003</v>
      </c>
      <c r="N72" s="51">
        <v>0.28000000000000003</v>
      </c>
      <c r="O72" s="51">
        <v>0.28000000000000003</v>
      </c>
      <c r="P72" s="51">
        <v>0.28000000000000003</v>
      </c>
      <c r="Q72" s="51">
        <v>0.28000000000000003</v>
      </c>
      <c r="R72" s="51">
        <v>0.28000000000000003</v>
      </c>
      <c r="S72" s="51">
        <v>0.28000000000000003</v>
      </c>
      <c r="T72" s="51">
        <v>0.28000000000000003</v>
      </c>
      <c r="U72" s="51">
        <v>0.28000000000000003</v>
      </c>
      <c r="V72" s="51">
        <v>0.28000000000000003</v>
      </c>
      <c r="W72" s="51">
        <v>0.28000000000000003</v>
      </c>
      <c r="X72" s="51">
        <v>0.28000000000000003</v>
      </c>
      <c r="Y72" s="51">
        <v>0.28000000000000003</v>
      </c>
      <c r="Z72" s="51">
        <v>0.28000000000000003</v>
      </c>
      <c r="AA72" s="51">
        <v>0.28000000000000003</v>
      </c>
      <c r="AB72" s="51">
        <v>0.28000000000000003</v>
      </c>
      <c r="AC72" s="51">
        <v>0.39</v>
      </c>
      <c r="AD72" s="51">
        <v>0.39</v>
      </c>
      <c r="AE72" s="51">
        <v>0.34</v>
      </c>
      <c r="AF72" s="51">
        <v>0.35</v>
      </c>
      <c r="AG72" s="51">
        <v>0.35</v>
      </c>
      <c r="AH72" s="51">
        <v>0.35</v>
      </c>
      <c r="AI72" s="51">
        <v>0.35</v>
      </c>
      <c r="AJ72" s="51">
        <v>0.34</v>
      </c>
      <c r="AK72" s="51">
        <v>0.34</v>
      </c>
      <c r="AL72" s="51">
        <v>0.35</v>
      </c>
      <c r="AM72" s="51">
        <v>0.35</v>
      </c>
      <c r="AN72" s="51">
        <v>0.35</v>
      </c>
      <c r="AO72" s="51">
        <v>0.35</v>
      </c>
    </row>
    <row r="73" spans="1:41" x14ac:dyDescent="0.2">
      <c r="A73" s="20" t="s">
        <v>13</v>
      </c>
      <c r="B73" s="16" t="s">
        <v>9</v>
      </c>
      <c r="C73" s="15" t="s">
        <v>28</v>
      </c>
      <c r="D73" s="20" t="s">
        <v>76</v>
      </c>
      <c r="E73" s="20" t="s">
        <v>319</v>
      </c>
      <c r="F73" s="17"/>
      <c r="G73" s="27"/>
      <c r="H73" s="51">
        <v>0.23</v>
      </c>
      <c r="I73" s="51">
        <v>0.23</v>
      </c>
      <c r="J73" s="51">
        <v>0.23</v>
      </c>
      <c r="K73" s="51">
        <v>0.23</v>
      </c>
      <c r="L73" s="51">
        <v>0.23</v>
      </c>
      <c r="M73" s="51">
        <v>0.23</v>
      </c>
      <c r="N73" s="51">
        <v>0.23</v>
      </c>
      <c r="O73" s="51">
        <v>0.23</v>
      </c>
      <c r="P73" s="51">
        <v>0.23</v>
      </c>
      <c r="Q73" s="51">
        <v>0.23</v>
      </c>
      <c r="R73" s="51">
        <v>0.23</v>
      </c>
      <c r="S73" s="51">
        <v>0.23</v>
      </c>
      <c r="T73" s="51">
        <v>0.23</v>
      </c>
      <c r="U73" s="51">
        <v>0.23</v>
      </c>
      <c r="V73" s="51">
        <v>0.23</v>
      </c>
      <c r="W73" s="51">
        <v>0.23</v>
      </c>
      <c r="X73" s="51">
        <v>0.23</v>
      </c>
      <c r="Y73" s="51">
        <v>0.23</v>
      </c>
      <c r="Z73" s="51">
        <v>0.23</v>
      </c>
      <c r="AA73" s="51">
        <v>0.23</v>
      </c>
      <c r="AB73" s="51">
        <v>0.23</v>
      </c>
      <c r="AC73" s="51">
        <v>0.19</v>
      </c>
      <c r="AD73" s="51">
        <v>0.17</v>
      </c>
      <c r="AE73" s="51">
        <v>0.2</v>
      </c>
      <c r="AF73" s="51">
        <v>0.19</v>
      </c>
      <c r="AG73" s="51">
        <v>0.19</v>
      </c>
      <c r="AH73" s="51">
        <v>0.19</v>
      </c>
      <c r="AI73" s="51">
        <v>0.19</v>
      </c>
      <c r="AJ73" s="51">
        <v>0.19</v>
      </c>
      <c r="AK73" s="51">
        <v>0.19</v>
      </c>
      <c r="AL73" s="51">
        <v>0.19</v>
      </c>
      <c r="AM73" s="51">
        <v>0.19</v>
      </c>
      <c r="AN73" s="51">
        <v>0.19</v>
      </c>
      <c r="AO73" s="51">
        <v>0.19</v>
      </c>
    </row>
    <row r="74" spans="1:41" x14ac:dyDescent="0.2">
      <c r="A74" s="31" t="s">
        <v>13</v>
      </c>
      <c r="B74" s="16" t="s">
        <v>9</v>
      </c>
      <c r="C74" s="15" t="s">
        <v>28</v>
      </c>
      <c r="D74" s="31" t="s">
        <v>78</v>
      </c>
      <c r="E74" s="31" t="s">
        <v>79</v>
      </c>
      <c r="F74" s="17"/>
      <c r="G74" s="27"/>
      <c r="H74" s="51">
        <v>0.28000000000000003</v>
      </c>
      <c r="I74" s="51">
        <v>0.28000000000000003</v>
      </c>
      <c r="J74" s="51">
        <v>0.28000000000000003</v>
      </c>
      <c r="K74" s="51">
        <v>0.28000000000000003</v>
      </c>
      <c r="L74" s="51">
        <v>0.28000000000000003</v>
      </c>
      <c r="M74" s="51">
        <v>0.28000000000000003</v>
      </c>
      <c r="N74" s="51">
        <v>0.28000000000000003</v>
      </c>
      <c r="O74" s="51">
        <v>0.28000000000000003</v>
      </c>
      <c r="P74" s="51">
        <v>0.28000000000000003</v>
      </c>
      <c r="Q74" s="51">
        <v>0.28000000000000003</v>
      </c>
      <c r="R74" s="51">
        <v>0.28000000000000003</v>
      </c>
      <c r="S74" s="51">
        <v>0.28000000000000003</v>
      </c>
      <c r="T74" s="51">
        <v>0.28000000000000003</v>
      </c>
      <c r="U74" s="51">
        <v>0.28000000000000003</v>
      </c>
      <c r="V74" s="51">
        <v>0.28000000000000003</v>
      </c>
      <c r="W74" s="51">
        <v>0.28000000000000003</v>
      </c>
      <c r="X74" s="51">
        <v>0.28000000000000003</v>
      </c>
      <c r="Y74" s="51">
        <v>0.28000000000000003</v>
      </c>
      <c r="Z74" s="51">
        <v>0.28000000000000003</v>
      </c>
      <c r="AA74" s="51">
        <v>0.28000000000000003</v>
      </c>
      <c r="AB74" s="51">
        <v>0.28000000000000003</v>
      </c>
      <c r="AC74" s="51">
        <v>0.28999999999999998</v>
      </c>
      <c r="AD74" s="51">
        <v>0.31</v>
      </c>
      <c r="AE74" s="51">
        <v>0.26</v>
      </c>
      <c r="AF74" s="51">
        <v>0.26</v>
      </c>
      <c r="AG74" s="51">
        <v>0.26</v>
      </c>
      <c r="AH74" s="51">
        <v>0.26</v>
      </c>
      <c r="AI74" s="51">
        <v>0.26</v>
      </c>
      <c r="AJ74" s="51">
        <v>0.27</v>
      </c>
      <c r="AK74" s="51">
        <v>0.27</v>
      </c>
      <c r="AL74" s="51">
        <v>0.26</v>
      </c>
      <c r="AM74" s="51">
        <v>0.26</v>
      </c>
      <c r="AN74" s="51">
        <v>0.26</v>
      </c>
      <c r="AO74" s="51">
        <v>0.26</v>
      </c>
    </row>
    <row r="75" spans="1:41" x14ac:dyDescent="0.2">
      <c r="A75" s="31" t="s">
        <v>13</v>
      </c>
      <c r="B75" s="16" t="s">
        <v>9</v>
      </c>
      <c r="C75" s="15" t="s">
        <v>28</v>
      </c>
      <c r="D75" s="31" t="s">
        <v>80</v>
      </c>
      <c r="E75" s="31" t="s">
        <v>81</v>
      </c>
      <c r="F75" s="17"/>
      <c r="G75" s="27"/>
      <c r="H75" s="51">
        <v>0.21</v>
      </c>
      <c r="I75" s="51">
        <v>0.21</v>
      </c>
      <c r="J75" s="51">
        <v>0.21</v>
      </c>
      <c r="K75" s="51">
        <v>0.21</v>
      </c>
      <c r="L75" s="51">
        <v>0.21</v>
      </c>
      <c r="M75" s="51">
        <v>0.21</v>
      </c>
      <c r="N75" s="51">
        <v>0.21</v>
      </c>
      <c r="O75" s="51">
        <v>0.21</v>
      </c>
      <c r="P75" s="51">
        <v>0.21</v>
      </c>
      <c r="Q75" s="51">
        <v>0.21</v>
      </c>
      <c r="R75" s="51">
        <v>0.21</v>
      </c>
      <c r="S75" s="51">
        <v>0.21</v>
      </c>
      <c r="T75" s="51">
        <v>0.21</v>
      </c>
      <c r="U75" s="51">
        <v>0.21</v>
      </c>
      <c r="V75" s="51">
        <v>0.21</v>
      </c>
      <c r="W75" s="51">
        <v>0.21</v>
      </c>
      <c r="X75" s="51">
        <v>0.21</v>
      </c>
      <c r="Y75" s="51">
        <v>0.21</v>
      </c>
      <c r="Z75" s="51">
        <v>0.21</v>
      </c>
      <c r="AA75" s="51">
        <v>0.21</v>
      </c>
      <c r="AB75" s="51">
        <v>0.21</v>
      </c>
      <c r="AC75" s="51">
        <v>0.13</v>
      </c>
      <c r="AD75" s="51">
        <v>0.13</v>
      </c>
      <c r="AE75" s="51">
        <v>0.2</v>
      </c>
      <c r="AF75" s="51">
        <v>0.2</v>
      </c>
      <c r="AG75" s="51">
        <v>0.2</v>
      </c>
      <c r="AH75" s="51">
        <v>0.2</v>
      </c>
      <c r="AI75" s="51">
        <v>0.2</v>
      </c>
      <c r="AJ75" s="51">
        <v>0.2</v>
      </c>
      <c r="AK75" s="51">
        <v>0.2</v>
      </c>
      <c r="AL75" s="51">
        <v>0.2</v>
      </c>
      <c r="AM75" s="51">
        <v>0.2</v>
      </c>
      <c r="AN75" s="51">
        <v>0.2</v>
      </c>
      <c r="AO75" s="51">
        <v>0.2</v>
      </c>
    </row>
    <row r="76" spans="1:41" s="19" customFormat="1" x14ac:dyDescent="0.2">
      <c r="A76" s="32"/>
      <c r="B76" s="21"/>
      <c r="C76" s="18"/>
      <c r="D76" s="32"/>
      <c r="E76" s="32"/>
      <c r="F76" s="23"/>
      <c r="G76" s="30"/>
      <c r="H76" s="52">
        <f>SUM(H72:H75)</f>
        <v>1</v>
      </c>
      <c r="I76" s="52">
        <f t="shared" ref="I76:AO76" si="13">SUM(I72:I75)</f>
        <v>1</v>
      </c>
      <c r="J76" s="52">
        <f t="shared" si="13"/>
        <v>1</v>
      </c>
      <c r="K76" s="52">
        <f t="shared" si="13"/>
        <v>1</v>
      </c>
      <c r="L76" s="52">
        <f t="shared" si="13"/>
        <v>1</v>
      </c>
      <c r="M76" s="52">
        <f t="shared" si="13"/>
        <v>1</v>
      </c>
      <c r="N76" s="52">
        <f t="shared" si="13"/>
        <v>1</v>
      </c>
      <c r="O76" s="52">
        <f t="shared" si="13"/>
        <v>1</v>
      </c>
      <c r="P76" s="52">
        <f t="shared" si="13"/>
        <v>1</v>
      </c>
      <c r="Q76" s="52">
        <f t="shared" si="13"/>
        <v>1</v>
      </c>
      <c r="R76" s="52">
        <f t="shared" si="13"/>
        <v>1</v>
      </c>
      <c r="S76" s="52">
        <f t="shared" si="13"/>
        <v>1</v>
      </c>
      <c r="T76" s="52">
        <f t="shared" si="13"/>
        <v>1</v>
      </c>
      <c r="U76" s="52">
        <f t="shared" si="13"/>
        <v>1</v>
      </c>
      <c r="V76" s="52">
        <f t="shared" si="13"/>
        <v>1</v>
      </c>
      <c r="W76" s="52">
        <f t="shared" si="13"/>
        <v>1</v>
      </c>
      <c r="X76" s="52">
        <f t="shared" si="13"/>
        <v>1</v>
      </c>
      <c r="Y76" s="52">
        <f t="shared" si="13"/>
        <v>1</v>
      </c>
      <c r="Z76" s="52">
        <f t="shared" si="13"/>
        <v>1</v>
      </c>
      <c r="AA76" s="52">
        <f t="shared" si="13"/>
        <v>1</v>
      </c>
      <c r="AB76" s="52">
        <f t="shared" si="13"/>
        <v>1</v>
      </c>
      <c r="AC76" s="52">
        <f t="shared" si="13"/>
        <v>1</v>
      </c>
      <c r="AD76" s="52">
        <f t="shared" si="13"/>
        <v>1</v>
      </c>
      <c r="AE76" s="52">
        <f t="shared" si="13"/>
        <v>1</v>
      </c>
      <c r="AF76" s="52">
        <f t="shared" si="13"/>
        <v>1</v>
      </c>
      <c r="AG76" s="52">
        <f t="shared" si="13"/>
        <v>1</v>
      </c>
      <c r="AH76" s="52">
        <f t="shared" si="13"/>
        <v>1</v>
      </c>
      <c r="AI76" s="52">
        <f t="shared" si="13"/>
        <v>1</v>
      </c>
      <c r="AJ76" s="52">
        <f t="shared" si="13"/>
        <v>1</v>
      </c>
      <c r="AK76" s="52">
        <f t="shared" si="13"/>
        <v>1</v>
      </c>
      <c r="AL76" s="52">
        <f t="shared" si="13"/>
        <v>1</v>
      </c>
      <c r="AM76" s="52">
        <f t="shared" si="13"/>
        <v>1</v>
      </c>
      <c r="AN76" s="52">
        <f t="shared" si="13"/>
        <v>1</v>
      </c>
      <c r="AO76" s="52">
        <f t="shared" si="13"/>
        <v>1</v>
      </c>
    </row>
    <row r="77" spans="1:41" x14ac:dyDescent="0.2">
      <c r="A77" s="25" t="s">
        <v>14</v>
      </c>
      <c r="B77" s="16" t="s">
        <v>9</v>
      </c>
      <c r="C77" s="15" t="s">
        <v>9</v>
      </c>
      <c r="D77" s="26" t="s">
        <v>39</v>
      </c>
      <c r="E77" s="25" t="s">
        <v>40</v>
      </c>
      <c r="F77" s="17"/>
      <c r="G77" s="27"/>
      <c r="H77" s="51">
        <v>0.33908045977011492</v>
      </c>
      <c r="I77" s="51">
        <v>0.33908045977011492</v>
      </c>
      <c r="J77" s="51">
        <v>0.33908045977011492</v>
      </c>
      <c r="K77" s="51">
        <v>0.33908045977011492</v>
      </c>
      <c r="L77" s="51">
        <v>0.33908045977011492</v>
      </c>
      <c r="M77" s="51">
        <v>0.33908045977011492</v>
      </c>
      <c r="N77" s="51">
        <v>0.33908045977011492</v>
      </c>
      <c r="O77" s="51">
        <v>0.33908045977011492</v>
      </c>
      <c r="P77" s="51">
        <v>0.33908045977011492</v>
      </c>
      <c r="Q77" s="51">
        <v>0.33908045977011492</v>
      </c>
      <c r="R77" s="51">
        <v>0.33908045977011492</v>
      </c>
      <c r="S77" s="51">
        <v>0.33908045977011492</v>
      </c>
      <c r="T77" s="51">
        <v>0.33908045977011492</v>
      </c>
      <c r="U77" s="51">
        <v>0.33908045977011492</v>
      </c>
      <c r="V77" s="51">
        <v>0.33908045977011492</v>
      </c>
      <c r="W77" s="51">
        <v>0.33908045977011492</v>
      </c>
      <c r="X77" s="51">
        <v>0.33908045977011492</v>
      </c>
      <c r="Y77" s="51">
        <v>0.33908045977011492</v>
      </c>
      <c r="Z77" s="51">
        <v>0.33908045977011492</v>
      </c>
      <c r="AA77" s="51">
        <v>0.33908045977011492</v>
      </c>
      <c r="AB77" s="51">
        <v>0.33908045977011492</v>
      </c>
      <c r="AC77" s="51">
        <v>0.33908045977011492</v>
      </c>
      <c r="AD77" s="51">
        <v>0.33908045977011492</v>
      </c>
      <c r="AE77" s="51">
        <v>0.33908045977011492</v>
      </c>
      <c r="AF77" s="51">
        <v>0.33908045977011492</v>
      </c>
      <c r="AG77" s="51">
        <v>0.33908045977011492</v>
      </c>
      <c r="AH77" s="51">
        <v>0.33908045977011492</v>
      </c>
      <c r="AI77" s="51">
        <v>0.33908045977011492</v>
      </c>
      <c r="AJ77" s="51">
        <v>0.33908045977011492</v>
      </c>
      <c r="AK77" s="51">
        <v>0.33908045977011492</v>
      </c>
      <c r="AL77" s="51">
        <v>0.33908045977011492</v>
      </c>
      <c r="AM77" s="51">
        <v>0.33908045977011492</v>
      </c>
      <c r="AN77" s="51">
        <v>0.33908045977011492</v>
      </c>
      <c r="AO77" s="51">
        <v>0.33908045977011492</v>
      </c>
    </row>
    <row r="78" spans="1:41" x14ac:dyDescent="0.2">
      <c r="A78" s="25" t="s">
        <v>14</v>
      </c>
      <c r="B78" s="16" t="s">
        <v>9</v>
      </c>
      <c r="C78" s="15" t="s">
        <v>9</v>
      </c>
      <c r="D78" s="26" t="s">
        <v>41</v>
      </c>
      <c r="E78" s="25" t="s">
        <v>42</v>
      </c>
      <c r="F78" s="17"/>
      <c r="G78" s="27"/>
      <c r="H78" s="51">
        <v>0.12643678160919541</v>
      </c>
      <c r="I78" s="51">
        <v>0.12643678160919541</v>
      </c>
      <c r="J78" s="51">
        <v>0.12643678160919541</v>
      </c>
      <c r="K78" s="51">
        <v>0.12643678160919541</v>
      </c>
      <c r="L78" s="51">
        <v>0.12643678160919541</v>
      </c>
      <c r="M78" s="51">
        <v>0.12643678160919541</v>
      </c>
      <c r="N78" s="51">
        <v>0.12643678160919541</v>
      </c>
      <c r="O78" s="51">
        <v>0.12643678160919541</v>
      </c>
      <c r="P78" s="51">
        <v>0.12643678160919541</v>
      </c>
      <c r="Q78" s="51">
        <v>0.12643678160919541</v>
      </c>
      <c r="R78" s="51">
        <v>0.12643678160919541</v>
      </c>
      <c r="S78" s="51">
        <v>0.12643678160919541</v>
      </c>
      <c r="T78" s="51">
        <v>0.12643678160919541</v>
      </c>
      <c r="U78" s="51">
        <v>0.12643678160919541</v>
      </c>
      <c r="V78" s="51">
        <v>0.12643678160919541</v>
      </c>
      <c r="W78" s="51">
        <v>0.12643678160919541</v>
      </c>
      <c r="X78" s="51">
        <v>0.12643678160919541</v>
      </c>
      <c r="Y78" s="51">
        <v>0.12643678160919541</v>
      </c>
      <c r="Z78" s="51">
        <v>0.12643678160919541</v>
      </c>
      <c r="AA78" s="51">
        <v>0.12643678160919541</v>
      </c>
      <c r="AB78" s="51">
        <v>0.12643678160919541</v>
      </c>
      <c r="AC78" s="51">
        <v>0.12643678160919541</v>
      </c>
      <c r="AD78" s="51">
        <v>0.12643678160919541</v>
      </c>
      <c r="AE78" s="51">
        <v>0.12643678160919541</v>
      </c>
      <c r="AF78" s="51">
        <v>0.12643678160919541</v>
      </c>
      <c r="AG78" s="51">
        <v>0.12643678160919541</v>
      </c>
      <c r="AH78" s="51">
        <v>0.12643678160919541</v>
      </c>
      <c r="AI78" s="51">
        <v>0.12643678160919541</v>
      </c>
      <c r="AJ78" s="51">
        <v>0.12643678160919541</v>
      </c>
      <c r="AK78" s="51">
        <v>0.12643678160919541</v>
      </c>
      <c r="AL78" s="51">
        <v>0.12643678160919541</v>
      </c>
      <c r="AM78" s="51">
        <v>0.12643678160919541</v>
      </c>
      <c r="AN78" s="51">
        <v>0.12643678160919541</v>
      </c>
      <c r="AO78" s="51">
        <v>0.12643678160919541</v>
      </c>
    </row>
    <row r="79" spans="1:41" x14ac:dyDescent="0.2">
      <c r="A79" s="25" t="s">
        <v>14</v>
      </c>
      <c r="B79" s="16" t="s">
        <v>9</v>
      </c>
      <c r="C79" s="15" t="s">
        <v>9</v>
      </c>
      <c r="D79" s="26" t="s">
        <v>43</v>
      </c>
      <c r="E79" s="25" t="s">
        <v>44</v>
      </c>
      <c r="F79" s="17"/>
      <c r="G79" s="27"/>
      <c r="H79" s="51">
        <f>17.2413793103448%-1%</f>
        <v>0.162413793103448</v>
      </c>
      <c r="I79" s="51">
        <f t="shared" ref="I79:AO79" si="14">17.2413793103448%-1%</f>
        <v>0.162413793103448</v>
      </c>
      <c r="J79" s="51">
        <f t="shared" si="14"/>
        <v>0.162413793103448</v>
      </c>
      <c r="K79" s="51">
        <f t="shared" si="14"/>
        <v>0.162413793103448</v>
      </c>
      <c r="L79" s="51">
        <f t="shared" si="14"/>
        <v>0.162413793103448</v>
      </c>
      <c r="M79" s="51">
        <f t="shared" si="14"/>
        <v>0.162413793103448</v>
      </c>
      <c r="N79" s="51">
        <f t="shared" si="14"/>
        <v>0.162413793103448</v>
      </c>
      <c r="O79" s="51">
        <f t="shared" si="14"/>
        <v>0.162413793103448</v>
      </c>
      <c r="P79" s="51">
        <f t="shared" si="14"/>
        <v>0.162413793103448</v>
      </c>
      <c r="Q79" s="51">
        <f t="shared" si="14"/>
        <v>0.162413793103448</v>
      </c>
      <c r="R79" s="51">
        <f t="shared" si="14"/>
        <v>0.162413793103448</v>
      </c>
      <c r="S79" s="51">
        <f t="shared" si="14"/>
        <v>0.162413793103448</v>
      </c>
      <c r="T79" s="51">
        <f t="shared" si="14"/>
        <v>0.162413793103448</v>
      </c>
      <c r="U79" s="51">
        <f t="shared" si="14"/>
        <v>0.162413793103448</v>
      </c>
      <c r="V79" s="51">
        <f t="shared" si="14"/>
        <v>0.162413793103448</v>
      </c>
      <c r="W79" s="51">
        <f t="shared" si="14"/>
        <v>0.162413793103448</v>
      </c>
      <c r="X79" s="51">
        <f t="shared" si="14"/>
        <v>0.162413793103448</v>
      </c>
      <c r="Y79" s="51">
        <f t="shared" si="14"/>
        <v>0.162413793103448</v>
      </c>
      <c r="Z79" s="51">
        <f t="shared" si="14"/>
        <v>0.162413793103448</v>
      </c>
      <c r="AA79" s="51">
        <f t="shared" si="14"/>
        <v>0.162413793103448</v>
      </c>
      <c r="AB79" s="51">
        <f t="shared" si="14"/>
        <v>0.162413793103448</v>
      </c>
      <c r="AC79" s="51">
        <f t="shared" si="14"/>
        <v>0.162413793103448</v>
      </c>
      <c r="AD79" s="51">
        <f t="shared" si="14"/>
        <v>0.162413793103448</v>
      </c>
      <c r="AE79" s="51">
        <f t="shared" si="14"/>
        <v>0.162413793103448</v>
      </c>
      <c r="AF79" s="51">
        <f t="shared" si="14"/>
        <v>0.162413793103448</v>
      </c>
      <c r="AG79" s="51">
        <f t="shared" si="14"/>
        <v>0.162413793103448</v>
      </c>
      <c r="AH79" s="51">
        <f t="shared" si="14"/>
        <v>0.162413793103448</v>
      </c>
      <c r="AI79" s="51">
        <f t="shared" si="14"/>
        <v>0.162413793103448</v>
      </c>
      <c r="AJ79" s="51">
        <f t="shared" si="14"/>
        <v>0.162413793103448</v>
      </c>
      <c r="AK79" s="51">
        <f t="shared" si="14"/>
        <v>0.162413793103448</v>
      </c>
      <c r="AL79" s="51">
        <f t="shared" si="14"/>
        <v>0.162413793103448</v>
      </c>
      <c r="AM79" s="51">
        <f t="shared" si="14"/>
        <v>0.162413793103448</v>
      </c>
      <c r="AN79" s="51">
        <f t="shared" si="14"/>
        <v>0.162413793103448</v>
      </c>
      <c r="AO79" s="51">
        <f t="shared" si="14"/>
        <v>0.162413793103448</v>
      </c>
    </row>
    <row r="80" spans="1:41" x14ac:dyDescent="0.2">
      <c r="A80" s="25" t="s">
        <v>14</v>
      </c>
      <c r="B80" s="16" t="s">
        <v>9</v>
      </c>
      <c r="C80" s="15" t="s">
        <v>9</v>
      </c>
      <c r="D80" s="26" t="s">
        <v>45</v>
      </c>
      <c r="E80" s="25" t="s">
        <v>46</v>
      </c>
      <c r="F80" s="17"/>
      <c r="G80" s="27"/>
      <c r="H80" s="51">
        <f>13.7931034482759%-1%</f>
        <v>0.127931034482759</v>
      </c>
      <c r="I80" s="51">
        <f t="shared" ref="I80:AO80" si="15">13.7931034482759%-1%</f>
        <v>0.127931034482759</v>
      </c>
      <c r="J80" s="51">
        <f t="shared" si="15"/>
        <v>0.127931034482759</v>
      </c>
      <c r="K80" s="51">
        <f t="shared" si="15"/>
        <v>0.127931034482759</v>
      </c>
      <c r="L80" s="51">
        <f t="shared" si="15"/>
        <v>0.127931034482759</v>
      </c>
      <c r="M80" s="51">
        <f t="shared" si="15"/>
        <v>0.127931034482759</v>
      </c>
      <c r="N80" s="51">
        <f t="shared" si="15"/>
        <v>0.127931034482759</v>
      </c>
      <c r="O80" s="51">
        <f t="shared" si="15"/>
        <v>0.127931034482759</v>
      </c>
      <c r="P80" s="51">
        <f t="shared" si="15"/>
        <v>0.127931034482759</v>
      </c>
      <c r="Q80" s="51">
        <f t="shared" si="15"/>
        <v>0.127931034482759</v>
      </c>
      <c r="R80" s="51">
        <f t="shared" si="15"/>
        <v>0.127931034482759</v>
      </c>
      <c r="S80" s="51">
        <f t="shared" si="15"/>
        <v>0.127931034482759</v>
      </c>
      <c r="T80" s="51">
        <f t="shared" si="15"/>
        <v>0.127931034482759</v>
      </c>
      <c r="U80" s="51">
        <f t="shared" si="15"/>
        <v>0.127931034482759</v>
      </c>
      <c r="V80" s="51">
        <f t="shared" si="15"/>
        <v>0.127931034482759</v>
      </c>
      <c r="W80" s="51">
        <f t="shared" si="15"/>
        <v>0.127931034482759</v>
      </c>
      <c r="X80" s="51">
        <f t="shared" si="15"/>
        <v>0.127931034482759</v>
      </c>
      <c r="Y80" s="51">
        <f t="shared" si="15"/>
        <v>0.127931034482759</v>
      </c>
      <c r="Z80" s="51">
        <f t="shared" si="15"/>
        <v>0.127931034482759</v>
      </c>
      <c r="AA80" s="51">
        <f t="shared" si="15"/>
        <v>0.127931034482759</v>
      </c>
      <c r="AB80" s="51">
        <f t="shared" si="15"/>
        <v>0.127931034482759</v>
      </c>
      <c r="AC80" s="51">
        <f t="shared" si="15"/>
        <v>0.127931034482759</v>
      </c>
      <c r="AD80" s="51">
        <f t="shared" si="15"/>
        <v>0.127931034482759</v>
      </c>
      <c r="AE80" s="51">
        <f t="shared" si="15"/>
        <v>0.127931034482759</v>
      </c>
      <c r="AF80" s="51">
        <f t="shared" si="15"/>
        <v>0.127931034482759</v>
      </c>
      <c r="AG80" s="51">
        <f t="shared" si="15"/>
        <v>0.127931034482759</v>
      </c>
      <c r="AH80" s="51">
        <f t="shared" si="15"/>
        <v>0.127931034482759</v>
      </c>
      <c r="AI80" s="51">
        <f t="shared" si="15"/>
        <v>0.127931034482759</v>
      </c>
      <c r="AJ80" s="51">
        <f t="shared" si="15"/>
        <v>0.127931034482759</v>
      </c>
      <c r="AK80" s="51">
        <f t="shared" si="15"/>
        <v>0.127931034482759</v>
      </c>
      <c r="AL80" s="51">
        <f t="shared" si="15"/>
        <v>0.127931034482759</v>
      </c>
      <c r="AM80" s="51">
        <f t="shared" si="15"/>
        <v>0.127931034482759</v>
      </c>
      <c r="AN80" s="51">
        <f t="shared" si="15"/>
        <v>0.127931034482759</v>
      </c>
      <c r="AO80" s="51">
        <f t="shared" si="15"/>
        <v>0.127931034482759</v>
      </c>
    </row>
    <row r="81" spans="1:41" x14ac:dyDescent="0.2">
      <c r="A81" s="25" t="s">
        <v>14</v>
      </c>
      <c r="B81" s="16" t="s">
        <v>9</v>
      </c>
      <c r="C81" s="15" t="s">
        <v>9</v>
      </c>
      <c r="D81" s="31" t="s">
        <v>29</v>
      </c>
      <c r="E81" s="31" t="s">
        <v>61</v>
      </c>
      <c r="F81" s="17"/>
      <c r="G81" s="27"/>
      <c r="H81" s="51">
        <v>6.8965517241379309E-2</v>
      </c>
      <c r="I81" s="51">
        <v>6.8965517241379309E-2</v>
      </c>
      <c r="J81" s="51">
        <v>6.8965517241379309E-2</v>
      </c>
      <c r="K81" s="51">
        <v>6.8965517241379309E-2</v>
      </c>
      <c r="L81" s="51">
        <v>6.8965517241379309E-2</v>
      </c>
      <c r="M81" s="51">
        <v>6.8965517241379309E-2</v>
      </c>
      <c r="N81" s="51">
        <v>6.8965517241379309E-2</v>
      </c>
      <c r="O81" s="51">
        <v>6.8965517241379309E-2</v>
      </c>
      <c r="P81" s="51">
        <v>6.8965517241379309E-2</v>
      </c>
      <c r="Q81" s="51">
        <v>6.8965517241379309E-2</v>
      </c>
      <c r="R81" s="51">
        <v>6.8965517241379309E-2</v>
      </c>
      <c r="S81" s="51">
        <v>6.8965517241379309E-2</v>
      </c>
      <c r="T81" s="51">
        <v>6.8965517241379309E-2</v>
      </c>
      <c r="U81" s="51">
        <v>6.8965517241379309E-2</v>
      </c>
      <c r="V81" s="51">
        <v>6.8965517241379309E-2</v>
      </c>
      <c r="W81" s="51">
        <v>6.8965517241379309E-2</v>
      </c>
      <c r="X81" s="51">
        <v>6.8965517241379309E-2</v>
      </c>
      <c r="Y81" s="51">
        <v>6.8965517241379309E-2</v>
      </c>
      <c r="Z81" s="51">
        <v>6.8965517241379309E-2</v>
      </c>
      <c r="AA81" s="51">
        <v>6.8965517241379309E-2</v>
      </c>
      <c r="AB81" s="51">
        <v>6.8965517241379309E-2</v>
      </c>
      <c r="AC81" s="51">
        <v>6.8965517241379309E-2</v>
      </c>
      <c r="AD81" s="51">
        <v>6.8965517241379309E-2</v>
      </c>
      <c r="AE81" s="51">
        <v>6.8965517241379309E-2</v>
      </c>
      <c r="AF81" s="51">
        <v>6.8965517241379309E-2</v>
      </c>
      <c r="AG81" s="51">
        <v>6.8965517241379309E-2</v>
      </c>
      <c r="AH81" s="51">
        <v>6.8965517241379309E-2</v>
      </c>
      <c r="AI81" s="51">
        <v>6.8965517241379309E-2</v>
      </c>
      <c r="AJ81" s="51">
        <v>6.8965517241379309E-2</v>
      </c>
      <c r="AK81" s="51">
        <v>6.8965517241379309E-2</v>
      </c>
      <c r="AL81" s="51">
        <v>6.8965517241379309E-2</v>
      </c>
      <c r="AM81" s="51">
        <v>6.8965517241379309E-2</v>
      </c>
      <c r="AN81" s="51">
        <v>6.8965517241379309E-2</v>
      </c>
      <c r="AO81" s="51">
        <v>6.8965517241379309E-2</v>
      </c>
    </row>
    <row r="82" spans="1:41" x14ac:dyDescent="0.2">
      <c r="A82" s="25" t="s">
        <v>14</v>
      </c>
      <c r="B82" s="16" t="s">
        <v>9</v>
      </c>
      <c r="C82" s="15" t="s">
        <v>9</v>
      </c>
      <c r="D82" s="31" t="s">
        <v>30</v>
      </c>
      <c r="E82" s="31" t="s">
        <v>314</v>
      </c>
      <c r="F82" s="17"/>
      <c r="G82" s="27"/>
      <c r="H82" s="51">
        <v>7.4712643678160925E-2</v>
      </c>
      <c r="I82" s="51">
        <v>7.4712643678160925E-2</v>
      </c>
      <c r="J82" s="51">
        <v>7.4712643678160925E-2</v>
      </c>
      <c r="K82" s="51">
        <v>7.4712643678160925E-2</v>
      </c>
      <c r="L82" s="51">
        <v>7.4712643678160925E-2</v>
      </c>
      <c r="M82" s="51">
        <v>7.4712643678160925E-2</v>
      </c>
      <c r="N82" s="51">
        <v>7.4712643678160925E-2</v>
      </c>
      <c r="O82" s="51">
        <v>7.4712643678160925E-2</v>
      </c>
      <c r="P82" s="51">
        <v>7.4712643678160925E-2</v>
      </c>
      <c r="Q82" s="51">
        <v>7.4712643678160925E-2</v>
      </c>
      <c r="R82" s="51">
        <v>7.4712643678160925E-2</v>
      </c>
      <c r="S82" s="51">
        <v>7.4712643678160925E-2</v>
      </c>
      <c r="T82" s="51">
        <v>7.4712643678160925E-2</v>
      </c>
      <c r="U82" s="51">
        <v>7.4712643678160925E-2</v>
      </c>
      <c r="V82" s="51">
        <v>7.4712643678160925E-2</v>
      </c>
      <c r="W82" s="51">
        <v>7.4712643678160925E-2</v>
      </c>
      <c r="X82" s="51">
        <v>7.4712643678160925E-2</v>
      </c>
      <c r="Y82" s="51">
        <v>7.4712643678160925E-2</v>
      </c>
      <c r="Z82" s="51">
        <v>7.4712643678160925E-2</v>
      </c>
      <c r="AA82" s="51">
        <v>7.4712643678160925E-2</v>
      </c>
      <c r="AB82" s="51">
        <v>7.4712643678160925E-2</v>
      </c>
      <c r="AC82" s="51">
        <v>7.4712643678160925E-2</v>
      </c>
      <c r="AD82" s="51">
        <v>7.4712643678160925E-2</v>
      </c>
      <c r="AE82" s="51">
        <v>7.4712643678160925E-2</v>
      </c>
      <c r="AF82" s="51">
        <v>7.4712643678160925E-2</v>
      </c>
      <c r="AG82" s="51">
        <v>7.4712643678160925E-2</v>
      </c>
      <c r="AH82" s="51">
        <v>7.4712643678160925E-2</v>
      </c>
      <c r="AI82" s="51">
        <v>7.4712643678160925E-2</v>
      </c>
      <c r="AJ82" s="51">
        <v>7.4712643678160925E-2</v>
      </c>
      <c r="AK82" s="51">
        <v>7.4712643678160925E-2</v>
      </c>
      <c r="AL82" s="51">
        <v>7.4712643678160925E-2</v>
      </c>
      <c r="AM82" s="51">
        <v>7.4712643678160925E-2</v>
      </c>
      <c r="AN82" s="51">
        <v>7.4712643678160925E-2</v>
      </c>
      <c r="AO82" s="51">
        <v>7.4712643678160925E-2</v>
      </c>
    </row>
    <row r="83" spans="1:41" x14ac:dyDescent="0.2">
      <c r="A83" s="25" t="s">
        <v>14</v>
      </c>
      <c r="B83" s="16" t="s">
        <v>9</v>
      </c>
      <c r="C83" s="15" t="s">
        <v>9</v>
      </c>
      <c r="D83" s="31" t="s">
        <v>31</v>
      </c>
      <c r="E83" s="31" t="s">
        <v>55</v>
      </c>
      <c r="F83" s="17"/>
      <c r="G83" s="27"/>
      <c r="H83" s="51">
        <f>8.04597701149425%+2%</f>
        <v>0.1004597701149425</v>
      </c>
      <c r="I83" s="51">
        <f t="shared" ref="I83:AO83" si="16">8.04597701149425%+2%</f>
        <v>0.1004597701149425</v>
      </c>
      <c r="J83" s="51">
        <f t="shared" si="16"/>
        <v>0.1004597701149425</v>
      </c>
      <c r="K83" s="51">
        <f t="shared" si="16"/>
        <v>0.1004597701149425</v>
      </c>
      <c r="L83" s="51">
        <f t="shared" si="16"/>
        <v>0.1004597701149425</v>
      </c>
      <c r="M83" s="51">
        <f t="shared" si="16"/>
        <v>0.1004597701149425</v>
      </c>
      <c r="N83" s="51">
        <f t="shared" si="16"/>
        <v>0.1004597701149425</v>
      </c>
      <c r="O83" s="51">
        <f t="shared" si="16"/>
        <v>0.1004597701149425</v>
      </c>
      <c r="P83" s="51">
        <f t="shared" si="16"/>
        <v>0.1004597701149425</v>
      </c>
      <c r="Q83" s="51">
        <f t="shared" si="16"/>
        <v>0.1004597701149425</v>
      </c>
      <c r="R83" s="51">
        <f t="shared" si="16"/>
        <v>0.1004597701149425</v>
      </c>
      <c r="S83" s="51">
        <f t="shared" si="16"/>
        <v>0.1004597701149425</v>
      </c>
      <c r="T83" s="51">
        <f t="shared" si="16"/>
        <v>0.1004597701149425</v>
      </c>
      <c r="U83" s="51">
        <f t="shared" si="16"/>
        <v>0.1004597701149425</v>
      </c>
      <c r="V83" s="51">
        <f t="shared" si="16"/>
        <v>0.1004597701149425</v>
      </c>
      <c r="W83" s="51">
        <f t="shared" si="16"/>
        <v>0.1004597701149425</v>
      </c>
      <c r="X83" s="51">
        <f t="shared" si="16"/>
        <v>0.1004597701149425</v>
      </c>
      <c r="Y83" s="51">
        <f t="shared" si="16"/>
        <v>0.1004597701149425</v>
      </c>
      <c r="Z83" s="51">
        <f t="shared" si="16"/>
        <v>0.1004597701149425</v>
      </c>
      <c r="AA83" s="51">
        <f t="shared" si="16"/>
        <v>0.1004597701149425</v>
      </c>
      <c r="AB83" s="51">
        <f t="shared" si="16"/>
        <v>0.1004597701149425</v>
      </c>
      <c r="AC83" s="51">
        <f t="shared" si="16"/>
        <v>0.1004597701149425</v>
      </c>
      <c r="AD83" s="51">
        <f t="shared" si="16"/>
        <v>0.1004597701149425</v>
      </c>
      <c r="AE83" s="51">
        <f t="shared" si="16"/>
        <v>0.1004597701149425</v>
      </c>
      <c r="AF83" s="51">
        <f t="shared" si="16"/>
        <v>0.1004597701149425</v>
      </c>
      <c r="AG83" s="51">
        <f t="shared" si="16"/>
        <v>0.1004597701149425</v>
      </c>
      <c r="AH83" s="51">
        <f t="shared" si="16"/>
        <v>0.1004597701149425</v>
      </c>
      <c r="AI83" s="51">
        <f t="shared" si="16"/>
        <v>0.1004597701149425</v>
      </c>
      <c r="AJ83" s="51">
        <f t="shared" si="16"/>
        <v>0.1004597701149425</v>
      </c>
      <c r="AK83" s="51">
        <f t="shared" si="16"/>
        <v>0.1004597701149425</v>
      </c>
      <c r="AL83" s="51">
        <f t="shared" si="16"/>
        <v>0.1004597701149425</v>
      </c>
      <c r="AM83" s="51">
        <f t="shared" si="16"/>
        <v>0.1004597701149425</v>
      </c>
      <c r="AN83" s="51">
        <f t="shared" si="16"/>
        <v>0.1004597701149425</v>
      </c>
      <c r="AO83" s="51">
        <f t="shared" si="16"/>
        <v>0.1004597701149425</v>
      </c>
    </row>
    <row r="84" spans="1:41" s="19" customFormat="1" x14ac:dyDescent="0.2">
      <c r="A84" s="28"/>
      <c r="B84" s="21"/>
      <c r="C84" s="18"/>
      <c r="D84" s="29"/>
      <c r="E84" s="28"/>
      <c r="F84" s="23"/>
      <c r="G84" s="30"/>
      <c r="H84" s="52">
        <f>SUM(H77:H83)</f>
        <v>1</v>
      </c>
      <c r="I84" s="52">
        <f t="shared" ref="I84:AF84" si="17">SUM(I77:I83)</f>
        <v>1</v>
      </c>
      <c r="J84" s="52">
        <f t="shared" si="17"/>
        <v>1</v>
      </c>
      <c r="K84" s="52">
        <f t="shared" si="17"/>
        <v>1</v>
      </c>
      <c r="L84" s="52">
        <f t="shared" si="17"/>
        <v>1</v>
      </c>
      <c r="M84" s="52">
        <f t="shared" si="17"/>
        <v>1</v>
      </c>
      <c r="N84" s="52">
        <f t="shared" si="17"/>
        <v>1</v>
      </c>
      <c r="O84" s="52">
        <f t="shared" si="17"/>
        <v>1</v>
      </c>
      <c r="P84" s="52">
        <f t="shared" si="17"/>
        <v>1</v>
      </c>
      <c r="Q84" s="52">
        <f t="shared" si="17"/>
        <v>1</v>
      </c>
      <c r="R84" s="52">
        <f t="shared" si="17"/>
        <v>1</v>
      </c>
      <c r="S84" s="52">
        <f t="shared" si="17"/>
        <v>1</v>
      </c>
      <c r="T84" s="52">
        <f t="shared" si="17"/>
        <v>1</v>
      </c>
      <c r="U84" s="52">
        <f t="shared" si="17"/>
        <v>1</v>
      </c>
      <c r="V84" s="52">
        <f t="shared" si="17"/>
        <v>1</v>
      </c>
      <c r="W84" s="52">
        <f t="shared" si="17"/>
        <v>1</v>
      </c>
      <c r="X84" s="52">
        <f t="shared" si="17"/>
        <v>1</v>
      </c>
      <c r="Y84" s="52">
        <f t="shared" si="17"/>
        <v>1</v>
      </c>
      <c r="Z84" s="52">
        <f t="shared" si="17"/>
        <v>1</v>
      </c>
      <c r="AA84" s="52">
        <f t="shared" si="17"/>
        <v>1</v>
      </c>
      <c r="AB84" s="52">
        <f t="shared" si="17"/>
        <v>1</v>
      </c>
      <c r="AC84" s="52">
        <f t="shared" si="17"/>
        <v>1</v>
      </c>
      <c r="AD84" s="52">
        <f t="shared" si="17"/>
        <v>1</v>
      </c>
      <c r="AE84" s="52">
        <f t="shared" si="17"/>
        <v>1</v>
      </c>
      <c r="AF84" s="52">
        <f t="shared" si="17"/>
        <v>1</v>
      </c>
      <c r="AG84" s="52">
        <f t="shared" ref="AG84:AO84" si="18">SUM(AG77:AG83)</f>
        <v>1</v>
      </c>
      <c r="AH84" s="52">
        <f t="shared" si="18"/>
        <v>1</v>
      </c>
      <c r="AI84" s="52">
        <f t="shared" si="18"/>
        <v>1</v>
      </c>
      <c r="AJ84" s="52">
        <f t="shared" si="18"/>
        <v>1</v>
      </c>
      <c r="AK84" s="52">
        <f t="shared" si="18"/>
        <v>1</v>
      </c>
      <c r="AL84" s="52">
        <f t="shared" si="18"/>
        <v>1</v>
      </c>
      <c r="AM84" s="52">
        <f t="shared" si="18"/>
        <v>1</v>
      </c>
      <c r="AN84" s="52">
        <f t="shared" si="18"/>
        <v>1</v>
      </c>
      <c r="AO84" s="52">
        <f t="shared" si="18"/>
        <v>1</v>
      </c>
    </row>
    <row r="85" spans="1:41" x14ac:dyDescent="0.2">
      <c r="A85" s="31" t="s">
        <v>15</v>
      </c>
      <c r="B85" s="16" t="s">
        <v>9</v>
      </c>
      <c r="C85" s="15" t="s">
        <v>28</v>
      </c>
      <c r="D85" s="31" t="s">
        <v>82</v>
      </c>
      <c r="E85" s="31" t="s">
        <v>320</v>
      </c>
      <c r="F85" s="17"/>
      <c r="G85" s="27"/>
      <c r="H85" s="51">
        <v>0.18</v>
      </c>
      <c r="I85" s="51">
        <v>0.18</v>
      </c>
      <c r="J85" s="51">
        <v>0.18</v>
      </c>
      <c r="K85" s="51">
        <v>0.18</v>
      </c>
      <c r="L85" s="51">
        <v>0.18</v>
      </c>
      <c r="M85" s="51">
        <v>0.18</v>
      </c>
      <c r="N85" s="51">
        <v>0.18</v>
      </c>
      <c r="O85" s="51">
        <v>0.18</v>
      </c>
      <c r="P85" s="51">
        <v>0.18</v>
      </c>
      <c r="Q85" s="51">
        <v>0.18</v>
      </c>
      <c r="R85" s="51">
        <v>0.18</v>
      </c>
      <c r="S85" s="51">
        <v>0.18</v>
      </c>
      <c r="T85" s="51">
        <v>0.18</v>
      </c>
      <c r="U85" s="51">
        <v>0.18</v>
      </c>
      <c r="V85" s="51">
        <v>0.18</v>
      </c>
      <c r="W85" s="51">
        <v>0.18</v>
      </c>
      <c r="X85" s="51">
        <v>0.18</v>
      </c>
      <c r="Y85" s="51">
        <v>0.18</v>
      </c>
      <c r="Z85" s="51">
        <v>0.18</v>
      </c>
      <c r="AA85" s="51">
        <v>0.18</v>
      </c>
      <c r="AB85" s="51">
        <v>0.18</v>
      </c>
      <c r="AC85" s="51">
        <v>0.17</v>
      </c>
      <c r="AD85" s="51">
        <v>0.17</v>
      </c>
      <c r="AE85" s="51">
        <v>0.17</v>
      </c>
      <c r="AF85" s="51">
        <v>0.17</v>
      </c>
      <c r="AG85" s="51">
        <v>0.17</v>
      </c>
      <c r="AH85" s="51">
        <v>0.17</v>
      </c>
      <c r="AI85" s="51">
        <v>0.17</v>
      </c>
      <c r="AJ85" s="51">
        <v>0.17</v>
      </c>
      <c r="AK85" s="51">
        <v>0.17</v>
      </c>
      <c r="AL85" s="51">
        <v>0.17</v>
      </c>
      <c r="AM85" s="51">
        <v>0.17</v>
      </c>
      <c r="AN85" s="51">
        <v>0.17</v>
      </c>
      <c r="AO85" s="51">
        <v>0.17</v>
      </c>
    </row>
    <row r="86" spans="1:41" x14ac:dyDescent="0.2">
      <c r="A86" s="31" t="s">
        <v>15</v>
      </c>
      <c r="B86" s="16" t="s">
        <v>9</v>
      </c>
      <c r="C86" s="15" t="s">
        <v>28</v>
      </c>
      <c r="D86" s="31" t="s">
        <v>84</v>
      </c>
      <c r="E86" s="31" t="s">
        <v>321</v>
      </c>
      <c r="F86" s="17"/>
      <c r="G86" s="27"/>
      <c r="H86" s="51">
        <v>0.2</v>
      </c>
      <c r="I86" s="51">
        <v>0.2</v>
      </c>
      <c r="J86" s="51">
        <v>0.2</v>
      </c>
      <c r="K86" s="51">
        <v>0.2</v>
      </c>
      <c r="L86" s="51">
        <v>0.2</v>
      </c>
      <c r="M86" s="51">
        <v>0.2</v>
      </c>
      <c r="N86" s="51">
        <v>0.2</v>
      </c>
      <c r="O86" s="51">
        <v>0.2</v>
      </c>
      <c r="P86" s="51">
        <v>0.2</v>
      </c>
      <c r="Q86" s="51">
        <v>0.2</v>
      </c>
      <c r="R86" s="51">
        <v>0.2</v>
      </c>
      <c r="S86" s="51">
        <v>0.2</v>
      </c>
      <c r="T86" s="51">
        <v>0.2</v>
      </c>
      <c r="U86" s="51">
        <v>0.2</v>
      </c>
      <c r="V86" s="51">
        <v>0.2</v>
      </c>
      <c r="W86" s="51">
        <v>0.2</v>
      </c>
      <c r="X86" s="51">
        <v>0.2</v>
      </c>
      <c r="Y86" s="51">
        <v>0.2</v>
      </c>
      <c r="Z86" s="51">
        <v>0.2</v>
      </c>
      <c r="AA86" s="51">
        <v>0.2</v>
      </c>
      <c r="AB86" s="51">
        <v>0.2</v>
      </c>
      <c r="AC86" s="51">
        <v>0.12</v>
      </c>
      <c r="AD86" s="51">
        <v>0.12</v>
      </c>
      <c r="AE86" s="51">
        <v>0.12</v>
      </c>
      <c r="AF86" s="51">
        <v>0.12</v>
      </c>
      <c r="AG86" s="51">
        <v>0.12</v>
      </c>
      <c r="AH86" s="51">
        <v>0.12</v>
      </c>
      <c r="AI86" s="51">
        <v>0.12</v>
      </c>
      <c r="AJ86" s="51">
        <v>0.12</v>
      </c>
      <c r="AK86" s="51">
        <v>0.12</v>
      </c>
      <c r="AL86" s="51">
        <v>0.12</v>
      </c>
      <c r="AM86" s="51">
        <v>0.12</v>
      </c>
      <c r="AN86" s="51">
        <v>0.12</v>
      </c>
      <c r="AO86" s="51">
        <v>0.12</v>
      </c>
    </row>
    <row r="87" spans="1:41" x14ac:dyDescent="0.2">
      <c r="A87" s="31" t="s">
        <v>15</v>
      </c>
      <c r="B87" s="16" t="s">
        <v>9</v>
      </c>
      <c r="C87" s="15" t="s">
        <v>28</v>
      </c>
      <c r="D87" s="31" t="s">
        <v>86</v>
      </c>
      <c r="E87" s="31" t="s">
        <v>322</v>
      </c>
      <c r="F87" s="17"/>
      <c r="G87" s="27"/>
      <c r="H87" s="51">
        <v>0.2</v>
      </c>
      <c r="I87" s="51">
        <v>0.2</v>
      </c>
      <c r="J87" s="51">
        <v>0.2</v>
      </c>
      <c r="K87" s="51">
        <v>0.2</v>
      </c>
      <c r="L87" s="51">
        <v>0.2</v>
      </c>
      <c r="M87" s="51">
        <v>0.2</v>
      </c>
      <c r="N87" s="51">
        <v>0.2</v>
      </c>
      <c r="O87" s="51">
        <v>0.2</v>
      </c>
      <c r="P87" s="51">
        <v>0.2</v>
      </c>
      <c r="Q87" s="51">
        <v>0.2</v>
      </c>
      <c r="R87" s="51">
        <v>0.2</v>
      </c>
      <c r="S87" s="51">
        <v>0.2</v>
      </c>
      <c r="T87" s="51">
        <v>0.2</v>
      </c>
      <c r="U87" s="51">
        <v>0.2</v>
      </c>
      <c r="V87" s="51">
        <v>0.2</v>
      </c>
      <c r="W87" s="51">
        <v>0.2</v>
      </c>
      <c r="X87" s="51">
        <v>0.2</v>
      </c>
      <c r="Y87" s="51">
        <v>0.2</v>
      </c>
      <c r="Z87" s="51">
        <v>0.2</v>
      </c>
      <c r="AA87" s="51">
        <v>0.2</v>
      </c>
      <c r="AB87" s="51">
        <v>0.2</v>
      </c>
      <c r="AC87" s="51">
        <v>0.13</v>
      </c>
      <c r="AD87" s="51">
        <v>0.13</v>
      </c>
      <c r="AE87" s="51">
        <v>0.13</v>
      </c>
      <c r="AF87" s="51">
        <v>0.13</v>
      </c>
      <c r="AG87" s="51">
        <v>0.13</v>
      </c>
      <c r="AH87" s="51">
        <v>0.13</v>
      </c>
      <c r="AI87" s="51">
        <v>0.13</v>
      </c>
      <c r="AJ87" s="51">
        <v>0.13</v>
      </c>
      <c r="AK87" s="51">
        <v>0.13</v>
      </c>
      <c r="AL87" s="51">
        <v>0.13</v>
      </c>
      <c r="AM87" s="51">
        <v>0.13</v>
      </c>
      <c r="AN87" s="51">
        <v>0.13</v>
      </c>
      <c r="AO87" s="51">
        <v>0.13</v>
      </c>
    </row>
    <row r="88" spans="1:41" x14ac:dyDescent="0.2">
      <c r="A88" s="31" t="s">
        <v>15</v>
      </c>
      <c r="B88" s="16" t="s">
        <v>9</v>
      </c>
      <c r="C88" s="15" t="s">
        <v>28</v>
      </c>
      <c r="D88" s="31" t="s">
        <v>88</v>
      </c>
      <c r="E88" s="31" t="s">
        <v>89</v>
      </c>
      <c r="F88" s="17"/>
      <c r="G88" s="27"/>
      <c r="H88" s="51">
        <v>0.17</v>
      </c>
      <c r="I88" s="51">
        <v>0.17</v>
      </c>
      <c r="J88" s="51">
        <v>0.17</v>
      </c>
      <c r="K88" s="51">
        <v>0.17</v>
      </c>
      <c r="L88" s="51">
        <v>0.17</v>
      </c>
      <c r="M88" s="51">
        <v>0.17</v>
      </c>
      <c r="N88" s="51">
        <v>0.17</v>
      </c>
      <c r="O88" s="51">
        <v>0.17</v>
      </c>
      <c r="P88" s="51">
        <v>0.17</v>
      </c>
      <c r="Q88" s="51">
        <v>0.17</v>
      </c>
      <c r="R88" s="51">
        <v>0.17</v>
      </c>
      <c r="S88" s="51">
        <v>0.17</v>
      </c>
      <c r="T88" s="51">
        <v>0.17</v>
      </c>
      <c r="U88" s="51">
        <v>0.17</v>
      </c>
      <c r="V88" s="51">
        <v>0.17</v>
      </c>
      <c r="W88" s="51">
        <v>0.17</v>
      </c>
      <c r="X88" s="51">
        <v>0.17</v>
      </c>
      <c r="Y88" s="51">
        <v>0.17</v>
      </c>
      <c r="Z88" s="51">
        <v>0.17</v>
      </c>
      <c r="AA88" s="51">
        <v>0.17</v>
      </c>
      <c r="AB88" s="51">
        <v>0.17</v>
      </c>
      <c r="AC88" s="51">
        <v>0.16</v>
      </c>
      <c r="AD88" s="51">
        <v>0.16</v>
      </c>
      <c r="AE88" s="51">
        <v>0.16</v>
      </c>
      <c r="AF88" s="51">
        <v>0.16</v>
      </c>
      <c r="AG88" s="51">
        <v>0.16</v>
      </c>
      <c r="AH88" s="51">
        <v>0.16</v>
      </c>
      <c r="AI88" s="51">
        <v>0.16</v>
      </c>
      <c r="AJ88" s="51">
        <v>0.16</v>
      </c>
      <c r="AK88" s="51">
        <v>0.16</v>
      </c>
      <c r="AL88" s="51">
        <v>0.16</v>
      </c>
      <c r="AM88" s="51">
        <v>0.16</v>
      </c>
      <c r="AN88" s="51">
        <v>0.16</v>
      </c>
      <c r="AO88" s="51">
        <v>0.16</v>
      </c>
    </row>
    <row r="89" spans="1:41" x14ac:dyDescent="0.2">
      <c r="A89" s="31" t="s">
        <v>15</v>
      </c>
      <c r="B89" s="16" t="s">
        <v>9</v>
      </c>
      <c r="C89" s="15" t="s">
        <v>28</v>
      </c>
      <c r="D89" s="31" t="s">
        <v>90</v>
      </c>
      <c r="E89" s="31" t="s">
        <v>323</v>
      </c>
      <c r="F89" s="17"/>
      <c r="G89" s="27"/>
      <c r="H89" s="51">
        <v>0.25</v>
      </c>
      <c r="I89" s="51">
        <v>0.25</v>
      </c>
      <c r="J89" s="51">
        <v>0.25</v>
      </c>
      <c r="K89" s="51">
        <v>0.25</v>
      </c>
      <c r="L89" s="51">
        <v>0.25</v>
      </c>
      <c r="M89" s="51">
        <v>0.25</v>
      </c>
      <c r="N89" s="51">
        <v>0.25</v>
      </c>
      <c r="O89" s="51">
        <v>0.25</v>
      </c>
      <c r="P89" s="51">
        <v>0.25</v>
      </c>
      <c r="Q89" s="51">
        <v>0.25</v>
      </c>
      <c r="R89" s="51">
        <v>0.25</v>
      </c>
      <c r="S89" s="51">
        <v>0.25</v>
      </c>
      <c r="T89" s="51">
        <v>0.25</v>
      </c>
      <c r="U89" s="51">
        <v>0.25</v>
      </c>
      <c r="V89" s="51">
        <v>0.25</v>
      </c>
      <c r="W89" s="51">
        <v>0.25</v>
      </c>
      <c r="X89" s="51">
        <v>0.25</v>
      </c>
      <c r="Y89" s="51">
        <v>0.25</v>
      </c>
      <c r="Z89" s="51">
        <v>0.25</v>
      </c>
      <c r="AA89" s="51">
        <v>0.25</v>
      </c>
      <c r="AB89" s="51">
        <v>0.25</v>
      </c>
      <c r="AC89" s="51">
        <v>0.42</v>
      </c>
      <c r="AD89" s="51">
        <v>0.42</v>
      </c>
      <c r="AE89" s="51">
        <v>0.42</v>
      </c>
      <c r="AF89" s="51">
        <v>0.42</v>
      </c>
      <c r="AG89" s="51">
        <v>0.42</v>
      </c>
      <c r="AH89" s="51">
        <v>0.42</v>
      </c>
      <c r="AI89" s="51">
        <v>0.42</v>
      </c>
      <c r="AJ89" s="51">
        <v>0.42</v>
      </c>
      <c r="AK89" s="51">
        <v>0.42</v>
      </c>
      <c r="AL89" s="51">
        <v>0.42</v>
      </c>
      <c r="AM89" s="51">
        <v>0.42</v>
      </c>
      <c r="AN89" s="51">
        <v>0.42</v>
      </c>
      <c r="AO89" s="51">
        <v>0.42</v>
      </c>
    </row>
    <row r="90" spans="1:41" s="19" customFormat="1" x14ac:dyDescent="0.2">
      <c r="A90" s="32"/>
      <c r="B90" s="21"/>
      <c r="C90" s="18"/>
      <c r="D90" s="32"/>
      <c r="E90" s="32"/>
      <c r="F90" s="23"/>
      <c r="G90" s="30"/>
      <c r="H90" s="52">
        <f>SUM(H85:H89)</f>
        <v>1</v>
      </c>
      <c r="I90" s="52">
        <f t="shared" ref="I90:AF90" si="19">SUM(I85:I89)</f>
        <v>1</v>
      </c>
      <c r="J90" s="52">
        <f t="shared" si="19"/>
        <v>1</v>
      </c>
      <c r="K90" s="52">
        <f t="shared" si="19"/>
        <v>1</v>
      </c>
      <c r="L90" s="52">
        <f t="shared" si="19"/>
        <v>1</v>
      </c>
      <c r="M90" s="52">
        <f t="shared" si="19"/>
        <v>1</v>
      </c>
      <c r="N90" s="52">
        <f t="shared" si="19"/>
        <v>1</v>
      </c>
      <c r="O90" s="52">
        <f t="shared" si="19"/>
        <v>1</v>
      </c>
      <c r="P90" s="52">
        <f t="shared" si="19"/>
        <v>1</v>
      </c>
      <c r="Q90" s="52">
        <f t="shared" si="19"/>
        <v>1</v>
      </c>
      <c r="R90" s="52">
        <f t="shared" si="19"/>
        <v>1</v>
      </c>
      <c r="S90" s="52">
        <f t="shared" si="19"/>
        <v>1</v>
      </c>
      <c r="T90" s="52">
        <f t="shared" si="19"/>
        <v>1</v>
      </c>
      <c r="U90" s="52">
        <f t="shared" si="19"/>
        <v>1</v>
      </c>
      <c r="V90" s="52">
        <f t="shared" si="19"/>
        <v>1</v>
      </c>
      <c r="W90" s="52">
        <f t="shared" si="19"/>
        <v>1</v>
      </c>
      <c r="X90" s="52">
        <f t="shared" si="19"/>
        <v>1</v>
      </c>
      <c r="Y90" s="52">
        <f t="shared" si="19"/>
        <v>1</v>
      </c>
      <c r="Z90" s="52">
        <f t="shared" si="19"/>
        <v>1</v>
      </c>
      <c r="AA90" s="52">
        <f t="shared" si="19"/>
        <v>1</v>
      </c>
      <c r="AB90" s="52">
        <f t="shared" si="19"/>
        <v>1</v>
      </c>
      <c r="AC90" s="52">
        <f t="shared" si="19"/>
        <v>1</v>
      </c>
      <c r="AD90" s="52">
        <f t="shared" si="19"/>
        <v>1</v>
      </c>
      <c r="AE90" s="52">
        <f t="shared" si="19"/>
        <v>1</v>
      </c>
      <c r="AF90" s="52">
        <f t="shared" si="19"/>
        <v>1</v>
      </c>
      <c r="AG90" s="52">
        <f t="shared" ref="AG90:AO90" si="20">SUM(AG85:AG89)</f>
        <v>1</v>
      </c>
      <c r="AH90" s="52">
        <f t="shared" si="20"/>
        <v>1</v>
      </c>
      <c r="AI90" s="52">
        <f t="shared" si="20"/>
        <v>1</v>
      </c>
      <c r="AJ90" s="52">
        <f t="shared" si="20"/>
        <v>1</v>
      </c>
      <c r="AK90" s="52">
        <f t="shared" si="20"/>
        <v>1</v>
      </c>
      <c r="AL90" s="52">
        <f t="shared" si="20"/>
        <v>1</v>
      </c>
      <c r="AM90" s="52">
        <f t="shared" si="20"/>
        <v>1</v>
      </c>
      <c r="AN90" s="52">
        <f t="shared" si="20"/>
        <v>1</v>
      </c>
      <c r="AO90" s="52">
        <f t="shared" si="20"/>
        <v>1</v>
      </c>
    </row>
    <row r="91" spans="1:41" x14ac:dyDescent="0.2">
      <c r="A91" s="31" t="s">
        <v>16</v>
      </c>
      <c r="B91" s="16" t="s">
        <v>9</v>
      </c>
      <c r="C91" s="15" t="s">
        <v>9</v>
      </c>
      <c r="D91" s="31" t="s">
        <v>32</v>
      </c>
      <c r="E91" s="31" t="s">
        <v>62</v>
      </c>
      <c r="F91" s="17"/>
      <c r="G91" s="27"/>
      <c r="H91" s="51">
        <v>0.17499999999999999</v>
      </c>
      <c r="I91" s="51">
        <v>0.17499999999999999</v>
      </c>
      <c r="J91" s="51">
        <v>0.17499999999999999</v>
      </c>
      <c r="K91" s="51">
        <v>0.17499999999999999</v>
      </c>
      <c r="L91" s="51">
        <v>0.17499999999999999</v>
      </c>
      <c r="M91" s="51">
        <v>0.17499999999999999</v>
      </c>
      <c r="N91" s="51">
        <v>0.17499999999999999</v>
      </c>
      <c r="O91" s="51">
        <v>0.17499999999999999</v>
      </c>
      <c r="P91" s="51">
        <v>0.17499999999999999</v>
      </c>
      <c r="Q91" s="51">
        <v>0.17499999999999999</v>
      </c>
      <c r="R91" s="51">
        <v>0.17499999999999999</v>
      </c>
      <c r="S91" s="51">
        <v>0.17499999999999999</v>
      </c>
      <c r="T91" s="51">
        <v>0.17499999999999999</v>
      </c>
      <c r="U91" s="51">
        <v>0.17499999999999999</v>
      </c>
      <c r="V91" s="51">
        <v>0.17499999999999999</v>
      </c>
      <c r="W91" s="51">
        <v>0.17499999999999999</v>
      </c>
      <c r="X91" s="51">
        <v>0.17499999999999999</v>
      </c>
      <c r="Y91" s="51">
        <v>0.17499999999999999</v>
      </c>
      <c r="Z91" s="51">
        <v>0.17499999999999999</v>
      </c>
      <c r="AA91" s="51">
        <v>0.17499999999999999</v>
      </c>
      <c r="AB91" s="51">
        <v>0.17499999999999999</v>
      </c>
      <c r="AC91" s="51">
        <v>0.17499999999999999</v>
      </c>
      <c r="AD91" s="51">
        <v>0.17499999999999999</v>
      </c>
      <c r="AE91" s="51">
        <v>0.17499999999999999</v>
      </c>
      <c r="AF91" s="51">
        <v>0.17499999999999999</v>
      </c>
      <c r="AG91" s="51">
        <v>0.17499999999999999</v>
      </c>
      <c r="AH91" s="51">
        <v>0.17499999999999999</v>
      </c>
      <c r="AI91" s="51">
        <v>0.17499999999999999</v>
      </c>
      <c r="AJ91" s="51">
        <v>0.17499999999999999</v>
      </c>
      <c r="AK91" s="51">
        <v>0.17499999999999999</v>
      </c>
      <c r="AL91" s="51">
        <v>0.17499999999999999</v>
      </c>
      <c r="AM91" s="51">
        <v>0.17499999999999999</v>
      </c>
      <c r="AN91" s="51">
        <v>0.17499999999999999</v>
      </c>
      <c r="AO91" s="51">
        <v>0.17499999999999999</v>
      </c>
    </row>
    <row r="92" spans="1:41" x14ac:dyDescent="0.2">
      <c r="A92" s="31" t="s">
        <v>16</v>
      </c>
      <c r="B92" s="16" t="s">
        <v>9</v>
      </c>
      <c r="C92" s="15" t="s">
        <v>9</v>
      </c>
      <c r="D92" s="31" t="s">
        <v>33</v>
      </c>
      <c r="E92" s="31" t="s">
        <v>34</v>
      </c>
      <c r="F92" s="17"/>
      <c r="G92" s="27"/>
      <c r="H92" s="51">
        <v>0.245</v>
      </c>
      <c r="I92" s="51">
        <v>0.245</v>
      </c>
      <c r="J92" s="51">
        <v>0.245</v>
      </c>
      <c r="K92" s="51">
        <v>0.245</v>
      </c>
      <c r="L92" s="51">
        <v>0.245</v>
      </c>
      <c r="M92" s="51">
        <v>0.245</v>
      </c>
      <c r="N92" s="51">
        <v>0.245</v>
      </c>
      <c r="O92" s="51">
        <v>0.245</v>
      </c>
      <c r="P92" s="51">
        <v>0.245</v>
      </c>
      <c r="Q92" s="51">
        <v>0.245</v>
      </c>
      <c r="R92" s="51">
        <v>0.245</v>
      </c>
      <c r="S92" s="51">
        <v>0.245</v>
      </c>
      <c r="T92" s="51">
        <v>0.245</v>
      </c>
      <c r="U92" s="51">
        <v>0.245</v>
      </c>
      <c r="V92" s="51">
        <v>0.245</v>
      </c>
      <c r="W92" s="51">
        <v>0.245</v>
      </c>
      <c r="X92" s="51">
        <v>0.245</v>
      </c>
      <c r="Y92" s="51">
        <v>0.245</v>
      </c>
      <c r="Z92" s="51">
        <v>0.245</v>
      </c>
      <c r="AA92" s="51">
        <v>0.245</v>
      </c>
      <c r="AB92" s="51">
        <v>0.245</v>
      </c>
      <c r="AC92" s="51">
        <v>0.245</v>
      </c>
      <c r="AD92" s="51">
        <v>0.245</v>
      </c>
      <c r="AE92" s="51">
        <v>0.245</v>
      </c>
      <c r="AF92" s="51">
        <v>0.245</v>
      </c>
      <c r="AG92" s="51">
        <v>0.245</v>
      </c>
      <c r="AH92" s="51">
        <v>0.245</v>
      </c>
      <c r="AI92" s="51">
        <v>0.245</v>
      </c>
      <c r="AJ92" s="51">
        <v>0.245</v>
      </c>
      <c r="AK92" s="51">
        <v>0.245</v>
      </c>
      <c r="AL92" s="51">
        <v>0.245</v>
      </c>
      <c r="AM92" s="51">
        <v>0.245</v>
      </c>
      <c r="AN92" s="51">
        <v>0.245</v>
      </c>
      <c r="AO92" s="51">
        <v>0.245</v>
      </c>
    </row>
    <row r="93" spans="1:41" x14ac:dyDescent="0.2">
      <c r="A93" s="31" t="s">
        <v>16</v>
      </c>
      <c r="B93" s="16" t="s">
        <v>9</v>
      </c>
      <c r="C93" s="15" t="s">
        <v>9</v>
      </c>
      <c r="D93" s="31" t="s">
        <v>35</v>
      </c>
      <c r="E93" s="31" t="s">
        <v>36</v>
      </c>
      <c r="F93" s="17"/>
      <c r="G93" s="27"/>
      <c r="H93" s="51">
        <v>0.17499999999999999</v>
      </c>
      <c r="I93" s="51">
        <v>0.17499999999999999</v>
      </c>
      <c r="J93" s="51">
        <v>0.17499999999999999</v>
      </c>
      <c r="K93" s="51">
        <v>0.17499999999999999</v>
      </c>
      <c r="L93" s="51">
        <v>0.17499999999999999</v>
      </c>
      <c r="M93" s="51">
        <v>0.17499999999999999</v>
      </c>
      <c r="N93" s="51">
        <v>0.17499999999999999</v>
      </c>
      <c r="O93" s="51">
        <v>0.17499999999999999</v>
      </c>
      <c r="P93" s="51">
        <v>0.17499999999999999</v>
      </c>
      <c r="Q93" s="51">
        <v>0.17499999999999999</v>
      </c>
      <c r="R93" s="51">
        <v>0.17499999999999999</v>
      </c>
      <c r="S93" s="51">
        <v>0.17499999999999999</v>
      </c>
      <c r="T93" s="51">
        <v>0.17499999999999999</v>
      </c>
      <c r="U93" s="51">
        <v>0.17499999999999999</v>
      </c>
      <c r="V93" s="51">
        <v>0.17499999999999999</v>
      </c>
      <c r="W93" s="51">
        <v>0.17499999999999999</v>
      </c>
      <c r="X93" s="51">
        <v>0.17499999999999999</v>
      </c>
      <c r="Y93" s="51">
        <v>0.17499999999999999</v>
      </c>
      <c r="Z93" s="51">
        <v>0.17499999999999999</v>
      </c>
      <c r="AA93" s="51">
        <v>0.17499999999999999</v>
      </c>
      <c r="AB93" s="51">
        <v>0.17499999999999999</v>
      </c>
      <c r="AC93" s="51">
        <v>0.17499999999999999</v>
      </c>
      <c r="AD93" s="51">
        <v>0.17499999999999999</v>
      </c>
      <c r="AE93" s="51">
        <v>0.17499999999999999</v>
      </c>
      <c r="AF93" s="51">
        <v>0.17499999999999999</v>
      </c>
      <c r="AG93" s="51">
        <v>0.17499999999999999</v>
      </c>
      <c r="AH93" s="51">
        <v>0.17499999999999999</v>
      </c>
      <c r="AI93" s="51">
        <v>0.17499999999999999</v>
      </c>
      <c r="AJ93" s="51">
        <v>0.17499999999999999</v>
      </c>
      <c r="AK93" s="51">
        <v>0.17499999999999999</v>
      </c>
      <c r="AL93" s="51">
        <v>0.17499999999999999</v>
      </c>
      <c r="AM93" s="51">
        <v>0.17499999999999999</v>
      </c>
      <c r="AN93" s="51">
        <v>0.17499999999999999</v>
      </c>
      <c r="AO93" s="51">
        <v>0.17499999999999999</v>
      </c>
    </row>
    <row r="94" spans="1:41" x14ac:dyDescent="0.2">
      <c r="A94" s="31" t="s">
        <v>16</v>
      </c>
      <c r="B94" s="16" t="s">
        <v>9</v>
      </c>
      <c r="C94" s="15" t="s">
        <v>9</v>
      </c>
      <c r="D94" s="31" t="s">
        <v>37</v>
      </c>
      <c r="E94" s="31" t="s">
        <v>38</v>
      </c>
      <c r="F94" s="17"/>
      <c r="G94" s="27"/>
      <c r="H94" s="51">
        <v>0.255</v>
      </c>
      <c r="I94" s="51">
        <v>0.255</v>
      </c>
      <c r="J94" s="51">
        <v>0.255</v>
      </c>
      <c r="K94" s="51">
        <v>0.255</v>
      </c>
      <c r="L94" s="51">
        <v>0.255</v>
      </c>
      <c r="M94" s="51">
        <v>0.255</v>
      </c>
      <c r="N94" s="51">
        <v>0.255</v>
      </c>
      <c r="O94" s="51">
        <v>0.255</v>
      </c>
      <c r="P94" s="51">
        <v>0.255</v>
      </c>
      <c r="Q94" s="51">
        <v>0.255</v>
      </c>
      <c r="R94" s="51">
        <v>0.255</v>
      </c>
      <c r="S94" s="51">
        <v>0.255</v>
      </c>
      <c r="T94" s="51">
        <v>0.255</v>
      </c>
      <c r="U94" s="51">
        <v>0.255</v>
      </c>
      <c r="V94" s="51">
        <v>0.255</v>
      </c>
      <c r="W94" s="51">
        <v>0.255</v>
      </c>
      <c r="X94" s="51">
        <v>0.255</v>
      </c>
      <c r="Y94" s="51">
        <v>0.255</v>
      </c>
      <c r="Z94" s="51">
        <v>0.255</v>
      </c>
      <c r="AA94" s="51">
        <v>0.255</v>
      </c>
      <c r="AB94" s="51">
        <v>0.255</v>
      </c>
      <c r="AC94" s="51">
        <v>0.255</v>
      </c>
      <c r="AD94" s="51">
        <v>0.255</v>
      </c>
      <c r="AE94" s="51">
        <v>0.255</v>
      </c>
      <c r="AF94" s="51">
        <v>0.255</v>
      </c>
      <c r="AG94" s="51">
        <v>0.255</v>
      </c>
      <c r="AH94" s="51">
        <v>0.255</v>
      </c>
      <c r="AI94" s="51">
        <v>0.255</v>
      </c>
      <c r="AJ94" s="51">
        <v>0.255</v>
      </c>
      <c r="AK94" s="51">
        <v>0.255</v>
      </c>
      <c r="AL94" s="51">
        <v>0.255</v>
      </c>
      <c r="AM94" s="51">
        <v>0.255</v>
      </c>
      <c r="AN94" s="51">
        <v>0.255</v>
      </c>
      <c r="AO94" s="51">
        <v>0.255</v>
      </c>
    </row>
    <row r="95" spans="1:41" x14ac:dyDescent="0.2">
      <c r="A95" s="25" t="s">
        <v>16</v>
      </c>
      <c r="B95" s="16" t="s">
        <v>9</v>
      </c>
      <c r="C95" s="15" t="s">
        <v>9</v>
      </c>
      <c r="D95" s="26" t="s">
        <v>56</v>
      </c>
      <c r="E95" s="25" t="s">
        <v>57</v>
      </c>
      <c r="F95" s="17"/>
      <c r="G95" s="27"/>
      <c r="H95" s="51">
        <v>0.15</v>
      </c>
      <c r="I95" s="51">
        <v>0.15</v>
      </c>
      <c r="J95" s="51">
        <v>0.15</v>
      </c>
      <c r="K95" s="51">
        <v>0.15</v>
      </c>
      <c r="L95" s="51">
        <v>0.15</v>
      </c>
      <c r="M95" s="51">
        <v>0.15</v>
      </c>
      <c r="N95" s="51">
        <v>0.15</v>
      </c>
      <c r="O95" s="51">
        <v>0.15</v>
      </c>
      <c r="P95" s="51">
        <v>0.15</v>
      </c>
      <c r="Q95" s="51">
        <v>0.15</v>
      </c>
      <c r="R95" s="51">
        <v>0.15</v>
      </c>
      <c r="S95" s="51">
        <v>0.15</v>
      </c>
      <c r="T95" s="51">
        <v>0.15</v>
      </c>
      <c r="U95" s="51">
        <v>0.15</v>
      </c>
      <c r="V95" s="51">
        <v>0.15</v>
      </c>
      <c r="W95" s="51">
        <v>0.15</v>
      </c>
      <c r="X95" s="51">
        <v>0.15</v>
      </c>
      <c r="Y95" s="51">
        <v>0.15</v>
      </c>
      <c r="Z95" s="51">
        <v>0.15</v>
      </c>
      <c r="AA95" s="51">
        <v>0.15</v>
      </c>
      <c r="AB95" s="51">
        <v>0.15</v>
      </c>
      <c r="AC95" s="51">
        <v>0.15</v>
      </c>
      <c r="AD95" s="51">
        <v>0.15</v>
      </c>
      <c r="AE95" s="51">
        <v>0.15</v>
      </c>
      <c r="AF95" s="51">
        <v>0.15</v>
      </c>
      <c r="AG95" s="51">
        <v>0.15</v>
      </c>
      <c r="AH95" s="51">
        <v>0.15</v>
      </c>
      <c r="AI95" s="51">
        <v>0.15</v>
      </c>
      <c r="AJ95" s="51">
        <v>0.15</v>
      </c>
      <c r="AK95" s="51">
        <v>0.15</v>
      </c>
      <c r="AL95" s="51">
        <v>0.15</v>
      </c>
      <c r="AM95" s="51">
        <v>0.15</v>
      </c>
      <c r="AN95" s="51">
        <v>0.15</v>
      </c>
      <c r="AO95" s="51">
        <v>0.15</v>
      </c>
    </row>
    <row r="96" spans="1:41" s="19" customFormat="1" x14ac:dyDescent="0.2">
      <c r="A96" s="28"/>
      <c r="B96" s="21"/>
      <c r="C96" s="18"/>
      <c r="D96" s="29"/>
      <c r="E96" s="28"/>
      <c r="F96" s="23"/>
      <c r="G96" s="30"/>
      <c r="H96" s="52">
        <f>SUM(H91:H95)</f>
        <v>1</v>
      </c>
      <c r="I96" s="52">
        <f t="shared" ref="I96:AF96" si="21">SUM(I91:I95)</f>
        <v>1</v>
      </c>
      <c r="J96" s="52">
        <f t="shared" si="21"/>
        <v>1</v>
      </c>
      <c r="K96" s="52">
        <f t="shared" si="21"/>
        <v>1</v>
      </c>
      <c r="L96" s="52">
        <f t="shared" si="21"/>
        <v>1</v>
      </c>
      <c r="M96" s="52">
        <f t="shared" si="21"/>
        <v>1</v>
      </c>
      <c r="N96" s="52">
        <f t="shared" si="21"/>
        <v>1</v>
      </c>
      <c r="O96" s="52">
        <f t="shared" si="21"/>
        <v>1</v>
      </c>
      <c r="P96" s="52">
        <f t="shared" si="21"/>
        <v>1</v>
      </c>
      <c r="Q96" s="52">
        <f t="shared" si="21"/>
        <v>1</v>
      </c>
      <c r="R96" s="52">
        <f t="shared" si="21"/>
        <v>1</v>
      </c>
      <c r="S96" s="52">
        <f t="shared" si="21"/>
        <v>1</v>
      </c>
      <c r="T96" s="52">
        <f t="shared" si="21"/>
        <v>1</v>
      </c>
      <c r="U96" s="52">
        <f t="shared" si="21"/>
        <v>1</v>
      </c>
      <c r="V96" s="52">
        <f t="shared" si="21"/>
        <v>1</v>
      </c>
      <c r="W96" s="52">
        <f t="shared" si="21"/>
        <v>1</v>
      </c>
      <c r="X96" s="52">
        <f t="shared" si="21"/>
        <v>1</v>
      </c>
      <c r="Y96" s="52">
        <f t="shared" si="21"/>
        <v>1</v>
      </c>
      <c r="Z96" s="52">
        <f t="shared" si="21"/>
        <v>1</v>
      </c>
      <c r="AA96" s="52">
        <f t="shared" si="21"/>
        <v>1</v>
      </c>
      <c r="AB96" s="52">
        <f t="shared" si="21"/>
        <v>1</v>
      </c>
      <c r="AC96" s="52">
        <f t="shared" si="21"/>
        <v>1</v>
      </c>
      <c r="AD96" s="52">
        <f t="shared" si="21"/>
        <v>1</v>
      </c>
      <c r="AE96" s="52">
        <f t="shared" si="21"/>
        <v>1</v>
      </c>
      <c r="AF96" s="52">
        <f t="shared" si="21"/>
        <v>1</v>
      </c>
      <c r="AG96" s="52">
        <f t="shared" ref="AG96:AO96" si="22">SUM(AG91:AG95)</f>
        <v>1</v>
      </c>
      <c r="AH96" s="52">
        <f t="shared" si="22"/>
        <v>1</v>
      </c>
      <c r="AI96" s="52">
        <f t="shared" si="22"/>
        <v>1</v>
      </c>
      <c r="AJ96" s="52">
        <f t="shared" si="22"/>
        <v>1</v>
      </c>
      <c r="AK96" s="52">
        <f t="shared" si="22"/>
        <v>1</v>
      </c>
      <c r="AL96" s="52">
        <f t="shared" si="22"/>
        <v>1</v>
      </c>
      <c r="AM96" s="52">
        <f t="shared" si="22"/>
        <v>1</v>
      </c>
      <c r="AN96" s="52">
        <f t="shared" si="22"/>
        <v>1</v>
      </c>
      <c r="AO96" s="52">
        <f t="shared" si="22"/>
        <v>1</v>
      </c>
    </row>
    <row r="97" spans="1:41" x14ac:dyDescent="0.2">
      <c r="A97" s="31" t="s">
        <v>17</v>
      </c>
      <c r="B97" s="16" t="s">
        <v>9</v>
      </c>
      <c r="C97" s="15" t="s">
        <v>27</v>
      </c>
      <c r="D97" s="31" t="s">
        <v>104</v>
      </c>
      <c r="E97" s="31" t="s">
        <v>105</v>
      </c>
      <c r="F97" s="17"/>
      <c r="G97" s="27"/>
      <c r="H97" s="51">
        <v>0.14000000000000001</v>
      </c>
      <c r="I97" s="51">
        <v>0.21</v>
      </c>
      <c r="J97" s="51">
        <v>0.21</v>
      </c>
      <c r="K97" s="51">
        <v>0.22</v>
      </c>
      <c r="L97" s="51">
        <v>0.14968152866242038</v>
      </c>
      <c r="M97" s="51">
        <v>0.11320754716981132</v>
      </c>
      <c r="N97" s="51">
        <v>0.16287878787878787</v>
      </c>
      <c r="O97" s="51">
        <v>0.14000000000000001</v>
      </c>
      <c r="P97" s="51">
        <v>7.0000000000000007E-2</v>
      </c>
      <c r="Q97" s="51">
        <v>0.14354066985645933</v>
      </c>
      <c r="R97" s="51">
        <v>7.0000000000000007E-2</v>
      </c>
      <c r="S97" s="51">
        <v>0.10684931506849316</v>
      </c>
      <c r="T97" s="51">
        <v>0.09</v>
      </c>
      <c r="U97" s="51">
        <v>0.13</v>
      </c>
      <c r="V97" s="51">
        <v>0.09</v>
      </c>
      <c r="W97" s="51">
        <v>7.0000000000000007E-2</v>
      </c>
      <c r="X97" s="51">
        <v>0.13</v>
      </c>
      <c r="Y97" s="51">
        <v>0.11</v>
      </c>
      <c r="Z97" s="51">
        <v>0.06</v>
      </c>
      <c r="AA97" s="51">
        <v>0.1875</v>
      </c>
      <c r="AB97" s="51">
        <v>0.16666666666666666</v>
      </c>
      <c r="AC97" s="51">
        <v>0.22784810126582278</v>
      </c>
      <c r="AD97" s="51">
        <v>0.1728395061728395</v>
      </c>
      <c r="AE97" s="51">
        <v>8.3333333333333329E-2</v>
      </c>
      <c r="AF97" s="51">
        <v>0.125</v>
      </c>
      <c r="AG97" s="51">
        <v>0.125</v>
      </c>
      <c r="AH97" s="51">
        <v>0.125</v>
      </c>
      <c r="AI97" s="51">
        <v>0.125</v>
      </c>
      <c r="AJ97" s="51">
        <v>0.125</v>
      </c>
      <c r="AK97" s="51">
        <v>0.125</v>
      </c>
      <c r="AL97" s="51">
        <v>0.125</v>
      </c>
      <c r="AM97" s="51">
        <v>0.125</v>
      </c>
      <c r="AN97" s="51">
        <v>0.125</v>
      </c>
      <c r="AO97" s="51">
        <v>0.125</v>
      </c>
    </row>
    <row r="98" spans="1:41" x14ac:dyDescent="0.2">
      <c r="A98" s="31" t="s">
        <v>17</v>
      </c>
      <c r="B98" s="16" t="s">
        <v>9</v>
      </c>
      <c r="C98" s="15" t="s">
        <v>27</v>
      </c>
      <c r="D98" s="31" t="s">
        <v>106</v>
      </c>
      <c r="E98" s="31" t="s">
        <v>107</v>
      </c>
      <c r="F98" s="17"/>
      <c r="G98" s="27"/>
      <c r="H98" s="51">
        <v>0.16</v>
      </c>
      <c r="I98" s="51">
        <v>0.12</v>
      </c>
      <c r="J98" s="51">
        <v>7.0000000000000007E-2</v>
      </c>
      <c r="K98" s="51">
        <v>0.125</v>
      </c>
      <c r="L98" s="51">
        <v>0.17</v>
      </c>
      <c r="M98" s="51">
        <v>0.21</v>
      </c>
      <c r="N98" s="51">
        <v>0.16</v>
      </c>
      <c r="O98" s="51">
        <v>0.14000000000000001</v>
      </c>
      <c r="P98" s="51">
        <v>0.13768115942028986</v>
      </c>
      <c r="Q98" s="51">
        <v>0.17</v>
      </c>
      <c r="R98" s="51">
        <v>0.21</v>
      </c>
      <c r="S98" s="51">
        <v>0.21</v>
      </c>
      <c r="T98" s="51">
        <v>0.19</v>
      </c>
      <c r="U98" s="51">
        <v>7.7253218884120178E-2</v>
      </c>
      <c r="V98" s="51">
        <v>0.13</v>
      </c>
      <c r="W98" s="51">
        <v>0.1394658753709199</v>
      </c>
      <c r="X98" s="51">
        <v>8.296943231441048E-2</v>
      </c>
      <c r="Y98" s="51">
        <v>0.1875</v>
      </c>
      <c r="Z98" s="51">
        <v>0.16049382716049382</v>
      </c>
      <c r="AA98" s="51">
        <v>0.15625</v>
      </c>
      <c r="AB98" s="51">
        <v>0.15277777777777779</v>
      </c>
      <c r="AC98" s="51">
        <v>0.12658227848101267</v>
      </c>
      <c r="AD98" s="51">
        <v>0.19</v>
      </c>
      <c r="AE98" s="51">
        <v>0.06</v>
      </c>
      <c r="AF98" s="51">
        <v>0.11458333333333333</v>
      </c>
      <c r="AG98" s="51">
        <v>0.11458333333333333</v>
      </c>
      <c r="AH98" s="51">
        <v>0.11458333333333333</v>
      </c>
      <c r="AI98" s="51">
        <v>0.11458333333333333</v>
      </c>
      <c r="AJ98" s="51">
        <v>0.11458333333333333</v>
      </c>
      <c r="AK98" s="51">
        <v>0.11458333333333333</v>
      </c>
      <c r="AL98" s="51">
        <v>0.11458333333333333</v>
      </c>
      <c r="AM98" s="51">
        <v>0.11458333333333333</v>
      </c>
      <c r="AN98" s="51">
        <v>0.11458333333333333</v>
      </c>
      <c r="AO98" s="51">
        <v>0.11458333333333333</v>
      </c>
    </row>
    <row r="99" spans="1:41" x14ac:dyDescent="0.2">
      <c r="A99" s="31" t="s">
        <v>17</v>
      </c>
      <c r="B99" s="16" t="s">
        <v>9</v>
      </c>
      <c r="C99" s="15" t="s">
        <v>27</v>
      </c>
      <c r="D99" s="31" t="s">
        <v>108</v>
      </c>
      <c r="E99" s="31" t="s">
        <v>109</v>
      </c>
      <c r="F99" s="17"/>
      <c r="G99" s="27"/>
      <c r="H99" s="51">
        <v>0.17</v>
      </c>
      <c r="I99" s="51">
        <v>0.12779552715654952</v>
      </c>
      <c r="J99" s="51">
        <v>0.21</v>
      </c>
      <c r="K99" s="51">
        <v>0.15</v>
      </c>
      <c r="L99" s="51">
        <v>0.13375796178343949</v>
      </c>
      <c r="M99" s="51">
        <v>0.12735849056603774</v>
      </c>
      <c r="N99" s="51">
        <v>0.125</v>
      </c>
      <c r="O99" s="51">
        <v>0.18</v>
      </c>
      <c r="P99" s="51">
        <v>0.14000000000000001</v>
      </c>
      <c r="Q99" s="51">
        <v>0.16507177033492823</v>
      </c>
      <c r="R99" s="51">
        <v>0.19</v>
      </c>
      <c r="S99" s="51">
        <v>0.11</v>
      </c>
      <c r="T99" s="51">
        <v>0.12</v>
      </c>
      <c r="U99" s="51">
        <v>0.19</v>
      </c>
      <c r="V99" s="51">
        <v>0.13</v>
      </c>
      <c r="W99" s="51">
        <v>0.11</v>
      </c>
      <c r="X99" s="51">
        <v>0.13</v>
      </c>
      <c r="Y99" s="51">
        <v>0.08</v>
      </c>
      <c r="Z99" s="51">
        <v>0.2</v>
      </c>
      <c r="AA99" s="51">
        <v>6.25E-2</v>
      </c>
      <c r="AB99" s="51">
        <v>9.7222222222222224E-2</v>
      </c>
      <c r="AC99" s="51">
        <v>0.15189873417721519</v>
      </c>
      <c r="AD99" s="51">
        <v>0.1111111111111111</v>
      </c>
      <c r="AE99" s="51">
        <v>8.3333333333333329E-2</v>
      </c>
      <c r="AF99" s="51">
        <v>7.2916666666666671E-2</v>
      </c>
      <c r="AG99" s="51">
        <v>7.2916666666666671E-2</v>
      </c>
      <c r="AH99" s="51">
        <v>7.2916666666666671E-2</v>
      </c>
      <c r="AI99" s="51">
        <v>7.2916666666666671E-2</v>
      </c>
      <c r="AJ99" s="51">
        <v>7.2916666666666671E-2</v>
      </c>
      <c r="AK99" s="51">
        <v>7.2916666666666671E-2</v>
      </c>
      <c r="AL99" s="51">
        <v>7.2916666666666671E-2</v>
      </c>
      <c r="AM99" s="51">
        <v>7.2916666666666671E-2</v>
      </c>
      <c r="AN99" s="51">
        <v>7.2916666666666671E-2</v>
      </c>
      <c r="AO99" s="51">
        <v>7.2916666666666671E-2</v>
      </c>
    </row>
    <row r="100" spans="1:41" x14ac:dyDescent="0.2">
      <c r="A100" s="31" t="s">
        <v>17</v>
      </c>
      <c r="B100" s="16" t="s">
        <v>9</v>
      </c>
      <c r="C100" s="15" t="s">
        <v>27</v>
      </c>
      <c r="D100" s="31" t="s">
        <v>110</v>
      </c>
      <c r="E100" s="31" t="s">
        <v>111</v>
      </c>
      <c r="F100" s="17"/>
      <c r="G100" s="27"/>
      <c r="H100" s="51">
        <v>0.12</v>
      </c>
      <c r="I100" s="51">
        <v>0.12</v>
      </c>
      <c r="J100" s="51">
        <v>0.1</v>
      </c>
      <c r="K100" s="51">
        <v>0.09</v>
      </c>
      <c r="L100" s="51">
        <v>0.15</v>
      </c>
      <c r="M100" s="51">
        <v>0.13</v>
      </c>
      <c r="N100" s="51">
        <v>0.23</v>
      </c>
      <c r="O100" s="51">
        <v>0.16</v>
      </c>
      <c r="P100" s="51">
        <v>0.15</v>
      </c>
      <c r="Q100" s="51">
        <v>0.2</v>
      </c>
      <c r="R100" s="51">
        <v>0.22</v>
      </c>
      <c r="S100" s="51">
        <v>0.16</v>
      </c>
      <c r="T100" s="51">
        <v>0.19</v>
      </c>
      <c r="U100" s="51">
        <v>7.0000000000000007E-2</v>
      </c>
      <c r="V100" s="51">
        <v>0.2</v>
      </c>
      <c r="W100" s="51">
        <v>0.16</v>
      </c>
      <c r="X100" s="51">
        <v>0.23</v>
      </c>
      <c r="Y100" s="51">
        <v>0.08</v>
      </c>
      <c r="Z100" s="51">
        <v>7.0000000000000007E-2</v>
      </c>
      <c r="AA100" s="51">
        <v>0.08</v>
      </c>
      <c r="AB100" s="51">
        <v>0.08</v>
      </c>
      <c r="AC100" s="51">
        <v>0.09</v>
      </c>
      <c r="AD100" s="51">
        <v>0.09</v>
      </c>
      <c r="AE100" s="51">
        <v>0.3</v>
      </c>
      <c r="AF100" s="51">
        <v>0.24</v>
      </c>
      <c r="AG100" s="51">
        <v>0.24</v>
      </c>
      <c r="AH100" s="51">
        <v>0.24</v>
      </c>
      <c r="AI100" s="51">
        <v>0.24</v>
      </c>
      <c r="AJ100" s="51">
        <v>0.24</v>
      </c>
      <c r="AK100" s="51">
        <v>0.24</v>
      </c>
      <c r="AL100" s="51">
        <v>0.24</v>
      </c>
      <c r="AM100" s="51">
        <v>0.24</v>
      </c>
      <c r="AN100" s="51">
        <v>0.24</v>
      </c>
      <c r="AO100" s="51">
        <v>0.24</v>
      </c>
    </row>
    <row r="101" spans="1:41" x14ac:dyDescent="0.2">
      <c r="A101" s="31" t="s">
        <v>17</v>
      </c>
      <c r="B101" s="16" t="s">
        <v>9</v>
      </c>
      <c r="C101" s="15" t="s">
        <v>27</v>
      </c>
      <c r="D101" s="31" t="s">
        <v>112</v>
      </c>
      <c r="E101" s="31" t="s">
        <v>113</v>
      </c>
      <c r="F101" s="17"/>
      <c r="G101" s="27"/>
      <c r="H101" s="51">
        <v>0.09</v>
      </c>
      <c r="I101" s="51">
        <v>0.11</v>
      </c>
      <c r="J101" s="51">
        <v>0.12</v>
      </c>
      <c r="K101" s="51">
        <v>0.06</v>
      </c>
      <c r="L101" s="51">
        <v>0.09</v>
      </c>
      <c r="M101" s="51">
        <v>0.12</v>
      </c>
      <c r="N101" s="51">
        <v>0.12878787878787878</v>
      </c>
      <c r="O101" s="51">
        <v>0.09</v>
      </c>
      <c r="P101" s="51">
        <v>0.12318840579710146</v>
      </c>
      <c r="Q101" s="51">
        <v>0.13</v>
      </c>
      <c r="R101" s="51">
        <v>0.17</v>
      </c>
      <c r="S101" s="51">
        <v>0.14000000000000001</v>
      </c>
      <c r="T101" s="51">
        <v>0.17647058823529413</v>
      </c>
      <c r="U101" s="51">
        <v>0.26609442060085836</v>
      </c>
      <c r="V101" s="51">
        <v>0.21761658031088082</v>
      </c>
      <c r="W101" s="51">
        <v>0.21364985163204747</v>
      </c>
      <c r="X101" s="51">
        <v>0.11790393013100436</v>
      </c>
      <c r="Y101" s="51">
        <v>0.203125</v>
      </c>
      <c r="Z101" s="51">
        <v>0.23456790123456789</v>
      </c>
      <c r="AA101" s="51">
        <v>0.234375</v>
      </c>
      <c r="AB101" s="51">
        <v>0.16666666666666666</v>
      </c>
      <c r="AC101" s="51">
        <v>0.11392405063291139</v>
      </c>
      <c r="AD101" s="51">
        <v>0.14814814814814814</v>
      </c>
      <c r="AE101" s="51">
        <v>0.125</v>
      </c>
      <c r="AF101" s="51">
        <v>0.13541666666666666</v>
      </c>
      <c r="AG101" s="51">
        <v>0.13541666666666666</v>
      </c>
      <c r="AH101" s="51">
        <v>0.13541666666666666</v>
      </c>
      <c r="AI101" s="51">
        <v>0.13541666666666666</v>
      </c>
      <c r="AJ101" s="51">
        <v>0.13541666666666666</v>
      </c>
      <c r="AK101" s="51">
        <v>0.13541666666666666</v>
      </c>
      <c r="AL101" s="51">
        <v>0.13541666666666666</v>
      </c>
      <c r="AM101" s="51">
        <v>0.13541666666666666</v>
      </c>
      <c r="AN101" s="51">
        <v>0.13541666666666666</v>
      </c>
      <c r="AO101" s="51">
        <v>0.13541666666666666</v>
      </c>
    </row>
    <row r="102" spans="1:41" x14ac:dyDescent="0.2">
      <c r="A102" s="31" t="s">
        <v>17</v>
      </c>
      <c r="B102" s="16" t="s">
        <v>9</v>
      </c>
      <c r="C102" s="15" t="s">
        <v>27</v>
      </c>
      <c r="D102" s="31" t="s">
        <v>114</v>
      </c>
      <c r="E102" s="31" t="s">
        <v>115</v>
      </c>
      <c r="F102" s="17"/>
      <c r="G102" s="27"/>
      <c r="H102" s="51">
        <v>0.15</v>
      </c>
      <c r="I102" s="51">
        <v>0.14000000000000001</v>
      </c>
      <c r="J102" s="51">
        <v>0.15</v>
      </c>
      <c r="K102" s="51">
        <v>0.109375</v>
      </c>
      <c r="L102" s="51">
        <v>0.15286624203821655</v>
      </c>
      <c r="M102" s="51">
        <v>0.19</v>
      </c>
      <c r="N102" s="51">
        <v>0.06</v>
      </c>
      <c r="O102" s="51">
        <v>0.15</v>
      </c>
      <c r="P102" s="51">
        <v>0.26</v>
      </c>
      <c r="Q102" s="51">
        <v>0.08</v>
      </c>
      <c r="R102" s="51">
        <v>7.0000000000000007E-2</v>
      </c>
      <c r="S102" s="51">
        <v>7.0000000000000007E-2</v>
      </c>
      <c r="T102" s="51">
        <v>7.0000000000000007E-2</v>
      </c>
      <c r="U102" s="51">
        <v>0.15</v>
      </c>
      <c r="V102" s="51">
        <v>0.17</v>
      </c>
      <c r="W102" s="51">
        <v>0.11</v>
      </c>
      <c r="X102" s="51">
        <v>0.1</v>
      </c>
      <c r="Y102" s="51">
        <v>0.140625</v>
      </c>
      <c r="Z102" s="51">
        <v>8.6419753086419748E-2</v>
      </c>
      <c r="AA102" s="51">
        <v>7.8125E-2</v>
      </c>
      <c r="AB102" s="51">
        <v>9.7222222222222224E-2</v>
      </c>
      <c r="AC102" s="51">
        <v>0.13924050632911392</v>
      </c>
      <c r="AD102" s="51">
        <v>0.1</v>
      </c>
      <c r="AE102" s="51">
        <v>0.17</v>
      </c>
      <c r="AF102" s="51">
        <v>9.375E-2</v>
      </c>
      <c r="AG102" s="51">
        <v>9.375E-2</v>
      </c>
      <c r="AH102" s="51">
        <v>9.375E-2</v>
      </c>
      <c r="AI102" s="51">
        <v>9.375E-2</v>
      </c>
      <c r="AJ102" s="51">
        <v>9.375E-2</v>
      </c>
      <c r="AK102" s="51">
        <v>9.375E-2</v>
      </c>
      <c r="AL102" s="51">
        <v>9.375E-2</v>
      </c>
      <c r="AM102" s="51">
        <v>9.375E-2</v>
      </c>
      <c r="AN102" s="51">
        <v>9.375E-2</v>
      </c>
      <c r="AO102" s="51">
        <v>9.375E-2</v>
      </c>
    </row>
    <row r="103" spans="1:41" x14ac:dyDescent="0.2">
      <c r="A103" s="31" t="s">
        <v>17</v>
      </c>
      <c r="B103" s="16" t="s">
        <v>9</v>
      </c>
      <c r="C103" s="15" t="s">
        <v>27</v>
      </c>
      <c r="D103" s="31" t="s">
        <v>116</v>
      </c>
      <c r="E103" s="31" t="s">
        <v>117</v>
      </c>
      <c r="F103" s="17"/>
      <c r="G103" s="27"/>
      <c r="H103" s="51">
        <v>0.17</v>
      </c>
      <c r="I103" s="51">
        <v>0.17</v>
      </c>
      <c r="J103" s="51">
        <v>0.14000000000000001</v>
      </c>
      <c r="K103" s="51">
        <v>0.25</v>
      </c>
      <c r="L103" s="51">
        <v>0.15</v>
      </c>
      <c r="M103" s="51">
        <v>0.11</v>
      </c>
      <c r="N103" s="51">
        <v>0.13</v>
      </c>
      <c r="O103" s="51">
        <v>0.14000000000000001</v>
      </c>
      <c r="P103" s="51">
        <v>0.12</v>
      </c>
      <c r="Q103" s="51">
        <v>0.11</v>
      </c>
      <c r="R103" s="51">
        <v>7.0000000000000007E-2</v>
      </c>
      <c r="S103" s="51">
        <v>0.2</v>
      </c>
      <c r="T103" s="51">
        <v>0.16</v>
      </c>
      <c r="U103" s="51">
        <v>0.12</v>
      </c>
      <c r="V103" s="51">
        <v>0.06</v>
      </c>
      <c r="W103" s="51">
        <v>0.2</v>
      </c>
      <c r="X103" s="51">
        <v>0.21</v>
      </c>
      <c r="Y103" s="51">
        <v>0.2</v>
      </c>
      <c r="Z103" s="51">
        <v>0.19</v>
      </c>
      <c r="AA103" s="51">
        <v>0.2</v>
      </c>
      <c r="AB103" s="51">
        <v>0.24</v>
      </c>
      <c r="AC103" s="51">
        <v>0.15</v>
      </c>
      <c r="AD103" s="51">
        <v>0.19</v>
      </c>
      <c r="AE103" s="51">
        <v>0.18</v>
      </c>
      <c r="AF103" s="51">
        <v>0.22</v>
      </c>
      <c r="AG103" s="51">
        <v>0.22</v>
      </c>
      <c r="AH103" s="51">
        <v>0.22</v>
      </c>
      <c r="AI103" s="51">
        <v>0.22</v>
      </c>
      <c r="AJ103" s="51">
        <v>0.22</v>
      </c>
      <c r="AK103" s="51">
        <v>0.22</v>
      </c>
      <c r="AL103" s="51">
        <v>0.22</v>
      </c>
      <c r="AM103" s="51">
        <v>0.22</v>
      </c>
      <c r="AN103" s="51">
        <v>0.22</v>
      </c>
      <c r="AO103" s="51">
        <v>0.22</v>
      </c>
    </row>
    <row r="104" spans="1:41" s="19" customFormat="1" x14ac:dyDescent="0.2">
      <c r="A104" s="32"/>
      <c r="B104" s="21"/>
      <c r="C104" s="18"/>
      <c r="D104" s="32"/>
      <c r="E104" s="32"/>
      <c r="F104" s="23"/>
      <c r="G104" s="30"/>
      <c r="H104" s="52">
        <f>SUM(H97:H103)</f>
        <v>1</v>
      </c>
      <c r="I104" s="52">
        <f t="shared" ref="I104:AF104" si="23">SUM(I97:I103)</f>
        <v>0.99779552715654951</v>
      </c>
      <c r="J104" s="52">
        <f t="shared" si="23"/>
        <v>1</v>
      </c>
      <c r="K104" s="52">
        <f t="shared" si="23"/>
        <v>1.004375</v>
      </c>
      <c r="L104" s="52">
        <f t="shared" si="23"/>
        <v>0.99630573248407639</v>
      </c>
      <c r="M104" s="52">
        <f t="shared" si="23"/>
        <v>1.0005660377358492</v>
      </c>
      <c r="N104" s="52">
        <f t="shared" si="23"/>
        <v>0.9966666666666667</v>
      </c>
      <c r="O104" s="52">
        <f t="shared" si="23"/>
        <v>1</v>
      </c>
      <c r="P104" s="52">
        <f t="shared" si="23"/>
        <v>1.0008695652173913</v>
      </c>
      <c r="Q104" s="52">
        <f t="shared" si="23"/>
        <v>0.99861244019138751</v>
      </c>
      <c r="R104" s="52">
        <f t="shared" si="23"/>
        <v>1.0000000000000002</v>
      </c>
      <c r="S104" s="52">
        <f t="shared" si="23"/>
        <v>0.99684931506849317</v>
      </c>
      <c r="T104" s="52">
        <f t="shared" si="23"/>
        <v>0.99647058823529433</v>
      </c>
      <c r="U104" s="52">
        <f t="shared" si="23"/>
        <v>1.0033476394849785</v>
      </c>
      <c r="V104" s="52">
        <f t="shared" si="23"/>
        <v>0.99761658031088096</v>
      </c>
      <c r="W104" s="52">
        <f t="shared" si="23"/>
        <v>1.0031157270029674</v>
      </c>
      <c r="X104" s="52">
        <f t="shared" si="23"/>
        <v>1.0008733624454149</v>
      </c>
      <c r="Y104" s="52">
        <f t="shared" si="23"/>
        <v>1.00125</v>
      </c>
      <c r="Z104" s="52">
        <f t="shared" si="23"/>
        <v>1.0014814814814814</v>
      </c>
      <c r="AA104" s="52">
        <f t="shared" si="23"/>
        <v>0.99875000000000003</v>
      </c>
      <c r="AB104" s="52">
        <f t="shared" si="23"/>
        <v>1.0005555555555556</v>
      </c>
      <c r="AC104" s="52">
        <f t="shared" si="23"/>
        <v>0.99949367088607599</v>
      </c>
      <c r="AD104" s="52">
        <f t="shared" si="23"/>
        <v>1.0020987654320987</v>
      </c>
      <c r="AE104" s="52">
        <f t="shared" si="23"/>
        <v>1.0016666666666667</v>
      </c>
      <c r="AF104" s="52">
        <f t="shared" si="23"/>
        <v>1.0016666666666667</v>
      </c>
      <c r="AG104" s="52">
        <f t="shared" ref="AG104:AO104" si="24">SUM(AG97:AG103)</f>
        <v>1.0016666666666667</v>
      </c>
      <c r="AH104" s="52">
        <f t="shared" si="24"/>
        <v>1.0016666666666667</v>
      </c>
      <c r="AI104" s="52">
        <f t="shared" si="24"/>
        <v>1.0016666666666667</v>
      </c>
      <c r="AJ104" s="52">
        <f t="shared" si="24"/>
        <v>1.0016666666666667</v>
      </c>
      <c r="AK104" s="52">
        <f t="shared" si="24"/>
        <v>1.0016666666666667</v>
      </c>
      <c r="AL104" s="52">
        <f t="shared" si="24"/>
        <v>1.0016666666666667</v>
      </c>
      <c r="AM104" s="52">
        <f t="shared" si="24"/>
        <v>1.0016666666666667</v>
      </c>
      <c r="AN104" s="52">
        <f t="shared" si="24"/>
        <v>1.0016666666666667</v>
      </c>
      <c r="AO104" s="52">
        <f t="shared" si="24"/>
        <v>1.0016666666666667</v>
      </c>
    </row>
    <row r="105" spans="1:41" ht="22.5" x14ac:dyDescent="0.2">
      <c r="A105" s="33" t="s">
        <v>50</v>
      </c>
      <c r="B105" s="16" t="s">
        <v>9</v>
      </c>
      <c r="C105" s="34" t="s">
        <v>49</v>
      </c>
      <c r="D105" s="35" t="s">
        <v>118</v>
      </c>
      <c r="E105" s="35" t="s">
        <v>119</v>
      </c>
      <c r="F105" s="17"/>
      <c r="G105" s="53"/>
      <c r="H105" s="51">
        <v>0.3</v>
      </c>
      <c r="I105" s="51">
        <v>0.3</v>
      </c>
      <c r="J105" s="51">
        <v>0.3</v>
      </c>
      <c r="K105" s="51">
        <v>0.3</v>
      </c>
      <c r="L105" s="51">
        <v>0.3</v>
      </c>
      <c r="M105" s="51">
        <v>0.3</v>
      </c>
      <c r="N105" s="51">
        <v>0.3</v>
      </c>
      <c r="O105" s="51">
        <v>0.3</v>
      </c>
      <c r="P105" s="51">
        <v>0.3</v>
      </c>
      <c r="Q105" s="51">
        <v>0.3</v>
      </c>
      <c r="R105" s="51">
        <v>0.3</v>
      </c>
      <c r="S105" s="51">
        <v>0.3</v>
      </c>
      <c r="T105" s="51">
        <v>0.3</v>
      </c>
      <c r="U105" s="51">
        <v>0.3</v>
      </c>
      <c r="V105" s="51">
        <v>0.3</v>
      </c>
      <c r="W105" s="51">
        <v>0.3</v>
      </c>
      <c r="X105" s="51">
        <v>0.3</v>
      </c>
      <c r="Y105" s="51">
        <v>0.4</v>
      </c>
      <c r="Z105" s="51">
        <v>0.4</v>
      </c>
      <c r="AA105" s="51">
        <v>0.42</v>
      </c>
      <c r="AB105" s="51">
        <v>0.42</v>
      </c>
      <c r="AC105" s="51">
        <v>0.4</v>
      </c>
      <c r="AD105" s="51">
        <v>0.4</v>
      </c>
      <c r="AE105" s="51">
        <v>0.4</v>
      </c>
      <c r="AF105" s="51">
        <v>0.4</v>
      </c>
      <c r="AG105" s="51">
        <v>0.4</v>
      </c>
      <c r="AH105" s="51">
        <v>0.4</v>
      </c>
      <c r="AI105" s="51">
        <v>0.4</v>
      </c>
      <c r="AJ105" s="51">
        <v>0.4</v>
      </c>
      <c r="AK105" s="51">
        <v>0.4</v>
      </c>
      <c r="AL105" s="51">
        <v>0.4</v>
      </c>
      <c r="AM105" s="51">
        <v>0.4</v>
      </c>
      <c r="AN105" s="51">
        <v>0.4</v>
      </c>
      <c r="AO105" s="51">
        <v>0.4</v>
      </c>
    </row>
    <row r="106" spans="1:41" ht="22.5" x14ac:dyDescent="0.2">
      <c r="A106" s="33" t="s">
        <v>50</v>
      </c>
      <c r="B106" s="16" t="s">
        <v>9</v>
      </c>
      <c r="C106" s="34" t="s">
        <v>49</v>
      </c>
      <c r="D106" s="35" t="s">
        <v>120</v>
      </c>
      <c r="E106" s="35" t="s">
        <v>121</v>
      </c>
      <c r="F106" s="17"/>
      <c r="G106" s="53"/>
      <c r="H106" s="51">
        <v>0.27</v>
      </c>
      <c r="I106" s="51">
        <v>0.27</v>
      </c>
      <c r="J106" s="51">
        <v>0.27</v>
      </c>
      <c r="K106" s="51">
        <v>0.27</v>
      </c>
      <c r="L106" s="51">
        <v>0.27</v>
      </c>
      <c r="M106" s="51">
        <v>0.27</v>
      </c>
      <c r="N106" s="51">
        <v>0.27</v>
      </c>
      <c r="O106" s="51">
        <v>0.27</v>
      </c>
      <c r="P106" s="51">
        <v>0.27</v>
      </c>
      <c r="Q106" s="51">
        <v>0.27</v>
      </c>
      <c r="R106" s="51">
        <v>0.27</v>
      </c>
      <c r="S106" s="51">
        <v>0.27</v>
      </c>
      <c r="T106" s="51">
        <v>0.27</v>
      </c>
      <c r="U106" s="51">
        <v>0.27</v>
      </c>
      <c r="V106" s="51">
        <v>0.27</v>
      </c>
      <c r="W106" s="51">
        <v>0.27</v>
      </c>
      <c r="X106" s="51">
        <v>0.27</v>
      </c>
      <c r="Y106" s="51">
        <v>0.2</v>
      </c>
      <c r="Z106" s="51">
        <v>0.2</v>
      </c>
      <c r="AA106" s="51">
        <v>0.2</v>
      </c>
      <c r="AB106" s="51">
        <v>0.2</v>
      </c>
      <c r="AC106" s="51">
        <v>0.23</v>
      </c>
      <c r="AD106" s="51">
        <v>0.23</v>
      </c>
      <c r="AE106" s="51">
        <v>0.23</v>
      </c>
      <c r="AF106" s="51">
        <v>0.23</v>
      </c>
      <c r="AG106" s="51">
        <v>0.23</v>
      </c>
      <c r="AH106" s="51">
        <v>0.23</v>
      </c>
      <c r="AI106" s="51">
        <v>0.23</v>
      </c>
      <c r="AJ106" s="51">
        <v>0.23</v>
      </c>
      <c r="AK106" s="51">
        <v>0.23</v>
      </c>
      <c r="AL106" s="51">
        <v>0.23</v>
      </c>
      <c r="AM106" s="51">
        <v>0.23</v>
      </c>
      <c r="AN106" s="51">
        <v>0.23</v>
      </c>
      <c r="AO106" s="51">
        <v>0.23</v>
      </c>
    </row>
    <row r="107" spans="1:41" ht="22.5" x14ac:dyDescent="0.2">
      <c r="A107" s="33" t="s">
        <v>50</v>
      </c>
      <c r="B107" s="16" t="s">
        <v>9</v>
      </c>
      <c r="C107" s="34" t="s">
        <v>49</v>
      </c>
      <c r="D107" s="35" t="s">
        <v>122</v>
      </c>
      <c r="E107" s="35" t="s">
        <v>123</v>
      </c>
      <c r="F107" s="17"/>
      <c r="G107" s="53"/>
      <c r="H107" s="51">
        <v>0.18</v>
      </c>
      <c r="I107" s="51">
        <v>0.18</v>
      </c>
      <c r="J107" s="51">
        <v>0.18</v>
      </c>
      <c r="K107" s="51">
        <v>0.18</v>
      </c>
      <c r="L107" s="51">
        <v>0.18</v>
      </c>
      <c r="M107" s="51">
        <v>0.18</v>
      </c>
      <c r="N107" s="51">
        <v>0.18</v>
      </c>
      <c r="O107" s="51">
        <v>0.18</v>
      </c>
      <c r="P107" s="51">
        <v>0.18</v>
      </c>
      <c r="Q107" s="51">
        <v>0.18</v>
      </c>
      <c r="R107" s="51">
        <v>0.18</v>
      </c>
      <c r="S107" s="51">
        <v>0.18</v>
      </c>
      <c r="T107" s="51">
        <v>0.18</v>
      </c>
      <c r="U107" s="51">
        <v>0.18</v>
      </c>
      <c r="V107" s="51">
        <v>0.18</v>
      </c>
      <c r="W107" s="51">
        <v>0.18</v>
      </c>
      <c r="X107" s="51">
        <v>0.18</v>
      </c>
      <c r="Y107" s="51">
        <v>0.15</v>
      </c>
      <c r="Z107" s="51">
        <v>0.15</v>
      </c>
      <c r="AA107" s="51">
        <v>0.13</v>
      </c>
      <c r="AB107" s="51">
        <v>0.13</v>
      </c>
      <c r="AC107" s="51">
        <v>0.1</v>
      </c>
      <c r="AD107" s="51">
        <v>0.1</v>
      </c>
      <c r="AE107" s="51">
        <v>0.1</v>
      </c>
      <c r="AF107" s="51">
        <v>0.1</v>
      </c>
      <c r="AG107" s="51">
        <v>0.1</v>
      </c>
      <c r="AH107" s="51">
        <v>0.1</v>
      </c>
      <c r="AI107" s="51">
        <v>0.1</v>
      </c>
      <c r="AJ107" s="51">
        <v>0.1</v>
      </c>
      <c r="AK107" s="51">
        <v>0.1</v>
      </c>
      <c r="AL107" s="51">
        <v>0.1</v>
      </c>
      <c r="AM107" s="51">
        <v>0.1</v>
      </c>
      <c r="AN107" s="51">
        <v>0.1</v>
      </c>
      <c r="AO107" s="51">
        <v>0.1</v>
      </c>
    </row>
    <row r="108" spans="1:41" ht="22.5" x14ac:dyDescent="0.2">
      <c r="A108" s="33" t="s">
        <v>50</v>
      </c>
      <c r="B108" s="16" t="s">
        <v>9</v>
      </c>
      <c r="C108" s="34" t="s">
        <v>49</v>
      </c>
      <c r="D108" s="35" t="s">
        <v>124</v>
      </c>
      <c r="E108" s="35" t="s">
        <v>125</v>
      </c>
      <c r="F108" s="17"/>
      <c r="G108" s="53"/>
      <c r="H108" s="51">
        <v>0.25</v>
      </c>
      <c r="I108" s="51">
        <v>0.25</v>
      </c>
      <c r="J108" s="51">
        <v>0.25</v>
      </c>
      <c r="K108" s="51">
        <v>0.25</v>
      </c>
      <c r="L108" s="51">
        <v>0.25</v>
      </c>
      <c r="M108" s="51">
        <v>0.25</v>
      </c>
      <c r="N108" s="51">
        <v>0.25</v>
      </c>
      <c r="O108" s="51">
        <v>0.25</v>
      </c>
      <c r="P108" s="51">
        <v>0.25</v>
      </c>
      <c r="Q108" s="51">
        <v>0.25</v>
      </c>
      <c r="R108" s="51">
        <v>0.25</v>
      </c>
      <c r="S108" s="51">
        <v>0.25</v>
      </c>
      <c r="T108" s="51">
        <v>0.25</v>
      </c>
      <c r="U108" s="51">
        <v>0.25</v>
      </c>
      <c r="V108" s="51">
        <v>0.25</v>
      </c>
      <c r="W108" s="51">
        <v>0.25</v>
      </c>
      <c r="X108" s="51">
        <v>0.25</v>
      </c>
      <c r="Y108" s="51">
        <v>0.25</v>
      </c>
      <c r="Z108" s="51">
        <v>0.25</v>
      </c>
      <c r="AA108" s="51">
        <v>0.25</v>
      </c>
      <c r="AB108" s="51">
        <v>0.25</v>
      </c>
      <c r="AC108" s="51">
        <v>0.27</v>
      </c>
      <c r="AD108" s="51">
        <v>0.27</v>
      </c>
      <c r="AE108" s="51">
        <v>0.27</v>
      </c>
      <c r="AF108" s="51">
        <v>0.27</v>
      </c>
      <c r="AG108" s="51">
        <v>0.27</v>
      </c>
      <c r="AH108" s="51">
        <v>0.27</v>
      </c>
      <c r="AI108" s="51">
        <v>0.27</v>
      </c>
      <c r="AJ108" s="51">
        <v>0.27</v>
      </c>
      <c r="AK108" s="51">
        <v>0.27</v>
      </c>
      <c r="AL108" s="51">
        <v>0.27</v>
      </c>
      <c r="AM108" s="51">
        <v>0.27</v>
      </c>
      <c r="AN108" s="51">
        <v>0.27</v>
      </c>
      <c r="AO108" s="51">
        <v>0.27</v>
      </c>
    </row>
    <row r="109" spans="1:41" s="19" customFormat="1" x14ac:dyDescent="0.2">
      <c r="A109" s="36"/>
      <c r="B109" s="21"/>
      <c r="C109" s="37"/>
      <c r="D109" s="38"/>
      <c r="E109" s="38"/>
      <c r="F109" s="23"/>
      <c r="G109" s="24"/>
      <c r="H109" s="52">
        <f>SUM(H105:H108)</f>
        <v>1</v>
      </c>
      <c r="I109" s="52">
        <f t="shared" ref="I109:AF109" si="25">SUM(I105:I108)</f>
        <v>1</v>
      </c>
      <c r="J109" s="52">
        <f t="shared" si="25"/>
        <v>1</v>
      </c>
      <c r="K109" s="52">
        <f t="shared" si="25"/>
        <v>1</v>
      </c>
      <c r="L109" s="52">
        <f t="shared" si="25"/>
        <v>1</v>
      </c>
      <c r="M109" s="52">
        <f t="shared" si="25"/>
        <v>1</v>
      </c>
      <c r="N109" s="52">
        <f t="shared" si="25"/>
        <v>1</v>
      </c>
      <c r="O109" s="52">
        <f t="shared" si="25"/>
        <v>1</v>
      </c>
      <c r="P109" s="52">
        <f t="shared" si="25"/>
        <v>1</v>
      </c>
      <c r="Q109" s="52">
        <f t="shared" si="25"/>
        <v>1</v>
      </c>
      <c r="R109" s="52">
        <f t="shared" si="25"/>
        <v>1</v>
      </c>
      <c r="S109" s="52">
        <f t="shared" si="25"/>
        <v>1</v>
      </c>
      <c r="T109" s="52">
        <f t="shared" si="25"/>
        <v>1</v>
      </c>
      <c r="U109" s="52">
        <f t="shared" si="25"/>
        <v>1</v>
      </c>
      <c r="V109" s="52">
        <f t="shared" si="25"/>
        <v>1</v>
      </c>
      <c r="W109" s="52">
        <f t="shared" si="25"/>
        <v>1</v>
      </c>
      <c r="X109" s="52">
        <f t="shared" si="25"/>
        <v>1</v>
      </c>
      <c r="Y109" s="52">
        <f t="shared" si="25"/>
        <v>1</v>
      </c>
      <c r="Z109" s="52">
        <f t="shared" si="25"/>
        <v>1</v>
      </c>
      <c r="AA109" s="52">
        <f t="shared" si="25"/>
        <v>1</v>
      </c>
      <c r="AB109" s="52">
        <f t="shared" si="25"/>
        <v>1</v>
      </c>
      <c r="AC109" s="52">
        <f t="shared" si="25"/>
        <v>1</v>
      </c>
      <c r="AD109" s="52">
        <f t="shared" si="25"/>
        <v>1</v>
      </c>
      <c r="AE109" s="52">
        <f t="shared" si="25"/>
        <v>1</v>
      </c>
      <c r="AF109" s="52">
        <f t="shared" si="25"/>
        <v>1</v>
      </c>
      <c r="AG109" s="52">
        <f t="shared" ref="AG109:AO109" si="26">SUM(AG105:AG108)</f>
        <v>1</v>
      </c>
      <c r="AH109" s="52">
        <f t="shared" si="26"/>
        <v>1</v>
      </c>
      <c r="AI109" s="52">
        <f t="shared" si="26"/>
        <v>1</v>
      </c>
      <c r="AJ109" s="52">
        <f t="shared" si="26"/>
        <v>1</v>
      </c>
      <c r="AK109" s="52">
        <f t="shared" si="26"/>
        <v>1</v>
      </c>
      <c r="AL109" s="52">
        <f t="shared" si="26"/>
        <v>1</v>
      </c>
      <c r="AM109" s="52">
        <f t="shared" si="26"/>
        <v>1</v>
      </c>
      <c r="AN109" s="52">
        <f t="shared" si="26"/>
        <v>1</v>
      </c>
      <c r="AO109" s="52">
        <f t="shared" si="26"/>
        <v>1</v>
      </c>
    </row>
    <row r="110" spans="1:41" x14ac:dyDescent="0.2">
      <c r="A110" s="39" t="s">
        <v>18</v>
      </c>
      <c r="B110" s="16" t="s">
        <v>9</v>
      </c>
      <c r="C110" s="34" t="s">
        <v>49</v>
      </c>
      <c r="D110" s="40" t="s">
        <v>126</v>
      </c>
      <c r="E110" s="40" t="s">
        <v>127</v>
      </c>
      <c r="F110" s="17"/>
      <c r="G110" s="53"/>
      <c r="H110" s="51">
        <v>0.26</v>
      </c>
      <c r="I110" s="51">
        <v>0.26</v>
      </c>
      <c r="J110" s="51">
        <v>0.26</v>
      </c>
      <c r="K110" s="51">
        <v>0.26</v>
      </c>
      <c r="L110" s="51">
        <v>0.26</v>
      </c>
      <c r="M110" s="51">
        <v>0.26</v>
      </c>
      <c r="N110" s="51">
        <v>0.26</v>
      </c>
      <c r="O110" s="51">
        <v>0.26</v>
      </c>
      <c r="P110" s="51">
        <v>0.26</v>
      </c>
      <c r="Q110" s="51">
        <v>0.26</v>
      </c>
      <c r="R110" s="51">
        <v>0.26</v>
      </c>
      <c r="S110" s="51">
        <v>0.26</v>
      </c>
      <c r="T110" s="51">
        <v>0.26</v>
      </c>
      <c r="U110" s="51">
        <v>0.26</v>
      </c>
      <c r="V110" s="51">
        <v>0.26</v>
      </c>
      <c r="W110" s="51">
        <v>0.26</v>
      </c>
      <c r="X110" s="51">
        <v>0.35135135135135137</v>
      </c>
      <c r="Y110" s="51">
        <v>0.34693877551020408</v>
      </c>
      <c r="Z110" s="51">
        <v>0.35483870967741937</v>
      </c>
      <c r="AA110" s="51">
        <v>0.4</v>
      </c>
      <c r="AB110" s="51">
        <v>0.4</v>
      </c>
      <c r="AC110" s="51">
        <v>0.4</v>
      </c>
      <c r="AD110" s="51">
        <v>0.4</v>
      </c>
      <c r="AE110" s="51">
        <v>0.4</v>
      </c>
      <c r="AF110" s="51">
        <v>0.4</v>
      </c>
      <c r="AG110" s="51">
        <v>0.4</v>
      </c>
      <c r="AH110" s="51">
        <v>0.4</v>
      </c>
      <c r="AI110" s="51">
        <v>0.4</v>
      </c>
      <c r="AJ110" s="51">
        <v>0.4</v>
      </c>
      <c r="AK110" s="51">
        <v>0.4</v>
      </c>
      <c r="AL110" s="51">
        <v>0.4</v>
      </c>
      <c r="AM110" s="51">
        <v>0.4</v>
      </c>
      <c r="AN110" s="51">
        <v>0.4</v>
      </c>
      <c r="AO110" s="51">
        <v>0.4</v>
      </c>
    </row>
    <row r="111" spans="1:41" x14ac:dyDescent="0.2">
      <c r="A111" s="39" t="s">
        <v>18</v>
      </c>
      <c r="B111" s="16" t="s">
        <v>9</v>
      </c>
      <c r="C111" s="34" t="s">
        <v>49</v>
      </c>
      <c r="D111" s="40" t="s">
        <v>128</v>
      </c>
      <c r="E111" s="40" t="s">
        <v>129</v>
      </c>
      <c r="F111" s="17"/>
      <c r="G111" s="53"/>
      <c r="H111" s="51">
        <v>0.25</v>
      </c>
      <c r="I111" s="51">
        <v>0.25</v>
      </c>
      <c r="J111" s="51">
        <v>0.25</v>
      </c>
      <c r="K111" s="51">
        <v>0.25</v>
      </c>
      <c r="L111" s="51">
        <v>0.25</v>
      </c>
      <c r="M111" s="51">
        <v>0.25</v>
      </c>
      <c r="N111" s="51">
        <v>0.25</v>
      </c>
      <c r="O111" s="51">
        <v>0.25</v>
      </c>
      <c r="P111" s="51">
        <v>0.25</v>
      </c>
      <c r="Q111" s="51">
        <v>0.25</v>
      </c>
      <c r="R111" s="51">
        <v>0.25</v>
      </c>
      <c r="S111" s="51">
        <v>0.25</v>
      </c>
      <c r="T111" s="51">
        <v>0.25</v>
      </c>
      <c r="U111" s="51">
        <v>0.25</v>
      </c>
      <c r="V111" s="51">
        <v>0.25</v>
      </c>
      <c r="W111" s="51">
        <v>0.25</v>
      </c>
      <c r="X111" s="51">
        <v>0.25</v>
      </c>
      <c r="Y111" s="51">
        <v>0.24489795918367346</v>
      </c>
      <c r="Z111" s="51">
        <v>0.25806451612903225</v>
      </c>
      <c r="AA111" s="51">
        <v>0.23</v>
      </c>
      <c r="AB111" s="51">
        <v>0.23</v>
      </c>
      <c r="AC111" s="51">
        <v>0.23</v>
      </c>
      <c r="AD111" s="51">
        <v>0.23</v>
      </c>
      <c r="AE111" s="51">
        <v>0.23</v>
      </c>
      <c r="AF111" s="51">
        <v>0.23</v>
      </c>
      <c r="AG111" s="51">
        <v>0.23</v>
      </c>
      <c r="AH111" s="51">
        <v>0.23</v>
      </c>
      <c r="AI111" s="51">
        <v>0.23</v>
      </c>
      <c r="AJ111" s="51">
        <v>0.23</v>
      </c>
      <c r="AK111" s="51">
        <v>0.23</v>
      </c>
      <c r="AL111" s="51">
        <v>0.23</v>
      </c>
      <c r="AM111" s="51">
        <v>0.23</v>
      </c>
      <c r="AN111" s="51">
        <v>0.23</v>
      </c>
      <c r="AO111" s="51">
        <v>0.23</v>
      </c>
    </row>
    <row r="112" spans="1:41" x14ac:dyDescent="0.2">
      <c r="A112" s="39" t="s">
        <v>18</v>
      </c>
      <c r="B112" s="16" t="s">
        <v>9</v>
      </c>
      <c r="C112" s="34" t="s">
        <v>49</v>
      </c>
      <c r="D112" s="40" t="s">
        <v>130</v>
      </c>
      <c r="E112" s="40" t="s">
        <v>131</v>
      </c>
      <c r="F112" s="17"/>
      <c r="G112" s="53"/>
      <c r="H112" s="51">
        <v>0.25</v>
      </c>
      <c r="I112" s="51">
        <v>0.25</v>
      </c>
      <c r="J112" s="51">
        <v>0.25</v>
      </c>
      <c r="K112" s="51">
        <v>0.25</v>
      </c>
      <c r="L112" s="51">
        <v>0.25</v>
      </c>
      <c r="M112" s="51">
        <v>0.25</v>
      </c>
      <c r="N112" s="51">
        <v>0.25</v>
      </c>
      <c r="O112" s="51">
        <v>0.25</v>
      </c>
      <c r="P112" s="51">
        <v>0.25</v>
      </c>
      <c r="Q112" s="51">
        <v>0.25</v>
      </c>
      <c r="R112" s="51">
        <v>0.25</v>
      </c>
      <c r="S112" s="51">
        <v>0.25</v>
      </c>
      <c r="T112" s="51">
        <v>0.25</v>
      </c>
      <c r="U112" s="51">
        <v>0.25</v>
      </c>
      <c r="V112" s="51">
        <v>0.25</v>
      </c>
      <c r="W112" s="51">
        <v>0.25</v>
      </c>
      <c r="X112" s="51">
        <v>0.19932432432432431</v>
      </c>
      <c r="Y112" s="51">
        <v>0.20408163265306123</v>
      </c>
      <c r="Z112" s="51">
        <v>0.19354838709677419</v>
      </c>
      <c r="AA112" s="51">
        <v>0.19</v>
      </c>
      <c r="AB112" s="51">
        <v>0.19</v>
      </c>
      <c r="AC112" s="51">
        <v>0.19</v>
      </c>
      <c r="AD112" s="51">
        <v>0.19</v>
      </c>
      <c r="AE112" s="51">
        <v>0.19</v>
      </c>
      <c r="AF112" s="51">
        <v>0.19</v>
      </c>
      <c r="AG112" s="51">
        <v>0.19</v>
      </c>
      <c r="AH112" s="51">
        <v>0.19</v>
      </c>
      <c r="AI112" s="51">
        <v>0.19</v>
      </c>
      <c r="AJ112" s="51">
        <v>0.19</v>
      </c>
      <c r="AK112" s="51">
        <v>0.19</v>
      </c>
      <c r="AL112" s="51">
        <v>0.19</v>
      </c>
      <c r="AM112" s="51">
        <v>0.19</v>
      </c>
      <c r="AN112" s="51">
        <v>0.19</v>
      </c>
      <c r="AO112" s="51">
        <v>0.19</v>
      </c>
    </row>
    <row r="113" spans="1:41" x14ac:dyDescent="0.2">
      <c r="A113" s="39" t="s">
        <v>18</v>
      </c>
      <c r="B113" s="16" t="s">
        <v>9</v>
      </c>
      <c r="C113" s="34" t="s">
        <v>49</v>
      </c>
      <c r="D113" s="40" t="s">
        <v>132</v>
      </c>
      <c r="E113" s="40" t="s">
        <v>133</v>
      </c>
      <c r="F113" s="17"/>
      <c r="G113" s="53"/>
      <c r="H113" s="51">
        <v>0.24</v>
      </c>
      <c r="I113" s="51">
        <v>0.24</v>
      </c>
      <c r="J113" s="51">
        <v>0.24</v>
      </c>
      <c r="K113" s="51">
        <v>0.24</v>
      </c>
      <c r="L113" s="51">
        <v>0.24</v>
      </c>
      <c r="M113" s="51">
        <v>0.24</v>
      </c>
      <c r="N113" s="51">
        <v>0.24</v>
      </c>
      <c r="O113" s="51">
        <v>0.24</v>
      </c>
      <c r="P113" s="51">
        <v>0.24</v>
      </c>
      <c r="Q113" s="51">
        <v>0.24</v>
      </c>
      <c r="R113" s="51">
        <v>0.24</v>
      </c>
      <c r="S113" s="51">
        <v>0.24</v>
      </c>
      <c r="T113" s="51">
        <v>0.24</v>
      </c>
      <c r="U113" s="51">
        <v>0.24</v>
      </c>
      <c r="V113" s="51">
        <v>0.24</v>
      </c>
      <c r="W113" s="51">
        <v>0.24</v>
      </c>
      <c r="X113" s="51">
        <v>0.19932432432432431</v>
      </c>
      <c r="Y113" s="51">
        <v>0.20408163265306123</v>
      </c>
      <c r="Z113" s="51">
        <v>0.19354838709677419</v>
      </c>
      <c r="AA113" s="51">
        <v>0.18</v>
      </c>
      <c r="AB113" s="51">
        <v>0.18</v>
      </c>
      <c r="AC113" s="51">
        <v>0.18</v>
      </c>
      <c r="AD113" s="51">
        <v>0.18</v>
      </c>
      <c r="AE113" s="51">
        <v>0.18</v>
      </c>
      <c r="AF113" s="51">
        <v>0.18</v>
      </c>
      <c r="AG113" s="51">
        <v>0.18</v>
      </c>
      <c r="AH113" s="51">
        <v>0.18</v>
      </c>
      <c r="AI113" s="51">
        <v>0.18</v>
      </c>
      <c r="AJ113" s="51">
        <v>0.18</v>
      </c>
      <c r="AK113" s="51">
        <v>0.18</v>
      </c>
      <c r="AL113" s="51">
        <v>0.18</v>
      </c>
      <c r="AM113" s="51">
        <v>0.18</v>
      </c>
      <c r="AN113" s="51">
        <v>0.18</v>
      </c>
      <c r="AO113" s="51">
        <v>0.18</v>
      </c>
    </row>
    <row r="114" spans="1:41" s="19" customFormat="1" x14ac:dyDescent="0.2">
      <c r="A114" s="41"/>
      <c r="B114" s="21"/>
      <c r="C114" s="37"/>
      <c r="D114" s="42"/>
      <c r="E114" s="42"/>
      <c r="F114" s="23"/>
      <c r="G114" s="24"/>
      <c r="H114" s="52">
        <f>SUM(H110:H113)</f>
        <v>1</v>
      </c>
      <c r="I114" s="52">
        <f t="shared" ref="I114:AF114" si="27">SUM(I110:I113)</f>
        <v>1</v>
      </c>
      <c r="J114" s="52">
        <f t="shared" si="27"/>
        <v>1</v>
      </c>
      <c r="K114" s="52">
        <f t="shared" si="27"/>
        <v>1</v>
      </c>
      <c r="L114" s="52">
        <f t="shared" si="27"/>
        <v>1</v>
      </c>
      <c r="M114" s="52">
        <f t="shared" si="27"/>
        <v>1</v>
      </c>
      <c r="N114" s="52">
        <f t="shared" si="27"/>
        <v>1</v>
      </c>
      <c r="O114" s="52">
        <f t="shared" si="27"/>
        <v>1</v>
      </c>
      <c r="P114" s="52">
        <f t="shared" si="27"/>
        <v>1</v>
      </c>
      <c r="Q114" s="52">
        <f t="shared" si="27"/>
        <v>1</v>
      </c>
      <c r="R114" s="52">
        <f t="shared" si="27"/>
        <v>1</v>
      </c>
      <c r="S114" s="52">
        <f t="shared" si="27"/>
        <v>1</v>
      </c>
      <c r="T114" s="52">
        <f t="shared" si="27"/>
        <v>1</v>
      </c>
      <c r="U114" s="52">
        <f t="shared" si="27"/>
        <v>1</v>
      </c>
      <c r="V114" s="52">
        <f t="shared" si="27"/>
        <v>1</v>
      </c>
      <c r="W114" s="52">
        <f t="shared" si="27"/>
        <v>1</v>
      </c>
      <c r="X114" s="52">
        <f t="shared" si="27"/>
        <v>1</v>
      </c>
      <c r="Y114" s="52">
        <f t="shared" si="27"/>
        <v>1</v>
      </c>
      <c r="Z114" s="52">
        <f t="shared" si="27"/>
        <v>1</v>
      </c>
      <c r="AA114" s="52">
        <f t="shared" si="27"/>
        <v>1</v>
      </c>
      <c r="AB114" s="52">
        <f t="shared" si="27"/>
        <v>1</v>
      </c>
      <c r="AC114" s="52">
        <f t="shared" si="27"/>
        <v>1</v>
      </c>
      <c r="AD114" s="52">
        <f t="shared" si="27"/>
        <v>1</v>
      </c>
      <c r="AE114" s="52">
        <f t="shared" si="27"/>
        <v>1</v>
      </c>
      <c r="AF114" s="52">
        <f t="shared" si="27"/>
        <v>1</v>
      </c>
      <c r="AG114" s="52">
        <f t="shared" ref="AG114:AO114" si="28">SUM(AG110:AG113)</f>
        <v>1</v>
      </c>
      <c r="AH114" s="52">
        <f t="shared" si="28"/>
        <v>1</v>
      </c>
      <c r="AI114" s="52">
        <f t="shared" si="28"/>
        <v>1</v>
      </c>
      <c r="AJ114" s="52">
        <f t="shared" si="28"/>
        <v>1</v>
      </c>
      <c r="AK114" s="52">
        <f t="shared" si="28"/>
        <v>1</v>
      </c>
      <c r="AL114" s="52">
        <f t="shared" si="28"/>
        <v>1</v>
      </c>
      <c r="AM114" s="52">
        <f t="shared" si="28"/>
        <v>1</v>
      </c>
      <c r="AN114" s="52">
        <f t="shared" si="28"/>
        <v>1</v>
      </c>
      <c r="AO114" s="52">
        <f t="shared" si="28"/>
        <v>1</v>
      </c>
    </row>
    <row r="115" spans="1:41" x14ac:dyDescent="0.2">
      <c r="A115" s="43" t="s">
        <v>19</v>
      </c>
      <c r="B115" s="16" t="s">
        <v>9</v>
      </c>
      <c r="C115" s="34" t="s">
        <v>49</v>
      </c>
      <c r="D115" s="35" t="s">
        <v>134</v>
      </c>
      <c r="E115" s="128" t="s">
        <v>256</v>
      </c>
      <c r="F115" s="17"/>
      <c r="G115" s="53"/>
      <c r="H115" s="51">
        <v>0.16</v>
      </c>
      <c r="I115" s="51">
        <v>0.16</v>
      </c>
      <c r="J115" s="51">
        <v>0.16</v>
      </c>
      <c r="K115" s="51">
        <v>0.16</v>
      </c>
      <c r="L115" s="51">
        <v>0.16</v>
      </c>
      <c r="M115" s="51">
        <v>0.16</v>
      </c>
      <c r="N115" s="51">
        <v>0.16</v>
      </c>
      <c r="O115" s="51">
        <v>0.16</v>
      </c>
      <c r="P115" s="51">
        <v>0.16</v>
      </c>
      <c r="Q115" s="51">
        <v>0.16</v>
      </c>
      <c r="R115" s="51">
        <v>0.16</v>
      </c>
      <c r="S115" s="51">
        <v>0.16</v>
      </c>
      <c r="T115" s="51">
        <v>0.16</v>
      </c>
      <c r="U115" s="51">
        <v>0.16</v>
      </c>
      <c r="V115" s="51">
        <v>0.16</v>
      </c>
      <c r="W115" s="51">
        <v>0.16</v>
      </c>
      <c r="X115" s="51">
        <v>0.16</v>
      </c>
      <c r="Y115" s="51">
        <v>0.18095238095238095</v>
      </c>
      <c r="Z115" s="51">
        <v>0.18095238095238095</v>
      </c>
      <c r="AA115" s="51">
        <v>0.17</v>
      </c>
      <c r="AB115" s="51">
        <v>0.17</v>
      </c>
      <c r="AC115" s="51">
        <v>0.17</v>
      </c>
      <c r="AD115" s="51">
        <v>0.17</v>
      </c>
      <c r="AE115" s="51">
        <v>0.17</v>
      </c>
      <c r="AF115" s="51">
        <v>0.17</v>
      </c>
      <c r="AG115" s="51">
        <v>0.17</v>
      </c>
      <c r="AH115" s="51">
        <v>0.17</v>
      </c>
      <c r="AI115" s="51">
        <v>0.17</v>
      </c>
      <c r="AJ115" s="51">
        <v>0.17</v>
      </c>
      <c r="AK115" s="51">
        <v>0.17</v>
      </c>
      <c r="AL115" s="51">
        <v>0.17</v>
      </c>
      <c r="AM115" s="51">
        <v>0.17</v>
      </c>
      <c r="AN115" s="51">
        <v>0.17</v>
      </c>
      <c r="AO115" s="51">
        <v>0.17</v>
      </c>
    </row>
    <row r="116" spans="1:41" x14ac:dyDescent="0.2">
      <c r="A116" s="43" t="s">
        <v>19</v>
      </c>
      <c r="B116" s="16" t="s">
        <v>9</v>
      </c>
      <c r="C116" s="34" t="s">
        <v>49</v>
      </c>
      <c r="D116" s="35" t="s">
        <v>135</v>
      </c>
      <c r="E116" s="35" t="s">
        <v>136</v>
      </c>
      <c r="F116" s="17"/>
      <c r="G116" s="53"/>
      <c r="H116" s="51">
        <v>0.16</v>
      </c>
      <c r="I116" s="51">
        <v>0.16</v>
      </c>
      <c r="J116" s="51">
        <v>0.16</v>
      </c>
      <c r="K116" s="51">
        <v>0.16</v>
      </c>
      <c r="L116" s="51">
        <v>0.16</v>
      </c>
      <c r="M116" s="51">
        <v>0.16</v>
      </c>
      <c r="N116" s="51">
        <v>0.16</v>
      </c>
      <c r="O116" s="51">
        <v>0.16</v>
      </c>
      <c r="P116" s="51">
        <v>0.16</v>
      </c>
      <c r="Q116" s="51">
        <v>0.16</v>
      </c>
      <c r="R116" s="51">
        <v>0.16</v>
      </c>
      <c r="S116" s="51">
        <v>0.16</v>
      </c>
      <c r="T116" s="51">
        <v>0.16</v>
      </c>
      <c r="U116" s="51">
        <v>0.16</v>
      </c>
      <c r="V116" s="51">
        <v>0.16</v>
      </c>
      <c r="W116" s="51">
        <v>0.16</v>
      </c>
      <c r="X116" s="51">
        <v>0.16</v>
      </c>
      <c r="Y116" s="51">
        <v>0.17142857142857143</v>
      </c>
      <c r="Z116" s="51">
        <v>0.17142857142857143</v>
      </c>
      <c r="AA116" s="51">
        <v>0.16</v>
      </c>
      <c r="AB116" s="51">
        <v>0.16</v>
      </c>
      <c r="AC116" s="51">
        <v>0.16</v>
      </c>
      <c r="AD116" s="51">
        <v>0.16</v>
      </c>
      <c r="AE116" s="51">
        <v>0.16</v>
      </c>
      <c r="AF116" s="51">
        <v>0.16</v>
      </c>
      <c r="AG116" s="51">
        <v>0.16</v>
      </c>
      <c r="AH116" s="51">
        <v>0.16</v>
      </c>
      <c r="AI116" s="51">
        <v>0.16</v>
      </c>
      <c r="AJ116" s="51">
        <v>0.16</v>
      </c>
      <c r="AK116" s="51">
        <v>0.16</v>
      </c>
      <c r="AL116" s="51">
        <v>0.16</v>
      </c>
      <c r="AM116" s="51">
        <v>0.16</v>
      </c>
      <c r="AN116" s="51">
        <v>0.16</v>
      </c>
      <c r="AO116" s="51">
        <v>0.16</v>
      </c>
    </row>
    <row r="117" spans="1:41" x14ac:dyDescent="0.2">
      <c r="A117" s="43" t="s">
        <v>19</v>
      </c>
      <c r="B117" s="16" t="s">
        <v>9</v>
      </c>
      <c r="C117" s="34" t="s">
        <v>49</v>
      </c>
      <c r="D117" s="35" t="s">
        <v>137</v>
      </c>
      <c r="E117" s="35" t="s">
        <v>138</v>
      </c>
      <c r="F117" s="17"/>
      <c r="G117" s="53"/>
      <c r="H117" s="51">
        <v>7.0000000000000007E-2</v>
      </c>
      <c r="I117" s="51">
        <v>7.0000000000000007E-2</v>
      </c>
      <c r="J117" s="51">
        <v>7.0000000000000007E-2</v>
      </c>
      <c r="K117" s="51">
        <v>7.0000000000000007E-2</v>
      </c>
      <c r="L117" s="51">
        <v>7.0000000000000007E-2</v>
      </c>
      <c r="M117" s="51">
        <v>7.0000000000000007E-2</v>
      </c>
      <c r="N117" s="51">
        <v>7.0000000000000007E-2</v>
      </c>
      <c r="O117" s="51">
        <v>7.0000000000000007E-2</v>
      </c>
      <c r="P117" s="51">
        <v>7.0000000000000007E-2</v>
      </c>
      <c r="Q117" s="51">
        <v>7.0000000000000007E-2</v>
      </c>
      <c r="R117" s="51">
        <v>7.0000000000000007E-2</v>
      </c>
      <c r="S117" s="51">
        <v>7.0000000000000007E-2</v>
      </c>
      <c r="T117" s="51">
        <v>7.0000000000000007E-2</v>
      </c>
      <c r="U117" s="51">
        <v>7.0000000000000007E-2</v>
      </c>
      <c r="V117" s="51">
        <v>7.0000000000000007E-2</v>
      </c>
      <c r="W117" s="51">
        <v>7.0000000000000007E-2</v>
      </c>
      <c r="X117" s="51">
        <v>7.0000000000000007E-2</v>
      </c>
      <c r="Y117" s="51">
        <v>7.0000000000000007E-2</v>
      </c>
      <c r="Z117" s="51">
        <v>7.0000000000000007E-2</v>
      </c>
      <c r="AA117" s="51">
        <v>0.09</v>
      </c>
      <c r="AB117" s="51">
        <v>0.09</v>
      </c>
      <c r="AC117" s="51">
        <v>0.09</v>
      </c>
      <c r="AD117" s="51">
        <v>0.09</v>
      </c>
      <c r="AE117" s="51">
        <v>0.09</v>
      </c>
      <c r="AF117" s="51">
        <v>0.09</v>
      </c>
      <c r="AG117" s="51">
        <v>0.09</v>
      </c>
      <c r="AH117" s="51">
        <v>0.09</v>
      </c>
      <c r="AI117" s="51">
        <v>0.09</v>
      </c>
      <c r="AJ117" s="51">
        <v>0.09</v>
      </c>
      <c r="AK117" s="51">
        <v>0.09</v>
      </c>
      <c r="AL117" s="51">
        <v>0.09</v>
      </c>
      <c r="AM117" s="51">
        <v>0.09</v>
      </c>
      <c r="AN117" s="51">
        <v>0.09</v>
      </c>
      <c r="AO117" s="51">
        <v>0.09</v>
      </c>
    </row>
    <row r="118" spans="1:41" x14ac:dyDescent="0.2">
      <c r="A118" s="43" t="s">
        <v>19</v>
      </c>
      <c r="B118" s="16" t="s">
        <v>9</v>
      </c>
      <c r="C118" s="34" t="s">
        <v>49</v>
      </c>
      <c r="D118" s="35" t="s">
        <v>139</v>
      </c>
      <c r="E118" s="35" t="s">
        <v>140</v>
      </c>
      <c r="F118" s="17"/>
      <c r="G118" s="53"/>
      <c r="H118" s="51">
        <v>0.11</v>
      </c>
      <c r="I118" s="51">
        <v>0.11</v>
      </c>
      <c r="J118" s="51">
        <v>0.11</v>
      </c>
      <c r="K118" s="51">
        <v>0.11</v>
      </c>
      <c r="L118" s="51">
        <v>0.11</v>
      </c>
      <c r="M118" s="51">
        <v>0.11</v>
      </c>
      <c r="N118" s="51">
        <v>0.11</v>
      </c>
      <c r="O118" s="51">
        <v>0.11</v>
      </c>
      <c r="P118" s="51">
        <v>0.11</v>
      </c>
      <c r="Q118" s="51">
        <v>0.11</v>
      </c>
      <c r="R118" s="51">
        <v>0.11</v>
      </c>
      <c r="S118" s="51">
        <v>0.11</v>
      </c>
      <c r="T118" s="51">
        <v>0.11</v>
      </c>
      <c r="U118" s="51">
        <v>0.11</v>
      </c>
      <c r="V118" s="51">
        <v>0.11</v>
      </c>
      <c r="W118" s="51">
        <v>0.11</v>
      </c>
      <c r="X118" s="51">
        <v>0.11</v>
      </c>
      <c r="Y118" s="51">
        <v>0.11</v>
      </c>
      <c r="Z118" s="51">
        <v>0.11</v>
      </c>
      <c r="AA118" s="51">
        <v>0.1</v>
      </c>
      <c r="AB118" s="51">
        <v>0.1</v>
      </c>
      <c r="AC118" s="51">
        <v>0.1</v>
      </c>
      <c r="AD118" s="51">
        <v>0.1</v>
      </c>
      <c r="AE118" s="51">
        <v>0.1</v>
      </c>
      <c r="AF118" s="51">
        <v>0.1</v>
      </c>
      <c r="AG118" s="51">
        <v>0.1</v>
      </c>
      <c r="AH118" s="51">
        <v>0.1</v>
      </c>
      <c r="AI118" s="51">
        <v>0.1</v>
      </c>
      <c r="AJ118" s="51">
        <v>0.1</v>
      </c>
      <c r="AK118" s="51">
        <v>0.1</v>
      </c>
      <c r="AL118" s="51">
        <v>0.1</v>
      </c>
      <c r="AM118" s="51">
        <v>0.1</v>
      </c>
      <c r="AN118" s="51">
        <v>0.1</v>
      </c>
      <c r="AO118" s="51">
        <v>0.1</v>
      </c>
    </row>
    <row r="119" spans="1:41" x14ac:dyDescent="0.2">
      <c r="A119" s="43" t="s">
        <v>19</v>
      </c>
      <c r="B119" s="16" t="s">
        <v>9</v>
      </c>
      <c r="C119" s="34" t="s">
        <v>49</v>
      </c>
      <c r="D119" s="35" t="s">
        <v>141</v>
      </c>
      <c r="E119" s="35" t="s">
        <v>142</v>
      </c>
      <c r="F119" s="17"/>
      <c r="G119" s="53"/>
      <c r="H119" s="51">
        <v>0.08</v>
      </c>
      <c r="I119" s="51">
        <v>0.08</v>
      </c>
      <c r="J119" s="51">
        <v>0.08</v>
      </c>
      <c r="K119" s="51">
        <v>0.08</v>
      </c>
      <c r="L119" s="51">
        <v>0.08</v>
      </c>
      <c r="M119" s="51">
        <v>0.08</v>
      </c>
      <c r="N119" s="51">
        <v>0.08</v>
      </c>
      <c r="O119" s="51">
        <v>0.08</v>
      </c>
      <c r="P119" s="51">
        <v>0.08</v>
      </c>
      <c r="Q119" s="51">
        <v>0.08</v>
      </c>
      <c r="R119" s="51">
        <v>0.08</v>
      </c>
      <c r="S119" s="51">
        <v>0.08</v>
      </c>
      <c r="T119" s="51">
        <v>0.08</v>
      </c>
      <c r="U119" s="51">
        <v>0.08</v>
      </c>
      <c r="V119" s="51">
        <v>0.08</v>
      </c>
      <c r="W119" s="51">
        <v>0.08</v>
      </c>
      <c r="X119" s="51">
        <v>0.08</v>
      </c>
      <c r="Y119" s="51">
        <v>0.08</v>
      </c>
      <c r="Z119" s="51">
        <v>0.08</v>
      </c>
      <c r="AA119" s="51">
        <v>0.08</v>
      </c>
      <c r="AB119" s="51">
        <v>0.08</v>
      </c>
      <c r="AC119" s="51">
        <v>0.08</v>
      </c>
      <c r="AD119" s="51">
        <v>0.08</v>
      </c>
      <c r="AE119" s="51">
        <v>0.08</v>
      </c>
      <c r="AF119" s="51">
        <v>0.08</v>
      </c>
      <c r="AG119" s="51">
        <v>0.08</v>
      </c>
      <c r="AH119" s="51">
        <v>0.08</v>
      </c>
      <c r="AI119" s="51">
        <v>0.08</v>
      </c>
      <c r="AJ119" s="51">
        <v>0.08</v>
      </c>
      <c r="AK119" s="51">
        <v>0.08</v>
      </c>
      <c r="AL119" s="51">
        <v>0.08</v>
      </c>
      <c r="AM119" s="51">
        <v>0.08</v>
      </c>
      <c r="AN119" s="51">
        <v>0.08</v>
      </c>
      <c r="AO119" s="51">
        <v>0.08</v>
      </c>
    </row>
    <row r="120" spans="1:41" x14ac:dyDescent="0.2">
      <c r="A120" s="43" t="s">
        <v>19</v>
      </c>
      <c r="B120" s="16" t="s">
        <v>9</v>
      </c>
      <c r="C120" s="34" t="s">
        <v>49</v>
      </c>
      <c r="D120" s="35" t="s">
        <v>143</v>
      </c>
      <c r="E120" s="35" t="s">
        <v>144</v>
      </c>
      <c r="F120" s="17"/>
      <c r="G120" s="53"/>
      <c r="H120" s="51">
        <v>0.15</v>
      </c>
      <c r="I120" s="51">
        <v>0.15</v>
      </c>
      <c r="J120" s="51">
        <v>0.15</v>
      </c>
      <c r="K120" s="51">
        <v>0.15</v>
      </c>
      <c r="L120" s="51">
        <v>0.15</v>
      </c>
      <c r="M120" s="51">
        <v>0.15</v>
      </c>
      <c r="N120" s="51">
        <v>0.15</v>
      </c>
      <c r="O120" s="51">
        <v>0.15</v>
      </c>
      <c r="P120" s="51">
        <v>0.15</v>
      </c>
      <c r="Q120" s="51">
        <v>0.15</v>
      </c>
      <c r="R120" s="51">
        <v>0.15</v>
      </c>
      <c r="S120" s="51">
        <v>0.15</v>
      </c>
      <c r="T120" s="51">
        <v>0.15</v>
      </c>
      <c r="U120" s="51">
        <v>0.15</v>
      </c>
      <c r="V120" s="51">
        <v>0.15</v>
      </c>
      <c r="W120" s="51">
        <v>0.15</v>
      </c>
      <c r="X120" s="51">
        <v>0.15</v>
      </c>
      <c r="Y120" s="51">
        <v>0.14000000000000001</v>
      </c>
      <c r="Z120" s="51">
        <v>0.14000000000000001</v>
      </c>
      <c r="AA120" s="51">
        <v>0.13</v>
      </c>
      <c r="AB120" s="51">
        <v>0.13</v>
      </c>
      <c r="AC120" s="51">
        <v>0.13</v>
      </c>
      <c r="AD120" s="51">
        <v>0.13</v>
      </c>
      <c r="AE120" s="51">
        <v>0.13</v>
      </c>
      <c r="AF120" s="51">
        <v>0.13</v>
      </c>
      <c r="AG120" s="51">
        <v>0.13</v>
      </c>
      <c r="AH120" s="51">
        <v>0.13</v>
      </c>
      <c r="AI120" s="51">
        <v>0.13</v>
      </c>
      <c r="AJ120" s="51">
        <v>0.13</v>
      </c>
      <c r="AK120" s="51">
        <v>0.13</v>
      </c>
      <c r="AL120" s="51">
        <v>0.13</v>
      </c>
      <c r="AM120" s="51">
        <v>0.13</v>
      </c>
      <c r="AN120" s="51">
        <v>0.13</v>
      </c>
      <c r="AO120" s="51">
        <v>0.13</v>
      </c>
    </row>
    <row r="121" spans="1:41" x14ac:dyDescent="0.2">
      <c r="A121" s="43" t="s">
        <v>19</v>
      </c>
      <c r="B121" s="16" t="s">
        <v>9</v>
      </c>
      <c r="C121" s="34" t="s">
        <v>49</v>
      </c>
      <c r="D121" s="35" t="s">
        <v>145</v>
      </c>
      <c r="E121" s="35" t="s">
        <v>146</v>
      </c>
      <c r="F121" s="17"/>
      <c r="G121" s="53"/>
      <c r="H121" s="51">
        <v>0.16</v>
      </c>
      <c r="I121" s="51">
        <v>0.16</v>
      </c>
      <c r="J121" s="51">
        <v>0.16</v>
      </c>
      <c r="K121" s="51">
        <v>0.16</v>
      </c>
      <c r="L121" s="51">
        <v>0.16</v>
      </c>
      <c r="M121" s="51">
        <v>0.16</v>
      </c>
      <c r="N121" s="51">
        <v>0.16</v>
      </c>
      <c r="O121" s="51">
        <v>0.16</v>
      </c>
      <c r="P121" s="51">
        <v>0.16</v>
      </c>
      <c r="Q121" s="51">
        <v>0.16</v>
      </c>
      <c r="R121" s="51">
        <v>0.16</v>
      </c>
      <c r="S121" s="51">
        <v>0.16</v>
      </c>
      <c r="T121" s="51">
        <v>0.16</v>
      </c>
      <c r="U121" s="51">
        <v>0.16</v>
      </c>
      <c r="V121" s="51">
        <v>0.16</v>
      </c>
      <c r="W121" s="51">
        <v>0.16</v>
      </c>
      <c r="X121" s="51">
        <v>0.16</v>
      </c>
      <c r="Y121" s="51">
        <v>0.16</v>
      </c>
      <c r="Z121" s="51">
        <v>0.16</v>
      </c>
      <c r="AA121" s="51">
        <v>0.16</v>
      </c>
      <c r="AB121" s="51">
        <v>0.16</v>
      </c>
      <c r="AC121" s="51">
        <v>0.16</v>
      </c>
      <c r="AD121" s="51">
        <v>0.16</v>
      </c>
      <c r="AE121" s="51">
        <v>0.16</v>
      </c>
      <c r="AF121" s="51">
        <v>0.16</v>
      </c>
      <c r="AG121" s="51">
        <v>0.16</v>
      </c>
      <c r="AH121" s="51">
        <v>0.16</v>
      </c>
      <c r="AI121" s="51">
        <v>0.16</v>
      </c>
      <c r="AJ121" s="51">
        <v>0.16</v>
      </c>
      <c r="AK121" s="51">
        <v>0.16</v>
      </c>
      <c r="AL121" s="51">
        <v>0.16</v>
      </c>
      <c r="AM121" s="51">
        <v>0.16</v>
      </c>
      <c r="AN121" s="51">
        <v>0.16</v>
      </c>
      <c r="AO121" s="51">
        <v>0.16</v>
      </c>
    </row>
    <row r="122" spans="1:41" x14ac:dyDescent="0.2">
      <c r="A122" s="43" t="s">
        <v>19</v>
      </c>
      <c r="B122" s="16" t="s">
        <v>9</v>
      </c>
      <c r="C122" s="34" t="s">
        <v>49</v>
      </c>
      <c r="D122" s="35" t="s">
        <v>147</v>
      </c>
      <c r="E122" s="35" t="s">
        <v>148</v>
      </c>
      <c r="F122" s="17"/>
      <c r="G122" s="53"/>
      <c r="H122" s="51">
        <v>0.11</v>
      </c>
      <c r="I122" s="51">
        <v>0.11</v>
      </c>
      <c r="J122" s="51">
        <v>0.11</v>
      </c>
      <c r="K122" s="51">
        <v>0.11</v>
      </c>
      <c r="L122" s="51">
        <v>0.11</v>
      </c>
      <c r="M122" s="51">
        <v>0.11</v>
      </c>
      <c r="N122" s="51">
        <v>0.11</v>
      </c>
      <c r="O122" s="51">
        <v>0.11</v>
      </c>
      <c r="P122" s="51">
        <v>0.11</v>
      </c>
      <c r="Q122" s="51">
        <v>0.11</v>
      </c>
      <c r="R122" s="51">
        <v>0.11</v>
      </c>
      <c r="S122" s="51">
        <v>0.11</v>
      </c>
      <c r="T122" s="51">
        <v>0.11</v>
      </c>
      <c r="U122" s="51">
        <v>0.11</v>
      </c>
      <c r="V122" s="51">
        <v>0.11</v>
      </c>
      <c r="W122" s="51">
        <v>0.11</v>
      </c>
      <c r="X122" s="51">
        <v>0.11</v>
      </c>
      <c r="Y122" s="51">
        <v>0.09</v>
      </c>
      <c r="Z122" s="51">
        <v>0.09</v>
      </c>
      <c r="AA122" s="51">
        <v>0.11</v>
      </c>
      <c r="AB122" s="51">
        <v>0.11</v>
      </c>
      <c r="AC122" s="51">
        <v>0.11</v>
      </c>
      <c r="AD122" s="51">
        <v>0.11</v>
      </c>
      <c r="AE122" s="51">
        <v>0.11</v>
      </c>
      <c r="AF122" s="51">
        <v>0.11</v>
      </c>
      <c r="AG122" s="51">
        <v>0.11</v>
      </c>
      <c r="AH122" s="51">
        <v>0.11</v>
      </c>
      <c r="AI122" s="51">
        <v>0.11</v>
      </c>
      <c r="AJ122" s="51">
        <v>0.11</v>
      </c>
      <c r="AK122" s="51">
        <v>0.11</v>
      </c>
      <c r="AL122" s="51">
        <v>0.11</v>
      </c>
      <c r="AM122" s="51">
        <v>0.11</v>
      </c>
      <c r="AN122" s="51">
        <v>0.11</v>
      </c>
      <c r="AO122" s="51">
        <v>0.11</v>
      </c>
    </row>
    <row r="123" spans="1:41" s="19" customFormat="1" x14ac:dyDescent="0.2">
      <c r="A123" s="44"/>
      <c r="B123" s="21"/>
      <c r="C123" s="44"/>
      <c r="D123" s="44"/>
      <c r="E123" s="44"/>
      <c r="F123" s="44"/>
      <c r="G123" s="44"/>
      <c r="H123" s="162">
        <f>SUM(H115:H122)</f>
        <v>1</v>
      </c>
      <c r="I123" s="162">
        <f t="shared" ref="I123:AF123" si="29">SUM(I115:I122)</f>
        <v>1</v>
      </c>
      <c r="J123" s="162">
        <f t="shared" si="29"/>
        <v>1</v>
      </c>
      <c r="K123" s="162">
        <f t="shared" si="29"/>
        <v>1</v>
      </c>
      <c r="L123" s="162">
        <f t="shared" si="29"/>
        <v>1</v>
      </c>
      <c r="M123" s="162">
        <f t="shared" si="29"/>
        <v>1</v>
      </c>
      <c r="N123" s="162">
        <f t="shared" si="29"/>
        <v>1</v>
      </c>
      <c r="O123" s="162">
        <f t="shared" si="29"/>
        <v>1</v>
      </c>
      <c r="P123" s="162">
        <f t="shared" si="29"/>
        <v>1</v>
      </c>
      <c r="Q123" s="162">
        <f t="shared" si="29"/>
        <v>1</v>
      </c>
      <c r="R123" s="162">
        <f t="shared" si="29"/>
        <v>1</v>
      </c>
      <c r="S123" s="162">
        <f t="shared" si="29"/>
        <v>1</v>
      </c>
      <c r="T123" s="162">
        <f t="shared" si="29"/>
        <v>1</v>
      </c>
      <c r="U123" s="162">
        <f t="shared" si="29"/>
        <v>1</v>
      </c>
      <c r="V123" s="162">
        <f t="shared" si="29"/>
        <v>1</v>
      </c>
      <c r="W123" s="162">
        <f t="shared" si="29"/>
        <v>1</v>
      </c>
      <c r="X123" s="162">
        <f t="shared" si="29"/>
        <v>1</v>
      </c>
      <c r="Y123" s="162">
        <f t="shared" si="29"/>
        <v>1.0023809523809524</v>
      </c>
      <c r="Z123" s="162">
        <f t="shared" si="29"/>
        <v>1.0023809523809524</v>
      </c>
      <c r="AA123" s="162">
        <f t="shared" si="29"/>
        <v>1</v>
      </c>
      <c r="AB123" s="162">
        <f t="shared" si="29"/>
        <v>1</v>
      </c>
      <c r="AC123" s="162">
        <f t="shared" si="29"/>
        <v>1</v>
      </c>
      <c r="AD123" s="162">
        <f t="shared" si="29"/>
        <v>1</v>
      </c>
      <c r="AE123" s="162">
        <f t="shared" si="29"/>
        <v>1</v>
      </c>
      <c r="AF123" s="162">
        <f t="shared" si="29"/>
        <v>1</v>
      </c>
      <c r="AG123" s="162">
        <f t="shared" ref="AG123:AO123" si="30">SUM(AG115:AG122)</f>
        <v>1</v>
      </c>
      <c r="AH123" s="162">
        <f t="shared" si="30"/>
        <v>1</v>
      </c>
      <c r="AI123" s="162">
        <f t="shared" si="30"/>
        <v>1</v>
      </c>
      <c r="AJ123" s="162">
        <f t="shared" si="30"/>
        <v>1</v>
      </c>
      <c r="AK123" s="162">
        <f t="shared" si="30"/>
        <v>1</v>
      </c>
      <c r="AL123" s="162">
        <f t="shared" si="30"/>
        <v>1</v>
      </c>
      <c r="AM123" s="162">
        <f t="shared" si="30"/>
        <v>1</v>
      </c>
      <c r="AN123" s="162">
        <f t="shared" si="30"/>
        <v>1</v>
      </c>
      <c r="AO123" s="162">
        <f t="shared" si="30"/>
        <v>1</v>
      </c>
    </row>
    <row r="124" spans="1:41" x14ac:dyDescent="0.2">
      <c r="A124" s="43" t="s">
        <v>150</v>
      </c>
      <c r="B124" s="43" t="s">
        <v>9</v>
      </c>
      <c r="C124" s="43" t="s">
        <v>49</v>
      </c>
      <c r="D124" s="43" t="s">
        <v>157</v>
      </c>
      <c r="E124" s="43" t="s">
        <v>158</v>
      </c>
      <c r="F124" s="157"/>
      <c r="G124" s="157"/>
      <c r="H124" s="51">
        <v>0.19</v>
      </c>
      <c r="I124" s="51">
        <v>0.19</v>
      </c>
      <c r="J124" s="51">
        <v>0.19</v>
      </c>
      <c r="K124" s="51">
        <v>0.19</v>
      </c>
      <c r="L124" s="51">
        <v>0.19</v>
      </c>
      <c r="M124" s="51">
        <v>0.19</v>
      </c>
      <c r="N124" s="51">
        <v>0.19</v>
      </c>
      <c r="O124" s="51">
        <v>0.19</v>
      </c>
      <c r="P124" s="51">
        <v>0.19</v>
      </c>
      <c r="Q124" s="51">
        <v>0.19</v>
      </c>
      <c r="R124" s="51">
        <v>0.19</v>
      </c>
      <c r="S124" s="51">
        <v>0.19</v>
      </c>
      <c r="T124" s="51">
        <v>0.19</v>
      </c>
      <c r="U124" s="51">
        <v>0.19</v>
      </c>
      <c r="V124" s="51">
        <v>0.19</v>
      </c>
      <c r="W124" s="51">
        <v>0.19</v>
      </c>
      <c r="X124" s="51">
        <v>0.19</v>
      </c>
      <c r="Y124" s="51">
        <v>0.19</v>
      </c>
      <c r="Z124" s="51">
        <v>0.19</v>
      </c>
      <c r="AA124" s="51">
        <v>0.19</v>
      </c>
      <c r="AB124" s="51">
        <v>0.09</v>
      </c>
      <c r="AC124" s="51">
        <v>0.09</v>
      </c>
      <c r="AD124" s="51">
        <v>0.09</v>
      </c>
      <c r="AE124" s="51">
        <v>0.09</v>
      </c>
      <c r="AF124" s="51">
        <v>0.09</v>
      </c>
      <c r="AG124" s="51">
        <v>0.09</v>
      </c>
      <c r="AH124" s="51">
        <v>0.09</v>
      </c>
      <c r="AI124" s="51">
        <v>0.09</v>
      </c>
      <c r="AJ124" s="51">
        <v>0.09</v>
      </c>
      <c r="AK124" s="51">
        <v>0.09</v>
      </c>
      <c r="AL124" s="51">
        <v>0.09</v>
      </c>
      <c r="AM124" s="51">
        <v>0.09</v>
      </c>
      <c r="AN124" s="51">
        <v>0.09</v>
      </c>
      <c r="AO124" s="51">
        <v>0.09</v>
      </c>
    </row>
    <row r="125" spans="1:41" x14ac:dyDescent="0.2">
      <c r="A125" s="43" t="s">
        <v>150</v>
      </c>
      <c r="B125" s="43" t="s">
        <v>9</v>
      </c>
      <c r="C125" s="43" t="s">
        <v>49</v>
      </c>
      <c r="D125" s="43" t="s">
        <v>159</v>
      </c>
      <c r="E125" s="43" t="s">
        <v>160</v>
      </c>
      <c r="F125" s="157"/>
      <c r="G125" s="157"/>
      <c r="H125" s="51">
        <v>0.27</v>
      </c>
      <c r="I125" s="51">
        <v>0.27</v>
      </c>
      <c r="J125" s="51">
        <v>0.27</v>
      </c>
      <c r="K125" s="51">
        <v>0.27</v>
      </c>
      <c r="L125" s="51">
        <v>0.27</v>
      </c>
      <c r="M125" s="51">
        <v>0.27</v>
      </c>
      <c r="N125" s="51">
        <v>0.27</v>
      </c>
      <c r="O125" s="51">
        <v>0.27</v>
      </c>
      <c r="P125" s="51">
        <v>0.27</v>
      </c>
      <c r="Q125" s="51">
        <v>0.27</v>
      </c>
      <c r="R125" s="51">
        <v>0.27</v>
      </c>
      <c r="S125" s="51">
        <v>0.27</v>
      </c>
      <c r="T125" s="51">
        <v>0.27</v>
      </c>
      <c r="U125" s="51">
        <v>0.27</v>
      </c>
      <c r="V125" s="51">
        <v>0.27</v>
      </c>
      <c r="W125" s="51">
        <v>0.27</v>
      </c>
      <c r="X125" s="51">
        <v>0.27</v>
      </c>
      <c r="Y125" s="51">
        <v>0.27</v>
      </c>
      <c r="Z125" s="51">
        <v>0.27</v>
      </c>
      <c r="AA125" s="51">
        <v>0.27</v>
      </c>
      <c r="AB125" s="51">
        <v>0.25</v>
      </c>
      <c r="AC125" s="51">
        <v>0.25</v>
      </c>
      <c r="AD125" s="51">
        <v>0.25</v>
      </c>
      <c r="AE125" s="51">
        <v>0.25</v>
      </c>
      <c r="AF125" s="51">
        <v>0.25</v>
      </c>
      <c r="AG125" s="51">
        <v>0.25</v>
      </c>
      <c r="AH125" s="51">
        <v>0.25</v>
      </c>
      <c r="AI125" s="51">
        <v>0.25</v>
      </c>
      <c r="AJ125" s="51">
        <v>0.25</v>
      </c>
      <c r="AK125" s="51">
        <v>0.25</v>
      </c>
      <c r="AL125" s="51">
        <v>0.25</v>
      </c>
      <c r="AM125" s="51">
        <v>0.25</v>
      </c>
      <c r="AN125" s="51">
        <v>0.25</v>
      </c>
      <c r="AO125" s="51">
        <v>0.25</v>
      </c>
    </row>
    <row r="126" spans="1:41" x14ac:dyDescent="0.2">
      <c r="A126" s="43" t="s">
        <v>150</v>
      </c>
      <c r="B126" s="43" t="s">
        <v>9</v>
      </c>
      <c r="C126" s="43" t="s">
        <v>49</v>
      </c>
      <c r="D126" s="43" t="s">
        <v>161</v>
      </c>
      <c r="E126" s="43" t="s">
        <v>162</v>
      </c>
      <c r="F126" s="157"/>
      <c r="G126" s="157"/>
      <c r="H126" s="51">
        <v>0.25</v>
      </c>
      <c r="I126" s="51">
        <v>0.25</v>
      </c>
      <c r="J126" s="51">
        <v>0.25</v>
      </c>
      <c r="K126" s="51">
        <v>0.25</v>
      </c>
      <c r="L126" s="51">
        <v>0.25</v>
      </c>
      <c r="M126" s="51">
        <v>0.25</v>
      </c>
      <c r="N126" s="51">
        <v>0.25</v>
      </c>
      <c r="O126" s="51">
        <v>0.25</v>
      </c>
      <c r="P126" s="51">
        <v>0.25</v>
      </c>
      <c r="Q126" s="51">
        <v>0.25</v>
      </c>
      <c r="R126" s="51">
        <v>0.25</v>
      </c>
      <c r="S126" s="51">
        <v>0.25</v>
      </c>
      <c r="T126" s="51">
        <v>0.25</v>
      </c>
      <c r="U126" s="51">
        <v>0.25</v>
      </c>
      <c r="V126" s="51">
        <v>0.25</v>
      </c>
      <c r="W126" s="51">
        <v>0.25</v>
      </c>
      <c r="X126" s="51">
        <v>0.25</v>
      </c>
      <c r="Y126" s="51">
        <v>0.25</v>
      </c>
      <c r="Z126" s="51">
        <v>0.25</v>
      </c>
      <c r="AA126" s="51">
        <v>0.25</v>
      </c>
      <c r="AB126" s="51">
        <v>0.28999999999999998</v>
      </c>
      <c r="AC126" s="51">
        <v>0.28999999999999998</v>
      </c>
      <c r="AD126" s="51">
        <v>0.28999999999999998</v>
      </c>
      <c r="AE126" s="51">
        <v>0.28999999999999998</v>
      </c>
      <c r="AF126" s="51">
        <v>0.28999999999999998</v>
      </c>
      <c r="AG126" s="51">
        <v>0.28999999999999998</v>
      </c>
      <c r="AH126" s="51">
        <v>0.28999999999999998</v>
      </c>
      <c r="AI126" s="51">
        <v>0.28999999999999998</v>
      </c>
      <c r="AJ126" s="51">
        <v>0.28999999999999998</v>
      </c>
      <c r="AK126" s="51">
        <v>0.28999999999999998</v>
      </c>
      <c r="AL126" s="51">
        <v>0.28999999999999998</v>
      </c>
      <c r="AM126" s="51">
        <v>0.28999999999999998</v>
      </c>
      <c r="AN126" s="51">
        <v>0.28999999999999998</v>
      </c>
      <c r="AO126" s="51">
        <v>0.28999999999999998</v>
      </c>
    </row>
    <row r="127" spans="1:41" x14ac:dyDescent="0.2">
      <c r="A127" s="43" t="s">
        <v>150</v>
      </c>
      <c r="B127" s="43" t="s">
        <v>9</v>
      </c>
      <c r="C127" s="43" t="s">
        <v>49</v>
      </c>
      <c r="D127" s="43" t="s">
        <v>163</v>
      </c>
      <c r="E127" s="43" t="s">
        <v>164</v>
      </c>
      <c r="F127" s="157"/>
      <c r="G127" s="157"/>
      <c r="H127" s="51">
        <v>0.28999999999999998</v>
      </c>
      <c r="I127" s="51">
        <v>0.28999999999999998</v>
      </c>
      <c r="J127" s="51">
        <v>0.28999999999999998</v>
      </c>
      <c r="K127" s="51">
        <v>0.28999999999999998</v>
      </c>
      <c r="L127" s="51">
        <v>0.28999999999999998</v>
      </c>
      <c r="M127" s="51">
        <v>0.28999999999999998</v>
      </c>
      <c r="N127" s="51">
        <v>0.28999999999999998</v>
      </c>
      <c r="O127" s="51">
        <v>0.28999999999999998</v>
      </c>
      <c r="P127" s="51">
        <v>0.28999999999999998</v>
      </c>
      <c r="Q127" s="51">
        <v>0.28999999999999998</v>
      </c>
      <c r="R127" s="51">
        <v>0.28999999999999998</v>
      </c>
      <c r="S127" s="51">
        <v>0.28999999999999998</v>
      </c>
      <c r="T127" s="51">
        <v>0.28999999999999998</v>
      </c>
      <c r="U127" s="51">
        <v>0.28999999999999998</v>
      </c>
      <c r="V127" s="51">
        <v>0.28999999999999998</v>
      </c>
      <c r="W127" s="51">
        <v>0.28999999999999998</v>
      </c>
      <c r="X127" s="51">
        <v>0.28999999999999998</v>
      </c>
      <c r="Y127" s="51">
        <v>0.28999999999999998</v>
      </c>
      <c r="Z127" s="51">
        <v>0.28999999999999998</v>
      </c>
      <c r="AA127" s="51">
        <v>0.28999999999999998</v>
      </c>
      <c r="AB127" s="51">
        <v>0.37</v>
      </c>
      <c r="AC127" s="51">
        <v>0.37</v>
      </c>
      <c r="AD127" s="51">
        <v>0.37</v>
      </c>
      <c r="AE127" s="51">
        <v>0.37</v>
      </c>
      <c r="AF127" s="51">
        <v>0.37</v>
      </c>
      <c r="AG127" s="51">
        <v>0.37</v>
      </c>
      <c r="AH127" s="51">
        <v>0.37</v>
      </c>
      <c r="AI127" s="51">
        <v>0.37</v>
      </c>
      <c r="AJ127" s="51">
        <v>0.37</v>
      </c>
      <c r="AK127" s="51">
        <v>0.37</v>
      </c>
      <c r="AL127" s="51">
        <v>0.37</v>
      </c>
      <c r="AM127" s="51">
        <v>0.37</v>
      </c>
      <c r="AN127" s="51">
        <v>0.37</v>
      </c>
      <c r="AO127" s="51">
        <v>0.37</v>
      </c>
    </row>
    <row r="128" spans="1:41" s="19" customFormat="1" x14ac:dyDescent="0.2">
      <c r="A128" s="44"/>
      <c r="B128" s="21"/>
      <c r="C128" s="44"/>
      <c r="D128" s="44"/>
      <c r="E128" s="44"/>
      <c r="F128" s="44"/>
      <c r="G128" s="44"/>
      <c r="H128" s="162">
        <f>SUM(H124:H127)</f>
        <v>1</v>
      </c>
      <c r="I128" s="162">
        <f t="shared" ref="I128:AF128" si="31">SUM(I124:I127)</f>
        <v>1</v>
      </c>
      <c r="J128" s="162">
        <f t="shared" si="31"/>
        <v>1</v>
      </c>
      <c r="K128" s="162">
        <f t="shared" si="31"/>
        <v>1</v>
      </c>
      <c r="L128" s="162">
        <f t="shared" si="31"/>
        <v>1</v>
      </c>
      <c r="M128" s="162">
        <f t="shared" si="31"/>
        <v>1</v>
      </c>
      <c r="N128" s="162">
        <f t="shared" si="31"/>
        <v>1</v>
      </c>
      <c r="O128" s="162">
        <f t="shared" si="31"/>
        <v>1</v>
      </c>
      <c r="P128" s="162">
        <f t="shared" si="31"/>
        <v>1</v>
      </c>
      <c r="Q128" s="162">
        <f t="shared" si="31"/>
        <v>1</v>
      </c>
      <c r="R128" s="162">
        <f t="shared" si="31"/>
        <v>1</v>
      </c>
      <c r="S128" s="162">
        <f t="shared" si="31"/>
        <v>1</v>
      </c>
      <c r="T128" s="162">
        <f t="shared" si="31"/>
        <v>1</v>
      </c>
      <c r="U128" s="162">
        <f t="shared" si="31"/>
        <v>1</v>
      </c>
      <c r="V128" s="162">
        <f t="shared" si="31"/>
        <v>1</v>
      </c>
      <c r="W128" s="162">
        <f t="shared" si="31"/>
        <v>1</v>
      </c>
      <c r="X128" s="162">
        <f t="shared" si="31"/>
        <v>1</v>
      </c>
      <c r="Y128" s="162">
        <f t="shared" si="31"/>
        <v>1</v>
      </c>
      <c r="Z128" s="162">
        <f t="shared" si="31"/>
        <v>1</v>
      </c>
      <c r="AA128" s="162">
        <f t="shared" si="31"/>
        <v>1</v>
      </c>
      <c r="AB128" s="162">
        <f t="shared" si="31"/>
        <v>0.99999999999999989</v>
      </c>
      <c r="AC128" s="162">
        <f t="shared" si="31"/>
        <v>0.99999999999999989</v>
      </c>
      <c r="AD128" s="162">
        <f t="shared" si="31"/>
        <v>0.99999999999999989</v>
      </c>
      <c r="AE128" s="162">
        <f t="shared" si="31"/>
        <v>0.99999999999999989</v>
      </c>
      <c r="AF128" s="162">
        <f t="shared" si="31"/>
        <v>0.99999999999999989</v>
      </c>
      <c r="AG128" s="162">
        <f t="shared" ref="AG128:AO128" si="32">SUM(AG124:AG127)</f>
        <v>0.99999999999999989</v>
      </c>
      <c r="AH128" s="162">
        <f t="shared" si="32"/>
        <v>0.99999999999999989</v>
      </c>
      <c r="AI128" s="162">
        <f t="shared" si="32"/>
        <v>0.99999999999999989</v>
      </c>
      <c r="AJ128" s="162">
        <f t="shared" si="32"/>
        <v>0.99999999999999989</v>
      </c>
      <c r="AK128" s="162">
        <f t="shared" si="32"/>
        <v>0.99999999999999989</v>
      </c>
      <c r="AL128" s="162">
        <f t="shared" si="32"/>
        <v>0.99999999999999989</v>
      </c>
      <c r="AM128" s="162">
        <f t="shared" si="32"/>
        <v>0.99999999999999989</v>
      </c>
      <c r="AN128" s="162">
        <f t="shared" si="32"/>
        <v>0.99999999999999989</v>
      </c>
      <c r="AO128" s="162">
        <f t="shared" si="32"/>
        <v>0.99999999999999989</v>
      </c>
    </row>
    <row r="129" spans="1:41" x14ac:dyDescent="0.2">
      <c r="A129" s="43" t="s">
        <v>151</v>
      </c>
      <c r="B129" s="43" t="s">
        <v>9</v>
      </c>
      <c r="C129" s="43" t="s">
        <v>49</v>
      </c>
      <c r="D129" s="43" t="s">
        <v>152</v>
      </c>
      <c r="E129" s="43" t="s">
        <v>153</v>
      </c>
      <c r="F129" s="163"/>
      <c r="G129" s="163"/>
      <c r="H129" s="51">
        <v>0.3</v>
      </c>
      <c r="I129" s="51">
        <v>0.3</v>
      </c>
      <c r="J129" s="51">
        <v>0.3</v>
      </c>
      <c r="K129" s="51">
        <v>0.3</v>
      </c>
      <c r="L129" s="51">
        <v>0.3</v>
      </c>
      <c r="M129" s="51">
        <v>0.3</v>
      </c>
      <c r="N129" s="51">
        <v>0.3</v>
      </c>
      <c r="O129" s="51">
        <v>0.3</v>
      </c>
      <c r="P129" s="51">
        <v>0.3</v>
      </c>
      <c r="Q129" s="51">
        <v>0.3</v>
      </c>
      <c r="R129" s="51">
        <v>0.3</v>
      </c>
      <c r="S129" s="51">
        <v>0.3</v>
      </c>
      <c r="T129" s="51">
        <v>0.3</v>
      </c>
      <c r="U129" s="51">
        <v>0.3</v>
      </c>
      <c r="V129" s="51">
        <v>0.3</v>
      </c>
      <c r="W129" s="51">
        <v>0.48</v>
      </c>
      <c r="X129" s="51">
        <v>0.48</v>
      </c>
      <c r="Y129" s="51">
        <v>0.48</v>
      </c>
      <c r="Z129" s="51">
        <v>0.48</v>
      </c>
      <c r="AA129" s="51">
        <v>0.5</v>
      </c>
      <c r="AB129" s="51">
        <v>0.62</v>
      </c>
      <c r="AC129" s="51">
        <v>0.61</v>
      </c>
      <c r="AD129" s="51">
        <v>0.61</v>
      </c>
      <c r="AE129" s="51">
        <v>0.61</v>
      </c>
      <c r="AF129" s="51">
        <v>0.61</v>
      </c>
      <c r="AG129" s="51">
        <v>0.61</v>
      </c>
      <c r="AH129" s="51">
        <v>0.61</v>
      </c>
      <c r="AI129" s="51">
        <v>0.61</v>
      </c>
      <c r="AJ129" s="51">
        <v>0.61</v>
      </c>
      <c r="AK129" s="51">
        <v>0.61</v>
      </c>
      <c r="AL129" s="51">
        <v>0.61</v>
      </c>
      <c r="AM129" s="51">
        <v>0.61</v>
      </c>
      <c r="AN129" s="51">
        <v>0.61</v>
      </c>
      <c r="AO129" s="51">
        <v>0.61</v>
      </c>
    </row>
    <row r="130" spans="1:41" x14ac:dyDescent="0.2">
      <c r="A130" s="43" t="s">
        <v>151</v>
      </c>
      <c r="B130" s="43" t="s">
        <v>9</v>
      </c>
      <c r="C130" s="43" t="s">
        <v>49</v>
      </c>
      <c r="D130" s="43" t="s">
        <v>154</v>
      </c>
      <c r="E130" s="43" t="s">
        <v>155</v>
      </c>
      <c r="F130" s="163"/>
      <c r="G130" s="163"/>
      <c r="H130" s="51">
        <v>0.36</v>
      </c>
      <c r="I130" s="51">
        <v>0.36</v>
      </c>
      <c r="J130" s="51">
        <v>0.36</v>
      </c>
      <c r="K130" s="51">
        <v>0.36</v>
      </c>
      <c r="L130" s="51">
        <v>0.36</v>
      </c>
      <c r="M130" s="51">
        <v>0.36</v>
      </c>
      <c r="N130" s="51">
        <v>0.36</v>
      </c>
      <c r="O130" s="51">
        <v>0.36</v>
      </c>
      <c r="P130" s="51">
        <v>0.36</v>
      </c>
      <c r="Q130" s="51">
        <v>0.36</v>
      </c>
      <c r="R130" s="51">
        <v>0.36</v>
      </c>
      <c r="S130" s="51">
        <v>0.36</v>
      </c>
      <c r="T130" s="51">
        <v>0.36</v>
      </c>
      <c r="U130" s="51">
        <v>0.36</v>
      </c>
      <c r="V130" s="51">
        <v>0.36</v>
      </c>
      <c r="W130" s="51">
        <v>0.42</v>
      </c>
      <c r="X130" s="51">
        <v>0.4</v>
      </c>
      <c r="Y130" s="51">
        <v>0.4</v>
      </c>
      <c r="Z130" s="51">
        <v>0.4</v>
      </c>
      <c r="AA130" s="51">
        <v>0.4</v>
      </c>
      <c r="AB130" s="51">
        <v>0.33</v>
      </c>
      <c r="AC130" s="51">
        <v>0.32</v>
      </c>
      <c r="AD130" s="51">
        <v>0.32</v>
      </c>
      <c r="AE130" s="51">
        <v>0.32</v>
      </c>
      <c r="AF130" s="51">
        <v>0.32</v>
      </c>
      <c r="AG130" s="51">
        <v>0.32</v>
      </c>
      <c r="AH130" s="51">
        <v>0.32</v>
      </c>
      <c r="AI130" s="51">
        <v>0.32</v>
      </c>
      <c r="AJ130" s="51">
        <v>0.32</v>
      </c>
      <c r="AK130" s="51">
        <v>0.32</v>
      </c>
      <c r="AL130" s="51">
        <v>0.32</v>
      </c>
      <c r="AM130" s="51">
        <v>0.32</v>
      </c>
      <c r="AN130" s="51">
        <v>0.32</v>
      </c>
      <c r="AO130" s="51">
        <v>0.32</v>
      </c>
    </row>
    <row r="131" spans="1:41" x14ac:dyDescent="0.2">
      <c r="A131" s="43" t="s">
        <v>151</v>
      </c>
      <c r="B131" s="43" t="s">
        <v>9</v>
      </c>
      <c r="C131" s="43" t="s">
        <v>49</v>
      </c>
      <c r="D131" s="43" t="s">
        <v>156</v>
      </c>
      <c r="E131" s="129" t="s">
        <v>257</v>
      </c>
      <c r="F131" s="163"/>
      <c r="G131" s="163"/>
      <c r="H131" s="51">
        <v>0.34</v>
      </c>
      <c r="I131" s="51">
        <v>0.34</v>
      </c>
      <c r="J131" s="51">
        <v>0.34</v>
      </c>
      <c r="K131" s="51">
        <v>0.34</v>
      </c>
      <c r="L131" s="51">
        <v>0.34</v>
      </c>
      <c r="M131" s="51">
        <v>0.34</v>
      </c>
      <c r="N131" s="51">
        <v>0.34</v>
      </c>
      <c r="O131" s="51">
        <v>0.34</v>
      </c>
      <c r="P131" s="51">
        <v>0.34</v>
      </c>
      <c r="Q131" s="51">
        <v>0.34</v>
      </c>
      <c r="R131" s="51">
        <v>0.34</v>
      </c>
      <c r="S131" s="51">
        <v>0.34</v>
      </c>
      <c r="T131" s="51">
        <v>0.34</v>
      </c>
      <c r="U131" s="51">
        <v>0.34</v>
      </c>
      <c r="V131" s="51">
        <v>0.34</v>
      </c>
      <c r="W131" s="51">
        <v>0.1</v>
      </c>
      <c r="X131" s="51">
        <v>0.12</v>
      </c>
      <c r="Y131" s="51">
        <v>0.12</v>
      </c>
      <c r="Z131" s="51">
        <v>0.12</v>
      </c>
      <c r="AA131" s="51">
        <v>0.1</v>
      </c>
      <c r="AB131" s="51">
        <v>0.05</v>
      </c>
      <c r="AC131" s="51">
        <v>7.0000000000000007E-2</v>
      </c>
      <c r="AD131" s="51">
        <v>7.0000000000000007E-2</v>
      </c>
      <c r="AE131" s="51">
        <v>7.0000000000000007E-2</v>
      </c>
      <c r="AF131" s="51">
        <v>7.0000000000000007E-2</v>
      </c>
      <c r="AG131" s="51">
        <v>7.0000000000000007E-2</v>
      </c>
      <c r="AH131" s="51">
        <v>7.0000000000000007E-2</v>
      </c>
      <c r="AI131" s="51">
        <v>7.0000000000000007E-2</v>
      </c>
      <c r="AJ131" s="51">
        <v>7.0000000000000007E-2</v>
      </c>
      <c r="AK131" s="51">
        <v>7.0000000000000007E-2</v>
      </c>
      <c r="AL131" s="51">
        <v>7.0000000000000007E-2</v>
      </c>
      <c r="AM131" s="51">
        <v>7.0000000000000007E-2</v>
      </c>
      <c r="AN131" s="51">
        <v>7.0000000000000007E-2</v>
      </c>
      <c r="AO131" s="51">
        <v>7.0000000000000007E-2</v>
      </c>
    </row>
    <row r="132" spans="1:41" s="19" customFormat="1" x14ac:dyDescent="0.2">
      <c r="A132" s="44"/>
      <c r="B132" s="21"/>
      <c r="C132" s="44"/>
      <c r="D132" s="44"/>
      <c r="E132" s="44"/>
      <c r="F132" s="44"/>
      <c r="G132" s="44"/>
      <c r="H132" s="162">
        <f>SUM(H129:H131)</f>
        <v>1</v>
      </c>
      <c r="I132" s="162">
        <f t="shared" ref="I132:AF132" si="33">SUM(I129:I131)</f>
        <v>1</v>
      </c>
      <c r="J132" s="162">
        <f t="shared" si="33"/>
        <v>1</v>
      </c>
      <c r="K132" s="162">
        <f t="shared" si="33"/>
        <v>1</v>
      </c>
      <c r="L132" s="162">
        <f t="shared" si="33"/>
        <v>1</v>
      </c>
      <c r="M132" s="162">
        <f t="shared" si="33"/>
        <v>1</v>
      </c>
      <c r="N132" s="162">
        <f t="shared" si="33"/>
        <v>1</v>
      </c>
      <c r="O132" s="162">
        <f t="shared" si="33"/>
        <v>1</v>
      </c>
      <c r="P132" s="162">
        <f t="shared" si="33"/>
        <v>1</v>
      </c>
      <c r="Q132" s="162">
        <f t="shared" si="33"/>
        <v>1</v>
      </c>
      <c r="R132" s="162">
        <f t="shared" si="33"/>
        <v>1</v>
      </c>
      <c r="S132" s="162">
        <f t="shared" si="33"/>
        <v>1</v>
      </c>
      <c r="T132" s="162">
        <f t="shared" si="33"/>
        <v>1</v>
      </c>
      <c r="U132" s="162">
        <f t="shared" si="33"/>
        <v>1</v>
      </c>
      <c r="V132" s="162">
        <f t="shared" si="33"/>
        <v>1</v>
      </c>
      <c r="W132" s="162">
        <f t="shared" si="33"/>
        <v>0.99999999999999989</v>
      </c>
      <c r="X132" s="162">
        <f t="shared" si="33"/>
        <v>1</v>
      </c>
      <c r="Y132" s="162">
        <f t="shared" si="33"/>
        <v>1</v>
      </c>
      <c r="Z132" s="162">
        <f t="shared" si="33"/>
        <v>1</v>
      </c>
      <c r="AA132" s="162">
        <f t="shared" si="33"/>
        <v>1</v>
      </c>
      <c r="AB132" s="162">
        <f t="shared" si="33"/>
        <v>1</v>
      </c>
      <c r="AC132" s="162">
        <f t="shared" si="33"/>
        <v>1</v>
      </c>
      <c r="AD132" s="162">
        <f t="shared" si="33"/>
        <v>1</v>
      </c>
      <c r="AE132" s="162">
        <f t="shared" si="33"/>
        <v>1</v>
      </c>
      <c r="AF132" s="162">
        <f t="shared" si="33"/>
        <v>1</v>
      </c>
      <c r="AG132" s="162">
        <f t="shared" ref="AG132:AO132" si="34">SUM(AG129:AG131)</f>
        <v>1</v>
      </c>
      <c r="AH132" s="162">
        <f t="shared" si="34"/>
        <v>1</v>
      </c>
      <c r="AI132" s="162">
        <f t="shared" si="34"/>
        <v>1</v>
      </c>
      <c r="AJ132" s="162">
        <f t="shared" si="34"/>
        <v>1</v>
      </c>
      <c r="AK132" s="162">
        <f t="shared" si="34"/>
        <v>1</v>
      </c>
      <c r="AL132" s="162">
        <f t="shared" si="34"/>
        <v>1</v>
      </c>
      <c r="AM132" s="162">
        <f t="shared" si="34"/>
        <v>1</v>
      </c>
      <c r="AN132" s="162">
        <f t="shared" si="34"/>
        <v>1</v>
      </c>
      <c r="AO132" s="162">
        <f t="shared" si="34"/>
        <v>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52" priority="80"/>
  </conditionalFormatting>
  <conditionalFormatting sqref="D90:E104 D53:E55 D59:E66 D71:E71 D76:E84">
    <cfRule type="duplicateValues" dxfId="51" priority="262"/>
  </conditionalFormatting>
  <conditionalFormatting sqref="D67:E70">
    <cfRule type="duplicateValues" dxfId="50" priority="54"/>
  </conditionalFormatting>
  <conditionalFormatting sqref="D72:E75">
    <cfRule type="duplicateValues" dxfId="49" priority="53"/>
  </conditionalFormatting>
  <conditionalFormatting sqref="D85:E89">
    <cfRule type="duplicateValues" dxfId="48" priority="52"/>
  </conditionalFormatting>
  <conditionalFormatting sqref="D7">
    <cfRule type="duplicateValues" dxfId="47" priority="10" stopIfTrue="1"/>
  </conditionalFormatting>
  <conditionalFormatting sqref="D7">
    <cfRule type="duplicateValues" dxfId="46" priority="11" stopIfTrue="1"/>
  </conditionalFormatting>
  <conditionalFormatting sqref="D52:E52">
    <cfRule type="duplicateValues" dxfId="45" priority="9"/>
  </conditionalFormatting>
  <conditionalFormatting sqref="D47:E47">
    <cfRule type="duplicateValues" dxfId="44" priority="8"/>
  </conditionalFormatting>
  <conditionalFormatting sqref="D43:E43">
    <cfRule type="duplicateValues" dxfId="43" priority="7"/>
  </conditionalFormatting>
  <conditionalFormatting sqref="D37:E37">
    <cfRule type="duplicateValues" dxfId="42" priority="6"/>
  </conditionalFormatting>
  <conditionalFormatting sqref="D32:E32">
    <cfRule type="duplicateValues" dxfId="41" priority="5"/>
  </conditionalFormatting>
  <conditionalFormatting sqref="D26:E26">
    <cfRule type="duplicateValues" dxfId="40" priority="4"/>
  </conditionalFormatting>
  <conditionalFormatting sqref="D8:E8">
    <cfRule type="duplicateValues" dxfId="39" priority="3"/>
  </conditionalFormatting>
  <conditionalFormatting sqref="D13:E13">
    <cfRule type="duplicateValues" dxfId="38" priority="2"/>
  </conditionalFormatting>
  <conditionalFormatting sqref="D18:E18">
    <cfRule type="duplicateValues" dxfId="37" priority="1"/>
  </conditionalFormatting>
  <conditionalFormatting sqref="D56:E58">
    <cfRule type="duplicateValues" dxfId="36" priority="46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34"/>
  <sheetViews>
    <sheetView workbookViewId="0">
      <pane xSplit="7" ySplit="2" topLeftCell="H66" activePane="bottomRight" state="frozen"/>
      <selection pane="topRight" activeCell="H1" sqref="H1"/>
      <selection pane="bottomLeft" activeCell="A3" sqref="A3"/>
      <selection pane="bottomRight" activeCell="I73" sqref="I73"/>
    </sheetView>
  </sheetViews>
  <sheetFormatPr defaultColWidth="9" defaultRowHeight="12" x14ac:dyDescent="0.2"/>
  <cols>
    <col min="1" max="1" width="24.140625" style="55" bestFit="1" customWidth="1"/>
    <col min="2" max="2" width="7.85546875" style="14" bestFit="1" customWidth="1"/>
    <col min="3" max="3" width="10.140625" style="14" bestFit="1" customWidth="1"/>
    <col min="4" max="4" width="9.140625" style="14" bestFit="1" customWidth="1"/>
    <col min="5" max="5" width="23.5703125" style="14" bestFit="1" customWidth="1"/>
    <col min="6" max="6" width="12.85546875" style="14" bestFit="1" customWidth="1"/>
    <col min="7" max="7" width="11.140625" style="14" bestFit="1" customWidth="1"/>
    <col min="8" max="25" width="8.140625" style="14" bestFit="1" customWidth="1"/>
    <col min="26" max="26" width="6.85546875" style="14" bestFit="1" customWidth="1"/>
    <col min="27" max="28" width="8.140625" style="14" bestFit="1" customWidth="1"/>
    <col min="29" max="31" width="6.85546875" style="14" bestFit="1" customWidth="1"/>
    <col min="32" max="32" width="8.140625" style="14" bestFit="1" customWidth="1"/>
    <col min="33" max="33" width="8.140625" style="13" bestFit="1" customWidth="1"/>
    <col min="34" max="36" width="6.85546875" style="13" bestFit="1" customWidth="1"/>
    <col min="37" max="37" width="7" style="13" bestFit="1" customWidth="1"/>
    <col min="38" max="38" width="7" style="14" bestFit="1" customWidth="1"/>
    <col min="39" max="40" width="6.85546875" style="14" bestFit="1" customWidth="1"/>
    <col min="41" max="41" width="7" style="14" bestFit="1" customWidth="1"/>
    <col min="42" max="54" width="9" style="13"/>
    <col min="55" max="16384" width="9" style="14"/>
  </cols>
  <sheetData>
    <row r="1" spans="1:54" x14ac:dyDescent="0.2">
      <c r="A1" s="185" t="s">
        <v>21</v>
      </c>
      <c r="B1" s="187" t="s">
        <v>22</v>
      </c>
      <c r="C1" s="187" t="s">
        <v>23</v>
      </c>
      <c r="D1" s="187" t="s">
        <v>24</v>
      </c>
      <c r="E1" s="189" t="s">
        <v>25</v>
      </c>
      <c r="F1" s="184" t="s">
        <v>3</v>
      </c>
      <c r="G1" s="184" t="s">
        <v>26</v>
      </c>
      <c r="H1" s="108">
        <v>1000</v>
      </c>
      <c r="I1" s="108">
        <v>1010</v>
      </c>
      <c r="J1" s="108">
        <v>1020</v>
      </c>
      <c r="K1" s="108">
        <v>1060</v>
      </c>
      <c r="L1" s="108">
        <v>1150</v>
      </c>
      <c r="M1" s="108">
        <v>1160</v>
      </c>
      <c r="N1" s="108">
        <v>1060</v>
      </c>
      <c r="O1" s="108">
        <v>1210</v>
      </c>
      <c r="P1" s="108">
        <v>1095</v>
      </c>
      <c r="Q1" s="108">
        <v>1460</v>
      </c>
      <c r="R1" s="108">
        <v>1190</v>
      </c>
      <c r="S1" s="108">
        <v>1200</v>
      </c>
      <c r="T1" s="108">
        <v>1200</v>
      </c>
      <c r="U1" s="108">
        <v>1199</v>
      </c>
      <c r="V1" s="108">
        <v>1250</v>
      </c>
      <c r="W1" s="108">
        <v>1250</v>
      </c>
      <c r="X1" s="108">
        <v>1300</v>
      </c>
      <c r="Y1" s="108">
        <v>1330</v>
      </c>
      <c r="Z1" s="108">
        <v>1320</v>
      </c>
      <c r="AA1" s="108">
        <v>1389</v>
      </c>
      <c r="AB1" s="108">
        <v>1440</v>
      </c>
      <c r="AC1" s="108">
        <v>4910</v>
      </c>
      <c r="AD1" s="108">
        <v>5380</v>
      </c>
      <c r="AE1" s="108">
        <v>7430</v>
      </c>
      <c r="AF1" s="143">
        <v>7240</v>
      </c>
      <c r="AG1" s="151">
        <v>7430</v>
      </c>
      <c r="AH1" s="151">
        <v>7800</v>
      </c>
      <c r="AI1" s="151">
        <v>7980</v>
      </c>
      <c r="AJ1" s="151">
        <v>8360</v>
      </c>
      <c r="AK1" s="151">
        <v>9290</v>
      </c>
      <c r="AL1" s="151">
        <v>9290</v>
      </c>
      <c r="AM1" s="151">
        <v>9300</v>
      </c>
      <c r="AN1" s="151">
        <v>10130</v>
      </c>
      <c r="AO1" s="151">
        <v>10220</v>
      </c>
    </row>
    <row r="2" spans="1:54" x14ac:dyDescent="0.2">
      <c r="A2" s="186"/>
      <c r="B2" s="188"/>
      <c r="C2" s="188"/>
      <c r="D2" s="188"/>
      <c r="E2" s="189"/>
      <c r="F2" s="184"/>
      <c r="G2" s="184"/>
      <c r="H2" s="109" t="s">
        <v>286</v>
      </c>
      <c r="I2" s="109" t="s">
        <v>5</v>
      </c>
      <c r="J2" s="109" t="s">
        <v>287</v>
      </c>
      <c r="K2" s="109" t="s">
        <v>149</v>
      </c>
      <c r="L2" s="109" t="s">
        <v>6</v>
      </c>
      <c r="M2" s="109" t="s">
        <v>288</v>
      </c>
      <c r="N2" s="109" t="s">
        <v>289</v>
      </c>
      <c r="O2" s="109" t="s">
        <v>290</v>
      </c>
      <c r="P2" s="109" t="s">
        <v>52</v>
      </c>
      <c r="Q2" s="109" t="s">
        <v>291</v>
      </c>
      <c r="R2" s="109" t="s">
        <v>292</v>
      </c>
      <c r="S2" s="109" t="s">
        <v>293</v>
      </c>
      <c r="T2" s="109" t="s">
        <v>7</v>
      </c>
      <c r="U2" s="109" t="s">
        <v>8</v>
      </c>
      <c r="V2" s="109" t="s">
        <v>294</v>
      </c>
      <c r="W2" s="109" t="s">
        <v>295</v>
      </c>
      <c r="X2" s="109" t="s">
        <v>296</v>
      </c>
      <c r="Y2" s="109" t="s">
        <v>60</v>
      </c>
      <c r="Z2" s="109" t="s">
        <v>53</v>
      </c>
      <c r="AA2" s="109" t="s">
        <v>297</v>
      </c>
      <c r="AB2" s="109" t="s">
        <v>298</v>
      </c>
      <c r="AC2" s="109" t="s">
        <v>299</v>
      </c>
      <c r="AD2" s="109" t="s">
        <v>300</v>
      </c>
      <c r="AE2" s="109" t="s">
        <v>301</v>
      </c>
      <c r="AF2" s="144" t="s">
        <v>302</v>
      </c>
      <c r="AG2" s="152" t="s">
        <v>303</v>
      </c>
      <c r="AH2" s="152" t="s">
        <v>304</v>
      </c>
      <c r="AI2" s="152" t="s">
        <v>305</v>
      </c>
      <c r="AJ2" s="152" t="s">
        <v>306</v>
      </c>
      <c r="AK2" s="152" t="s">
        <v>307</v>
      </c>
      <c r="AL2" s="152" t="s">
        <v>308</v>
      </c>
      <c r="AM2" s="152" t="s">
        <v>309</v>
      </c>
      <c r="AN2" s="152" t="s">
        <v>310</v>
      </c>
      <c r="AO2" s="152" t="s">
        <v>311</v>
      </c>
    </row>
    <row r="3" spans="1:54" x14ac:dyDescent="0.2">
      <c r="A3" s="75" t="s">
        <v>165</v>
      </c>
      <c r="B3" s="120" t="s">
        <v>9</v>
      </c>
      <c r="C3" s="68" t="s">
        <v>167</v>
      </c>
      <c r="D3" s="69" t="s">
        <v>177</v>
      </c>
      <c r="E3" s="69" t="s">
        <v>178</v>
      </c>
      <c r="F3" s="62">
        <f>SUMPRODUCT(H3:AO3,$H$1:$AO$1)</f>
        <v>3436572.3800000004</v>
      </c>
      <c r="G3" s="63">
        <f>SUM(H3:AO3)</f>
        <v>1336.72</v>
      </c>
      <c r="H3" s="64">
        <f>'Distributor Secondary'!G4*'DSR con %'!H3</f>
        <v>27.3</v>
      </c>
      <c r="I3" s="64">
        <f>'Distributor Secondary'!H4*'DSR con %'!I3</f>
        <v>66.989999999999995</v>
      </c>
      <c r="J3" s="64">
        <f>'Distributor Secondary'!I4*'DSR con %'!J3</f>
        <v>43.68</v>
      </c>
      <c r="K3" s="64">
        <f>'Distributor Secondary'!J4*'DSR con %'!K3</f>
        <v>16.2</v>
      </c>
      <c r="L3" s="64">
        <f>'Distributor Secondary'!K4*'DSR con %'!L3</f>
        <v>19.3</v>
      </c>
      <c r="M3" s="64">
        <f>'Distributor Secondary'!L4*'DSR con %'!M3</f>
        <v>20.160000000000004</v>
      </c>
      <c r="N3" s="64">
        <f>'Distributor Secondary'!M4*'DSR con %'!N3</f>
        <v>46.4</v>
      </c>
      <c r="O3" s="64">
        <f>'Distributor Secondary'!N4*'DSR con %'!O3</f>
        <v>56.4</v>
      </c>
      <c r="P3" s="64">
        <f>'Distributor Secondary'!O4*'DSR con %'!P3</f>
        <v>31.3</v>
      </c>
      <c r="Q3" s="64">
        <f>'Distributor Secondary'!P4*'DSR con %'!Q3</f>
        <v>43.820000000000007</v>
      </c>
      <c r="R3" s="64">
        <f>'Distributor Secondary'!Q4*'DSR con %'!R3</f>
        <v>50.08</v>
      </c>
      <c r="S3" s="64">
        <f>'Distributor Secondary'!R4*'DSR con %'!S3</f>
        <v>68.86</v>
      </c>
      <c r="T3" s="64">
        <f>'Distributor Secondary'!S4*'DSR con %'!T3</f>
        <v>74.290000000000006</v>
      </c>
      <c r="U3" s="64">
        <f>'Distributor Secondary'!T4*'DSR con %'!U3</f>
        <v>43.820000000000007</v>
      </c>
      <c r="V3" s="64">
        <f>'Distributor Secondary'!U4*'DSR con %'!V3</f>
        <v>75.900000000000006</v>
      </c>
      <c r="W3" s="64">
        <f>'Distributor Secondary'!V4*'DSR con %'!W3</f>
        <v>75.11999999999999</v>
      </c>
      <c r="X3" s="64">
        <f>'Distributor Secondary'!W4*'DSR con %'!X3</f>
        <v>64</v>
      </c>
      <c r="Y3" s="64">
        <f>'Distributor Secondary'!X4*'DSR con %'!Y3</f>
        <v>57.599999999999994</v>
      </c>
      <c r="Z3" s="64">
        <f>'Distributor Secondary'!Y4*'DSR con %'!Z3</f>
        <v>35.04</v>
      </c>
      <c r="AA3" s="64">
        <f>'Distributor Secondary'!Z4*'DSR con %'!AA3</f>
        <v>51.2</v>
      </c>
      <c r="AB3" s="64">
        <f>'Distributor Secondary'!AA4*'DSR con %'!AB3</f>
        <v>88</v>
      </c>
      <c r="AC3" s="64">
        <f>'Distributor Secondary'!AB4*'DSR con %'!AC3</f>
        <v>24.44</v>
      </c>
      <c r="AD3" s="64">
        <f>'Distributor Secondary'!AC4*'DSR con %'!AD3</f>
        <v>23.76</v>
      </c>
      <c r="AE3" s="64">
        <f>'Distributor Secondary'!AD4*'DSR con %'!AE3</f>
        <v>10.199999999999999</v>
      </c>
      <c r="AF3" s="145">
        <f>'Distributor Secondary'!AE4*'DSR con %'!AF3</f>
        <v>64.960000000000008</v>
      </c>
      <c r="AG3" s="145">
        <f>'Distributor Secondary'!AF4*'DSR con %'!AG3</f>
        <v>34.840000000000003</v>
      </c>
      <c r="AH3" s="145">
        <f>'Distributor Secondary'!AG4*'DSR con %'!AH3</f>
        <v>9.1</v>
      </c>
      <c r="AI3" s="145">
        <f>'Distributor Secondary'!AH4*'DSR con %'!AI3</f>
        <v>21.44</v>
      </c>
      <c r="AJ3" s="145">
        <f>'Distributor Secondary'!AI4*'DSR con %'!AJ3</f>
        <v>36.720000000000006</v>
      </c>
      <c r="AK3" s="145">
        <f>'Distributor Secondary'!AJ4*'DSR con %'!AK3</f>
        <v>11.22</v>
      </c>
      <c r="AL3" s="145">
        <f>'Distributor Secondary'!AK4*'DSR con %'!AL3</f>
        <v>9.2799999999999994</v>
      </c>
      <c r="AM3" s="145">
        <f>'Distributor Secondary'!AL4*'DSR con %'!AM3</f>
        <v>10.88</v>
      </c>
      <c r="AN3" s="145">
        <f>'Distributor Secondary'!AM4*'DSR con %'!AN3</f>
        <v>11.1</v>
      </c>
      <c r="AO3" s="64">
        <f>'Distributor Secondary'!AN4*'DSR con %'!AO3</f>
        <v>13.32</v>
      </c>
    </row>
    <row r="4" spans="1:54" x14ac:dyDescent="0.2">
      <c r="A4" s="75" t="s">
        <v>165</v>
      </c>
      <c r="B4" s="120" t="s">
        <v>9</v>
      </c>
      <c r="C4" s="68" t="s">
        <v>167</v>
      </c>
      <c r="D4" s="69" t="s">
        <v>179</v>
      </c>
      <c r="E4" s="69" t="s">
        <v>180</v>
      </c>
      <c r="F4" s="62">
        <f t="shared" ref="F4:F66" si="0">SUMPRODUCT(H4:AO4,$H$1:$AO$1)</f>
        <v>2901213.9100000006</v>
      </c>
      <c r="G4" s="63">
        <f t="shared" ref="G4:G66" si="1">SUM(H4:AO4)</f>
        <v>1623.2799999999997</v>
      </c>
      <c r="H4" s="64">
        <f>'Distributor Secondary'!G4*'DSR con %'!H4</f>
        <v>68.25</v>
      </c>
      <c r="I4" s="64">
        <f>'Distributor Secondary'!H4*'DSR con %'!I4</f>
        <v>60.61</v>
      </c>
      <c r="J4" s="64">
        <f>'Distributor Secondary'!I4*'DSR con %'!J4</f>
        <v>60.06</v>
      </c>
      <c r="K4" s="64">
        <f>'Distributor Secondary'!J4*'DSR con %'!K4</f>
        <v>18.899999999999999</v>
      </c>
      <c r="L4" s="64">
        <f>'Distributor Secondary'!K4*'DSR con %'!L4</f>
        <v>48.25</v>
      </c>
      <c r="M4" s="64">
        <f>'Distributor Secondary'!L4*'DSR con %'!M4</f>
        <v>30.24</v>
      </c>
      <c r="N4" s="64">
        <f>'Distributor Secondary'!M4*'DSR con %'!N4</f>
        <v>66.7</v>
      </c>
      <c r="O4" s="64">
        <f>'Distributor Secondary'!N4*'DSR con %'!O4</f>
        <v>108.10000000000001</v>
      </c>
      <c r="P4" s="64">
        <f>'Distributor Secondary'!O4*'DSR con %'!P4</f>
        <v>78.25</v>
      </c>
      <c r="Q4" s="64">
        <f>'Distributor Secondary'!P4*'DSR con %'!Q4</f>
        <v>71.990000000000009</v>
      </c>
      <c r="R4" s="64">
        <f>'Distributor Secondary'!Q4*'DSR con %'!R4</f>
        <v>87.640000000000015</v>
      </c>
      <c r="S4" s="64">
        <f>'Distributor Secondary'!R4*'DSR con %'!S4</f>
        <v>65.73</v>
      </c>
      <c r="T4" s="64">
        <f>'Distributor Secondary'!S4*'DSR con %'!T4</f>
        <v>89.93</v>
      </c>
      <c r="U4" s="64">
        <f>'Distributor Secondary'!T4*'DSR con %'!U4</f>
        <v>87.640000000000015</v>
      </c>
      <c r="V4" s="64">
        <f>'Distributor Secondary'!U4*'DSR con %'!V4</f>
        <v>82.8</v>
      </c>
      <c r="W4" s="64">
        <f>'Distributor Secondary'!V4*'DSR con %'!W4</f>
        <v>62.6</v>
      </c>
      <c r="X4" s="64">
        <f>'Distributor Secondary'!W4*'DSR con %'!X4</f>
        <v>76.8</v>
      </c>
      <c r="Y4" s="64">
        <f>'Distributor Secondary'!X4*'DSR con %'!Y4</f>
        <v>89.600000000000009</v>
      </c>
      <c r="Z4" s="64">
        <f>'Distributor Secondary'!Y4*'DSR con %'!Z4</f>
        <v>40.880000000000003</v>
      </c>
      <c r="AA4" s="64">
        <f>'Distributor Secondary'!Z4*'DSR con %'!AA4</f>
        <v>76.8</v>
      </c>
      <c r="AB4" s="64">
        <f>'Distributor Secondary'!AA4*'DSR con %'!AB4</f>
        <v>104</v>
      </c>
      <c r="AC4" s="64">
        <f>'Distributor Secondary'!AB4*'DSR con %'!AC4</f>
        <v>15.98</v>
      </c>
      <c r="AD4" s="64">
        <f>'Distributor Secondary'!AC4*'DSR con %'!AD4</f>
        <v>14.08</v>
      </c>
      <c r="AE4" s="64">
        <f>'Distributor Secondary'!AD4*'DSR con %'!AE4</f>
        <v>4.42</v>
      </c>
      <c r="AF4" s="145">
        <f>'Distributor Secondary'!AE4*'DSR con %'!AF4</f>
        <v>32.480000000000004</v>
      </c>
      <c r="AG4" s="145">
        <f>'Distributor Secondary'!AF4*'DSR con %'!AG4</f>
        <v>25.46</v>
      </c>
      <c r="AH4" s="145">
        <f>'Distributor Secondary'!AG4*'DSR con %'!AH4</f>
        <v>3.9</v>
      </c>
      <c r="AI4" s="145">
        <f>'Distributor Secondary'!AH4*'DSR con %'!AI4</f>
        <v>10.049999999999999</v>
      </c>
      <c r="AJ4" s="145">
        <f>'Distributor Secondary'!AI4*'DSR con %'!AJ4</f>
        <v>15.120000000000001</v>
      </c>
      <c r="AK4" s="145">
        <f>'Distributor Secondary'!AJ4*'DSR con %'!AK4</f>
        <v>5.0999999999999996</v>
      </c>
      <c r="AL4" s="145">
        <f>'Distributor Secondary'!AK4*'DSR con %'!AL4</f>
        <v>4.3499999999999996</v>
      </c>
      <c r="AM4" s="145">
        <f>'Distributor Secondary'!AL4*'DSR con %'!AM4</f>
        <v>5.0999999999999996</v>
      </c>
      <c r="AN4" s="145">
        <f>'Distributor Secondary'!AM4*'DSR con %'!AN4</f>
        <v>6.29</v>
      </c>
      <c r="AO4" s="64">
        <f>'Distributor Secondary'!AN4*'DSR con %'!AO4</f>
        <v>5.1800000000000006</v>
      </c>
    </row>
    <row r="5" spans="1:54" x14ac:dyDescent="0.2">
      <c r="A5" s="75" t="s">
        <v>165</v>
      </c>
      <c r="B5" s="120" t="s">
        <v>9</v>
      </c>
      <c r="C5" s="68" t="s">
        <v>167</v>
      </c>
      <c r="D5" s="69" t="s">
        <v>181</v>
      </c>
      <c r="E5" s="69" t="s">
        <v>182</v>
      </c>
      <c r="F5" s="62">
        <f t="shared" si="0"/>
        <v>2988865.7300000004</v>
      </c>
      <c r="G5" s="63">
        <f>SUM(H5:AO5)</f>
        <v>1478.9600000000003</v>
      </c>
      <c r="H5" s="64">
        <f>'Distributor Secondary'!G4*'DSR con %'!H5</f>
        <v>65.52</v>
      </c>
      <c r="I5" s="64">
        <f>'Distributor Secondary'!H4*'DSR con %'!I5</f>
        <v>60.61</v>
      </c>
      <c r="J5" s="64">
        <f>'Distributor Secondary'!I4*'DSR con %'!J5</f>
        <v>62.790000000000006</v>
      </c>
      <c r="K5" s="64">
        <f>'Distributor Secondary'!J4*'DSR con %'!K5</f>
        <v>18.899999999999999</v>
      </c>
      <c r="L5" s="64">
        <f>'Distributor Secondary'!K4*'DSR con %'!L5</f>
        <v>40.53</v>
      </c>
      <c r="M5" s="64">
        <f>'Distributor Secondary'!L4*'DSR con %'!M5</f>
        <v>28.8</v>
      </c>
      <c r="N5" s="64">
        <f>'Distributor Secondary'!M4*'DSR con %'!N5</f>
        <v>60.9</v>
      </c>
      <c r="O5" s="64">
        <f>'Distributor Secondary'!N4*'DSR con %'!O5</f>
        <v>103.4</v>
      </c>
      <c r="P5" s="64">
        <f>'Distributor Secondary'!O4*'DSR con %'!P5</f>
        <v>68.86</v>
      </c>
      <c r="Q5" s="64">
        <f>'Distributor Secondary'!P4*'DSR con %'!Q5</f>
        <v>71.990000000000009</v>
      </c>
      <c r="R5" s="64">
        <f>'Distributor Secondary'!Q4*'DSR con %'!R5</f>
        <v>50.08</v>
      </c>
      <c r="S5" s="64">
        <f>'Distributor Secondary'!R4*'DSR con %'!S5</f>
        <v>62.6</v>
      </c>
      <c r="T5" s="64">
        <f>'Distributor Secondary'!S4*'DSR con %'!T5</f>
        <v>78.2</v>
      </c>
      <c r="U5" s="64">
        <f>'Distributor Secondary'!T4*'DSR con %'!U5</f>
        <v>59.47</v>
      </c>
      <c r="V5" s="64">
        <f>'Distributor Secondary'!U4*'DSR con %'!V5</f>
        <v>75.900000000000006</v>
      </c>
      <c r="W5" s="64">
        <f>'Distributor Secondary'!V4*'DSR con %'!W5</f>
        <v>65.73</v>
      </c>
      <c r="X5" s="64">
        <f>'Distributor Secondary'!W4*'DSR con %'!X5</f>
        <v>73.600000000000009</v>
      </c>
      <c r="Y5" s="64">
        <f>'Distributor Secondary'!X4*'DSR con %'!Y5</f>
        <v>60.8</v>
      </c>
      <c r="Z5" s="64">
        <f>'Distributor Secondary'!Y4*'DSR con %'!Z5</f>
        <v>21.9</v>
      </c>
      <c r="AA5" s="64">
        <f>'Distributor Secondary'!Z4*'DSR con %'!AA5</f>
        <v>70.400000000000006</v>
      </c>
      <c r="AB5" s="64">
        <f>'Distributor Secondary'!AA4*'DSR con %'!AB5</f>
        <v>88</v>
      </c>
      <c r="AC5" s="64">
        <f>'Distributor Secondary'!AB4*'DSR con %'!AC5</f>
        <v>20.68</v>
      </c>
      <c r="AD5" s="64">
        <f>'Distributor Secondary'!AC4*'DSR con %'!AD5</f>
        <v>19.36</v>
      </c>
      <c r="AE5" s="64">
        <f>'Distributor Secondary'!AD4*'DSR con %'!AE5</f>
        <v>6.8000000000000007</v>
      </c>
      <c r="AF5" s="145">
        <f>'Distributor Secondary'!AE4*'DSR con %'!AF5</f>
        <v>40.6</v>
      </c>
      <c r="AG5" s="145">
        <f>'Distributor Secondary'!AF4*'DSR con %'!AG5</f>
        <v>26.8</v>
      </c>
      <c r="AH5" s="145">
        <f>'Distributor Secondary'!AG4*'DSR con %'!AH5</f>
        <v>5.2</v>
      </c>
      <c r="AI5" s="145">
        <f>'Distributor Secondary'!AH4*'DSR con %'!AI5</f>
        <v>13.4</v>
      </c>
      <c r="AJ5" s="145">
        <f>'Distributor Secondary'!AI4*'DSR con %'!AJ5</f>
        <v>21.6</v>
      </c>
      <c r="AK5" s="145">
        <f>'Distributor Secondary'!AJ4*'DSR con %'!AK5</f>
        <v>7.14</v>
      </c>
      <c r="AL5" s="145">
        <f>'Distributor Secondary'!AK4*'DSR con %'!AL5</f>
        <v>6.09</v>
      </c>
      <c r="AM5" s="145">
        <f>'Distributor Secondary'!AL4*'DSR con %'!AM5</f>
        <v>7.14</v>
      </c>
      <c r="AN5" s="145">
        <f>'Distributor Secondary'!AM4*'DSR con %'!AN5</f>
        <v>7.77</v>
      </c>
      <c r="AO5" s="64">
        <f>'Distributor Secondary'!AN4*'DSR con %'!AO5</f>
        <v>7.4</v>
      </c>
    </row>
    <row r="6" spans="1:54" x14ac:dyDescent="0.2">
      <c r="A6" s="75" t="s">
        <v>165</v>
      </c>
      <c r="B6" s="120" t="s">
        <v>9</v>
      </c>
      <c r="C6" s="68" t="s">
        <v>167</v>
      </c>
      <c r="D6" s="69" t="s">
        <v>183</v>
      </c>
      <c r="E6" s="69" t="s">
        <v>184</v>
      </c>
      <c r="F6" s="62">
        <f t="shared" si="0"/>
        <v>2578477.0400000005</v>
      </c>
      <c r="G6" s="63">
        <f t="shared" si="1"/>
        <v>1314.53</v>
      </c>
      <c r="H6" s="64">
        <f>'Distributor Secondary'!G4*'DSR con %'!H6</f>
        <v>51.87</v>
      </c>
      <c r="I6" s="64">
        <f>'Distributor Secondary'!H4*'DSR con %'!I6</f>
        <v>60.61</v>
      </c>
      <c r="J6" s="64">
        <f>'Distributor Secondary'!I4*'DSR con %'!J6</f>
        <v>51.87</v>
      </c>
      <c r="K6" s="64">
        <f>'Distributor Secondary'!J4*'DSR con %'!K6</f>
        <v>17.100000000000001</v>
      </c>
      <c r="L6" s="64">
        <f>'Distributor Secondary'!K4*'DSR con %'!L6</f>
        <v>40.53</v>
      </c>
      <c r="M6" s="64">
        <f>'Distributor Secondary'!L4*'DSR con %'!M6</f>
        <v>30.24</v>
      </c>
      <c r="N6" s="64">
        <f>'Distributor Secondary'!M4*'DSR con %'!N6</f>
        <v>55.1</v>
      </c>
      <c r="O6" s="64">
        <f>'Distributor Secondary'!N4*'DSR con %'!O6</f>
        <v>98.7</v>
      </c>
      <c r="P6" s="64">
        <f>'Distributor Secondary'!O4*'DSR con %'!P6</f>
        <v>65.73</v>
      </c>
      <c r="Q6" s="64">
        <f>'Distributor Secondary'!P4*'DSR con %'!Q6</f>
        <v>59.47</v>
      </c>
      <c r="R6" s="64">
        <f>'Distributor Secondary'!Q4*'DSR con %'!R6</f>
        <v>59.47</v>
      </c>
      <c r="S6" s="64">
        <f>'Distributor Secondary'!R4*'DSR con %'!S6</f>
        <v>53.21</v>
      </c>
      <c r="T6" s="64">
        <f>'Distributor Secondary'!S4*'DSR con %'!T6</f>
        <v>70.38</v>
      </c>
      <c r="U6" s="64">
        <f>'Distributor Secondary'!T4*'DSR con %'!U6</f>
        <v>53.21</v>
      </c>
      <c r="V6" s="64">
        <f>'Distributor Secondary'!U4*'DSR con %'!V6</f>
        <v>55.2</v>
      </c>
      <c r="W6" s="64">
        <f>'Distributor Secondary'!V4*'DSR con %'!W6</f>
        <v>56.339999999999996</v>
      </c>
      <c r="X6" s="64">
        <f>'Distributor Secondary'!W4*'DSR con %'!X6</f>
        <v>54.400000000000006</v>
      </c>
      <c r="Y6" s="64">
        <f>'Distributor Secondary'!X4*'DSR con %'!Y6</f>
        <v>60.8</v>
      </c>
      <c r="Z6" s="64">
        <f>'Distributor Secondary'!Y4*'DSR con %'!Z6</f>
        <v>27.740000000000002</v>
      </c>
      <c r="AA6" s="64">
        <f>'Distributor Secondary'!Z4*'DSR con %'!AA6</f>
        <v>67.2</v>
      </c>
      <c r="AB6" s="64">
        <f>'Distributor Secondary'!AA4*'DSR con %'!AB6</f>
        <v>68</v>
      </c>
      <c r="AC6" s="64">
        <f>'Distributor Secondary'!AB4*'DSR con %'!AC6</f>
        <v>17.86</v>
      </c>
      <c r="AD6" s="64">
        <f>'Distributor Secondary'!AC4*'DSR con %'!AD6</f>
        <v>15.84</v>
      </c>
      <c r="AE6" s="64">
        <f>'Distributor Secondary'!AD4*'DSR con %'!AE6</f>
        <v>6.46</v>
      </c>
      <c r="AF6" s="145">
        <f>'Distributor Secondary'!AE4*'DSR con %'!AF6</f>
        <v>32.480000000000004</v>
      </c>
      <c r="AG6" s="145">
        <f>'Distributor Secondary'!AF4*'DSR con %'!AG6</f>
        <v>22.78</v>
      </c>
      <c r="AH6" s="145">
        <f>'Distributor Secondary'!AG4*'DSR con %'!AH6</f>
        <v>4.16</v>
      </c>
      <c r="AI6" s="145">
        <f>'Distributor Secondary'!AH4*'DSR con %'!AI6</f>
        <v>10.72</v>
      </c>
      <c r="AJ6" s="145">
        <f>'Distributor Secondary'!AI4*'DSR con %'!AJ6</f>
        <v>18.360000000000003</v>
      </c>
      <c r="AK6" s="145">
        <f>'Distributor Secondary'!AJ4*'DSR con %'!AK6</f>
        <v>5.78</v>
      </c>
      <c r="AL6" s="145">
        <f>'Distributor Secondary'!AK4*'DSR con %'!AL6</f>
        <v>4.9300000000000006</v>
      </c>
      <c r="AM6" s="145">
        <f>'Distributor Secondary'!AL4*'DSR con %'!AM6</f>
        <v>5.78</v>
      </c>
      <c r="AN6" s="145">
        <f>'Distributor Secondary'!AM4*'DSR con %'!AN6</f>
        <v>6.29</v>
      </c>
      <c r="AO6" s="64">
        <f>'Distributor Secondary'!AN4*'DSR con %'!AO6</f>
        <v>5.92</v>
      </c>
    </row>
    <row r="7" spans="1:54" x14ac:dyDescent="0.2">
      <c r="A7" s="75" t="s">
        <v>165</v>
      </c>
      <c r="B7" s="120" t="s">
        <v>9</v>
      </c>
      <c r="C7" s="68" t="s">
        <v>167</v>
      </c>
      <c r="D7" s="69" t="s">
        <v>185</v>
      </c>
      <c r="E7" s="69" t="s">
        <v>186</v>
      </c>
      <c r="F7" s="62">
        <f t="shared" si="0"/>
        <v>2546282.9400000004</v>
      </c>
      <c r="G7" s="63">
        <f t="shared" si="1"/>
        <v>1343.5100000000002</v>
      </c>
      <c r="H7" s="64">
        <f>'Distributor Secondary'!G4*'DSR con %'!H7</f>
        <v>60.06</v>
      </c>
      <c r="I7" s="64">
        <f>'Distributor Secondary'!H4*'DSR con %'!I7</f>
        <v>70.180000000000007</v>
      </c>
      <c r="J7" s="64">
        <f>'Distributor Secondary'!I4*'DSR con %'!J7</f>
        <v>54.6</v>
      </c>
      <c r="K7" s="64">
        <f>'Distributor Secondary'!J4*'DSR con %'!K7</f>
        <v>18.899999999999999</v>
      </c>
      <c r="L7" s="64">
        <f>'Distributor Secondary'!K4*'DSR con %'!L7</f>
        <v>44.39</v>
      </c>
      <c r="M7" s="64">
        <f>'Distributor Secondary'!L4*'DSR con %'!M7</f>
        <v>34.56</v>
      </c>
      <c r="N7" s="64">
        <f>'Distributor Secondary'!M4*'DSR con %'!N7</f>
        <v>60.9</v>
      </c>
      <c r="O7" s="64">
        <f>'Distributor Secondary'!N4*'DSR con %'!O7</f>
        <v>103.4</v>
      </c>
      <c r="P7" s="64">
        <f>'Distributor Secondary'!O4*'DSR con %'!P7</f>
        <v>68.86</v>
      </c>
      <c r="Q7" s="64">
        <f>'Distributor Secondary'!P4*'DSR con %'!Q7</f>
        <v>65.73</v>
      </c>
      <c r="R7" s="64">
        <f>'Distributor Secondary'!Q4*'DSR con %'!R7</f>
        <v>65.73</v>
      </c>
      <c r="S7" s="64">
        <f>'Distributor Secondary'!R4*'DSR con %'!S7</f>
        <v>62.6</v>
      </c>
      <c r="T7" s="64">
        <f>'Distributor Secondary'!S4*'DSR con %'!T7</f>
        <v>78.2</v>
      </c>
      <c r="U7" s="64">
        <f>'Distributor Secondary'!T4*'DSR con %'!U7</f>
        <v>68.86</v>
      </c>
      <c r="V7" s="64">
        <f>'Distributor Secondary'!U4*'DSR con %'!V7</f>
        <v>55.2</v>
      </c>
      <c r="W7" s="64">
        <f>'Distributor Secondary'!V4*'DSR con %'!W7</f>
        <v>53.21</v>
      </c>
      <c r="X7" s="64">
        <f>'Distributor Secondary'!W4*'DSR con %'!X7</f>
        <v>51.2</v>
      </c>
      <c r="Y7" s="64">
        <f>'Distributor Secondary'!X4*'DSR con %'!Y7</f>
        <v>51.2</v>
      </c>
      <c r="Z7" s="64">
        <f>'Distributor Secondary'!Y4*'DSR con %'!Z7</f>
        <v>20.440000000000001</v>
      </c>
      <c r="AA7" s="64">
        <f>'Distributor Secondary'!Z4*'DSR con %'!AA7</f>
        <v>54.400000000000006</v>
      </c>
      <c r="AB7" s="64">
        <f>'Distributor Secondary'!AA4*'DSR con %'!AB7</f>
        <v>52</v>
      </c>
      <c r="AC7" s="64">
        <f>'Distributor Secondary'!AB4*'DSR con %'!AC7</f>
        <v>15.040000000000001</v>
      </c>
      <c r="AD7" s="64">
        <f>'Distributor Secondary'!AC4*'DSR con %'!AD7</f>
        <v>14.96</v>
      </c>
      <c r="AE7" s="64">
        <f>'Distributor Secondary'!AD4*'DSR con %'!AE7</f>
        <v>6.12</v>
      </c>
      <c r="AF7" s="145">
        <f>'Distributor Secondary'!AE4*'DSR con %'!AF7</f>
        <v>32.480000000000004</v>
      </c>
      <c r="AG7" s="145">
        <f>'Distributor Secondary'!AF4*'DSR con %'!AG7</f>
        <v>24.119999999999997</v>
      </c>
      <c r="AH7" s="145">
        <f>'Distributor Secondary'!AG4*'DSR con %'!AH7</f>
        <v>3.6400000000000006</v>
      </c>
      <c r="AI7" s="145">
        <f>'Distributor Secondary'!AH4*'DSR con %'!AI7</f>
        <v>11.39</v>
      </c>
      <c r="AJ7" s="145">
        <f>'Distributor Secondary'!AI4*'DSR con %'!AJ7</f>
        <v>16.2</v>
      </c>
      <c r="AK7" s="145">
        <f>'Distributor Secondary'!AJ4*'DSR con %'!AK7</f>
        <v>4.7600000000000007</v>
      </c>
      <c r="AL7" s="145">
        <f>'Distributor Secondary'!AK4*'DSR con %'!AL7</f>
        <v>4.3499999999999996</v>
      </c>
      <c r="AM7" s="145">
        <f>'Distributor Secondary'!AL4*'DSR con %'!AM7</f>
        <v>5.0999999999999996</v>
      </c>
      <c r="AN7" s="145">
        <f>'Distributor Secondary'!AM4*'DSR con %'!AN7</f>
        <v>5.55</v>
      </c>
      <c r="AO7" s="64">
        <f>'Distributor Secondary'!AN4*'DSR con %'!AO7</f>
        <v>5.1800000000000006</v>
      </c>
    </row>
    <row r="8" spans="1:54" s="19" customFormat="1" x14ac:dyDescent="0.2">
      <c r="A8" s="70"/>
      <c r="B8" s="71"/>
      <c r="C8" s="72"/>
      <c r="D8" s="73"/>
      <c r="E8" s="73"/>
      <c r="F8" s="74">
        <f t="shared" si="0"/>
        <v>14451412</v>
      </c>
      <c r="G8" s="125">
        <f t="shared" si="1"/>
        <v>7097</v>
      </c>
      <c r="H8" s="45">
        <f t="shared" ref="H8:AO8" si="2">SUM(H3:H7)</f>
        <v>273</v>
      </c>
      <c r="I8" s="45">
        <f t="shared" si="2"/>
        <v>319</v>
      </c>
      <c r="J8" s="45">
        <f t="shared" si="2"/>
        <v>273.00000000000006</v>
      </c>
      <c r="K8" s="45">
        <f t="shared" si="2"/>
        <v>90</v>
      </c>
      <c r="L8" s="45">
        <f t="shared" si="2"/>
        <v>193</v>
      </c>
      <c r="M8" s="45">
        <f t="shared" si="2"/>
        <v>144</v>
      </c>
      <c r="N8" s="45">
        <f t="shared" si="2"/>
        <v>290</v>
      </c>
      <c r="O8" s="45">
        <f t="shared" si="2"/>
        <v>470</v>
      </c>
      <c r="P8" s="45">
        <f t="shared" si="2"/>
        <v>313</v>
      </c>
      <c r="Q8" s="45">
        <f t="shared" si="2"/>
        <v>313</v>
      </c>
      <c r="R8" s="45">
        <f t="shared" si="2"/>
        <v>313</v>
      </c>
      <c r="S8" s="45">
        <f t="shared" si="2"/>
        <v>313</v>
      </c>
      <c r="T8" s="45">
        <f t="shared" si="2"/>
        <v>391</v>
      </c>
      <c r="U8" s="45">
        <f t="shared" si="2"/>
        <v>313.00000000000006</v>
      </c>
      <c r="V8" s="45">
        <f t="shared" si="2"/>
        <v>345</v>
      </c>
      <c r="W8" s="45">
        <f t="shared" si="2"/>
        <v>312.99999999999994</v>
      </c>
      <c r="X8" s="45">
        <f t="shared" si="2"/>
        <v>320.00000000000006</v>
      </c>
      <c r="Y8" s="45">
        <f t="shared" si="2"/>
        <v>320</v>
      </c>
      <c r="Z8" s="45">
        <f t="shared" si="2"/>
        <v>146</v>
      </c>
      <c r="AA8" s="45">
        <f t="shared" si="2"/>
        <v>320</v>
      </c>
      <c r="AB8" s="45">
        <f t="shared" si="2"/>
        <v>400</v>
      </c>
      <c r="AC8" s="45">
        <f t="shared" si="2"/>
        <v>94.000000000000014</v>
      </c>
      <c r="AD8" s="45">
        <f t="shared" si="2"/>
        <v>88</v>
      </c>
      <c r="AE8" s="45">
        <f t="shared" si="2"/>
        <v>34</v>
      </c>
      <c r="AF8" s="146">
        <f t="shared" si="2"/>
        <v>203.00000000000006</v>
      </c>
      <c r="AG8" s="146">
        <f t="shared" si="2"/>
        <v>134</v>
      </c>
      <c r="AH8" s="146">
        <f t="shared" si="2"/>
        <v>26</v>
      </c>
      <c r="AI8" s="146">
        <f t="shared" si="2"/>
        <v>67</v>
      </c>
      <c r="AJ8" s="146">
        <f t="shared" si="2"/>
        <v>108</v>
      </c>
      <c r="AK8" s="146">
        <f t="shared" si="2"/>
        <v>34</v>
      </c>
      <c r="AL8" s="146">
        <f t="shared" si="2"/>
        <v>29</v>
      </c>
      <c r="AM8" s="146">
        <f t="shared" si="2"/>
        <v>34</v>
      </c>
      <c r="AN8" s="146">
        <f t="shared" si="2"/>
        <v>37</v>
      </c>
      <c r="AO8" s="45">
        <f t="shared" si="2"/>
        <v>37</v>
      </c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x14ac:dyDescent="0.2">
      <c r="A9" s="59" t="s">
        <v>168</v>
      </c>
      <c r="B9" s="120" t="s">
        <v>9</v>
      </c>
      <c r="C9" s="68" t="s">
        <v>167</v>
      </c>
      <c r="D9" s="61" t="s">
        <v>187</v>
      </c>
      <c r="E9" s="121" t="s">
        <v>191</v>
      </c>
      <c r="F9" s="62">
        <f t="shared" si="0"/>
        <v>2981086.8200000003</v>
      </c>
      <c r="G9" s="63">
        <f t="shared" si="1"/>
        <v>1570.4600000000003</v>
      </c>
      <c r="H9" s="64">
        <f>'Distributor Secondary'!G5*'DSR con %'!H9</f>
        <v>67.2</v>
      </c>
      <c r="I9" s="64">
        <f>'Distributor Secondary'!H5*'DSR con %'!I9</f>
        <v>75.600000000000009</v>
      </c>
      <c r="J9" s="64">
        <f>'Distributor Secondary'!I5*'DSR con %'!J9</f>
        <v>72</v>
      </c>
      <c r="K9" s="64">
        <f>'Distributor Secondary'!J5*'DSR con %'!K9</f>
        <v>24</v>
      </c>
      <c r="L9" s="64">
        <f>'Distributor Secondary'!K5*'DSR con %'!L9</f>
        <v>41.4</v>
      </c>
      <c r="M9" s="64">
        <f>'Distributor Secondary'!L5*'DSR con %'!M9</f>
        <v>29.120000000000005</v>
      </c>
      <c r="N9" s="64">
        <f>'Distributor Secondary'!M5*'DSR con %'!N9</f>
        <v>62.099999999999994</v>
      </c>
      <c r="O9" s="64">
        <f>'Distributor Secondary'!N5*'DSR con %'!O9</f>
        <v>120.3</v>
      </c>
      <c r="P9" s="64">
        <f>'Distributor Secondary'!O5*'DSR con %'!P9</f>
        <v>75.040000000000006</v>
      </c>
      <c r="Q9" s="64">
        <f>'Distributor Secondary'!P5*'DSR con %'!Q9</f>
        <v>83.08</v>
      </c>
      <c r="R9" s="64">
        <f>'Distributor Secondary'!Q5*'DSR con %'!R9</f>
        <v>80.399999999999991</v>
      </c>
      <c r="S9" s="64">
        <f>'Distributor Secondary'!R5*'DSR con %'!S9</f>
        <v>75.040000000000006</v>
      </c>
      <c r="T9" s="64">
        <f>'Distributor Secondary'!S5*'DSR con %'!T9</f>
        <v>100.2</v>
      </c>
      <c r="U9" s="64">
        <f>'Distributor Secondary'!T5*'DSR con %'!U9</f>
        <v>75.040000000000006</v>
      </c>
      <c r="V9" s="64">
        <f>'Distributor Secondary'!U5*'DSR con %'!V9</f>
        <v>70.56</v>
      </c>
      <c r="W9" s="64">
        <f>'Distributor Secondary'!V5*'DSR con %'!W9</f>
        <v>64.319999999999993</v>
      </c>
      <c r="X9" s="64">
        <f>'Distributor Secondary'!W5*'DSR con %'!X9</f>
        <v>61.44</v>
      </c>
      <c r="Y9" s="64">
        <f>'Distributor Secondary'!X5*'DSR con %'!Y9</f>
        <v>53.76</v>
      </c>
      <c r="Z9" s="64">
        <f>'Distributor Secondary'!Y5*'DSR con %'!Z9</f>
        <v>24.51</v>
      </c>
      <c r="AA9" s="64">
        <f>'Distributor Secondary'!Z5*'DSR con %'!AA9</f>
        <v>61.44</v>
      </c>
      <c r="AB9" s="64">
        <f>'Distributor Secondary'!AA5*'DSR con %'!AB9</f>
        <v>76.56</v>
      </c>
      <c r="AC9" s="64">
        <f>'Distributor Secondary'!AB5*'DSR con %'!AC9</f>
        <v>23.220000000000002</v>
      </c>
      <c r="AD9" s="64">
        <f>'Distributor Secondary'!AC5*'DSR con %'!AD9</f>
        <v>22.96</v>
      </c>
      <c r="AE9" s="64">
        <f>'Distributor Secondary'!AD5*'DSR con %'!AE9</f>
        <v>5.94</v>
      </c>
      <c r="AF9" s="145">
        <f>'Distributor Secondary'!AE5*'DSR con %'!AF9</f>
        <v>35.370000000000005</v>
      </c>
      <c r="AG9" s="145">
        <f>'Distributor Secondary'!AF5*'DSR con %'!AG9</f>
        <v>23.490000000000002</v>
      </c>
      <c r="AH9" s="145">
        <f>'Distributor Secondary'!AG5*'DSR con %'!AH9</f>
        <v>4.59</v>
      </c>
      <c r="AI9" s="145">
        <f>'Distributor Secondary'!AH5*'DSR con %'!AI9</f>
        <v>11.88</v>
      </c>
      <c r="AJ9" s="145">
        <f>'Distributor Secondary'!AI5*'DSR con %'!AJ9</f>
        <v>20.299999999999997</v>
      </c>
      <c r="AK9" s="145">
        <f>'Distributor Secondary'!AJ5*'DSR con %'!AK9</f>
        <v>5.94</v>
      </c>
      <c r="AL9" s="145">
        <f>'Distributor Secondary'!AK5*'DSR con %'!AL9</f>
        <v>5.4</v>
      </c>
      <c r="AM9" s="145">
        <f>'Distributor Secondary'!AL5*'DSR con %'!AM9</f>
        <v>5.94</v>
      </c>
      <c r="AN9" s="145">
        <f>'Distributor Secondary'!AM5*'DSR con %'!AN9</f>
        <v>5.94</v>
      </c>
      <c r="AO9" s="64">
        <f>'Distributor Secondary'!AN5*'DSR con %'!AO9</f>
        <v>6.38</v>
      </c>
    </row>
    <row r="10" spans="1:54" x14ac:dyDescent="0.2">
      <c r="A10" s="59" t="s">
        <v>168</v>
      </c>
      <c r="B10" s="120" t="s">
        <v>9</v>
      </c>
      <c r="C10" s="68" t="s">
        <v>167</v>
      </c>
      <c r="D10" s="61" t="s">
        <v>188</v>
      </c>
      <c r="E10" s="121" t="s">
        <v>189</v>
      </c>
      <c r="F10" s="62">
        <f t="shared" si="0"/>
        <v>1858562.9599999997</v>
      </c>
      <c r="G10" s="63">
        <f t="shared" si="1"/>
        <v>1082</v>
      </c>
      <c r="H10" s="64">
        <f>'Distributor Secondary'!G5*'DSR con %'!H10</f>
        <v>40.800000000000004</v>
      </c>
      <c r="I10" s="64">
        <f>'Distributor Secondary'!H5*'DSR con %'!I10</f>
        <v>56</v>
      </c>
      <c r="J10" s="64">
        <f>'Distributor Secondary'!I5*'DSR con %'!J10</f>
        <v>48</v>
      </c>
      <c r="K10" s="64">
        <f>'Distributor Secondary'!J5*'DSR con %'!K10</f>
        <v>16</v>
      </c>
      <c r="L10" s="64">
        <f>'Distributor Secondary'!K5*'DSR con %'!L10</f>
        <v>27.6</v>
      </c>
      <c r="M10" s="64">
        <f>'Distributor Secondary'!L5*'DSR con %'!M10</f>
        <v>20.8</v>
      </c>
      <c r="N10" s="64">
        <f>'Distributor Secondary'!M5*'DSR con %'!N10</f>
        <v>28.980000000000004</v>
      </c>
      <c r="O10" s="64">
        <f>'Distributor Secondary'!N5*'DSR con %'!O10</f>
        <v>80.2</v>
      </c>
      <c r="P10" s="64">
        <f>'Distributor Secondary'!O5*'DSR con %'!P10</f>
        <v>53.6</v>
      </c>
      <c r="Q10" s="64">
        <f>'Distributor Secondary'!P5*'DSR con %'!Q10</f>
        <v>32.159999999999997</v>
      </c>
      <c r="R10" s="64">
        <f>'Distributor Secondary'!Q5*'DSR con %'!R10</f>
        <v>58.96</v>
      </c>
      <c r="S10" s="64">
        <f>'Distributor Secondary'!R5*'DSR con %'!S10</f>
        <v>58.96</v>
      </c>
      <c r="T10" s="64">
        <f>'Distributor Secondary'!S5*'DSR con %'!T10</f>
        <v>50.1</v>
      </c>
      <c r="U10" s="64">
        <f>'Distributor Secondary'!T5*'DSR con %'!U10</f>
        <v>58.96</v>
      </c>
      <c r="V10" s="64">
        <f>'Distributor Secondary'!U5*'DSR con %'!V10</f>
        <v>61.739999999999995</v>
      </c>
      <c r="W10" s="64">
        <f>'Distributor Secondary'!V5*'DSR con %'!W10</f>
        <v>48.239999999999995</v>
      </c>
      <c r="X10" s="64">
        <f>'Distributor Secondary'!W5*'DSR con %'!X10</f>
        <v>56.32</v>
      </c>
      <c r="Y10" s="64">
        <f>'Distributor Secondary'!X5*'DSR con %'!Y10</f>
        <v>56.32</v>
      </c>
      <c r="Z10" s="64">
        <f>'Distributor Secondary'!Y5*'DSR con %'!Z10</f>
        <v>28.38</v>
      </c>
      <c r="AA10" s="64">
        <f>'Distributor Secondary'!Z5*'DSR con %'!AA10</f>
        <v>46.08</v>
      </c>
      <c r="AB10" s="64">
        <f>'Distributor Secondary'!AA5*'DSR con %'!AB10</f>
        <v>63.800000000000004</v>
      </c>
      <c r="AC10" s="64">
        <f>'Distributor Secondary'!AB5*'DSR con %'!AC10</f>
        <v>12.040000000000001</v>
      </c>
      <c r="AD10" s="64">
        <f>'Distributor Secondary'!AC5*'DSR con %'!AD10</f>
        <v>12.299999999999999</v>
      </c>
      <c r="AE10" s="64">
        <f>'Distributor Secondary'!AD5*'DSR con %'!AE10</f>
        <v>3.08</v>
      </c>
      <c r="AF10" s="145">
        <f>'Distributor Secondary'!AE5*'DSR con %'!AF10</f>
        <v>18.340000000000003</v>
      </c>
      <c r="AG10" s="145">
        <f>'Distributor Secondary'!AF5*'DSR con %'!AG10</f>
        <v>12.180000000000001</v>
      </c>
      <c r="AH10" s="145">
        <f>'Distributor Secondary'!AG5*'DSR con %'!AH10</f>
        <v>2.3800000000000003</v>
      </c>
      <c r="AI10" s="145">
        <f>'Distributor Secondary'!AH5*'DSR con %'!AI10</f>
        <v>6.16</v>
      </c>
      <c r="AJ10" s="145">
        <f>'Distributor Secondary'!AI5*'DSR con %'!AJ10</f>
        <v>8.4</v>
      </c>
      <c r="AK10" s="145">
        <f>'Distributor Secondary'!AJ5*'DSR con %'!AK10</f>
        <v>3.08</v>
      </c>
      <c r="AL10" s="145">
        <f>'Distributor Secondary'!AK5*'DSR con %'!AL10</f>
        <v>2.8000000000000003</v>
      </c>
      <c r="AM10" s="145">
        <f>'Distributor Secondary'!AL5*'DSR con %'!AM10</f>
        <v>3.08</v>
      </c>
      <c r="AN10" s="145">
        <f>'Distributor Secondary'!AM5*'DSR con %'!AN10</f>
        <v>3.08</v>
      </c>
      <c r="AO10" s="64">
        <f>'Distributor Secondary'!AN5*'DSR con %'!AO10</f>
        <v>3.08</v>
      </c>
    </row>
    <row r="11" spans="1:54" x14ac:dyDescent="0.2">
      <c r="A11" s="59" t="s">
        <v>168</v>
      </c>
      <c r="B11" s="120" t="s">
        <v>9</v>
      </c>
      <c r="C11" s="68" t="s">
        <v>167</v>
      </c>
      <c r="D11" s="61" t="s">
        <v>190</v>
      </c>
      <c r="E11" s="121" t="s">
        <v>324</v>
      </c>
      <c r="F11" s="62">
        <f t="shared" si="0"/>
        <v>2704117.4200000004</v>
      </c>
      <c r="G11" s="63">
        <f t="shared" si="1"/>
        <v>1352.2400000000007</v>
      </c>
      <c r="H11" s="64">
        <f>'Distributor Secondary'!G5*'DSR con %'!H11</f>
        <v>55.2</v>
      </c>
      <c r="I11" s="64">
        <f>'Distributor Secondary'!H5*'DSR con %'!I11</f>
        <v>58.8</v>
      </c>
      <c r="J11" s="64">
        <f>'Distributor Secondary'!I5*'DSR con %'!J11</f>
        <v>43.199999999999996</v>
      </c>
      <c r="K11" s="64">
        <f>'Distributor Secondary'!J5*'DSR con %'!K11</f>
        <v>14.399999999999999</v>
      </c>
      <c r="L11" s="64">
        <f>'Distributor Secondary'!K5*'DSR con %'!L11</f>
        <v>24.84</v>
      </c>
      <c r="M11" s="64">
        <f>'Distributor Secondary'!L5*'DSR con %'!M11</f>
        <v>22.88</v>
      </c>
      <c r="N11" s="64">
        <f>'Distributor Secondary'!M5*'DSR con %'!N11</f>
        <v>47.61</v>
      </c>
      <c r="O11" s="64">
        <f>'Distributor Secondary'!N5*'DSR con %'!O11</f>
        <v>72.179999999999993</v>
      </c>
      <c r="P11" s="64">
        <f>'Distributor Secondary'!O5*'DSR con %'!P11</f>
        <v>58.96</v>
      </c>
      <c r="Q11" s="64">
        <f>'Distributor Secondary'!P5*'DSR con %'!Q11</f>
        <v>53.6</v>
      </c>
      <c r="R11" s="64">
        <f>'Distributor Secondary'!Q5*'DSR con %'!R11</f>
        <v>42.88</v>
      </c>
      <c r="S11" s="64">
        <f>'Distributor Secondary'!R5*'DSR con %'!S11</f>
        <v>53.6</v>
      </c>
      <c r="T11" s="64">
        <f>'Distributor Secondary'!S5*'DSR con %'!T11</f>
        <v>66.8</v>
      </c>
      <c r="U11" s="64">
        <f>'Distributor Secondary'!T5*'DSR con %'!U11</f>
        <v>67</v>
      </c>
      <c r="V11" s="64">
        <f>'Distributor Secondary'!U5*'DSR con %'!V11</f>
        <v>82.320000000000007</v>
      </c>
      <c r="W11" s="64">
        <f>'Distributor Secondary'!V5*'DSR con %'!W11</f>
        <v>83.08</v>
      </c>
      <c r="X11" s="64">
        <f>'Distributor Secondary'!W5*'DSR con %'!X11</f>
        <v>69.12</v>
      </c>
      <c r="Y11" s="64">
        <f>'Distributor Secondary'!X5*'DSR con %'!Y11</f>
        <v>71.680000000000007</v>
      </c>
      <c r="Z11" s="64">
        <f>'Distributor Secondary'!Y5*'DSR con %'!Z11</f>
        <v>38.699999999999996</v>
      </c>
      <c r="AA11" s="64">
        <f>'Distributor Secondary'!Z5*'DSR con %'!AA11</f>
        <v>71.680000000000007</v>
      </c>
      <c r="AB11" s="64">
        <f>'Distributor Secondary'!AA5*'DSR con %'!AB11</f>
        <v>82.94</v>
      </c>
      <c r="AC11" s="64">
        <f>'Distributor Secondary'!AB5*'DSR con %'!AC11</f>
        <v>21.5</v>
      </c>
      <c r="AD11" s="64">
        <f>'Distributor Secondary'!AC5*'DSR con %'!AD11</f>
        <v>20.5</v>
      </c>
      <c r="AE11" s="64">
        <f>'Distributor Secondary'!AD5*'DSR con %'!AE11</f>
        <v>6.38</v>
      </c>
      <c r="AF11" s="145">
        <f>'Distributor Secondary'!AE5*'DSR con %'!AF11</f>
        <v>35.370000000000005</v>
      </c>
      <c r="AG11" s="145">
        <f>'Distributor Secondary'!AF5*'DSR con %'!AG11</f>
        <v>21.75</v>
      </c>
      <c r="AH11" s="145">
        <f>'Distributor Secondary'!AG5*'DSR con %'!AH11</f>
        <v>4.93</v>
      </c>
      <c r="AI11" s="145">
        <f>'Distributor Secondary'!AH5*'DSR con %'!AI11</f>
        <v>11.88</v>
      </c>
      <c r="AJ11" s="145">
        <f>'Distributor Secondary'!AI5*'DSR con %'!AJ11</f>
        <v>18.900000000000002</v>
      </c>
      <c r="AK11" s="145">
        <f>'Distributor Secondary'!AJ5*'DSR con %'!AK11</f>
        <v>6.38</v>
      </c>
      <c r="AL11" s="145">
        <f>'Distributor Secondary'!AK5*'DSR con %'!AL11</f>
        <v>5.8</v>
      </c>
      <c r="AM11" s="145">
        <f>'Distributor Secondary'!AL5*'DSR con %'!AM11</f>
        <v>6.38</v>
      </c>
      <c r="AN11" s="145">
        <f>'Distributor Secondary'!AM5*'DSR con %'!AN11</f>
        <v>5.5</v>
      </c>
      <c r="AO11" s="64">
        <f>'Distributor Secondary'!AN5*'DSR con %'!AO11</f>
        <v>5.5</v>
      </c>
    </row>
    <row r="12" spans="1:54" x14ac:dyDescent="0.2">
      <c r="A12" s="59" t="s">
        <v>168</v>
      </c>
      <c r="B12" s="120" t="s">
        <v>9</v>
      </c>
      <c r="C12" s="68" t="s">
        <v>167</v>
      </c>
      <c r="D12" s="61" t="s">
        <v>192</v>
      </c>
      <c r="E12" s="121" t="s">
        <v>193</v>
      </c>
      <c r="F12" s="62">
        <f t="shared" si="0"/>
        <v>3434128.7999999993</v>
      </c>
      <c r="G12" s="63">
        <f t="shared" si="1"/>
        <v>1784.2999999999997</v>
      </c>
      <c r="H12" s="64">
        <f>'Distributor Secondary'!G5*'DSR con %'!H12</f>
        <v>76.8</v>
      </c>
      <c r="I12" s="64">
        <f>'Distributor Secondary'!H5*'DSR con %'!I12</f>
        <v>89.600000000000009</v>
      </c>
      <c r="J12" s="64">
        <f>'Distributor Secondary'!I5*'DSR con %'!J12</f>
        <v>76.8</v>
      </c>
      <c r="K12" s="64">
        <f>'Distributor Secondary'!J5*'DSR con %'!K12</f>
        <v>25.6</v>
      </c>
      <c r="L12" s="64">
        <f>'Distributor Secondary'!K5*'DSR con %'!L12</f>
        <v>44.160000000000004</v>
      </c>
      <c r="M12" s="64">
        <f>'Distributor Secondary'!L5*'DSR con %'!M12</f>
        <v>31.2</v>
      </c>
      <c r="N12" s="64">
        <f>'Distributor Secondary'!M5*'DSR con %'!N12</f>
        <v>68.31</v>
      </c>
      <c r="O12" s="64">
        <f>'Distributor Secondary'!N5*'DSR con %'!O12</f>
        <v>128.32</v>
      </c>
      <c r="P12" s="64">
        <f>'Distributor Secondary'!O5*'DSR con %'!P12</f>
        <v>80.399999999999991</v>
      </c>
      <c r="Q12" s="64">
        <f>'Distributor Secondary'!P5*'DSR con %'!Q12</f>
        <v>99.16</v>
      </c>
      <c r="R12" s="64">
        <f>'Distributor Secondary'!Q5*'DSR con %'!R12</f>
        <v>85.76</v>
      </c>
      <c r="S12" s="64">
        <f>'Distributor Secondary'!R5*'DSR con %'!S12</f>
        <v>80.399999999999991</v>
      </c>
      <c r="T12" s="64">
        <f>'Distributor Secondary'!S5*'DSR con %'!T12</f>
        <v>116.89999999999999</v>
      </c>
      <c r="U12" s="64">
        <f>'Distributor Secondary'!T5*'DSR con %'!U12</f>
        <v>67</v>
      </c>
      <c r="V12" s="64">
        <f>'Distributor Secondary'!U5*'DSR con %'!V12</f>
        <v>79.38000000000001</v>
      </c>
      <c r="W12" s="64">
        <f>'Distributor Secondary'!V5*'DSR con %'!W12</f>
        <v>72.36</v>
      </c>
      <c r="X12" s="64">
        <f>'Distributor Secondary'!W5*'DSR con %'!X12</f>
        <v>69.12</v>
      </c>
      <c r="Y12" s="64">
        <f>'Distributor Secondary'!X5*'DSR con %'!Y12</f>
        <v>74.239999999999995</v>
      </c>
      <c r="Z12" s="64">
        <f>'Distributor Secondary'!Y5*'DSR con %'!Z12</f>
        <v>37.409999999999997</v>
      </c>
      <c r="AA12" s="64">
        <f>'Distributor Secondary'!Z5*'DSR con %'!AA12</f>
        <v>76.8</v>
      </c>
      <c r="AB12" s="64">
        <f>'Distributor Secondary'!AA5*'DSR con %'!AB12</f>
        <v>95.7</v>
      </c>
      <c r="AC12" s="64">
        <f>'Distributor Secondary'!AB5*'DSR con %'!AC12</f>
        <v>29.240000000000002</v>
      </c>
      <c r="AD12" s="64">
        <f>'Distributor Secondary'!AC5*'DSR con %'!AD12</f>
        <v>26.240000000000002</v>
      </c>
      <c r="AE12" s="64">
        <f>'Distributor Secondary'!AD5*'DSR con %'!AE12</f>
        <v>6.6</v>
      </c>
      <c r="AF12" s="145">
        <f>'Distributor Secondary'!AE5*'DSR con %'!AF12</f>
        <v>41.92</v>
      </c>
      <c r="AG12" s="145">
        <f>'Distributor Secondary'!AF5*'DSR con %'!AG12</f>
        <v>29.580000000000002</v>
      </c>
      <c r="AH12" s="145">
        <f>'Distributor Secondary'!AG5*'DSR con %'!AH12</f>
        <v>5.0999999999999996</v>
      </c>
      <c r="AI12" s="145">
        <f>'Distributor Secondary'!AH5*'DSR con %'!AI12</f>
        <v>14.08</v>
      </c>
      <c r="AJ12" s="145">
        <f>'Distributor Secondary'!AI5*'DSR con %'!AJ12</f>
        <v>22.400000000000002</v>
      </c>
      <c r="AK12" s="145">
        <f>'Distributor Secondary'!AJ5*'DSR con %'!AK12</f>
        <v>6.6</v>
      </c>
      <c r="AL12" s="145">
        <f>'Distributor Secondary'!AK5*'DSR con %'!AL12</f>
        <v>6</v>
      </c>
      <c r="AM12" s="145">
        <f>'Distributor Secondary'!AL5*'DSR con %'!AM12</f>
        <v>6.6</v>
      </c>
      <c r="AN12" s="145">
        <f>'Distributor Secondary'!AM5*'DSR con %'!AN12</f>
        <v>7.48</v>
      </c>
      <c r="AO12" s="64">
        <f>'Distributor Secondary'!AN5*'DSR con %'!AO12</f>
        <v>7.04</v>
      </c>
    </row>
    <row r="13" spans="1:54" s="19" customFormat="1" x14ac:dyDescent="0.2">
      <c r="A13" s="122"/>
      <c r="B13" s="123"/>
      <c r="C13" s="67"/>
      <c r="D13" s="67"/>
      <c r="E13" s="124"/>
      <c r="F13" s="74">
        <f t="shared" si="0"/>
        <v>10977896</v>
      </c>
      <c r="G13" s="125">
        <f t="shared" si="1"/>
        <v>5789</v>
      </c>
      <c r="H13" s="125">
        <f t="shared" ref="H13:AO13" si="3">SUM(H9:H12)</f>
        <v>240</v>
      </c>
      <c r="I13" s="125">
        <f t="shared" si="3"/>
        <v>280.00000000000006</v>
      </c>
      <c r="J13" s="125">
        <f t="shared" si="3"/>
        <v>240</v>
      </c>
      <c r="K13" s="125">
        <f t="shared" si="3"/>
        <v>80</v>
      </c>
      <c r="L13" s="125">
        <f t="shared" si="3"/>
        <v>138</v>
      </c>
      <c r="M13" s="125">
        <f t="shared" si="3"/>
        <v>104</v>
      </c>
      <c r="N13" s="125">
        <f t="shared" si="3"/>
        <v>207</v>
      </c>
      <c r="O13" s="125">
        <f t="shared" si="3"/>
        <v>401</v>
      </c>
      <c r="P13" s="125">
        <f t="shared" si="3"/>
        <v>268</v>
      </c>
      <c r="Q13" s="125">
        <f t="shared" si="3"/>
        <v>268</v>
      </c>
      <c r="R13" s="125">
        <f t="shared" si="3"/>
        <v>268</v>
      </c>
      <c r="S13" s="125">
        <f t="shared" si="3"/>
        <v>268</v>
      </c>
      <c r="T13" s="125">
        <f t="shared" si="3"/>
        <v>334</v>
      </c>
      <c r="U13" s="125">
        <f t="shared" si="3"/>
        <v>268</v>
      </c>
      <c r="V13" s="125">
        <f t="shared" si="3"/>
        <v>294</v>
      </c>
      <c r="W13" s="125">
        <f t="shared" si="3"/>
        <v>268</v>
      </c>
      <c r="X13" s="125">
        <f t="shared" si="3"/>
        <v>256</v>
      </c>
      <c r="Y13" s="125">
        <f t="shared" si="3"/>
        <v>256</v>
      </c>
      <c r="Z13" s="125">
        <f t="shared" si="3"/>
        <v>129</v>
      </c>
      <c r="AA13" s="125">
        <f t="shared" si="3"/>
        <v>256</v>
      </c>
      <c r="AB13" s="125">
        <f t="shared" si="3"/>
        <v>319</v>
      </c>
      <c r="AC13" s="125">
        <f t="shared" si="3"/>
        <v>86</v>
      </c>
      <c r="AD13" s="125">
        <f t="shared" si="3"/>
        <v>82</v>
      </c>
      <c r="AE13" s="125">
        <f t="shared" si="3"/>
        <v>22</v>
      </c>
      <c r="AF13" s="147">
        <f t="shared" si="3"/>
        <v>131</v>
      </c>
      <c r="AG13" s="147">
        <f t="shared" si="3"/>
        <v>87</v>
      </c>
      <c r="AH13" s="147">
        <f t="shared" si="3"/>
        <v>17</v>
      </c>
      <c r="AI13" s="147">
        <f t="shared" si="3"/>
        <v>44</v>
      </c>
      <c r="AJ13" s="147">
        <f t="shared" si="3"/>
        <v>70</v>
      </c>
      <c r="AK13" s="147">
        <f t="shared" si="3"/>
        <v>22</v>
      </c>
      <c r="AL13" s="147">
        <f t="shared" si="3"/>
        <v>20</v>
      </c>
      <c r="AM13" s="147">
        <f t="shared" si="3"/>
        <v>22</v>
      </c>
      <c r="AN13" s="147">
        <f t="shared" si="3"/>
        <v>22</v>
      </c>
      <c r="AO13" s="125">
        <f t="shared" si="3"/>
        <v>22</v>
      </c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x14ac:dyDescent="0.2">
      <c r="A14" s="76" t="s">
        <v>169</v>
      </c>
      <c r="B14" s="120" t="s">
        <v>9</v>
      </c>
      <c r="C14" s="68" t="s">
        <v>170</v>
      </c>
      <c r="D14" s="77" t="s">
        <v>194</v>
      </c>
      <c r="E14" s="78" t="s">
        <v>195</v>
      </c>
      <c r="F14" s="62">
        <f t="shared" si="0"/>
        <v>1296352.1500000001</v>
      </c>
      <c r="G14" s="63">
        <f t="shared" si="1"/>
        <v>689.13</v>
      </c>
      <c r="H14" s="64">
        <f>'Distributor Secondary'!G6*'DSR con %'!H14</f>
        <v>32.130000000000003</v>
      </c>
      <c r="I14" s="64">
        <f>'Distributor Secondary'!H6*'DSR con %'!I14</f>
        <v>37.57</v>
      </c>
      <c r="J14" s="64">
        <f>'Distributor Secondary'!I6*'DSR con %'!J14</f>
        <v>32.130000000000003</v>
      </c>
      <c r="K14" s="64">
        <f>'Distributor Secondary'!J6*'DSR con %'!K14</f>
        <v>10.71</v>
      </c>
      <c r="L14" s="64">
        <f>'Distributor Secondary'!K6*'DSR con %'!L14</f>
        <v>24.650000000000002</v>
      </c>
      <c r="M14" s="64">
        <f>'Distributor Secondary'!L6*'DSR con %'!M14</f>
        <v>18.360000000000003</v>
      </c>
      <c r="N14" s="64">
        <f>'Distributor Secondary'!M6*'DSR con %'!N14</f>
        <v>36.89</v>
      </c>
      <c r="O14" s="64">
        <f>'Distributor Secondary'!N6*'DSR con %'!O14</f>
        <v>43.690000000000005</v>
      </c>
      <c r="P14" s="64">
        <f>'Distributor Secondary'!O6*'DSR con %'!P14</f>
        <v>29.070000000000004</v>
      </c>
      <c r="Q14" s="64">
        <f>'Distributor Secondary'!P6*'DSR con %'!Q14</f>
        <v>29.070000000000004</v>
      </c>
      <c r="R14" s="64">
        <f>'Distributor Secondary'!Q6*'DSR con %'!R14</f>
        <v>29.070000000000004</v>
      </c>
      <c r="S14" s="64">
        <f>'Distributor Secondary'!R6*'DSR con %'!S14</f>
        <v>29.070000000000004</v>
      </c>
      <c r="T14" s="64">
        <f>'Distributor Secondary'!S6*'DSR con %'!T14</f>
        <v>36.380000000000003</v>
      </c>
      <c r="U14" s="64">
        <f>'Distributor Secondary'!T6*'DSR con %'!U14</f>
        <v>29.070000000000004</v>
      </c>
      <c r="V14" s="64">
        <f>'Distributor Secondary'!U6*'DSR con %'!V14</f>
        <v>31.96</v>
      </c>
      <c r="W14" s="64">
        <f>'Distributor Secondary'!V6*'DSR con %'!W14</f>
        <v>29.070000000000004</v>
      </c>
      <c r="X14" s="64">
        <f>'Distributor Secondary'!W6*'DSR con %'!X14</f>
        <v>28.73</v>
      </c>
      <c r="Y14" s="64">
        <f>'Distributor Secondary'!X6*'DSR con %'!Y14</f>
        <v>28.73</v>
      </c>
      <c r="Z14" s="64">
        <f>'Distributor Secondary'!Y6*'DSR con %'!Z14</f>
        <v>12.58</v>
      </c>
      <c r="AA14" s="64">
        <f>'Distributor Secondary'!Z6*'DSR con %'!AA14</f>
        <v>28.73</v>
      </c>
      <c r="AB14" s="64">
        <f>'Distributor Secondary'!AA6*'DSR con %'!AB14</f>
        <v>35.870000000000005</v>
      </c>
      <c r="AC14" s="64">
        <f>'Distributor Secondary'!AB6*'DSR con %'!AC14</f>
        <v>9.2999999999999989</v>
      </c>
      <c r="AD14" s="64">
        <f>'Distributor Secondary'!AC6*'DSR con %'!AD14</f>
        <v>8.6999999999999993</v>
      </c>
      <c r="AE14" s="64">
        <f>'Distributor Secondary'!AD6*'DSR con %'!AE14</f>
        <v>2.5499999999999998</v>
      </c>
      <c r="AF14" s="145">
        <f>'Distributor Secondary'!AE6*'DSR con %'!AF14</f>
        <v>15.75</v>
      </c>
      <c r="AG14" s="145">
        <f>'Distributor Secondary'!AF6*'DSR con %'!AG14</f>
        <v>10.5</v>
      </c>
      <c r="AH14" s="145">
        <f>'Distributor Secondary'!AG6*'DSR con %'!AH14</f>
        <v>2.1</v>
      </c>
      <c r="AI14" s="145">
        <f>'Distributor Secondary'!AH6*'DSR con %'!AI14</f>
        <v>5.25</v>
      </c>
      <c r="AJ14" s="145">
        <f>'Distributor Secondary'!AI6*'DSR con %'!AJ14</f>
        <v>8.4</v>
      </c>
      <c r="AK14" s="145">
        <f>'Distributor Secondary'!AJ6*'DSR con %'!AK14</f>
        <v>2.5499999999999998</v>
      </c>
      <c r="AL14" s="145">
        <f>'Distributor Secondary'!AK6*'DSR con %'!AL14</f>
        <v>2.25</v>
      </c>
      <c r="AM14" s="145">
        <f>'Distributor Secondary'!AL6*'DSR con %'!AM14</f>
        <v>2.5499999999999998</v>
      </c>
      <c r="AN14" s="145">
        <f>'Distributor Secondary'!AM6*'DSR con %'!AN14</f>
        <v>2.85</v>
      </c>
      <c r="AO14" s="64">
        <f>'Distributor Secondary'!AN6*'DSR con %'!AO14</f>
        <v>2.85</v>
      </c>
    </row>
    <row r="15" spans="1:54" x14ac:dyDescent="0.2">
      <c r="A15" s="76" t="s">
        <v>169</v>
      </c>
      <c r="B15" s="120" t="s">
        <v>9</v>
      </c>
      <c r="C15" s="68" t="s">
        <v>170</v>
      </c>
      <c r="D15" s="77" t="s">
        <v>196</v>
      </c>
      <c r="E15" s="78" t="s">
        <v>197</v>
      </c>
      <c r="F15" s="62">
        <f t="shared" si="0"/>
        <v>2170933.5</v>
      </c>
      <c r="G15" s="63">
        <f t="shared" si="1"/>
        <v>1079.46</v>
      </c>
      <c r="H15" s="64">
        <f>'Distributor Secondary'!G6*'DSR con %'!H15</f>
        <v>49.14</v>
      </c>
      <c r="I15" s="64">
        <f>'Distributor Secondary'!H6*'DSR con %'!I15</f>
        <v>57.46</v>
      </c>
      <c r="J15" s="64">
        <f>'Distributor Secondary'!I6*'DSR con %'!J15</f>
        <v>49.14</v>
      </c>
      <c r="K15" s="64">
        <f>'Distributor Secondary'!J6*'DSR con %'!K15</f>
        <v>16.38</v>
      </c>
      <c r="L15" s="64">
        <f>'Distributor Secondary'!K6*'DSR con %'!L15</f>
        <v>37.700000000000003</v>
      </c>
      <c r="M15" s="64">
        <f>'Distributor Secondary'!L6*'DSR con %'!M15</f>
        <v>28.080000000000002</v>
      </c>
      <c r="N15" s="64">
        <f>'Distributor Secondary'!M6*'DSR con %'!N15</f>
        <v>56.42</v>
      </c>
      <c r="O15" s="64">
        <f>'Distributor Secondary'!N6*'DSR con %'!O15</f>
        <v>66.820000000000007</v>
      </c>
      <c r="P15" s="64">
        <f>'Distributor Secondary'!O6*'DSR con %'!P15</f>
        <v>44.46</v>
      </c>
      <c r="Q15" s="64">
        <f>'Distributor Secondary'!P6*'DSR con %'!Q15</f>
        <v>44.46</v>
      </c>
      <c r="R15" s="64">
        <f>'Distributor Secondary'!Q6*'DSR con %'!R15</f>
        <v>44.46</v>
      </c>
      <c r="S15" s="64">
        <f>'Distributor Secondary'!R6*'DSR con %'!S15</f>
        <v>44.46</v>
      </c>
      <c r="T15" s="64">
        <f>'Distributor Secondary'!S6*'DSR con %'!T15</f>
        <v>55.64</v>
      </c>
      <c r="U15" s="64">
        <f>'Distributor Secondary'!T6*'DSR con %'!U15</f>
        <v>44.46</v>
      </c>
      <c r="V15" s="64">
        <f>'Distributor Secondary'!U6*'DSR con %'!V15</f>
        <v>48.88</v>
      </c>
      <c r="W15" s="64">
        <f>'Distributor Secondary'!V6*'DSR con %'!W15</f>
        <v>44.46</v>
      </c>
      <c r="X15" s="64">
        <f>'Distributor Secondary'!W6*'DSR con %'!X15</f>
        <v>43.940000000000005</v>
      </c>
      <c r="Y15" s="64">
        <f>'Distributor Secondary'!X6*'DSR con %'!Y15</f>
        <v>43.940000000000005</v>
      </c>
      <c r="Z15" s="64">
        <f>'Distributor Secondary'!Y6*'DSR con %'!Z15</f>
        <v>19.240000000000002</v>
      </c>
      <c r="AA15" s="64">
        <f>'Distributor Secondary'!Z6*'DSR con %'!AA15</f>
        <v>43.940000000000005</v>
      </c>
      <c r="AB15" s="64">
        <f>'Distributor Secondary'!AA6*'DSR con %'!AB15</f>
        <v>54.86</v>
      </c>
      <c r="AC15" s="64">
        <f>'Distributor Secondary'!AB6*'DSR con %'!AC15</f>
        <v>17.360000000000003</v>
      </c>
      <c r="AD15" s="64">
        <f>'Distributor Secondary'!AC6*'DSR con %'!AD15</f>
        <v>16.240000000000002</v>
      </c>
      <c r="AE15" s="64">
        <f>'Distributor Secondary'!AD6*'DSR con %'!AE15</f>
        <v>4.7600000000000007</v>
      </c>
      <c r="AF15" s="145">
        <f>'Distributor Secondary'!AE6*'DSR con %'!AF15</f>
        <v>29.400000000000002</v>
      </c>
      <c r="AG15" s="145">
        <f>'Distributor Secondary'!AF6*'DSR con %'!AG15</f>
        <v>19.600000000000001</v>
      </c>
      <c r="AH15" s="145">
        <f>'Distributor Secondary'!AG6*'DSR con %'!AH15</f>
        <v>3.9200000000000004</v>
      </c>
      <c r="AI15" s="145">
        <f>'Distributor Secondary'!AH6*'DSR con %'!AI15</f>
        <v>9.8000000000000007</v>
      </c>
      <c r="AJ15" s="145">
        <f>'Distributor Secondary'!AI6*'DSR con %'!AJ15</f>
        <v>15.680000000000001</v>
      </c>
      <c r="AK15" s="145">
        <f>'Distributor Secondary'!AJ6*'DSR con %'!AK15</f>
        <v>4.7600000000000007</v>
      </c>
      <c r="AL15" s="145">
        <f>'Distributor Secondary'!AK6*'DSR con %'!AL15</f>
        <v>4.2</v>
      </c>
      <c r="AM15" s="145">
        <f>'Distributor Secondary'!AL6*'DSR con %'!AM15</f>
        <v>4.7600000000000007</v>
      </c>
      <c r="AN15" s="145">
        <f>'Distributor Secondary'!AM6*'DSR con %'!AN15</f>
        <v>5.32</v>
      </c>
      <c r="AO15" s="64">
        <f>'Distributor Secondary'!AN6*'DSR con %'!AO15</f>
        <v>5.32</v>
      </c>
    </row>
    <row r="16" spans="1:54" x14ac:dyDescent="0.2">
      <c r="A16" s="76" t="s">
        <v>169</v>
      </c>
      <c r="B16" s="120" t="s">
        <v>9</v>
      </c>
      <c r="C16" s="68" t="s">
        <v>170</v>
      </c>
      <c r="D16" s="77" t="s">
        <v>198</v>
      </c>
      <c r="E16" s="78" t="s">
        <v>199</v>
      </c>
      <c r="F16" s="62">
        <f t="shared" si="0"/>
        <v>2822209.25</v>
      </c>
      <c r="G16" s="63">
        <f t="shared" si="1"/>
        <v>1439.5500000000006</v>
      </c>
      <c r="H16" s="64">
        <f>'Distributor Secondary'!G6*'DSR con %'!H16</f>
        <v>66.149999999999991</v>
      </c>
      <c r="I16" s="64">
        <f>'Distributor Secondary'!H6*'DSR con %'!I16</f>
        <v>77.349999999999994</v>
      </c>
      <c r="J16" s="64">
        <f>'Distributor Secondary'!I6*'DSR con %'!J16</f>
        <v>66.149999999999991</v>
      </c>
      <c r="K16" s="64">
        <f>'Distributor Secondary'!J6*'DSR con %'!K16</f>
        <v>22.049999999999997</v>
      </c>
      <c r="L16" s="64">
        <f>'Distributor Secondary'!K6*'DSR con %'!L16</f>
        <v>50.75</v>
      </c>
      <c r="M16" s="64">
        <f>'Distributor Secondary'!L6*'DSR con %'!M16</f>
        <v>37.799999999999997</v>
      </c>
      <c r="N16" s="64">
        <f>'Distributor Secondary'!M6*'DSR con %'!N16</f>
        <v>75.949999999999989</v>
      </c>
      <c r="O16" s="64">
        <f>'Distributor Secondary'!N6*'DSR con %'!O16</f>
        <v>89.949999999999989</v>
      </c>
      <c r="P16" s="64">
        <f>'Distributor Secondary'!O6*'DSR con %'!P16</f>
        <v>59.849999999999994</v>
      </c>
      <c r="Q16" s="64">
        <f>'Distributor Secondary'!P6*'DSR con %'!Q16</f>
        <v>59.849999999999994</v>
      </c>
      <c r="R16" s="64">
        <f>'Distributor Secondary'!Q6*'DSR con %'!R16</f>
        <v>59.849999999999994</v>
      </c>
      <c r="S16" s="64">
        <f>'Distributor Secondary'!R6*'DSR con %'!S16</f>
        <v>59.849999999999994</v>
      </c>
      <c r="T16" s="64">
        <f>'Distributor Secondary'!S6*'DSR con %'!T16</f>
        <v>74.899999999999991</v>
      </c>
      <c r="U16" s="64">
        <f>'Distributor Secondary'!T6*'DSR con %'!U16</f>
        <v>59.849999999999994</v>
      </c>
      <c r="V16" s="64">
        <f>'Distributor Secondary'!U6*'DSR con %'!V16</f>
        <v>65.8</v>
      </c>
      <c r="W16" s="64">
        <f>'Distributor Secondary'!V6*'DSR con %'!W16</f>
        <v>59.849999999999994</v>
      </c>
      <c r="X16" s="64">
        <f>'Distributor Secondary'!W6*'DSR con %'!X16</f>
        <v>59.15</v>
      </c>
      <c r="Y16" s="64">
        <f>'Distributor Secondary'!X6*'DSR con %'!Y16</f>
        <v>59.15</v>
      </c>
      <c r="Z16" s="64">
        <f>'Distributor Secondary'!Y6*'DSR con %'!Z16</f>
        <v>25.9</v>
      </c>
      <c r="AA16" s="64">
        <f>'Distributor Secondary'!Z6*'DSR con %'!AA16</f>
        <v>59.15</v>
      </c>
      <c r="AB16" s="64">
        <f>'Distributor Secondary'!AA6*'DSR con %'!AB16</f>
        <v>73.849999999999994</v>
      </c>
      <c r="AC16" s="64">
        <f>'Distributor Secondary'!AB6*'DSR con %'!AC16</f>
        <v>21.7</v>
      </c>
      <c r="AD16" s="64">
        <f>'Distributor Secondary'!AC6*'DSR con %'!AD16</f>
        <v>20.299999999999997</v>
      </c>
      <c r="AE16" s="64">
        <f>'Distributor Secondary'!AD6*'DSR con %'!AE16</f>
        <v>5.9499999999999993</v>
      </c>
      <c r="AF16" s="145">
        <f>'Distributor Secondary'!AE6*'DSR con %'!AF16</f>
        <v>36.75</v>
      </c>
      <c r="AG16" s="145">
        <f>'Distributor Secondary'!AF6*'DSR con %'!AG16</f>
        <v>24.5</v>
      </c>
      <c r="AH16" s="145">
        <f>'Distributor Secondary'!AG6*'DSR con %'!AH16</f>
        <v>4.8999999999999995</v>
      </c>
      <c r="AI16" s="145">
        <f>'Distributor Secondary'!AH6*'DSR con %'!AI16</f>
        <v>12.25</v>
      </c>
      <c r="AJ16" s="145">
        <f>'Distributor Secondary'!AI6*'DSR con %'!AJ16</f>
        <v>19.599999999999998</v>
      </c>
      <c r="AK16" s="145">
        <f>'Distributor Secondary'!AJ6*'DSR con %'!AK16</f>
        <v>5.9499999999999993</v>
      </c>
      <c r="AL16" s="145">
        <f>'Distributor Secondary'!AK6*'DSR con %'!AL16</f>
        <v>5.25</v>
      </c>
      <c r="AM16" s="145">
        <f>'Distributor Secondary'!AL6*'DSR con %'!AM16</f>
        <v>5.9499999999999993</v>
      </c>
      <c r="AN16" s="145">
        <f>'Distributor Secondary'!AM6*'DSR con %'!AN16</f>
        <v>6.6499999999999995</v>
      </c>
      <c r="AO16" s="64">
        <f>'Distributor Secondary'!AN6*'DSR con %'!AO16</f>
        <v>6.6499999999999995</v>
      </c>
    </row>
    <row r="17" spans="1:54" x14ac:dyDescent="0.2">
      <c r="A17" s="76" t="s">
        <v>169</v>
      </c>
      <c r="B17" s="120" t="s">
        <v>9</v>
      </c>
      <c r="C17" s="68" t="s">
        <v>170</v>
      </c>
      <c r="D17" s="77" t="s">
        <v>200</v>
      </c>
      <c r="E17" s="78" t="s">
        <v>201</v>
      </c>
      <c r="F17" s="62">
        <f t="shared" si="0"/>
        <v>1773960.1</v>
      </c>
      <c r="G17" s="63">
        <f t="shared" si="1"/>
        <v>904.85999999999979</v>
      </c>
      <c r="H17" s="64">
        <f>'Distributor Secondary'!G6*'DSR con %'!H17</f>
        <v>41.58</v>
      </c>
      <c r="I17" s="64">
        <f>'Distributor Secondary'!H6*'DSR con %'!I17</f>
        <v>48.62</v>
      </c>
      <c r="J17" s="64">
        <f>'Distributor Secondary'!I6*'DSR con %'!J17</f>
        <v>41.58</v>
      </c>
      <c r="K17" s="64">
        <f>'Distributor Secondary'!J6*'DSR con %'!K17</f>
        <v>13.86</v>
      </c>
      <c r="L17" s="64">
        <f>'Distributor Secondary'!K6*'DSR con %'!L17</f>
        <v>31.9</v>
      </c>
      <c r="M17" s="64">
        <f>'Distributor Secondary'!L6*'DSR con %'!M17</f>
        <v>23.76</v>
      </c>
      <c r="N17" s="64">
        <f>'Distributor Secondary'!M6*'DSR con %'!N17</f>
        <v>47.74</v>
      </c>
      <c r="O17" s="64">
        <f>'Distributor Secondary'!N6*'DSR con %'!O17</f>
        <v>56.54</v>
      </c>
      <c r="P17" s="64">
        <f>'Distributor Secondary'!O6*'DSR con %'!P17</f>
        <v>37.619999999999997</v>
      </c>
      <c r="Q17" s="64">
        <f>'Distributor Secondary'!P6*'DSR con %'!Q17</f>
        <v>37.619999999999997</v>
      </c>
      <c r="R17" s="64">
        <f>'Distributor Secondary'!Q6*'DSR con %'!R17</f>
        <v>37.619999999999997</v>
      </c>
      <c r="S17" s="64">
        <f>'Distributor Secondary'!R6*'DSR con %'!S17</f>
        <v>37.619999999999997</v>
      </c>
      <c r="T17" s="64">
        <f>'Distributor Secondary'!S6*'DSR con %'!T17</f>
        <v>47.08</v>
      </c>
      <c r="U17" s="64">
        <f>'Distributor Secondary'!T6*'DSR con %'!U17</f>
        <v>37.619999999999997</v>
      </c>
      <c r="V17" s="64">
        <f>'Distributor Secondary'!U6*'DSR con %'!V17</f>
        <v>41.36</v>
      </c>
      <c r="W17" s="64">
        <f>'Distributor Secondary'!V6*'DSR con %'!W17</f>
        <v>37.619999999999997</v>
      </c>
      <c r="X17" s="64">
        <f>'Distributor Secondary'!W6*'DSR con %'!X17</f>
        <v>37.18</v>
      </c>
      <c r="Y17" s="64">
        <f>'Distributor Secondary'!X6*'DSR con %'!Y17</f>
        <v>37.18</v>
      </c>
      <c r="Z17" s="64">
        <f>'Distributor Secondary'!Y6*'DSR con %'!Z17</f>
        <v>16.28</v>
      </c>
      <c r="AA17" s="64">
        <f>'Distributor Secondary'!Z6*'DSR con %'!AA17</f>
        <v>37.18</v>
      </c>
      <c r="AB17" s="64">
        <f>'Distributor Secondary'!AA6*'DSR con %'!AB17</f>
        <v>46.42</v>
      </c>
      <c r="AC17" s="64">
        <f>'Distributor Secondary'!AB6*'DSR con %'!AC17</f>
        <v>13.64</v>
      </c>
      <c r="AD17" s="64">
        <f>'Distributor Secondary'!AC6*'DSR con %'!AD17</f>
        <v>12.76</v>
      </c>
      <c r="AE17" s="64">
        <f>'Distributor Secondary'!AD6*'DSR con %'!AE17</f>
        <v>3.74</v>
      </c>
      <c r="AF17" s="145">
        <f>'Distributor Secondary'!AE6*'DSR con %'!AF17</f>
        <v>23.1</v>
      </c>
      <c r="AG17" s="145">
        <f>'Distributor Secondary'!AF6*'DSR con %'!AG17</f>
        <v>15.4</v>
      </c>
      <c r="AH17" s="145">
        <f>'Distributor Secondary'!AG6*'DSR con %'!AH17</f>
        <v>3.08</v>
      </c>
      <c r="AI17" s="145">
        <f>'Distributor Secondary'!AH6*'DSR con %'!AI17</f>
        <v>7.7</v>
      </c>
      <c r="AJ17" s="145">
        <f>'Distributor Secondary'!AI6*'DSR con %'!AJ17</f>
        <v>12.32</v>
      </c>
      <c r="AK17" s="145">
        <f>'Distributor Secondary'!AJ6*'DSR con %'!AK17</f>
        <v>3.74</v>
      </c>
      <c r="AL17" s="145">
        <f>'Distributor Secondary'!AK6*'DSR con %'!AL17</f>
        <v>3.3</v>
      </c>
      <c r="AM17" s="145">
        <f>'Distributor Secondary'!AL6*'DSR con %'!AM17</f>
        <v>3.74</v>
      </c>
      <c r="AN17" s="145">
        <f>'Distributor Secondary'!AM6*'DSR con %'!AN17</f>
        <v>4.18</v>
      </c>
      <c r="AO17" s="64">
        <f>'Distributor Secondary'!AN6*'DSR con %'!AO17</f>
        <v>4.18</v>
      </c>
    </row>
    <row r="18" spans="1:54" s="19" customFormat="1" x14ac:dyDescent="0.2">
      <c r="A18" s="79"/>
      <c r="B18" s="80"/>
      <c r="C18" s="72"/>
      <c r="D18" s="81"/>
      <c r="E18" s="82"/>
      <c r="F18" s="74">
        <f t="shared" si="0"/>
        <v>8063455</v>
      </c>
      <c r="G18" s="125">
        <f t="shared" si="1"/>
        <v>4113</v>
      </c>
      <c r="H18" s="74">
        <f t="shared" ref="H18:AO18" si="4">SUM(H14:H17)</f>
        <v>189</v>
      </c>
      <c r="I18" s="74">
        <f t="shared" si="4"/>
        <v>221</v>
      </c>
      <c r="J18" s="74">
        <f t="shared" si="4"/>
        <v>189</v>
      </c>
      <c r="K18" s="74">
        <f t="shared" si="4"/>
        <v>63</v>
      </c>
      <c r="L18" s="74">
        <f t="shared" si="4"/>
        <v>145</v>
      </c>
      <c r="M18" s="74">
        <f t="shared" si="4"/>
        <v>108.00000000000001</v>
      </c>
      <c r="N18" s="74">
        <f t="shared" si="4"/>
        <v>217</v>
      </c>
      <c r="O18" s="74">
        <f t="shared" si="4"/>
        <v>257</v>
      </c>
      <c r="P18" s="74">
        <f t="shared" si="4"/>
        <v>171</v>
      </c>
      <c r="Q18" s="74">
        <f t="shared" si="4"/>
        <v>171</v>
      </c>
      <c r="R18" s="74">
        <f t="shared" si="4"/>
        <v>171</v>
      </c>
      <c r="S18" s="74">
        <f t="shared" si="4"/>
        <v>171</v>
      </c>
      <c r="T18" s="74">
        <f t="shared" si="4"/>
        <v>214</v>
      </c>
      <c r="U18" s="74">
        <f t="shared" si="4"/>
        <v>171</v>
      </c>
      <c r="V18" s="74">
        <f t="shared" si="4"/>
        <v>188</v>
      </c>
      <c r="W18" s="74">
        <f t="shared" si="4"/>
        <v>171</v>
      </c>
      <c r="X18" s="74">
        <f t="shared" si="4"/>
        <v>169</v>
      </c>
      <c r="Y18" s="74">
        <f t="shared" si="4"/>
        <v>169</v>
      </c>
      <c r="Z18" s="74">
        <f t="shared" si="4"/>
        <v>74</v>
      </c>
      <c r="AA18" s="74">
        <f t="shared" si="4"/>
        <v>169</v>
      </c>
      <c r="AB18" s="74">
        <f t="shared" si="4"/>
        <v>211</v>
      </c>
      <c r="AC18" s="74">
        <f t="shared" si="4"/>
        <v>62</v>
      </c>
      <c r="AD18" s="74">
        <f t="shared" si="4"/>
        <v>57.999999999999993</v>
      </c>
      <c r="AE18" s="74">
        <f t="shared" si="4"/>
        <v>17</v>
      </c>
      <c r="AF18" s="148">
        <f t="shared" si="4"/>
        <v>105</v>
      </c>
      <c r="AG18" s="148">
        <f t="shared" si="4"/>
        <v>70</v>
      </c>
      <c r="AH18" s="148">
        <f t="shared" si="4"/>
        <v>14</v>
      </c>
      <c r="AI18" s="148">
        <f t="shared" si="4"/>
        <v>35</v>
      </c>
      <c r="AJ18" s="148">
        <f t="shared" si="4"/>
        <v>56</v>
      </c>
      <c r="AK18" s="148">
        <f t="shared" si="4"/>
        <v>17</v>
      </c>
      <c r="AL18" s="148">
        <f t="shared" si="4"/>
        <v>15</v>
      </c>
      <c r="AM18" s="148">
        <f t="shared" si="4"/>
        <v>17</v>
      </c>
      <c r="AN18" s="148">
        <f t="shared" si="4"/>
        <v>19</v>
      </c>
      <c r="AO18" s="74">
        <f t="shared" si="4"/>
        <v>19</v>
      </c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54" x14ac:dyDescent="0.2">
      <c r="A19" s="89" t="s">
        <v>171</v>
      </c>
      <c r="B19" s="120" t="s">
        <v>9</v>
      </c>
      <c r="C19" s="68" t="s">
        <v>170</v>
      </c>
      <c r="D19" s="86" t="s">
        <v>202</v>
      </c>
      <c r="E19" s="86" t="s">
        <v>203</v>
      </c>
      <c r="F19" s="62">
        <f t="shared" si="0"/>
        <v>3944209.0200000005</v>
      </c>
      <c r="G19" s="63">
        <f t="shared" si="1"/>
        <v>1610.3600000000004</v>
      </c>
      <c r="H19" s="64">
        <f>'Distributor Secondary'!G7*'DSR con %'!H19</f>
        <v>63.629999999999995</v>
      </c>
      <c r="I19" s="64">
        <f>'Distributor Secondary'!H7*'DSR con %'!I19</f>
        <v>74.13</v>
      </c>
      <c r="J19" s="64">
        <f>'Distributor Secondary'!I7*'DSR con %'!J19</f>
        <v>63.629999999999995</v>
      </c>
      <c r="K19" s="64">
        <f>'Distributor Secondary'!J7*'DSR con %'!K19</f>
        <v>21.21</v>
      </c>
      <c r="L19" s="64">
        <f>'Distributor Secondary'!K7*'DSR con %'!L19</f>
        <v>36.54</v>
      </c>
      <c r="M19" s="64">
        <f>'Distributor Secondary'!L7*'DSR con %'!M19</f>
        <v>27.509999999999998</v>
      </c>
      <c r="N19" s="64">
        <f>'Distributor Secondary'!M7*'DSR con %'!N19</f>
        <v>54.809999999999995</v>
      </c>
      <c r="O19" s="64">
        <f>'Distributor Secondary'!N7*'DSR con %'!O19</f>
        <v>94.08</v>
      </c>
      <c r="P19" s="64">
        <f>'Distributor Secondary'!O7*'DSR con %'!P19</f>
        <v>62.58</v>
      </c>
      <c r="Q19" s="64">
        <f>'Distributor Secondary'!P7*'DSR con %'!Q19</f>
        <v>62.58</v>
      </c>
      <c r="R19" s="64">
        <f>'Distributor Secondary'!Q7*'DSR con %'!R19</f>
        <v>62.58</v>
      </c>
      <c r="S19" s="64">
        <f>'Distributor Secondary'!R7*'DSR con %'!S19</f>
        <v>62.58</v>
      </c>
      <c r="T19" s="64">
        <f>'Distributor Secondary'!S7*'DSR con %'!T19</f>
        <v>78.33</v>
      </c>
      <c r="U19" s="64">
        <f>'Distributor Secondary'!T7*'DSR con %'!U19</f>
        <v>62.58</v>
      </c>
      <c r="V19" s="64">
        <f>'Distributor Secondary'!U7*'DSR con %'!V19</f>
        <v>68.88</v>
      </c>
      <c r="W19" s="64">
        <f>'Distributor Secondary'!V7*'DSR con %'!W19</f>
        <v>62.58</v>
      </c>
      <c r="X19" s="64">
        <f>'Distributor Secondary'!W7*'DSR con %'!X19</f>
        <v>71.399999999999991</v>
      </c>
      <c r="Y19" s="64">
        <f>'Distributor Secondary'!X7*'DSR con %'!Y19</f>
        <v>71.399999999999991</v>
      </c>
      <c r="Z19" s="64">
        <f>'Distributor Secondary'!Y7*'DSR con %'!Z19</f>
        <v>29.4</v>
      </c>
      <c r="AA19" s="64">
        <f>'Distributor Secondary'!Z7*'DSR con %'!AA19</f>
        <v>71.399999999999991</v>
      </c>
      <c r="AB19" s="64">
        <f>'Distributor Secondary'!AA7*'DSR con %'!AB19</f>
        <v>89.25</v>
      </c>
      <c r="AC19" s="64">
        <f>'Distributor Secondary'!AB7*'DSR con %'!AC19</f>
        <v>37.700000000000003</v>
      </c>
      <c r="AD19" s="64">
        <f>'Distributor Secondary'!AC7*'DSR con %'!AD19</f>
        <v>35.620000000000005</v>
      </c>
      <c r="AE19" s="64">
        <f>'Distributor Secondary'!AD7*'DSR con %'!AE19</f>
        <v>10.92</v>
      </c>
      <c r="AF19" s="145">
        <f>'Distributor Secondary'!AE7*'DSR con %'!AF19</f>
        <v>65.78</v>
      </c>
      <c r="AG19" s="145">
        <f>'Distributor Secondary'!AF7*'DSR con %'!AG19</f>
        <v>43.940000000000005</v>
      </c>
      <c r="AH19" s="145">
        <f>'Distributor Secondary'!AG7*'DSR con %'!AH19</f>
        <v>8.84</v>
      </c>
      <c r="AI19" s="145">
        <f>'Distributor Secondary'!AH7*'DSR con %'!AI19</f>
        <v>21.84</v>
      </c>
      <c r="AJ19" s="145">
        <f>'Distributor Secondary'!AI7*'DSR con %'!AJ19</f>
        <v>35.1</v>
      </c>
      <c r="AK19" s="145">
        <f>'Distributor Secondary'!AJ7*'DSR con %'!AK19</f>
        <v>10.92</v>
      </c>
      <c r="AL19" s="145">
        <f>'Distributor Secondary'!AK7*'DSR con %'!AL19</f>
        <v>9.620000000000001</v>
      </c>
      <c r="AM19" s="145">
        <f>'Distributor Secondary'!AL7*'DSR con %'!AM19</f>
        <v>10.92</v>
      </c>
      <c r="AN19" s="145">
        <f>'Distributor Secondary'!AM7*'DSR con %'!AN19</f>
        <v>14.040000000000001</v>
      </c>
      <c r="AO19" s="64">
        <f>'Distributor Secondary'!AN7*'DSR con %'!AO19</f>
        <v>14.040000000000001</v>
      </c>
    </row>
    <row r="20" spans="1:54" x14ac:dyDescent="0.2">
      <c r="A20" s="89" t="s">
        <v>171</v>
      </c>
      <c r="B20" s="120" t="s">
        <v>9</v>
      </c>
      <c r="C20" s="68" t="s">
        <v>170</v>
      </c>
      <c r="D20" s="86" t="s">
        <v>204</v>
      </c>
      <c r="E20" s="86" t="s">
        <v>205</v>
      </c>
      <c r="F20" s="62">
        <f t="shared" si="0"/>
        <v>1295231.5999999999</v>
      </c>
      <c r="G20" s="63">
        <f t="shared" si="1"/>
        <v>688.48</v>
      </c>
      <c r="H20" s="64">
        <f>'Distributor Secondary'!G7*'DSR con %'!H20</f>
        <v>30.3</v>
      </c>
      <c r="I20" s="64">
        <f>'Distributor Secondary'!H7*'DSR con %'!I20</f>
        <v>35.300000000000004</v>
      </c>
      <c r="J20" s="64">
        <f>'Distributor Secondary'!I7*'DSR con %'!J20</f>
        <v>30.3</v>
      </c>
      <c r="K20" s="64">
        <f>'Distributor Secondary'!J7*'DSR con %'!K20</f>
        <v>10.100000000000001</v>
      </c>
      <c r="L20" s="64">
        <f>'Distributor Secondary'!K7*'DSR con %'!L20</f>
        <v>17.400000000000002</v>
      </c>
      <c r="M20" s="64">
        <f>'Distributor Secondary'!L7*'DSR con %'!M20</f>
        <v>13.100000000000001</v>
      </c>
      <c r="N20" s="64">
        <f>'Distributor Secondary'!M7*'DSR con %'!N20</f>
        <v>26.1</v>
      </c>
      <c r="O20" s="64">
        <f>'Distributor Secondary'!N7*'DSR con %'!O20</f>
        <v>44.800000000000004</v>
      </c>
      <c r="P20" s="64">
        <f>'Distributor Secondary'!O7*'DSR con %'!P20</f>
        <v>29.8</v>
      </c>
      <c r="Q20" s="64">
        <f>'Distributor Secondary'!P7*'DSR con %'!Q20</f>
        <v>29.8</v>
      </c>
      <c r="R20" s="64">
        <f>'Distributor Secondary'!Q7*'DSR con %'!R20</f>
        <v>29.8</v>
      </c>
      <c r="S20" s="64">
        <f>'Distributor Secondary'!R7*'DSR con %'!S20</f>
        <v>29.8</v>
      </c>
      <c r="T20" s="64">
        <f>'Distributor Secondary'!S7*'DSR con %'!T20</f>
        <v>37.300000000000004</v>
      </c>
      <c r="U20" s="64">
        <f>'Distributor Secondary'!T7*'DSR con %'!U20</f>
        <v>29.8</v>
      </c>
      <c r="V20" s="64">
        <f>'Distributor Secondary'!U7*'DSR con %'!V20</f>
        <v>32.800000000000004</v>
      </c>
      <c r="W20" s="64">
        <f>'Distributor Secondary'!V7*'DSR con %'!W20</f>
        <v>29.8</v>
      </c>
      <c r="X20" s="64">
        <f>'Distributor Secondary'!W7*'DSR con %'!X20</f>
        <v>34</v>
      </c>
      <c r="Y20" s="64">
        <f>'Distributor Secondary'!X7*'DSR con %'!Y20</f>
        <v>34</v>
      </c>
      <c r="Z20" s="64">
        <f>'Distributor Secondary'!Y7*'DSR con %'!Z20</f>
        <v>14</v>
      </c>
      <c r="AA20" s="64">
        <f>'Distributor Secondary'!Z7*'DSR con %'!AA20</f>
        <v>34</v>
      </c>
      <c r="AB20" s="64">
        <f>'Distributor Secondary'!AA7*'DSR con %'!AB20</f>
        <v>42.5</v>
      </c>
      <c r="AC20" s="64">
        <f>'Distributor Secondary'!AB7*'DSR con %'!AC20</f>
        <v>8.6999999999999993</v>
      </c>
      <c r="AD20" s="64">
        <f>'Distributor Secondary'!AC7*'DSR con %'!AD20</f>
        <v>8.2199999999999989</v>
      </c>
      <c r="AE20" s="64">
        <f>'Distributor Secondary'!AD7*'DSR con %'!AE20</f>
        <v>2.52</v>
      </c>
      <c r="AF20" s="145">
        <f>'Distributor Secondary'!AE7*'DSR con %'!AF20</f>
        <v>15.18</v>
      </c>
      <c r="AG20" s="145">
        <f>'Distributor Secondary'!AF7*'DSR con %'!AG20</f>
        <v>10.139999999999999</v>
      </c>
      <c r="AH20" s="145">
        <f>'Distributor Secondary'!AG7*'DSR con %'!AH20</f>
        <v>2.04</v>
      </c>
      <c r="AI20" s="145">
        <f>'Distributor Secondary'!AH7*'DSR con %'!AI20</f>
        <v>5.04</v>
      </c>
      <c r="AJ20" s="145">
        <f>'Distributor Secondary'!AI7*'DSR con %'!AJ20</f>
        <v>8.1</v>
      </c>
      <c r="AK20" s="145">
        <f>'Distributor Secondary'!AJ7*'DSR con %'!AK20</f>
        <v>2.52</v>
      </c>
      <c r="AL20" s="145">
        <f>'Distributor Secondary'!AK7*'DSR con %'!AL20</f>
        <v>2.2199999999999998</v>
      </c>
      <c r="AM20" s="145">
        <f>'Distributor Secondary'!AL7*'DSR con %'!AM20</f>
        <v>2.52</v>
      </c>
      <c r="AN20" s="145">
        <f>'Distributor Secondary'!AM7*'DSR con %'!AN20</f>
        <v>3.2399999999999998</v>
      </c>
      <c r="AO20" s="64">
        <f>'Distributor Secondary'!AN7*'DSR con %'!AO20</f>
        <v>3.2399999999999998</v>
      </c>
    </row>
    <row r="21" spans="1:54" x14ac:dyDescent="0.2">
      <c r="A21" s="89" t="s">
        <v>171</v>
      </c>
      <c r="B21" s="120" t="s">
        <v>9</v>
      </c>
      <c r="C21" s="68" t="s">
        <v>170</v>
      </c>
      <c r="D21" s="86" t="s">
        <v>206</v>
      </c>
      <c r="E21" s="86" t="s">
        <v>207</v>
      </c>
      <c r="F21" s="62">
        <f t="shared" si="0"/>
        <v>2067512.66</v>
      </c>
      <c r="G21" s="63">
        <f t="shared" si="1"/>
        <v>946.60000000000025</v>
      </c>
      <c r="H21" s="64">
        <f>'Distributor Secondary'!G7*'DSR con %'!H21</f>
        <v>39.39</v>
      </c>
      <c r="I21" s="64">
        <f>'Distributor Secondary'!H7*'DSR con %'!I21</f>
        <v>45.89</v>
      </c>
      <c r="J21" s="64">
        <f>'Distributor Secondary'!I7*'DSR con %'!J21</f>
        <v>39.39</v>
      </c>
      <c r="K21" s="64">
        <f>'Distributor Secondary'!J7*'DSR con %'!K21</f>
        <v>13.13</v>
      </c>
      <c r="L21" s="64">
        <f>'Distributor Secondary'!K7*'DSR con %'!L21</f>
        <v>22.62</v>
      </c>
      <c r="M21" s="64">
        <f>'Distributor Secondary'!L7*'DSR con %'!M21</f>
        <v>17.03</v>
      </c>
      <c r="N21" s="64">
        <f>'Distributor Secondary'!M7*'DSR con %'!N21</f>
        <v>33.93</v>
      </c>
      <c r="O21" s="64">
        <f>'Distributor Secondary'!N7*'DSR con %'!O21</f>
        <v>58.24</v>
      </c>
      <c r="P21" s="64">
        <f>'Distributor Secondary'!O7*'DSR con %'!P21</f>
        <v>38.74</v>
      </c>
      <c r="Q21" s="64">
        <f>'Distributor Secondary'!P7*'DSR con %'!Q21</f>
        <v>38.74</v>
      </c>
      <c r="R21" s="64">
        <f>'Distributor Secondary'!Q7*'DSR con %'!R21</f>
        <v>38.74</v>
      </c>
      <c r="S21" s="64">
        <f>'Distributor Secondary'!R7*'DSR con %'!S21</f>
        <v>38.74</v>
      </c>
      <c r="T21" s="64">
        <f>'Distributor Secondary'!S7*'DSR con %'!T21</f>
        <v>48.49</v>
      </c>
      <c r="U21" s="64">
        <f>'Distributor Secondary'!T7*'DSR con %'!U21</f>
        <v>38.74</v>
      </c>
      <c r="V21" s="64">
        <f>'Distributor Secondary'!U7*'DSR con %'!V21</f>
        <v>42.64</v>
      </c>
      <c r="W21" s="64">
        <f>'Distributor Secondary'!V7*'DSR con %'!W21</f>
        <v>38.74</v>
      </c>
      <c r="X21" s="64">
        <f>'Distributor Secondary'!W7*'DSR con %'!X21</f>
        <v>44.2</v>
      </c>
      <c r="Y21" s="64">
        <f>'Distributor Secondary'!X7*'DSR con %'!Y21</f>
        <v>44.2</v>
      </c>
      <c r="Z21" s="64">
        <f>'Distributor Secondary'!Y7*'DSR con %'!Z21</f>
        <v>18.2</v>
      </c>
      <c r="AA21" s="64">
        <f>'Distributor Secondary'!Z7*'DSR con %'!AA21</f>
        <v>44.2</v>
      </c>
      <c r="AB21" s="64">
        <f>'Distributor Secondary'!AA7*'DSR con %'!AB21</f>
        <v>55.25</v>
      </c>
      <c r="AC21" s="64">
        <f>'Distributor Secondary'!AB7*'DSR con %'!AC21</f>
        <v>17.399999999999999</v>
      </c>
      <c r="AD21" s="64">
        <f>'Distributor Secondary'!AC7*'DSR con %'!AD21</f>
        <v>16.439999999999998</v>
      </c>
      <c r="AE21" s="64">
        <f>'Distributor Secondary'!AD7*'DSR con %'!AE21</f>
        <v>5.04</v>
      </c>
      <c r="AF21" s="145">
        <f>'Distributor Secondary'!AE7*'DSR con %'!AF21</f>
        <v>30.36</v>
      </c>
      <c r="AG21" s="145">
        <f>'Distributor Secondary'!AF7*'DSR con %'!AG21</f>
        <v>20.279999999999998</v>
      </c>
      <c r="AH21" s="145">
        <f>'Distributor Secondary'!AG7*'DSR con %'!AH21</f>
        <v>4.08</v>
      </c>
      <c r="AI21" s="145">
        <f>'Distributor Secondary'!AH7*'DSR con %'!AI21</f>
        <v>10.08</v>
      </c>
      <c r="AJ21" s="145">
        <f>'Distributor Secondary'!AI7*'DSR con %'!AJ21</f>
        <v>16.2</v>
      </c>
      <c r="AK21" s="145">
        <f>'Distributor Secondary'!AJ7*'DSR con %'!AK21</f>
        <v>5.04</v>
      </c>
      <c r="AL21" s="145">
        <f>'Distributor Secondary'!AK7*'DSR con %'!AL21</f>
        <v>4.4399999999999995</v>
      </c>
      <c r="AM21" s="145">
        <f>'Distributor Secondary'!AL7*'DSR con %'!AM21</f>
        <v>5.04</v>
      </c>
      <c r="AN21" s="145">
        <f>'Distributor Secondary'!AM7*'DSR con %'!AN21</f>
        <v>6.4799999999999995</v>
      </c>
      <c r="AO21" s="64">
        <f>'Distributor Secondary'!AN7*'DSR con %'!AO21</f>
        <v>6.4799999999999995</v>
      </c>
    </row>
    <row r="22" spans="1:54" x14ac:dyDescent="0.2">
      <c r="A22" s="89" t="s">
        <v>171</v>
      </c>
      <c r="B22" s="120" t="s">
        <v>9</v>
      </c>
      <c r="C22" s="68" t="s">
        <v>170</v>
      </c>
      <c r="D22" s="86" t="s">
        <v>208</v>
      </c>
      <c r="E22" s="86" t="s">
        <v>129</v>
      </c>
      <c r="F22" s="62">
        <f t="shared" si="0"/>
        <v>1660671.2</v>
      </c>
      <c r="G22" s="63">
        <f t="shared" si="1"/>
        <v>737.60000000000014</v>
      </c>
      <c r="H22" s="64">
        <f>'Distributor Secondary'!G7*'DSR con %'!H22</f>
        <v>30.3</v>
      </c>
      <c r="I22" s="64">
        <f>'Distributor Secondary'!H7*'DSR con %'!I22</f>
        <v>35.300000000000004</v>
      </c>
      <c r="J22" s="64">
        <f>'Distributor Secondary'!I7*'DSR con %'!J22</f>
        <v>30.3</v>
      </c>
      <c r="K22" s="64">
        <f>'Distributor Secondary'!J7*'DSR con %'!K22</f>
        <v>10.100000000000001</v>
      </c>
      <c r="L22" s="64">
        <f>'Distributor Secondary'!K7*'DSR con %'!L22</f>
        <v>17.400000000000002</v>
      </c>
      <c r="M22" s="64">
        <f>'Distributor Secondary'!L7*'DSR con %'!M22</f>
        <v>13.100000000000001</v>
      </c>
      <c r="N22" s="64">
        <f>'Distributor Secondary'!M7*'DSR con %'!N22</f>
        <v>26.1</v>
      </c>
      <c r="O22" s="64">
        <f>'Distributor Secondary'!N7*'DSR con %'!O22</f>
        <v>44.800000000000004</v>
      </c>
      <c r="P22" s="64">
        <f>'Distributor Secondary'!O7*'DSR con %'!P22</f>
        <v>29.8</v>
      </c>
      <c r="Q22" s="64">
        <f>'Distributor Secondary'!P7*'DSR con %'!Q22</f>
        <v>29.8</v>
      </c>
      <c r="R22" s="64">
        <f>'Distributor Secondary'!Q7*'DSR con %'!R22</f>
        <v>29.8</v>
      </c>
      <c r="S22" s="64">
        <f>'Distributor Secondary'!R7*'DSR con %'!S22</f>
        <v>29.8</v>
      </c>
      <c r="T22" s="64">
        <f>'Distributor Secondary'!S7*'DSR con %'!T22</f>
        <v>37.300000000000004</v>
      </c>
      <c r="U22" s="64">
        <f>'Distributor Secondary'!T7*'DSR con %'!U22</f>
        <v>29.8</v>
      </c>
      <c r="V22" s="64">
        <f>'Distributor Secondary'!U7*'DSR con %'!V22</f>
        <v>32.800000000000004</v>
      </c>
      <c r="W22" s="64">
        <f>'Distributor Secondary'!V7*'DSR con %'!W22</f>
        <v>29.8</v>
      </c>
      <c r="X22" s="64">
        <f>'Distributor Secondary'!W7*'DSR con %'!X22</f>
        <v>34</v>
      </c>
      <c r="Y22" s="64">
        <f>'Distributor Secondary'!X7*'DSR con %'!Y22</f>
        <v>34</v>
      </c>
      <c r="Z22" s="64">
        <f>'Distributor Secondary'!Y7*'DSR con %'!Z22</f>
        <v>14</v>
      </c>
      <c r="AA22" s="64">
        <f>'Distributor Secondary'!Z7*'DSR con %'!AA22</f>
        <v>34</v>
      </c>
      <c r="AB22" s="64">
        <f>'Distributor Secondary'!AA7*'DSR con %'!AB22</f>
        <v>42.5</v>
      </c>
      <c r="AC22" s="64">
        <f>'Distributor Secondary'!AB7*'DSR con %'!AC22</f>
        <v>14.5</v>
      </c>
      <c r="AD22" s="64">
        <f>'Distributor Secondary'!AC7*'DSR con %'!AD22</f>
        <v>13.700000000000001</v>
      </c>
      <c r="AE22" s="64">
        <f>'Distributor Secondary'!AD7*'DSR con %'!AE22</f>
        <v>4.2</v>
      </c>
      <c r="AF22" s="145">
        <f>'Distributor Secondary'!AE7*'DSR con %'!AF22</f>
        <v>25.3</v>
      </c>
      <c r="AG22" s="145">
        <f>'Distributor Secondary'!AF7*'DSR con %'!AG22</f>
        <v>16.900000000000002</v>
      </c>
      <c r="AH22" s="145">
        <f>'Distributor Secondary'!AG7*'DSR con %'!AH22</f>
        <v>3.4000000000000004</v>
      </c>
      <c r="AI22" s="145">
        <f>'Distributor Secondary'!AH7*'DSR con %'!AI22</f>
        <v>8.4</v>
      </c>
      <c r="AJ22" s="145">
        <f>'Distributor Secondary'!AI7*'DSR con %'!AJ22</f>
        <v>13.5</v>
      </c>
      <c r="AK22" s="145">
        <f>'Distributor Secondary'!AJ7*'DSR con %'!AK22</f>
        <v>4.2</v>
      </c>
      <c r="AL22" s="145">
        <f>'Distributor Secondary'!AK7*'DSR con %'!AL22</f>
        <v>3.7</v>
      </c>
      <c r="AM22" s="145">
        <f>'Distributor Secondary'!AL7*'DSR con %'!AM22</f>
        <v>4.2</v>
      </c>
      <c r="AN22" s="145">
        <f>'Distributor Secondary'!AM7*'DSR con %'!AN22</f>
        <v>5.4</v>
      </c>
      <c r="AO22" s="64">
        <f>'Distributor Secondary'!AN7*'DSR con %'!AO22</f>
        <v>5.4</v>
      </c>
    </row>
    <row r="23" spans="1:54" x14ac:dyDescent="0.2">
      <c r="A23" s="89" t="s">
        <v>171</v>
      </c>
      <c r="B23" s="120" t="s">
        <v>9</v>
      </c>
      <c r="C23" s="68" t="s">
        <v>170</v>
      </c>
      <c r="D23" s="86" t="s">
        <v>209</v>
      </c>
      <c r="E23" s="86" t="s">
        <v>210</v>
      </c>
      <c r="F23" s="62">
        <f t="shared" si="0"/>
        <v>2989208.16</v>
      </c>
      <c r="G23" s="63">
        <f t="shared" si="1"/>
        <v>1327.6799999999998</v>
      </c>
      <c r="H23" s="64">
        <f>'Distributor Secondary'!G7*'DSR con %'!H23</f>
        <v>54.54</v>
      </c>
      <c r="I23" s="64">
        <f>'Distributor Secondary'!H7*'DSR con %'!I23</f>
        <v>63.54</v>
      </c>
      <c r="J23" s="64">
        <f>'Distributor Secondary'!I7*'DSR con %'!J23</f>
        <v>54.54</v>
      </c>
      <c r="K23" s="64">
        <f>'Distributor Secondary'!J7*'DSR con %'!K23</f>
        <v>18.18</v>
      </c>
      <c r="L23" s="64">
        <f>'Distributor Secondary'!K7*'DSR con %'!L23</f>
        <v>31.32</v>
      </c>
      <c r="M23" s="64">
        <f>'Distributor Secondary'!L7*'DSR con %'!M23</f>
        <v>23.58</v>
      </c>
      <c r="N23" s="64">
        <f>'Distributor Secondary'!M7*'DSR con %'!N23</f>
        <v>46.98</v>
      </c>
      <c r="O23" s="64">
        <f>'Distributor Secondary'!N7*'DSR con %'!O23</f>
        <v>80.64</v>
      </c>
      <c r="P23" s="64">
        <f>'Distributor Secondary'!O7*'DSR con %'!P23</f>
        <v>53.64</v>
      </c>
      <c r="Q23" s="64">
        <f>'Distributor Secondary'!P7*'DSR con %'!Q23</f>
        <v>53.64</v>
      </c>
      <c r="R23" s="64">
        <f>'Distributor Secondary'!Q7*'DSR con %'!R23</f>
        <v>53.64</v>
      </c>
      <c r="S23" s="64">
        <f>'Distributor Secondary'!R7*'DSR con %'!S23</f>
        <v>53.64</v>
      </c>
      <c r="T23" s="64">
        <f>'Distributor Secondary'!S7*'DSR con %'!T23</f>
        <v>67.14</v>
      </c>
      <c r="U23" s="64">
        <f>'Distributor Secondary'!T7*'DSR con %'!U23</f>
        <v>53.64</v>
      </c>
      <c r="V23" s="64">
        <f>'Distributor Secondary'!U7*'DSR con %'!V23</f>
        <v>59.04</v>
      </c>
      <c r="W23" s="64">
        <f>'Distributor Secondary'!V7*'DSR con %'!W23</f>
        <v>53.64</v>
      </c>
      <c r="X23" s="64">
        <f>'Distributor Secondary'!W7*'DSR con %'!X23</f>
        <v>61.199999999999996</v>
      </c>
      <c r="Y23" s="64">
        <f>'Distributor Secondary'!X7*'DSR con %'!Y23</f>
        <v>61.199999999999996</v>
      </c>
      <c r="Z23" s="64">
        <f>'Distributor Secondary'!Y7*'DSR con %'!Z23</f>
        <v>25.2</v>
      </c>
      <c r="AA23" s="64">
        <f>'Distributor Secondary'!Z7*'DSR con %'!AA23</f>
        <v>61.199999999999996</v>
      </c>
      <c r="AB23" s="64">
        <f>'Distributor Secondary'!AA7*'DSR con %'!AB23</f>
        <v>76.5</v>
      </c>
      <c r="AC23" s="64">
        <f>'Distributor Secondary'!AB7*'DSR con %'!AC23</f>
        <v>26.099999999999998</v>
      </c>
      <c r="AD23" s="64">
        <f>'Distributor Secondary'!AC7*'DSR con %'!AD23</f>
        <v>24.66</v>
      </c>
      <c r="AE23" s="64">
        <f>'Distributor Secondary'!AD7*'DSR con %'!AE23</f>
        <v>7.56</v>
      </c>
      <c r="AF23" s="145">
        <f>'Distributor Secondary'!AE7*'DSR con %'!AF23</f>
        <v>45.54</v>
      </c>
      <c r="AG23" s="145">
        <f>'Distributor Secondary'!AF7*'DSR con %'!AG23</f>
        <v>30.419999999999998</v>
      </c>
      <c r="AH23" s="145">
        <f>'Distributor Secondary'!AG7*'DSR con %'!AH23</f>
        <v>6.12</v>
      </c>
      <c r="AI23" s="145">
        <f>'Distributor Secondary'!AH7*'DSR con %'!AI23</f>
        <v>15.12</v>
      </c>
      <c r="AJ23" s="145">
        <f>'Distributor Secondary'!AI7*'DSR con %'!AJ23</f>
        <v>24.3</v>
      </c>
      <c r="AK23" s="145">
        <f>'Distributor Secondary'!AJ7*'DSR con %'!AK23</f>
        <v>7.56</v>
      </c>
      <c r="AL23" s="145">
        <f>'Distributor Secondary'!AK7*'DSR con %'!AL23</f>
        <v>6.66</v>
      </c>
      <c r="AM23" s="145">
        <f>'Distributor Secondary'!AL7*'DSR con %'!AM23</f>
        <v>7.56</v>
      </c>
      <c r="AN23" s="145">
        <f>'Distributor Secondary'!AM7*'DSR con %'!AN23</f>
        <v>9.7199999999999989</v>
      </c>
      <c r="AO23" s="64">
        <f>'Distributor Secondary'!AN7*'DSR con %'!AO23</f>
        <v>9.7199999999999989</v>
      </c>
    </row>
    <row r="24" spans="1:54" x14ac:dyDescent="0.2">
      <c r="A24" s="89" t="s">
        <v>171</v>
      </c>
      <c r="B24" s="120" t="s">
        <v>9</v>
      </c>
      <c r="C24" s="68" t="s">
        <v>170</v>
      </c>
      <c r="D24" s="69" t="s">
        <v>211</v>
      </c>
      <c r="E24" s="69" t="s">
        <v>212</v>
      </c>
      <c r="F24" s="62">
        <f t="shared" si="0"/>
        <v>1660671.2</v>
      </c>
      <c r="G24" s="63">
        <f t="shared" si="1"/>
        <v>737.60000000000014</v>
      </c>
      <c r="H24" s="64">
        <f>'Distributor Secondary'!G7*'DSR con %'!H24</f>
        <v>30.3</v>
      </c>
      <c r="I24" s="64">
        <f>'Distributor Secondary'!H7*'DSR con %'!I24</f>
        <v>35.300000000000004</v>
      </c>
      <c r="J24" s="64">
        <f>'Distributor Secondary'!I7*'DSR con %'!J24</f>
        <v>30.3</v>
      </c>
      <c r="K24" s="64">
        <f>'Distributor Secondary'!J7*'DSR con %'!K24</f>
        <v>10.100000000000001</v>
      </c>
      <c r="L24" s="64">
        <f>'Distributor Secondary'!K7*'DSR con %'!L24</f>
        <v>17.400000000000002</v>
      </c>
      <c r="M24" s="64">
        <f>'Distributor Secondary'!L7*'DSR con %'!M24</f>
        <v>13.100000000000001</v>
      </c>
      <c r="N24" s="64">
        <f>'Distributor Secondary'!M7*'DSR con %'!N24</f>
        <v>26.1</v>
      </c>
      <c r="O24" s="64">
        <f>'Distributor Secondary'!N7*'DSR con %'!O24</f>
        <v>44.800000000000004</v>
      </c>
      <c r="P24" s="64">
        <f>'Distributor Secondary'!O7*'DSR con %'!P24</f>
        <v>29.8</v>
      </c>
      <c r="Q24" s="64">
        <f>'Distributor Secondary'!P7*'DSR con %'!Q24</f>
        <v>29.8</v>
      </c>
      <c r="R24" s="64">
        <f>'Distributor Secondary'!Q7*'DSR con %'!R24</f>
        <v>29.8</v>
      </c>
      <c r="S24" s="64">
        <f>'Distributor Secondary'!R7*'DSR con %'!S24</f>
        <v>29.8</v>
      </c>
      <c r="T24" s="64">
        <f>'Distributor Secondary'!S7*'DSR con %'!T24</f>
        <v>37.300000000000004</v>
      </c>
      <c r="U24" s="64">
        <f>'Distributor Secondary'!T7*'DSR con %'!U24</f>
        <v>29.8</v>
      </c>
      <c r="V24" s="64">
        <f>'Distributor Secondary'!U7*'DSR con %'!V24</f>
        <v>32.800000000000004</v>
      </c>
      <c r="W24" s="64">
        <f>'Distributor Secondary'!V7*'DSR con %'!W24</f>
        <v>29.8</v>
      </c>
      <c r="X24" s="64">
        <f>'Distributor Secondary'!W7*'DSR con %'!X24</f>
        <v>34</v>
      </c>
      <c r="Y24" s="64">
        <f>'Distributor Secondary'!X7*'DSR con %'!Y24</f>
        <v>34</v>
      </c>
      <c r="Z24" s="64">
        <f>'Distributor Secondary'!Y7*'DSR con %'!Z24</f>
        <v>14</v>
      </c>
      <c r="AA24" s="64">
        <f>'Distributor Secondary'!Z7*'DSR con %'!AA24</f>
        <v>34</v>
      </c>
      <c r="AB24" s="64">
        <f>'Distributor Secondary'!AA7*'DSR con %'!AB24</f>
        <v>42.5</v>
      </c>
      <c r="AC24" s="64">
        <f>'Distributor Secondary'!AB7*'DSR con %'!AC24</f>
        <v>14.5</v>
      </c>
      <c r="AD24" s="64">
        <f>'Distributor Secondary'!AC7*'DSR con %'!AD24</f>
        <v>13.700000000000001</v>
      </c>
      <c r="AE24" s="64">
        <f>'Distributor Secondary'!AD7*'DSR con %'!AE24</f>
        <v>4.2</v>
      </c>
      <c r="AF24" s="145">
        <f>'Distributor Secondary'!AE7*'DSR con %'!AF24</f>
        <v>25.3</v>
      </c>
      <c r="AG24" s="145">
        <f>'Distributor Secondary'!AF7*'DSR con %'!AG24</f>
        <v>16.900000000000002</v>
      </c>
      <c r="AH24" s="145">
        <f>'Distributor Secondary'!AG7*'DSR con %'!AH24</f>
        <v>3.4000000000000004</v>
      </c>
      <c r="AI24" s="145">
        <f>'Distributor Secondary'!AH7*'DSR con %'!AI24</f>
        <v>8.4</v>
      </c>
      <c r="AJ24" s="145">
        <f>'Distributor Secondary'!AI7*'DSR con %'!AJ24</f>
        <v>13.5</v>
      </c>
      <c r="AK24" s="145">
        <f>'Distributor Secondary'!AJ7*'DSR con %'!AK24</f>
        <v>4.2</v>
      </c>
      <c r="AL24" s="145">
        <f>'Distributor Secondary'!AK7*'DSR con %'!AL24</f>
        <v>3.7</v>
      </c>
      <c r="AM24" s="145">
        <f>'Distributor Secondary'!AL7*'DSR con %'!AM24</f>
        <v>4.2</v>
      </c>
      <c r="AN24" s="145">
        <f>'Distributor Secondary'!AM7*'DSR con %'!AN24</f>
        <v>5.4</v>
      </c>
      <c r="AO24" s="64">
        <f>'Distributor Secondary'!AN7*'DSR con %'!AO24</f>
        <v>5.4</v>
      </c>
    </row>
    <row r="25" spans="1:54" x14ac:dyDescent="0.2">
      <c r="A25" s="89" t="s">
        <v>171</v>
      </c>
      <c r="B25" s="120" t="s">
        <v>9</v>
      </c>
      <c r="C25" s="68" t="s">
        <v>170</v>
      </c>
      <c r="D25" s="69" t="s">
        <v>325</v>
      </c>
      <c r="E25" s="69" t="s">
        <v>213</v>
      </c>
      <c r="F25" s="62">
        <f t="shared" si="0"/>
        <v>2989208.16</v>
      </c>
      <c r="G25" s="63">
        <f t="shared" si="1"/>
        <v>1327.6799999999998</v>
      </c>
      <c r="H25" s="64">
        <f>'Distributor Secondary'!G7*'DSR con %'!H25</f>
        <v>54.54</v>
      </c>
      <c r="I25" s="64">
        <f>'Distributor Secondary'!H7*'DSR con %'!I25</f>
        <v>63.54</v>
      </c>
      <c r="J25" s="64">
        <f>'Distributor Secondary'!I7*'DSR con %'!J25</f>
        <v>54.54</v>
      </c>
      <c r="K25" s="64">
        <f>'Distributor Secondary'!J7*'DSR con %'!K25</f>
        <v>18.18</v>
      </c>
      <c r="L25" s="64">
        <f>'Distributor Secondary'!K7*'DSR con %'!L25</f>
        <v>31.32</v>
      </c>
      <c r="M25" s="64">
        <f>'Distributor Secondary'!L7*'DSR con %'!M25</f>
        <v>23.58</v>
      </c>
      <c r="N25" s="64">
        <f>'Distributor Secondary'!M7*'DSR con %'!N25</f>
        <v>46.98</v>
      </c>
      <c r="O25" s="64">
        <f>'Distributor Secondary'!N7*'DSR con %'!O25</f>
        <v>80.64</v>
      </c>
      <c r="P25" s="64">
        <f>'Distributor Secondary'!O7*'DSR con %'!P25</f>
        <v>53.64</v>
      </c>
      <c r="Q25" s="64">
        <f>'Distributor Secondary'!P7*'DSR con %'!Q25</f>
        <v>53.64</v>
      </c>
      <c r="R25" s="64">
        <f>'Distributor Secondary'!Q7*'DSR con %'!R25</f>
        <v>53.64</v>
      </c>
      <c r="S25" s="64">
        <f>'Distributor Secondary'!R7*'DSR con %'!S25</f>
        <v>53.64</v>
      </c>
      <c r="T25" s="64">
        <f>'Distributor Secondary'!S7*'DSR con %'!T25</f>
        <v>67.14</v>
      </c>
      <c r="U25" s="64">
        <f>'Distributor Secondary'!T7*'DSR con %'!U25</f>
        <v>53.64</v>
      </c>
      <c r="V25" s="64">
        <f>'Distributor Secondary'!U7*'DSR con %'!V25</f>
        <v>59.04</v>
      </c>
      <c r="W25" s="64">
        <f>'Distributor Secondary'!V7*'DSR con %'!W25</f>
        <v>53.64</v>
      </c>
      <c r="X25" s="64">
        <f>'Distributor Secondary'!W7*'DSR con %'!X25</f>
        <v>61.199999999999996</v>
      </c>
      <c r="Y25" s="64">
        <f>'Distributor Secondary'!X7*'DSR con %'!Y25</f>
        <v>61.199999999999996</v>
      </c>
      <c r="Z25" s="64">
        <f>'Distributor Secondary'!Y7*'DSR con %'!Z25</f>
        <v>25.2</v>
      </c>
      <c r="AA25" s="64">
        <f>'Distributor Secondary'!Z7*'DSR con %'!AA25</f>
        <v>61.199999999999996</v>
      </c>
      <c r="AB25" s="64">
        <f>'Distributor Secondary'!AA7*'DSR con %'!AB25</f>
        <v>76.5</v>
      </c>
      <c r="AC25" s="64">
        <f>'Distributor Secondary'!AB7*'DSR con %'!AC25</f>
        <v>26.099999999999998</v>
      </c>
      <c r="AD25" s="64">
        <f>'Distributor Secondary'!AC7*'DSR con %'!AD25</f>
        <v>24.66</v>
      </c>
      <c r="AE25" s="64">
        <f>'Distributor Secondary'!AD7*'DSR con %'!AE25</f>
        <v>7.56</v>
      </c>
      <c r="AF25" s="145">
        <f>'Distributor Secondary'!AE7*'DSR con %'!AF25</f>
        <v>45.54</v>
      </c>
      <c r="AG25" s="145">
        <f>'Distributor Secondary'!AF7*'DSR con %'!AG25</f>
        <v>30.419999999999998</v>
      </c>
      <c r="AH25" s="145">
        <f>'Distributor Secondary'!AG7*'DSR con %'!AH25</f>
        <v>6.12</v>
      </c>
      <c r="AI25" s="145">
        <f>'Distributor Secondary'!AH7*'DSR con %'!AI25</f>
        <v>15.12</v>
      </c>
      <c r="AJ25" s="145">
        <f>'Distributor Secondary'!AI7*'DSR con %'!AJ25</f>
        <v>24.3</v>
      </c>
      <c r="AK25" s="145">
        <f>'Distributor Secondary'!AJ7*'DSR con %'!AK25</f>
        <v>7.56</v>
      </c>
      <c r="AL25" s="145">
        <f>'Distributor Secondary'!AK7*'DSR con %'!AL25</f>
        <v>6.66</v>
      </c>
      <c r="AM25" s="145">
        <f>'Distributor Secondary'!AL7*'DSR con %'!AM25</f>
        <v>7.56</v>
      </c>
      <c r="AN25" s="145">
        <f>'Distributor Secondary'!AM7*'DSR con %'!AN25</f>
        <v>9.7199999999999989</v>
      </c>
      <c r="AO25" s="64">
        <f>'Distributor Secondary'!AN7*'DSR con %'!AO25</f>
        <v>9.7199999999999989</v>
      </c>
    </row>
    <row r="26" spans="1:54" s="19" customFormat="1" x14ac:dyDescent="0.2">
      <c r="A26" s="91"/>
      <c r="B26" s="123"/>
      <c r="C26" s="67"/>
      <c r="D26" s="73"/>
      <c r="E26" s="73"/>
      <c r="F26" s="74">
        <f t="shared" si="0"/>
        <v>16606712</v>
      </c>
      <c r="G26" s="125">
        <f t="shared" si="1"/>
        <v>7376</v>
      </c>
      <c r="H26" s="74">
        <f t="shared" ref="H26:AO26" si="5">SUM(H19:H25)</f>
        <v>303</v>
      </c>
      <c r="I26" s="74">
        <f t="shared" si="5"/>
        <v>353</v>
      </c>
      <c r="J26" s="74">
        <f t="shared" si="5"/>
        <v>303</v>
      </c>
      <c r="K26" s="74">
        <f t="shared" si="5"/>
        <v>101</v>
      </c>
      <c r="L26" s="74">
        <f t="shared" si="5"/>
        <v>174</v>
      </c>
      <c r="M26" s="74">
        <f t="shared" si="5"/>
        <v>131</v>
      </c>
      <c r="N26" s="74">
        <f t="shared" si="5"/>
        <v>261</v>
      </c>
      <c r="O26" s="74">
        <f t="shared" si="5"/>
        <v>448</v>
      </c>
      <c r="P26" s="74">
        <f t="shared" si="5"/>
        <v>298</v>
      </c>
      <c r="Q26" s="74">
        <f t="shared" si="5"/>
        <v>298</v>
      </c>
      <c r="R26" s="74">
        <f t="shared" si="5"/>
        <v>298</v>
      </c>
      <c r="S26" s="74">
        <f t="shared" si="5"/>
        <v>298</v>
      </c>
      <c r="T26" s="74">
        <f t="shared" si="5"/>
        <v>373</v>
      </c>
      <c r="U26" s="74">
        <f t="shared" si="5"/>
        <v>298</v>
      </c>
      <c r="V26" s="74">
        <f t="shared" si="5"/>
        <v>328</v>
      </c>
      <c r="W26" s="74">
        <f t="shared" si="5"/>
        <v>298</v>
      </c>
      <c r="X26" s="74">
        <f t="shared" si="5"/>
        <v>339.99999999999994</v>
      </c>
      <c r="Y26" s="74">
        <f t="shared" si="5"/>
        <v>339.99999999999994</v>
      </c>
      <c r="Z26" s="74">
        <f t="shared" si="5"/>
        <v>140</v>
      </c>
      <c r="AA26" s="74">
        <f t="shared" si="5"/>
        <v>339.99999999999994</v>
      </c>
      <c r="AB26" s="74">
        <f t="shared" si="5"/>
        <v>425</v>
      </c>
      <c r="AC26" s="74">
        <f t="shared" si="5"/>
        <v>145</v>
      </c>
      <c r="AD26" s="74">
        <f t="shared" si="5"/>
        <v>137</v>
      </c>
      <c r="AE26" s="74">
        <f t="shared" si="5"/>
        <v>42</v>
      </c>
      <c r="AF26" s="148">
        <f t="shared" si="5"/>
        <v>253</v>
      </c>
      <c r="AG26" s="148">
        <f t="shared" si="5"/>
        <v>169</v>
      </c>
      <c r="AH26" s="148">
        <f t="shared" si="5"/>
        <v>34</v>
      </c>
      <c r="AI26" s="148">
        <f t="shared" si="5"/>
        <v>84</v>
      </c>
      <c r="AJ26" s="148">
        <f t="shared" si="5"/>
        <v>135</v>
      </c>
      <c r="AK26" s="148">
        <f t="shared" si="5"/>
        <v>42</v>
      </c>
      <c r="AL26" s="148">
        <f t="shared" si="5"/>
        <v>37</v>
      </c>
      <c r="AM26" s="148">
        <f t="shared" si="5"/>
        <v>42</v>
      </c>
      <c r="AN26" s="148">
        <f t="shared" si="5"/>
        <v>54</v>
      </c>
      <c r="AO26" s="74">
        <f t="shared" si="5"/>
        <v>54</v>
      </c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x14ac:dyDescent="0.2">
      <c r="A27" s="89" t="s">
        <v>172</v>
      </c>
      <c r="B27" s="120" t="s">
        <v>9</v>
      </c>
      <c r="C27" s="68" t="s">
        <v>170</v>
      </c>
      <c r="D27" s="86" t="s">
        <v>214</v>
      </c>
      <c r="E27" s="86" t="s">
        <v>215</v>
      </c>
      <c r="F27" s="62">
        <f t="shared" si="0"/>
        <v>4796733.3599999994</v>
      </c>
      <c r="G27" s="63">
        <f t="shared" si="1"/>
        <v>2173.5000000000005</v>
      </c>
      <c r="H27" s="64">
        <f>'Distributor Secondary'!G8*'DSR con %'!H27</f>
        <v>99.75</v>
      </c>
      <c r="I27" s="64">
        <f>'Distributor Secondary'!H8*'DSR con %'!I27</f>
        <v>116.55</v>
      </c>
      <c r="J27" s="64">
        <f>'Distributor Secondary'!I8*'DSR con %'!J27</f>
        <v>99.75</v>
      </c>
      <c r="K27" s="64">
        <f>'Distributor Secondary'!J8*'DSR con %'!K27</f>
        <v>33.18</v>
      </c>
      <c r="L27" s="64">
        <f>'Distributor Secondary'!K8*'DSR con %'!L27</f>
        <v>61.32</v>
      </c>
      <c r="M27" s="64">
        <f>'Distributor Secondary'!L8*'DSR con %'!M27</f>
        <v>45.989999999999995</v>
      </c>
      <c r="N27" s="64">
        <f>'Distributor Secondary'!M8*'DSR con %'!N27</f>
        <v>91.97999999999999</v>
      </c>
      <c r="O27" s="64">
        <f>'Distributor Secondary'!N8*'DSR con %'!O27</f>
        <v>129.15</v>
      </c>
      <c r="P27" s="64">
        <f>'Distributor Secondary'!O8*'DSR con %'!P27</f>
        <v>86.1</v>
      </c>
      <c r="Q27" s="64">
        <f>'Distributor Secondary'!P8*'DSR con %'!Q27</f>
        <v>86.1</v>
      </c>
      <c r="R27" s="64">
        <f>'Distributor Secondary'!Q8*'DSR con %'!R27</f>
        <v>86.1</v>
      </c>
      <c r="S27" s="64">
        <f>'Distributor Secondary'!R8*'DSR con %'!S27</f>
        <v>86.1</v>
      </c>
      <c r="T27" s="64">
        <f>'Distributor Secondary'!S8*'DSR con %'!T27</f>
        <v>107.72999999999999</v>
      </c>
      <c r="U27" s="64">
        <f>'Distributor Secondary'!T8*'DSR con %'!U27</f>
        <v>86.1</v>
      </c>
      <c r="V27" s="64">
        <f>'Distributor Secondary'!U8*'DSR con %'!V27</f>
        <v>94.71</v>
      </c>
      <c r="W27" s="64">
        <f>'Distributor Secondary'!V8*'DSR con %'!W27</f>
        <v>86.1</v>
      </c>
      <c r="X27" s="64">
        <f>'Distributor Secondary'!W8*'DSR con %'!X27</f>
        <v>91.14</v>
      </c>
      <c r="Y27" s="64">
        <f>'Distributor Secondary'!X8*'DSR con %'!Y27</f>
        <v>91.14</v>
      </c>
      <c r="Z27" s="64">
        <f>'Distributor Secondary'!Y8*'DSR con %'!Z27</f>
        <v>39.9</v>
      </c>
      <c r="AA27" s="64">
        <f>'Distributor Secondary'!Z8*'DSR con %'!AA27</f>
        <v>91.14</v>
      </c>
      <c r="AB27" s="64">
        <f>'Distributor Secondary'!AA8*'DSR con %'!AB27</f>
        <v>114.03</v>
      </c>
      <c r="AC27" s="64">
        <f>'Distributor Secondary'!AB8*'DSR con %'!AC27</f>
        <v>39.36</v>
      </c>
      <c r="AD27" s="64">
        <f>'Distributor Secondary'!AC8*'DSR con %'!AD27</f>
        <v>36.96</v>
      </c>
      <c r="AE27" s="64">
        <f>'Distributor Secondary'!AD8*'DSR con %'!AE27</f>
        <v>12.48</v>
      </c>
      <c r="AF27" s="145">
        <f>'Distributor Secondary'!AE8*'DSR con %'!AF27</f>
        <v>74.88</v>
      </c>
      <c r="AG27" s="145">
        <f>'Distributor Secondary'!AF8*'DSR con %'!AG27</f>
        <v>49.92</v>
      </c>
      <c r="AH27" s="145">
        <f>'Distributor Secondary'!AG8*'DSR con %'!AH27</f>
        <v>10.08</v>
      </c>
      <c r="AI27" s="145">
        <f>'Distributor Secondary'!AH8*'DSR con %'!AI27</f>
        <v>24.96</v>
      </c>
      <c r="AJ27" s="145">
        <f>'Distributor Secondary'!AI8*'DSR con %'!AJ27</f>
        <v>39.839999999999996</v>
      </c>
      <c r="AK27" s="145">
        <f>'Distributor Secondary'!AJ8*'DSR con %'!AK27</f>
        <v>12.48</v>
      </c>
      <c r="AL27" s="145">
        <f>'Distributor Secondary'!AK8*'DSR con %'!AL27</f>
        <v>11.04</v>
      </c>
      <c r="AM27" s="145">
        <f>'Distributor Secondary'!AL8*'DSR con %'!AM27</f>
        <v>12.48</v>
      </c>
      <c r="AN27" s="145">
        <f>'Distributor Secondary'!AM8*'DSR con %'!AN27</f>
        <v>12.48</v>
      </c>
      <c r="AO27" s="64">
        <f>'Distributor Secondary'!AN8*'DSR con %'!AO27</f>
        <v>12.48</v>
      </c>
    </row>
    <row r="28" spans="1:54" x14ac:dyDescent="0.2">
      <c r="A28" s="89" t="s">
        <v>172</v>
      </c>
      <c r="B28" s="120" t="s">
        <v>9</v>
      </c>
      <c r="C28" s="68" t="s">
        <v>170</v>
      </c>
      <c r="D28" s="86" t="s">
        <v>216</v>
      </c>
      <c r="E28" s="86" t="s">
        <v>217</v>
      </c>
      <c r="F28" s="62">
        <f t="shared" si="0"/>
        <v>4150899.8</v>
      </c>
      <c r="G28" s="63">
        <f t="shared" si="1"/>
        <v>2013.8400000000004</v>
      </c>
      <c r="H28" s="64">
        <f>'Distributor Secondary'!G8*'DSR con %'!H28</f>
        <v>95</v>
      </c>
      <c r="I28" s="64">
        <f>'Distributor Secondary'!H8*'DSR con %'!I28</f>
        <v>111</v>
      </c>
      <c r="J28" s="64">
        <f>'Distributor Secondary'!I8*'DSR con %'!J28</f>
        <v>95</v>
      </c>
      <c r="K28" s="64">
        <f>'Distributor Secondary'!J8*'DSR con %'!K28</f>
        <v>31.6</v>
      </c>
      <c r="L28" s="64">
        <f>'Distributor Secondary'!K8*'DSR con %'!L28</f>
        <v>58.400000000000006</v>
      </c>
      <c r="M28" s="64">
        <f>'Distributor Secondary'!L8*'DSR con %'!M28</f>
        <v>43.800000000000004</v>
      </c>
      <c r="N28" s="64">
        <f>'Distributor Secondary'!M8*'DSR con %'!N28</f>
        <v>87.600000000000009</v>
      </c>
      <c r="O28" s="64">
        <f>'Distributor Secondary'!N8*'DSR con %'!O28</f>
        <v>123</v>
      </c>
      <c r="P28" s="64">
        <f>'Distributor Secondary'!O8*'DSR con %'!P28</f>
        <v>82</v>
      </c>
      <c r="Q28" s="64">
        <f>'Distributor Secondary'!P8*'DSR con %'!Q28</f>
        <v>82</v>
      </c>
      <c r="R28" s="64">
        <f>'Distributor Secondary'!Q8*'DSR con %'!R28</f>
        <v>82</v>
      </c>
      <c r="S28" s="64">
        <f>'Distributor Secondary'!R8*'DSR con %'!S28</f>
        <v>82</v>
      </c>
      <c r="T28" s="64">
        <f>'Distributor Secondary'!S8*'DSR con %'!T28</f>
        <v>102.60000000000001</v>
      </c>
      <c r="U28" s="64">
        <f>'Distributor Secondary'!T8*'DSR con %'!U28</f>
        <v>82</v>
      </c>
      <c r="V28" s="64">
        <f>'Distributor Secondary'!U8*'DSR con %'!V28</f>
        <v>90.2</v>
      </c>
      <c r="W28" s="64">
        <f>'Distributor Secondary'!V8*'DSR con %'!W28</f>
        <v>82</v>
      </c>
      <c r="X28" s="64">
        <f>'Distributor Secondary'!W8*'DSR con %'!X28</f>
        <v>86.800000000000011</v>
      </c>
      <c r="Y28" s="64">
        <f>'Distributor Secondary'!X8*'DSR con %'!Y28</f>
        <v>86.800000000000011</v>
      </c>
      <c r="Z28" s="64">
        <f>'Distributor Secondary'!Y8*'DSR con %'!Z28</f>
        <v>38</v>
      </c>
      <c r="AA28" s="64">
        <f>'Distributor Secondary'!Z8*'DSR con %'!AA28</f>
        <v>86.800000000000011</v>
      </c>
      <c r="AB28" s="64">
        <f>'Distributor Secondary'!AA8*'DSR con %'!AB28</f>
        <v>108.60000000000001</v>
      </c>
      <c r="AC28" s="64">
        <f>'Distributor Secondary'!AB8*'DSR con %'!AC28</f>
        <v>31.16</v>
      </c>
      <c r="AD28" s="64">
        <f>'Distributor Secondary'!AC8*'DSR con %'!AD28</f>
        <v>29.26</v>
      </c>
      <c r="AE28" s="64">
        <f>'Distributor Secondary'!AD8*'DSR con %'!AE28</f>
        <v>9.8800000000000008</v>
      </c>
      <c r="AF28" s="145">
        <f>'Distributor Secondary'!AE8*'DSR con %'!AF28</f>
        <v>59.28</v>
      </c>
      <c r="AG28" s="145">
        <f>'Distributor Secondary'!AF8*'DSR con %'!AG28</f>
        <v>39.520000000000003</v>
      </c>
      <c r="AH28" s="145">
        <f>'Distributor Secondary'!AG8*'DSR con %'!AH28</f>
        <v>7.98</v>
      </c>
      <c r="AI28" s="145">
        <f>'Distributor Secondary'!AH8*'DSR con %'!AI28</f>
        <v>19.760000000000002</v>
      </c>
      <c r="AJ28" s="145">
        <f>'Distributor Secondary'!AI8*'DSR con %'!AJ28</f>
        <v>31.54</v>
      </c>
      <c r="AK28" s="145">
        <f>'Distributor Secondary'!AJ8*'DSR con %'!AK28</f>
        <v>9.8800000000000008</v>
      </c>
      <c r="AL28" s="145">
        <f>'Distributor Secondary'!AK8*'DSR con %'!AL28</f>
        <v>8.74</v>
      </c>
      <c r="AM28" s="145">
        <f>'Distributor Secondary'!AL8*'DSR con %'!AM28</f>
        <v>9.8800000000000008</v>
      </c>
      <c r="AN28" s="145">
        <f>'Distributor Secondary'!AM8*'DSR con %'!AN28</f>
        <v>9.8800000000000008</v>
      </c>
      <c r="AO28" s="64">
        <f>'Distributor Secondary'!AN8*'DSR con %'!AO28</f>
        <v>9.8800000000000008</v>
      </c>
    </row>
    <row r="29" spans="1:54" x14ac:dyDescent="0.2">
      <c r="A29" s="89" t="s">
        <v>172</v>
      </c>
      <c r="B29" s="120" t="s">
        <v>9</v>
      </c>
      <c r="C29" s="68" t="s">
        <v>170</v>
      </c>
      <c r="D29" s="86" t="s">
        <v>218</v>
      </c>
      <c r="E29" s="86" t="s">
        <v>219</v>
      </c>
      <c r="F29" s="62">
        <f t="shared" si="0"/>
        <v>3721505.04</v>
      </c>
      <c r="G29" s="63">
        <f t="shared" si="1"/>
        <v>1883.3</v>
      </c>
      <c r="H29" s="64">
        <f>'Distributor Secondary'!G8*'DSR con %'!H29</f>
        <v>90.25</v>
      </c>
      <c r="I29" s="64">
        <f>'Distributor Secondary'!H8*'DSR con %'!I29</f>
        <v>105.45</v>
      </c>
      <c r="J29" s="64">
        <f>'Distributor Secondary'!I8*'DSR con %'!J29</f>
        <v>90.25</v>
      </c>
      <c r="K29" s="64">
        <f>'Distributor Secondary'!J8*'DSR con %'!K29</f>
        <v>30.02</v>
      </c>
      <c r="L29" s="64">
        <f>'Distributor Secondary'!K8*'DSR con %'!L29</f>
        <v>55.480000000000004</v>
      </c>
      <c r="M29" s="64">
        <f>'Distributor Secondary'!L8*'DSR con %'!M29</f>
        <v>41.61</v>
      </c>
      <c r="N29" s="64">
        <f>'Distributor Secondary'!M8*'DSR con %'!N29</f>
        <v>83.22</v>
      </c>
      <c r="O29" s="64">
        <f>'Distributor Secondary'!N8*'DSR con %'!O29</f>
        <v>116.85</v>
      </c>
      <c r="P29" s="64">
        <f>'Distributor Secondary'!O8*'DSR con %'!P29</f>
        <v>77.900000000000006</v>
      </c>
      <c r="Q29" s="64">
        <f>'Distributor Secondary'!P8*'DSR con %'!Q29</f>
        <v>77.900000000000006</v>
      </c>
      <c r="R29" s="64">
        <f>'Distributor Secondary'!Q8*'DSR con %'!R29</f>
        <v>77.900000000000006</v>
      </c>
      <c r="S29" s="64">
        <f>'Distributor Secondary'!R8*'DSR con %'!S29</f>
        <v>77.900000000000006</v>
      </c>
      <c r="T29" s="64">
        <f>'Distributor Secondary'!S8*'DSR con %'!T29</f>
        <v>97.47</v>
      </c>
      <c r="U29" s="64">
        <f>'Distributor Secondary'!T8*'DSR con %'!U29</f>
        <v>77.900000000000006</v>
      </c>
      <c r="V29" s="64">
        <f>'Distributor Secondary'!U8*'DSR con %'!V29</f>
        <v>85.69</v>
      </c>
      <c r="W29" s="64">
        <f>'Distributor Secondary'!V8*'DSR con %'!W29</f>
        <v>77.900000000000006</v>
      </c>
      <c r="X29" s="64">
        <f>'Distributor Secondary'!W8*'DSR con %'!X29</f>
        <v>82.460000000000008</v>
      </c>
      <c r="Y29" s="64">
        <f>'Distributor Secondary'!X8*'DSR con %'!Y29</f>
        <v>82.460000000000008</v>
      </c>
      <c r="Z29" s="64">
        <f>'Distributor Secondary'!Y8*'DSR con %'!Z29</f>
        <v>36.1</v>
      </c>
      <c r="AA29" s="64">
        <f>'Distributor Secondary'!Z8*'DSR con %'!AA29</f>
        <v>82.460000000000008</v>
      </c>
      <c r="AB29" s="64">
        <f>'Distributor Secondary'!AA8*'DSR con %'!AB29</f>
        <v>103.17</v>
      </c>
      <c r="AC29" s="64">
        <f>'Distributor Secondary'!AB8*'DSR con %'!AC29</f>
        <v>26.240000000000002</v>
      </c>
      <c r="AD29" s="64">
        <f>'Distributor Secondary'!AC8*'DSR con %'!AD29</f>
        <v>24.64</v>
      </c>
      <c r="AE29" s="64">
        <f>'Distributor Secondary'!AD8*'DSR con %'!AE29</f>
        <v>8.32</v>
      </c>
      <c r="AF29" s="145">
        <f>'Distributor Secondary'!AE8*'DSR con %'!AF29</f>
        <v>49.92</v>
      </c>
      <c r="AG29" s="145">
        <f>'Distributor Secondary'!AF8*'DSR con %'!AG29</f>
        <v>33.28</v>
      </c>
      <c r="AH29" s="145">
        <f>'Distributor Secondary'!AG8*'DSR con %'!AH29</f>
        <v>6.72</v>
      </c>
      <c r="AI29" s="145">
        <f>'Distributor Secondary'!AH8*'DSR con %'!AI29</f>
        <v>16.64</v>
      </c>
      <c r="AJ29" s="145">
        <f>'Distributor Secondary'!AI8*'DSR con %'!AJ29</f>
        <v>26.560000000000002</v>
      </c>
      <c r="AK29" s="145">
        <f>'Distributor Secondary'!AJ8*'DSR con %'!AK29</f>
        <v>8.32</v>
      </c>
      <c r="AL29" s="145">
        <f>'Distributor Secondary'!AK8*'DSR con %'!AL29</f>
        <v>7.36</v>
      </c>
      <c r="AM29" s="145">
        <f>'Distributor Secondary'!AL8*'DSR con %'!AM29</f>
        <v>8.32</v>
      </c>
      <c r="AN29" s="145">
        <f>'Distributor Secondary'!AM8*'DSR con %'!AN29</f>
        <v>8.32</v>
      </c>
      <c r="AO29" s="64">
        <f>'Distributor Secondary'!AN8*'DSR con %'!AO29</f>
        <v>8.32</v>
      </c>
    </row>
    <row r="30" spans="1:54" x14ac:dyDescent="0.2">
      <c r="A30" s="89" t="s">
        <v>172</v>
      </c>
      <c r="B30" s="120" t="s">
        <v>9</v>
      </c>
      <c r="C30" s="68" t="s">
        <v>170</v>
      </c>
      <c r="D30" s="86" t="s">
        <v>220</v>
      </c>
      <c r="E30" s="86" t="s">
        <v>221</v>
      </c>
      <c r="F30" s="62">
        <f t="shared" si="0"/>
        <v>4479040.8400000008</v>
      </c>
      <c r="G30" s="63">
        <f t="shared" si="1"/>
        <v>1985.2200000000005</v>
      </c>
      <c r="H30" s="64">
        <f>'Distributor Secondary'!G8*'DSR con %'!H30</f>
        <v>90.25</v>
      </c>
      <c r="I30" s="64">
        <f>'Distributor Secondary'!H8*'DSR con %'!I30</f>
        <v>105.45</v>
      </c>
      <c r="J30" s="64">
        <f>'Distributor Secondary'!I8*'DSR con %'!J30</f>
        <v>90.25</v>
      </c>
      <c r="K30" s="64">
        <f>'Distributor Secondary'!J8*'DSR con %'!K30</f>
        <v>30.02</v>
      </c>
      <c r="L30" s="64">
        <f>'Distributor Secondary'!K8*'DSR con %'!L30</f>
        <v>55.480000000000004</v>
      </c>
      <c r="M30" s="64">
        <f>'Distributor Secondary'!L8*'DSR con %'!M30</f>
        <v>41.61</v>
      </c>
      <c r="N30" s="64">
        <f>'Distributor Secondary'!M8*'DSR con %'!N30</f>
        <v>83.22</v>
      </c>
      <c r="O30" s="64">
        <f>'Distributor Secondary'!N8*'DSR con %'!O30</f>
        <v>116.85</v>
      </c>
      <c r="P30" s="64">
        <f>'Distributor Secondary'!O8*'DSR con %'!P30</f>
        <v>77.900000000000006</v>
      </c>
      <c r="Q30" s="64">
        <f>'Distributor Secondary'!P8*'DSR con %'!Q30</f>
        <v>77.900000000000006</v>
      </c>
      <c r="R30" s="64">
        <f>'Distributor Secondary'!Q8*'DSR con %'!R30</f>
        <v>77.900000000000006</v>
      </c>
      <c r="S30" s="64">
        <f>'Distributor Secondary'!R8*'DSR con %'!S30</f>
        <v>77.900000000000006</v>
      </c>
      <c r="T30" s="64">
        <f>'Distributor Secondary'!S8*'DSR con %'!T30</f>
        <v>97.47</v>
      </c>
      <c r="U30" s="64">
        <f>'Distributor Secondary'!T8*'DSR con %'!U30</f>
        <v>77.900000000000006</v>
      </c>
      <c r="V30" s="64">
        <f>'Distributor Secondary'!U8*'DSR con %'!V30</f>
        <v>85.69</v>
      </c>
      <c r="W30" s="64">
        <f>'Distributor Secondary'!V8*'DSR con %'!W30</f>
        <v>77.900000000000006</v>
      </c>
      <c r="X30" s="64">
        <f>'Distributor Secondary'!W8*'DSR con %'!X30</f>
        <v>82.460000000000008</v>
      </c>
      <c r="Y30" s="64">
        <f>'Distributor Secondary'!X8*'DSR con %'!Y30</f>
        <v>82.460000000000008</v>
      </c>
      <c r="Z30" s="64">
        <f>'Distributor Secondary'!Y8*'DSR con %'!Z30</f>
        <v>36.1</v>
      </c>
      <c r="AA30" s="64">
        <f>'Distributor Secondary'!Z8*'DSR con %'!AA30</f>
        <v>82.460000000000008</v>
      </c>
      <c r="AB30" s="64">
        <f>'Distributor Secondary'!AA8*'DSR con %'!AB30</f>
        <v>103.17</v>
      </c>
      <c r="AC30" s="64">
        <f>'Distributor Secondary'!AB8*'DSR con %'!AC30</f>
        <v>37.72</v>
      </c>
      <c r="AD30" s="64">
        <f>'Distributor Secondary'!AC8*'DSR con %'!AD30</f>
        <v>35.42</v>
      </c>
      <c r="AE30" s="64">
        <f>'Distributor Secondary'!AD8*'DSR con %'!AE30</f>
        <v>11.96</v>
      </c>
      <c r="AF30" s="145">
        <f>'Distributor Secondary'!AE8*'DSR con %'!AF30</f>
        <v>71.760000000000005</v>
      </c>
      <c r="AG30" s="145">
        <f>'Distributor Secondary'!AF8*'DSR con %'!AG30</f>
        <v>47.84</v>
      </c>
      <c r="AH30" s="145">
        <f>'Distributor Secondary'!AG8*'DSR con %'!AH30</f>
        <v>9.66</v>
      </c>
      <c r="AI30" s="145">
        <f>'Distributor Secondary'!AH8*'DSR con %'!AI30</f>
        <v>23.92</v>
      </c>
      <c r="AJ30" s="145">
        <f>'Distributor Secondary'!AI8*'DSR con %'!AJ30</f>
        <v>38.18</v>
      </c>
      <c r="AK30" s="145">
        <f>'Distributor Secondary'!AJ8*'DSR con %'!AK30</f>
        <v>11.96</v>
      </c>
      <c r="AL30" s="145">
        <f>'Distributor Secondary'!AK8*'DSR con %'!AL30</f>
        <v>10.58</v>
      </c>
      <c r="AM30" s="145">
        <f>'Distributor Secondary'!AL8*'DSR con %'!AM30</f>
        <v>11.96</v>
      </c>
      <c r="AN30" s="145">
        <f>'Distributor Secondary'!AM8*'DSR con %'!AN30</f>
        <v>11.96</v>
      </c>
      <c r="AO30" s="64">
        <f>'Distributor Secondary'!AN8*'DSR con %'!AO30</f>
        <v>11.96</v>
      </c>
    </row>
    <row r="31" spans="1:54" x14ac:dyDescent="0.2">
      <c r="A31" s="89" t="s">
        <v>172</v>
      </c>
      <c r="B31" s="120" t="s">
        <v>9</v>
      </c>
      <c r="C31" s="68" t="s">
        <v>170</v>
      </c>
      <c r="D31" s="86" t="s">
        <v>222</v>
      </c>
      <c r="E31" s="86" t="s">
        <v>223</v>
      </c>
      <c r="F31" s="62">
        <f t="shared" si="0"/>
        <v>4147416.96</v>
      </c>
      <c r="G31" s="63">
        <f t="shared" si="1"/>
        <v>2086.1400000000008</v>
      </c>
      <c r="H31" s="64">
        <f>'Distributor Secondary'!G8*'DSR con %'!H31</f>
        <v>99.75</v>
      </c>
      <c r="I31" s="64">
        <f>'Distributor Secondary'!H8*'DSR con %'!I31</f>
        <v>116.55</v>
      </c>
      <c r="J31" s="64">
        <f>'Distributor Secondary'!I8*'DSR con %'!J31</f>
        <v>99.75</v>
      </c>
      <c r="K31" s="64">
        <f>'Distributor Secondary'!J8*'DSR con %'!K31</f>
        <v>33.18</v>
      </c>
      <c r="L31" s="64">
        <f>'Distributor Secondary'!K8*'DSR con %'!L31</f>
        <v>61.32</v>
      </c>
      <c r="M31" s="64">
        <f>'Distributor Secondary'!L8*'DSR con %'!M31</f>
        <v>45.989999999999995</v>
      </c>
      <c r="N31" s="64">
        <f>'Distributor Secondary'!M8*'DSR con %'!N31</f>
        <v>91.97999999999999</v>
      </c>
      <c r="O31" s="64">
        <f>'Distributor Secondary'!N8*'DSR con %'!O31</f>
        <v>129.15</v>
      </c>
      <c r="P31" s="64">
        <f>'Distributor Secondary'!O8*'DSR con %'!P31</f>
        <v>86.1</v>
      </c>
      <c r="Q31" s="64">
        <f>'Distributor Secondary'!P8*'DSR con %'!Q31</f>
        <v>86.1</v>
      </c>
      <c r="R31" s="64">
        <f>'Distributor Secondary'!Q8*'DSR con %'!R31</f>
        <v>86.1</v>
      </c>
      <c r="S31" s="64">
        <f>'Distributor Secondary'!R8*'DSR con %'!S31</f>
        <v>86.1</v>
      </c>
      <c r="T31" s="64">
        <f>'Distributor Secondary'!S8*'DSR con %'!T31</f>
        <v>107.72999999999999</v>
      </c>
      <c r="U31" s="64">
        <f>'Distributor Secondary'!T8*'DSR con %'!U31</f>
        <v>86.1</v>
      </c>
      <c r="V31" s="64">
        <f>'Distributor Secondary'!U8*'DSR con %'!V31</f>
        <v>94.71</v>
      </c>
      <c r="W31" s="64">
        <f>'Distributor Secondary'!V8*'DSR con %'!W31</f>
        <v>86.1</v>
      </c>
      <c r="X31" s="64">
        <f>'Distributor Secondary'!W8*'DSR con %'!X31</f>
        <v>91.14</v>
      </c>
      <c r="Y31" s="64">
        <f>'Distributor Secondary'!X8*'DSR con %'!Y31</f>
        <v>91.14</v>
      </c>
      <c r="Z31" s="64">
        <f>'Distributor Secondary'!Y8*'DSR con %'!Z31</f>
        <v>39.9</v>
      </c>
      <c r="AA31" s="64">
        <f>'Distributor Secondary'!Z8*'DSR con %'!AA31</f>
        <v>91.14</v>
      </c>
      <c r="AB31" s="64">
        <f>'Distributor Secondary'!AA8*'DSR con %'!AB31</f>
        <v>114.03</v>
      </c>
      <c r="AC31" s="64">
        <f>'Distributor Secondary'!AB8*'DSR con %'!AC31</f>
        <v>29.52</v>
      </c>
      <c r="AD31" s="64">
        <f>'Distributor Secondary'!AC8*'DSR con %'!AD31</f>
        <v>27.72</v>
      </c>
      <c r="AE31" s="64">
        <f>'Distributor Secondary'!AD8*'DSR con %'!AE31</f>
        <v>9.36</v>
      </c>
      <c r="AF31" s="145">
        <f>'Distributor Secondary'!AE8*'DSR con %'!AF31</f>
        <v>56.16</v>
      </c>
      <c r="AG31" s="145">
        <f>'Distributor Secondary'!AF8*'DSR con %'!AG31</f>
        <v>37.44</v>
      </c>
      <c r="AH31" s="145">
        <f>'Distributor Secondary'!AG8*'DSR con %'!AH31</f>
        <v>7.56</v>
      </c>
      <c r="AI31" s="145">
        <f>'Distributor Secondary'!AH8*'DSR con %'!AI31</f>
        <v>18.72</v>
      </c>
      <c r="AJ31" s="145">
        <f>'Distributor Secondary'!AI8*'DSR con %'!AJ31</f>
        <v>29.88</v>
      </c>
      <c r="AK31" s="145">
        <f>'Distributor Secondary'!AJ8*'DSR con %'!AK31</f>
        <v>9.36</v>
      </c>
      <c r="AL31" s="145">
        <f>'Distributor Secondary'!AK8*'DSR con %'!AL31</f>
        <v>8.2799999999999994</v>
      </c>
      <c r="AM31" s="145">
        <f>'Distributor Secondary'!AL8*'DSR con %'!AM31</f>
        <v>9.36</v>
      </c>
      <c r="AN31" s="145">
        <f>'Distributor Secondary'!AM8*'DSR con %'!AN31</f>
        <v>9.36</v>
      </c>
      <c r="AO31" s="64">
        <f>'Distributor Secondary'!AN8*'DSR con %'!AO31</f>
        <v>9.36</v>
      </c>
    </row>
    <row r="32" spans="1:54" s="19" customFormat="1" x14ac:dyDescent="0.2">
      <c r="A32" s="87"/>
      <c r="B32" s="123"/>
      <c r="C32" s="67"/>
      <c r="D32" s="88"/>
      <c r="E32" s="88"/>
      <c r="F32" s="74">
        <f t="shared" si="0"/>
        <v>21295596</v>
      </c>
      <c r="G32" s="125">
        <f t="shared" si="1"/>
        <v>10142</v>
      </c>
      <c r="H32" s="74">
        <f t="shared" ref="H32:AO32" si="6">SUM(H27:H31)</f>
        <v>475</v>
      </c>
      <c r="I32" s="74">
        <f t="shared" si="6"/>
        <v>555</v>
      </c>
      <c r="J32" s="74">
        <f t="shared" si="6"/>
        <v>475</v>
      </c>
      <c r="K32" s="74">
        <f t="shared" si="6"/>
        <v>158</v>
      </c>
      <c r="L32" s="74">
        <f t="shared" si="6"/>
        <v>292</v>
      </c>
      <c r="M32" s="74">
        <f t="shared" si="6"/>
        <v>219</v>
      </c>
      <c r="N32" s="74">
        <f t="shared" si="6"/>
        <v>438</v>
      </c>
      <c r="O32" s="74">
        <f t="shared" si="6"/>
        <v>615</v>
      </c>
      <c r="P32" s="74">
        <f t="shared" si="6"/>
        <v>410</v>
      </c>
      <c r="Q32" s="74">
        <f t="shared" si="6"/>
        <v>410</v>
      </c>
      <c r="R32" s="74">
        <f t="shared" si="6"/>
        <v>410</v>
      </c>
      <c r="S32" s="74">
        <f t="shared" si="6"/>
        <v>410</v>
      </c>
      <c r="T32" s="74">
        <f t="shared" si="6"/>
        <v>513</v>
      </c>
      <c r="U32" s="74">
        <f t="shared" si="6"/>
        <v>410</v>
      </c>
      <c r="V32" s="74">
        <f t="shared" si="6"/>
        <v>451</v>
      </c>
      <c r="W32" s="74">
        <f t="shared" si="6"/>
        <v>410</v>
      </c>
      <c r="X32" s="74">
        <f t="shared" si="6"/>
        <v>434</v>
      </c>
      <c r="Y32" s="74">
        <f t="shared" si="6"/>
        <v>434</v>
      </c>
      <c r="Z32" s="74">
        <f t="shared" si="6"/>
        <v>190</v>
      </c>
      <c r="AA32" s="74">
        <f t="shared" si="6"/>
        <v>434</v>
      </c>
      <c r="AB32" s="74">
        <f t="shared" si="6"/>
        <v>543</v>
      </c>
      <c r="AC32" s="74">
        <f t="shared" si="6"/>
        <v>164</v>
      </c>
      <c r="AD32" s="74">
        <f t="shared" si="6"/>
        <v>154</v>
      </c>
      <c r="AE32" s="74">
        <f t="shared" si="6"/>
        <v>52</v>
      </c>
      <c r="AF32" s="148">
        <f t="shared" si="6"/>
        <v>312</v>
      </c>
      <c r="AG32" s="148">
        <f t="shared" si="6"/>
        <v>208</v>
      </c>
      <c r="AH32" s="148">
        <f t="shared" si="6"/>
        <v>42</v>
      </c>
      <c r="AI32" s="148">
        <f t="shared" si="6"/>
        <v>104</v>
      </c>
      <c r="AJ32" s="148">
        <f t="shared" si="6"/>
        <v>166</v>
      </c>
      <c r="AK32" s="148">
        <f t="shared" si="6"/>
        <v>52</v>
      </c>
      <c r="AL32" s="148">
        <f t="shared" si="6"/>
        <v>46</v>
      </c>
      <c r="AM32" s="148">
        <f t="shared" si="6"/>
        <v>52</v>
      </c>
      <c r="AN32" s="148">
        <f t="shared" si="6"/>
        <v>52</v>
      </c>
      <c r="AO32" s="74">
        <f t="shared" si="6"/>
        <v>52</v>
      </c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x14ac:dyDescent="0.2">
      <c r="A33" s="89" t="s">
        <v>173</v>
      </c>
      <c r="B33" s="120" t="s">
        <v>9</v>
      </c>
      <c r="C33" s="61" t="s">
        <v>166</v>
      </c>
      <c r="D33" s="86" t="s">
        <v>224</v>
      </c>
      <c r="E33" s="86" t="s">
        <v>225</v>
      </c>
      <c r="F33" s="62">
        <f t="shared" si="0"/>
        <v>2860119.75</v>
      </c>
      <c r="G33" s="63">
        <f t="shared" si="1"/>
        <v>1659.2999999999997</v>
      </c>
      <c r="H33" s="64">
        <f>'Distributor Secondary'!G9*'DSR con %'!H33</f>
        <v>69</v>
      </c>
      <c r="I33" s="64">
        <f>'Distributor Secondary'!H9*'DSR con %'!I33</f>
        <v>80.5</v>
      </c>
      <c r="J33" s="64">
        <f>'Distributor Secondary'!I9*'DSR con %'!J33</f>
        <v>69</v>
      </c>
      <c r="K33" s="64">
        <f>'Distributor Secondary'!J9*'DSR con %'!K33</f>
        <v>23</v>
      </c>
      <c r="L33" s="64">
        <f>'Distributor Secondary'!K9*'DSR con %'!L33</f>
        <v>57</v>
      </c>
      <c r="M33" s="64">
        <f>'Distributor Secondary'!L9*'DSR con %'!M33</f>
        <v>42.75</v>
      </c>
      <c r="N33" s="64">
        <f>'Distributor Secondary'!M9*'DSR con %'!N33</f>
        <v>85.5</v>
      </c>
      <c r="O33" s="64">
        <f>'Distributor Secondary'!N9*'DSR con %'!O33</f>
        <v>102.5</v>
      </c>
      <c r="P33" s="64">
        <f>'Distributor Secondary'!O9*'DSR con %'!P33</f>
        <v>68.25</v>
      </c>
      <c r="Q33" s="64">
        <f>'Distributor Secondary'!P9*'DSR con %'!Q33</f>
        <v>68.25</v>
      </c>
      <c r="R33" s="64">
        <f>'Distributor Secondary'!Q9*'DSR con %'!R33</f>
        <v>68.25</v>
      </c>
      <c r="S33" s="64">
        <f>'Distributor Secondary'!R9*'DSR con %'!S33</f>
        <v>68.25</v>
      </c>
      <c r="T33" s="64">
        <f>'Distributor Secondary'!S9*'DSR con %'!T33</f>
        <v>85.5</v>
      </c>
      <c r="U33" s="64">
        <f>'Distributor Secondary'!T9*'DSR con %'!U33</f>
        <v>68.25</v>
      </c>
      <c r="V33" s="64">
        <f>'Distributor Secondary'!U9*'DSR con %'!V33</f>
        <v>75.25</v>
      </c>
      <c r="W33" s="64">
        <f>'Distributor Secondary'!V9*'DSR con %'!W33</f>
        <v>68.25</v>
      </c>
      <c r="X33" s="64">
        <f>'Distributor Secondary'!W9*'DSR con %'!X33</f>
        <v>92.25</v>
      </c>
      <c r="Y33" s="64">
        <f>'Distributor Secondary'!X9*'DSR con %'!Y33</f>
        <v>92.25</v>
      </c>
      <c r="Z33" s="64">
        <f>'Distributor Secondary'!Y9*'DSR con %'!Z33</f>
        <v>32</v>
      </c>
      <c r="AA33" s="64">
        <f>'Distributor Secondary'!Z9*'DSR con %'!AA33</f>
        <v>92.25</v>
      </c>
      <c r="AB33" s="64">
        <f>'Distributor Secondary'!AA9*'DSR con %'!AB33</f>
        <v>115.25</v>
      </c>
      <c r="AC33" s="64">
        <f>'Distributor Secondary'!AB9*'DSR con %'!AC33</f>
        <v>16.600000000000001</v>
      </c>
      <c r="AD33" s="64">
        <f>'Distributor Secondary'!AC9*'DSR con %'!AD33</f>
        <v>15.600000000000001</v>
      </c>
      <c r="AE33" s="64">
        <f>'Distributor Secondary'!AD9*'DSR con %'!AE33</f>
        <v>4.6000000000000005</v>
      </c>
      <c r="AF33" s="145">
        <f>'Distributor Secondary'!AE9*'DSR con %'!AF33</f>
        <v>28</v>
      </c>
      <c r="AG33" s="145">
        <f>'Distributor Secondary'!AF9*'DSR con %'!AG33</f>
        <v>18.600000000000001</v>
      </c>
      <c r="AH33" s="145">
        <f>'Distributor Secondary'!AG9*'DSR con %'!AH33</f>
        <v>3.8000000000000003</v>
      </c>
      <c r="AI33" s="145">
        <f>'Distributor Secondary'!AH9*'DSR con %'!AI33</f>
        <v>9.4</v>
      </c>
      <c r="AJ33" s="145">
        <f>'Distributor Secondary'!AI9*'DSR con %'!AJ33</f>
        <v>15</v>
      </c>
      <c r="AK33" s="145">
        <f>'Distributor Secondary'!AJ9*'DSR con %'!AK33</f>
        <v>4.6000000000000005</v>
      </c>
      <c r="AL33" s="145">
        <f>'Distributor Secondary'!AK9*'DSR con %'!AL33</f>
        <v>4.2</v>
      </c>
      <c r="AM33" s="145">
        <f>'Distributor Secondary'!AL9*'DSR con %'!AM33</f>
        <v>4.6000000000000005</v>
      </c>
      <c r="AN33" s="145">
        <f>'Distributor Secondary'!AM9*'DSR con %'!AN33</f>
        <v>5.4</v>
      </c>
      <c r="AO33" s="64">
        <f>'Distributor Secondary'!AN9*'DSR con %'!AO33</f>
        <v>5.4</v>
      </c>
    </row>
    <row r="34" spans="1:54" x14ac:dyDescent="0.2">
      <c r="A34" s="89" t="s">
        <v>173</v>
      </c>
      <c r="B34" s="120" t="s">
        <v>9</v>
      </c>
      <c r="C34" s="61" t="s">
        <v>166</v>
      </c>
      <c r="D34" s="86" t="s">
        <v>226</v>
      </c>
      <c r="E34" s="86" t="s">
        <v>227</v>
      </c>
      <c r="F34" s="62">
        <f t="shared" si="0"/>
        <v>2489096.5999999996</v>
      </c>
      <c r="G34" s="63">
        <f t="shared" si="1"/>
        <v>1354.5999999999997</v>
      </c>
      <c r="H34" s="64">
        <f>'Distributor Secondary'!G9*'DSR con %'!H34</f>
        <v>55.2</v>
      </c>
      <c r="I34" s="64">
        <f>'Distributor Secondary'!H9*'DSR con %'!I34</f>
        <v>64.400000000000006</v>
      </c>
      <c r="J34" s="64">
        <f>'Distributor Secondary'!I9*'DSR con %'!J34</f>
        <v>55.2</v>
      </c>
      <c r="K34" s="64">
        <f>'Distributor Secondary'!J9*'DSR con %'!K34</f>
        <v>18.400000000000002</v>
      </c>
      <c r="L34" s="64">
        <f>'Distributor Secondary'!K9*'DSR con %'!L34</f>
        <v>45.6</v>
      </c>
      <c r="M34" s="64">
        <f>'Distributor Secondary'!L9*'DSR con %'!M34</f>
        <v>34.200000000000003</v>
      </c>
      <c r="N34" s="64">
        <f>'Distributor Secondary'!M9*'DSR con %'!N34</f>
        <v>68.400000000000006</v>
      </c>
      <c r="O34" s="64">
        <f>'Distributor Secondary'!N9*'DSR con %'!O34</f>
        <v>82</v>
      </c>
      <c r="P34" s="64">
        <f>'Distributor Secondary'!O9*'DSR con %'!P34</f>
        <v>54.6</v>
      </c>
      <c r="Q34" s="64">
        <f>'Distributor Secondary'!P9*'DSR con %'!Q34</f>
        <v>54.6</v>
      </c>
      <c r="R34" s="64">
        <f>'Distributor Secondary'!Q9*'DSR con %'!R34</f>
        <v>54.6</v>
      </c>
      <c r="S34" s="64">
        <f>'Distributor Secondary'!R9*'DSR con %'!S34</f>
        <v>54.6</v>
      </c>
      <c r="T34" s="64">
        <f>'Distributor Secondary'!S9*'DSR con %'!T34</f>
        <v>68.400000000000006</v>
      </c>
      <c r="U34" s="64">
        <f>'Distributor Secondary'!T9*'DSR con %'!U34</f>
        <v>54.6</v>
      </c>
      <c r="V34" s="64">
        <f>'Distributor Secondary'!U9*'DSR con %'!V34</f>
        <v>60.2</v>
      </c>
      <c r="W34" s="64">
        <f>'Distributor Secondary'!V9*'DSR con %'!W34</f>
        <v>54.6</v>
      </c>
      <c r="X34" s="64">
        <f>'Distributor Secondary'!W9*'DSR con %'!X34</f>
        <v>73.8</v>
      </c>
      <c r="Y34" s="64">
        <f>'Distributor Secondary'!X9*'DSR con %'!Y34</f>
        <v>73.8</v>
      </c>
      <c r="Z34" s="64">
        <f>'Distributor Secondary'!Y9*'DSR con %'!Z34</f>
        <v>25.6</v>
      </c>
      <c r="AA34" s="64">
        <f>'Distributor Secondary'!Z9*'DSR con %'!AA34</f>
        <v>73.8</v>
      </c>
      <c r="AB34" s="64">
        <f>'Distributor Secondary'!AA9*'DSR con %'!AB34</f>
        <v>92.2</v>
      </c>
      <c r="AC34" s="64">
        <f>'Distributor Secondary'!AB9*'DSR con %'!AC34</f>
        <v>16.600000000000001</v>
      </c>
      <c r="AD34" s="64">
        <f>'Distributor Secondary'!AC9*'DSR con %'!AD34</f>
        <v>15.600000000000001</v>
      </c>
      <c r="AE34" s="64">
        <f>'Distributor Secondary'!AD9*'DSR con %'!AE34</f>
        <v>4.6000000000000005</v>
      </c>
      <c r="AF34" s="145">
        <f>'Distributor Secondary'!AE9*'DSR con %'!AF34</f>
        <v>28</v>
      </c>
      <c r="AG34" s="145">
        <f>'Distributor Secondary'!AF9*'DSR con %'!AG34</f>
        <v>18.600000000000001</v>
      </c>
      <c r="AH34" s="145">
        <f>'Distributor Secondary'!AG9*'DSR con %'!AH34</f>
        <v>3.8000000000000003</v>
      </c>
      <c r="AI34" s="145">
        <f>'Distributor Secondary'!AH9*'DSR con %'!AI34</f>
        <v>9.4</v>
      </c>
      <c r="AJ34" s="145">
        <f>'Distributor Secondary'!AI9*'DSR con %'!AJ34</f>
        <v>15</v>
      </c>
      <c r="AK34" s="145">
        <f>'Distributor Secondary'!AJ9*'DSR con %'!AK34</f>
        <v>4.6000000000000005</v>
      </c>
      <c r="AL34" s="145">
        <f>'Distributor Secondary'!AK9*'DSR con %'!AL34</f>
        <v>4.2</v>
      </c>
      <c r="AM34" s="145">
        <f>'Distributor Secondary'!AL9*'DSR con %'!AM34</f>
        <v>4.6000000000000005</v>
      </c>
      <c r="AN34" s="145">
        <f>'Distributor Secondary'!AM9*'DSR con %'!AN34</f>
        <v>5.4</v>
      </c>
      <c r="AO34" s="64">
        <f>'Distributor Secondary'!AN9*'DSR con %'!AO34</f>
        <v>5.4</v>
      </c>
    </row>
    <row r="35" spans="1:54" x14ac:dyDescent="0.2">
      <c r="A35" s="89" t="s">
        <v>173</v>
      </c>
      <c r="B35" s="120" t="s">
        <v>9</v>
      </c>
      <c r="C35" s="61" t="s">
        <v>166</v>
      </c>
      <c r="D35" s="86" t="s">
        <v>228</v>
      </c>
      <c r="E35" s="86" t="s">
        <v>229</v>
      </c>
      <c r="F35" s="62">
        <f t="shared" si="0"/>
        <v>2962961.49</v>
      </c>
      <c r="G35" s="63">
        <f t="shared" si="1"/>
        <v>1571.3699999999997</v>
      </c>
      <c r="H35" s="64">
        <f>'Distributor Secondary'!G9*'DSR con %'!H35</f>
        <v>63.480000000000004</v>
      </c>
      <c r="I35" s="64">
        <f>'Distributor Secondary'!H9*'DSR con %'!I35</f>
        <v>74.06</v>
      </c>
      <c r="J35" s="64">
        <f>'Distributor Secondary'!I9*'DSR con %'!J35</f>
        <v>63.480000000000004</v>
      </c>
      <c r="K35" s="64">
        <f>'Distributor Secondary'!J9*'DSR con %'!K35</f>
        <v>21.16</v>
      </c>
      <c r="L35" s="64">
        <f>'Distributor Secondary'!K9*'DSR con %'!L35</f>
        <v>52.440000000000005</v>
      </c>
      <c r="M35" s="64">
        <f>'Distributor Secondary'!L9*'DSR con %'!M35</f>
        <v>39.33</v>
      </c>
      <c r="N35" s="64">
        <f>'Distributor Secondary'!M9*'DSR con %'!N35</f>
        <v>78.66</v>
      </c>
      <c r="O35" s="64">
        <f>'Distributor Secondary'!N9*'DSR con %'!O35</f>
        <v>94.3</v>
      </c>
      <c r="P35" s="64">
        <f>'Distributor Secondary'!O9*'DSR con %'!P35</f>
        <v>62.790000000000006</v>
      </c>
      <c r="Q35" s="64">
        <f>'Distributor Secondary'!P9*'DSR con %'!Q35</f>
        <v>62.790000000000006</v>
      </c>
      <c r="R35" s="64">
        <f>'Distributor Secondary'!Q9*'DSR con %'!R35</f>
        <v>62.790000000000006</v>
      </c>
      <c r="S35" s="64">
        <f>'Distributor Secondary'!R9*'DSR con %'!S35</f>
        <v>62.790000000000006</v>
      </c>
      <c r="T35" s="64">
        <f>'Distributor Secondary'!S9*'DSR con %'!T35</f>
        <v>78.66</v>
      </c>
      <c r="U35" s="64">
        <f>'Distributor Secondary'!T9*'DSR con %'!U35</f>
        <v>62.790000000000006</v>
      </c>
      <c r="V35" s="64">
        <f>'Distributor Secondary'!U9*'DSR con %'!V35</f>
        <v>69.23</v>
      </c>
      <c r="W35" s="64">
        <f>'Distributor Secondary'!V9*'DSR con %'!W35</f>
        <v>62.790000000000006</v>
      </c>
      <c r="X35" s="64">
        <f>'Distributor Secondary'!W9*'DSR con %'!X35</f>
        <v>84.87</v>
      </c>
      <c r="Y35" s="64">
        <f>'Distributor Secondary'!X9*'DSR con %'!Y35</f>
        <v>84.87</v>
      </c>
      <c r="Z35" s="64">
        <f>'Distributor Secondary'!Y9*'DSR con %'!Z35</f>
        <v>29.44</v>
      </c>
      <c r="AA35" s="64">
        <f>'Distributor Secondary'!Z9*'DSR con %'!AA35</f>
        <v>84.87</v>
      </c>
      <c r="AB35" s="64">
        <f>'Distributor Secondary'!AA9*'DSR con %'!AB35</f>
        <v>106.03</v>
      </c>
      <c r="AC35" s="64">
        <f>'Distributor Secondary'!AB9*'DSR con %'!AC35</f>
        <v>20.75</v>
      </c>
      <c r="AD35" s="64">
        <f>'Distributor Secondary'!AC9*'DSR con %'!AD35</f>
        <v>19.5</v>
      </c>
      <c r="AE35" s="64">
        <f>'Distributor Secondary'!AD9*'DSR con %'!AE35</f>
        <v>5.75</v>
      </c>
      <c r="AF35" s="145">
        <f>'Distributor Secondary'!AE9*'DSR con %'!AF35</f>
        <v>35</v>
      </c>
      <c r="AG35" s="145">
        <f>'Distributor Secondary'!AF9*'DSR con %'!AG35</f>
        <v>23.25</v>
      </c>
      <c r="AH35" s="145">
        <f>'Distributor Secondary'!AG9*'DSR con %'!AH35</f>
        <v>4.75</v>
      </c>
      <c r="AI35" s="145">
        <f>'Distributor Secondary'!AH9*'DSR con %'!AI35</f>
        <v>11.75</v>
      </c>
      <c r="AJ35" s="145">
        <f>'Distributor Secondary'!AI9*'DSR con %'!AJ35</f>
        <v>18.75</v>
      </c>
      <c r="AK35" s="145">
        <f>'Distributor Secondary'!AJ9*'DSR con %'!AK35</f>
        <v>5.75</v>
      </c>
      <c r="AL35" s="145">
        <f>'Distributor Secondary'!AK9*'DSR con %'!AL35</f>
        <v>5.25</v>
      </c>
      <c r="AM35" s="145">
        <f>'Distributor Secondary'!AL9*'DSR con %'!AM35</f>
        <v>5.75</v>
      </c>
      <c r="AN35" s="145">
        <f>'Distributor Secondary'!AM9*'DSR con %'!AN35</f>
        <v>6.75</v>
      </c>
      <c r="AO35" s="64">
        <f>'Distributor Secondary'!AN9*'DSR con %'!AO35</f>
        <v>6.75</v>
      </c>
    </row>
    <row r="36" spans="1:54" x14ac:dyDescent="0.2">
      <c r="A36" s="89" t="s">
        <v>173</v>
      </c>
      <c r="B36" s="120" t="s">
        <v>9</v>
      </c>
      <c r="C36" s="61" t="s">
        <v>166</v>
      </c>
      <c r="D36" s="86" t="s">
        <v>230</v>
      </c>
      <c r="E36" s="86" t="s">
        <v>231</v>
      </c>
      <c r="F36" s="62">
        <f t="shared" si="0"/>
        <v>4133305.1599999997</v>
      </c>
      <c r="G36" s="63">
        <f t="shared" si="1"/>
        <v>2187.7299999999996</v>
      </c>
      <c r="H36" s="64">
        <f>'Distributor Secondary'!G9*'DSR con %'!H36</f>
        <v>88.320000000000007</v>
      </c>
      <c r="I36" s="64">
        <f>'Distributor Secondary'!H9*'DSR con %'!I36</f>
        <v>103.04</v>
      </c>
      <c r="J36" s="64">
        <f>'Distributor Secondary'!I9*'DSR con %'!J36</f>
        <v>88.320000000000007</v>
      </c>
      <c r="K36" s="64">
        <f>'Distributor Secondary'!J9*'DSR con %'!K36</f>
        <v>29.44</v>
      </c>
      <c r="L36" s="64">
        <f>'Distributor Secondary'!K9*'DSR con %'!L36</f>
        <v>72.960000000000008</v>
      </c>
      <c r="M36" s="64">
        <f>'Distributor Secondary'!L9*'DSR con %'!M36</f>
        <v>54.72</v>
      </c>
      <c r="N36" s="64">
        <f>'Distributor Secondary'!M9*'DSR con %'!N36</f>
        <v>109.44</v>
      </c>
      <c r="O36" s="64">
        <f>'Distributor Secondary'!N9*'DSR con %'!O36</f>
        <v>131.19999999999999</v>
      </c>
      <c r="P36" s="64">
        <f>'Distributor Secondary'!O9*'DSR con %'!P36</f>
        <v>87.36</v>
      </c>
      <c r="Q36" s="64">
        <f>'Distributor Secondary'!P9*'DSR con %'!Q36</f>
        <v>87.36</v>
      </c>
      <c r="R36" s="64">
        <f>'Distributor Secondary'!Q9*'DSR con %'!R36</f>
        <v>87.36</v>
      </c>
      <c r="S36" s="64">
        <f>'Distributor Secondary'!R9*'DSR con %'!S36</f>
        <v>87.36</v>
      </c>
      <c r="T36" s="64">
        <f>'Distributor Secondary'!S9*'DSR con %'!T36</f>
        <v>109.44</v>
      </c>
      <c r="U36" s="64">
        <f>'Distributor Secondary'!T9*'DSR con %'!U36</f>
        <v>87.36</v>
      </c>
      <c r="V36" s="64">
        <f>'Distributor Secondary'!U9*'DSR con %'!V36</f>
        <v>96.320000000000007</v>
      </c>
      <c r="W36" s="64">
        <f>'Distributor Secondary'!V9*'DSR con %'!W36</f>
        <v>87.36</v>
      </c>
      <c r="X36" s="64">
        <f>'Distributor Secondary'!W9*'DSR con %'!X36</f>
        <v>118.08</v>
      </c>
      <c r="Y36" s="64">
        <f>'Distributor Secondary'!X9*'DSR con %'!Y36</f>
        <v>118.08</v>
      </c>
      <c r="Z36" s="64">
        <f>'Distributor Secondary'!Y9*'DSR con %'!Z36</f>
        <v>40.96</v>
      </c>
      <c r="AA36" s="64">
        <f>'Distributor Secondary'!Z9*'DSR con %'!AA36</f>
        <v>118.08</v>
      </c>
      <c r="AB36" s="64">
        <f>'Distributor Secondary'!AA9*'DSR con %'!AB36</f>
        <v>147.52000000000001</v>
      </c>
      <c r="AC36" s="64">
        <f>'Distributor Secondary'!AB9*'DSR con %'!AC36</f>
        <v>29.049999999999997</v>
      </c>
      <c r="AD36" s="64">
        <f>'Distributor Secondary'!AC9*'DSR con %'!AD36</f>
        <v>27.299999999999997</v>
      </c>
      <c r="AE36" s="64">
        <f>'Distributor Secondary'!AD9*'DSR con %'!AE36</f>
        <v>8.0499999999999989</v>
      </c>
      <c r="AF36" s="145">
        <f>'Distributor Secondary'!AE9*'DSR con %'!AF36</f>
        <v>49</v>
      </c>
      <c r="AG36" s="145">
        <f>'Distributor Secondary'!AF9*'DSR con %'!AG36</f>
        <v>32.549999999999997</v>
      </c>
      <c r="AH36" s="145">
        <f>'Distributor Secondary'!AG9*'DSR con %'!AH36</f>
        <v>6.6499999999999995</v>
      </c>
      <c r="AI36" s="145">
        <f>'Distributor Secondary'!AH9*'DSR con %'!AI36</f>
        <v>16.45</v>
      </c>
      <c r="AJ36" s="145">
        <f>'Distributor Secondary'!AI9*'DSR con %'!AJ36</f>
        <v>26.25</v>
      </c>
      <c r="AK36" s="145">
        <f>'Distributor Secondary'!AJ9*'DSR con %'!AK36</f>
        <v>8.0499999999999989</v>
      </c>
      <c r="AL36" s="145">
        <f>'Distributor Secondary'!AK9*'DSR con %'!AL36</f>
        <v>7.35</v>
      </c>
      <c r="AM36" s="145">
        <f>'Distributor Secondary'!AL9*'DSR con %'!AM36</f>
        <v>8.0499999999999989</v>
      </c>
      <c r="AN36" s="145">
        <f>'Distributor Secondary'!AM9*'DSR con %'!AN36</f>
        <v>9.4499999999999993</v>
      </c>
      <c r="AO36" s="64">
        <f>'Distributor Secondary'!AN9*'DSR con %'!AO36</f>
        <v>9.4499999999999993</v>
      </c>
    </row>
    <row r="37" spans="1:54" s="19" customFormat="1" x14ac:dyDescent="0.2">
      <c r="A37" s="65"/>
      <c r="B37" s="123"/>
      <c r="C37" s="67"/>
      <c r="D37" s="84"/>
      <c r="E37" s="65"/>
      <c r="F37" s="74">
        <f t="shared" si="0"/>
        <v>12445483</v>
      </c>
      <c r="G37" s="125">
        <f t="shared" si="1"/>
        <v>6773</v>
      </c>
      <c r="H37" s="74">
        <f t="shared" ref="H37:AO37" si="7">SUM(H33:H36)</f>
        <v>276</v>
      </c>
      <c r="I37" s="74">
        <f t="shared" si="7"/>
        <v>322</v>
      </c>
      <c r="J37" s="74">
        <f t="shared" si="7"/>
        <v>276</v>
      </c>
      <c r="K37" s="74">
        <f t="shared" si="7"/>
        <v>92</v>
      </c>
      <c r="L37" s="74">
        <f t="shared" si="7"/>
        <v>228</v>
      </c>
      <c r="M37" s="74">
        <f t="shared" si="7"/>
        <v>171</v>
      </c>
      <c r="N37" s="74">
        <f t="shared" si="7"/>
        <v>342</v>
      </c>
      <c r="O37" s="74">
        <f t="shared" si="7"/>
        <v>410</v>
      </c>
      <c r="P37" s="74">
        <f t="shared" si="7"/>
        <v>273</v>
      </c>
      <c r="Q37" s="74">
        <f t="shared" si="7"/>
        <v>273</v>
      </c>
      <c r="R37" s="74">
        <f t="shared" si="7"/>
        <v>273</v>
      </c>
      <c r="S37" s="74">
        <f t="shared" si="7"/>
        <v>273</v>
      </c>
      <c r="T37" s="74">
        <f t="shared" si="7"/>
        <v>342</v>
      </c>
      <c r="U37" s="74">
        <f t="shared" si="7"/>
        <v>273</v>
      </c>
      <c r="V37" s="74">
        <f t="shared" si="7"/>
        <v>301</v>
      </c>
      <c r="W37" s="74">
        <f t="shared" si="7"/>
        <v>273</v>
      </c>
      <c r="X37" s="74">
        <f t="shared" si="7"/>
        <v>369</v>
      </c>
      <c r="Y37" s="74">
        <f t="shared" si="7"/>
        <v>369</v>
      </c>
      <c r="Z37" s="74">
        <f t="shared" si="7"/>
        <v>128</v>
      </c>
      <c r="AA37" s="74">
        <f t="shared" si="7"/>
        <v>369</v>
      </c>
      <c r="AB37" s="74">
        <f t="shared" si="7"/>
        <v>461</v>
      </c>
      <c r="AC37" s="74">
        <f t="shared" si="7"/>
        <v>83</v>
      </c>
      <c r="AD37" s="74">
        <f t="shared" si="7"/>
        <v>78</v>
      </c>
      <c r="AE37" s="74">
        <f t="shared" si="7"/>
        <v>23</v>
      </c>
      <c r="AF37" s="74">
        <f t="shared" si="7"/>
        <v>140</v>
      </c>
      <c r="AG37" s="74">
        <f t="shared" si="7"/>
        <v>93</v>
      </c>
      <c r="AH37" s="74">
        <f t="shared" si="7"/>
        <v>19</v>
      </c>
      <c r="AI37" s="74">
        <f t="shared" si="7"/>
        <v>47</v>
      </c>
      <c r="AJ37" s="74">
        <f t="shared" si="7"/>
        <v>75</v>
      </c>
      <c r="AK37" s="74">
        <f t="shared" si="7"/>
        <v>23</v>
      </c>
      <c r="AL37" s="74">
        <f t="shared" si="7"/>
        <v>21</v>
      </c>
      <c r="AM37" s="74">
        <f t="shared" si="7"/>
        <v>23</v>
      </c>
      <c r="AN37" s="74">
        <f t="shared" si="7"/>
        <v>27</v>
      </c>
      <c r="AO37" s="74">
        <f t="shared" si="7"/>
        <v>27</v>
      </c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x14ac:dyDescent="0.2">
      <c r="A38" s="89" t="s">
        <v>174</v>
      </c>
      <c r="B38" s="120" t="s">
        <v>9</v>
      </c>
      <c r="C38" s="61" t="s">
        <v>166</v>
      </c>
      <c r="D38" s="86" t="s">
        <v>232</v>
      </c>
      <c r="E38" s="86" t="s">
        <v>233</v>
      </c>
      <c r="F38" s="62">
        <f t="shared" si="0"/>
        <v>2169953.2800000003</v>
      </c>
      <c r="G38" s="63">
        <f t="shared" si="1"/>
        <v>1281.28</v>
      </c>
      <c r="H38" s="64">
        <f>'Distributor Secondary'!G10*'DSR con %'!H38</f>
        <v>51.7</v>
      </c>
      <c r="I38" s="64">
        <f>'Distributor Secondary'!H10*'DSR con %'!I38</f>
        <v>60.28</v>
      </c>
      <c r="J38" s="64">
        <f>'Distributor Secondary'!I10*'DSR con %'!J38</f>
        <v>51.7</v>
      </c>
      <c r="K38" s="64">
        <f>'Distributor Secondary'!J10*'DSR con %'!K38</f>
        <v>17.16</v>
      </c>
      <c r="L38" s="64">
        <f>'Distributor Secondary'!K10*'DSR con %'!L38</f>
        <v>42.02</v>
      </c>
      <c r="M38" s="64">
        <f>'Distributor Secondary'!L10*'DSR con %'!M38</f>
        <v>31.68</v>
      </c>
      <c r="N38" s="64">
        <f>'Distributor Secondary'!M10*'DSR con %'!N38</f>
        <v>63.14</v>
      </c>
      <c r="O38" s="64">
        <f>'Distributor Secondary'!N10*'DSR con %'!O38</f>
        <v>81.180000000000007</v>
      </c>
      <c r="P38" s="64">
        <f>'Distributor Secondary'!O10*'DSR con %'!P38</f>
        <v>54.12</v>
      </c>
      <c r="Q38" s="64">
        <f>'Distributor Secondary'!P10*'DSR con %'!Q38</f>
        <v>54.12</v>
      </c>
      <c r="R38" s="64">
        <f>'Distributor Secondary'!Q10*'DSR con %'!R38</f>
        <v>54.12</v>
      </c>
      <c r="S38" s="64">
        <f>'Distributor Secondary'!R10*'DSR con %'!S38</f>
        <v>54.12</v>
      </c>
      <c r="T38" s="64">
        <f>'Distributor Secondary'!S10*'DSR con %'!T38</f>
        <v>67.540000000000006</v>
      </c>
      <c r="U38" s="64">
        <f>'Distributor Secondary'!T10*'DSR con %'!U38</f>
        <v>54.12</v>
      </c>
      <c r="V38" s="64">
        <f>'Distributor Secondary'!U10*'DSR con %'!V38</f>
        <v>59.4</v>
      </c>
      <c r="W38" s="64">
        <f>'Distributor Secondary'!V10*'DSR con %'!W38</f>
        <v>54.12</v>
      </c>
      <c r="X38" s="64">
        <f>'Distributor Secondary'!W10*'DSR con %'!X38</f>
        <v>70.400000000000006</v>
      </c>
      <c r="Y38" s="64">
        <f>'Distributor Secondary'!X10*'DSR con %'!Y38</f>
        <v>70.400000000000006</v>
      </c>
      <c r="Z38" s="64">
        <f>'Distributor Secondary'!Y10*'DSR con %'!Z38</f>
        <v>31.24</v>
      </c>
      <c r="AA38" s="64">
        <f>'Distributor Secondary'!Z10*'DSR con %'!AA38</f>
        <v>70.400000000000006</v>
      </c>
      <c r="AB38" s="64">
        <f>'Distributor Secondary'!AA10*'DSR con %'!AB38</f>
        <v>88</v>
      </c>
      <c r="AC38" s="64">
        <f>'Distributor Secondary'!AB10*'DSR con %'!AC38</f>
        <v>13.42</v>
      </c>
      <c r="AD38" s="64">
        <f>'Distributor Secondary'!AC10*'DSR con %'!AD38</f>
        <v>12.76</v>
      </c>
      <c r="AE38" s="64">
        <f>'Distributor Secondary'!AD10*'DSR con %'!AE38</f>
        <v>3.52</v>
      </c>
      <c r="AF38" s="145">
        <f>'Distributor Secondary'!AE10*'DSR con %'!AF38</f>
        <v>20.68</v>
      </c>
      <c r="AG38" s="145">
        <f>'Distributor Secondary'!AF10*'DSR con %'!AG38</f>
        <v>13.86</v>
      </c>
      <c r="AH38" s="145">
        <f>'Distributor Secondary'!AG10*'DSR con %'!AH38</f>
        <v>2.86</v>
      </c>
      <c r="AI38" s="145">
        <f>'Distributor Secondary'!AH10*'DSR con %'!AI38</f>
        <v>6.82</v>
      </c>
      <c r="AJ38" s="145">
        <f>'Distributor Secondary'!AI10*'DSR con %'!AJ38</f>
        <v>11</v>
      </c>
      <c r="AK38" s="145">
        <f>'Distributor Secondary'!AJ10*'DSR con %'!AK38</f>
        <v>3.52</v>
      </c>
      <c r="AL38" s="145">
        <f>'Distributor Secondary'!AK10*'DSR con %'!AL38</f>
        <v>3.08</v>
      </c>
      <c r="AM38" s="145">
        <f>'Distributor Secondary'!AL10*'DSR con %'!AM38</f>
        <v>3.52</v>
      </c>
      <c r="AN38" s="145">
        <f>'Distributor Secondary'!AM10*'DSR con %'!AN38</f>
        <v>2.64</v>
      </c>
      <c r="AO38" s="64">
        <f>'Distributor Secondary'!AN10*'DSR con %'!AO38</f>
        <v>2.64</v>
      </c>
    </row>
    <row r="39" spans="1:54" x14ac:dyDescent="0.2">
      <c r="A39" s="89" t="s">
        <v>174</v>
      </c>
      <c r="B39" s="120" t="s">
        <v>9</v>
      </c>
      <c r="C39" s="61" t="s">
        <v>166</v>
      </c>
      <c r="D39" s="86" t="s">
        <v>234</v>
      </c>
      <c r="E39" s="86" t="s">
        <v>235</v>
      </c>
      <c r="F39" s="62">
        <f t="shared" si="0"/>
        <v>1972684.8</v>
      </c>
      <c r="G39" s="63">
        <f t="shared" si="1"/>
        <v>1164.8000000000002</v>
      </c>
      <c r="H39" s="64">
        <f>'Distributor Secondary'!G10*'DSR con %'!H39</f>
        <v>47</v>
      </c>
      <c r="I39" s="64">
        <f>'Distributor Secondary'!H10*'DSR con %'!I39</f>
        <v>54.800000000000004</v>
      </c>
      <c r="J39" s="64">
        <f>'Distributor Secondary'!I10*'DSR con %'!J39</f>
        <v>47</v>
      </c>
      <c r="K39" s="64">
        <f>'Distributor Secondary'!J10*'DSR con %'!K39</f>
        <v>15.600000000000001</v>
      </c>
      <c r="L39" s="64">
        <f>'Distributor Secondary'!K10*'DSR con %'!L39</f>
        <v>38.200000000000003</v>
      </c>
      <c r="M39" s="64">
        <f>'Distributor Secondary'!L10*'DSR con %'!M39</f>
        <v>28.8</v>
      </c>
      <c r="N39" s="64">
        <f>'Distributor Secondary'!M10*'DSR con %'!N39</f>
        <v>57.400000000000006</v>
      </c>
      <c r="O39" s="64">
        <f>'Distributor Secondary'!N10*'DSR con %'!O39</f>
        <v>73.8</v>
      </c>
      <c r="P39" s="64">
        <f>'Distributor Secondary'!O10*'DSR con %'!P39</f>
        <v>49.2</v>
      </c>
      <c r="Q39" s="64">
        <f>'Distributor Secondary'!P10*'DSR con %'!Q39</f>
        <v>49.2</v>
      </c>
      <c r="R39" s="64">
        <f>'Distributor Secondary'!Q10*'DSR con %'!R39</f>
        <v>49.2</v>
      </c>
      <c r="S39" s="64">
        <f>'Distributor Secondary'!R10*'DSR con %'!S39</f>
        <v>49.2</v>
      </c>
      <c r="T39" s="64">
        <f>'Distributor Secondary'!S10*'DSR con %'!T39</f>
        <v>61.400000000000006</v>
      </c>
      <c r="U39" s="64">
        <f>'Distributor Secondary'!T10*'DSR con %'!U39</f>
        <v>49.2</v>
      </c>
      <c r="V39" s="64">
        <f>'Distributor Secondary'!U10*'DSR con %'!V39</f>
        <v>54</v>
      </c>
      <c r="W39" s="64">
        <f>'Distributor Secondary'!V10*'DSR con %'!W39</f>
        <v>49.2</v>
      </c>
      <c r="X39" s="64">
        <f>'Distributor Secondary'!W10*'DSR con %'!X39</f>
        <v>64</v>
      </c>
      <c r="Y39" s="64">
        <f>'Distributor Secondary'!X10*'DSR con %'!Y39</f>
        <v>64</v>
      </c>
      <c r="Z39" s="64">
        <f>'Distributor Secondary'!Y10*'DSR con %'!Z39</f>
        <v>28.400000000000002</v>
      </c>
      <c r="AA39" s="64">
        <f>'Distributor Secondary'!Z10*'DSR con %'!AA39</f>
        <v>64</v>
      </c>
      <c r="AB39" s="64">
        <f>'Distributor Secondary'!AA10*'DSR con %'!AB39</f>
        <v>80</v>
      </c>
      <c r="AC39" s="64">
        <f>'Distributor Secondary'!AB10*'DSR con %'!AC39</f>
        <v>12.200000000000001</v>
      </c>
      <c r="AD39" s="64">
        <f>'Distributor Secondary'!AC10*'DSR con %'!AD39</f>
        <v>11.600000000000001</v>
      </c>
      <c r="AE39" s="64">
        <f>'Distributor Secondary'!AD10*'DSR con %'!AE39</f>
        <v>3.2</v>
      </c>
      <c r="AF39" s="145">
        <f>'Distributor Secondary'!AE10*'DSR con %'!AF39</f>
        <v>18.8</v>
      </c>
      <c r="AG39" s="145">
        <f>'Distributor Secondary'!AF10*'DSR con %'!AG39</f>
        <v>12.600000000000001</v>
      </c>
      <c r="AH39" s="145">
        <f>'Distributor Secondary'!AG10*'DSR con %'!AH39</f>
        <v>2.6</v>
      </c>
      <c r="AI39" s="145">
        <f>'Distributor Secondary'!AH10*'DSR con %'!AI39</f>
        <v>6.2</v>
      </c>
      <c r="AJ39" s="145">
        <f>'Distributor Secondary'!AI10*'DSR con %'!AJ39</f>
        <v>10</v>
      </c>
      <c r="AK39" s="145">
        <f>'Distributor Secondary'!AJ10*'DSR con %'!AK39</f>
        <v>3.2</v>
      </c>
      <c r="AL39" s="145">
        <f>'Distributor Secondary'!AK10*'DSR con %'!AL39</f>
        <v>2.8000000000000003</v>
      </c>
      <c r="AM39" s="145">
        <f>'Distributor Secondary'!AL10*'DSR con %'!AM39</f>
        <v>3.2</v>
      </c>
      <c r="AN39" s="145">
        <f>'Distributor Secondary'!AM10*'DSR con %'!AN39</f>
        <v>2.4000000000000004</v>
      </c>
      <c r="AO39" s="64">
        <f>'Distributor Secondary'!AN10*'DSR con %'!AO39</f>
        <v>2.4000000000000004</v>
      </c>
    </row>
    <row r="40" spans="1:54" x14ac:dyDescent="0.2">
      <c r="A40" s="89" t="s">
        <v>174</v>
      </c>
      <c r="B40" s="120" t="s">
        <v>9</v>
      </c>
      <c r="C40" s="61" t="s">
        <v>166</v>
      </c>
      <c r="D40" s="86" t="s">
        <v>236</v>
      </c>
      <c r="E40" s="86" t="s">
        <v>237</v>
      </c>
      <c r="F40" s="62">
        <f t="shared" si="0"/>
        <v>1709065.1199999999</v>
      </c>
      <c r="G40" s="63">
        <f t="shared" si="1"/>
        <v>1039.2</v>
      </c>
      <c r="H40" s="64">
        <f>'Distributor Secondary'!G10*'DSR con %'!H40</f>
        <v>42.3</v>
      </c>
      <c r="I40" s="64">
        <f>'Distributor Secondary'!H10*'DSR con %'!I40</f>
        <v>49.32</v>
      </c>
      <c r="J40" s="64">
        <f>'Distributor Secondary'!I10*'DSR con %'!J40</f>
        <v>42.3</v>
      </c>
      <c r="K40" s="64">
        <f>'Distributor Secondary'!J10*'DSR con %'!K40</f>
        <v>14.04</v>
      </c>
      <c r="L40" s="64">
        <f>'Distributor Secondary'!K10*'DSR con %'!L40</f>
        <v>34.379999999999995</v>
      </c>
      <c r="M40" s="64">
        <f>'Distributor Secondary'!L10*'DSR con %'!M40</f>
        <v>25.919999999999998</v>
      </c>
      <c r="N40" s="64">
        <f>'Distributor Secondary'!M10*'DSR con %'!N40</f>
        <v>51.66</v>
      </c>
      <c r="O40" s="64">
        <f>'Distributor Secondary'!N10*'DSR con %'!O40</f>
        <v>66.42</v>
      </c>
      <c r="P40" s="64">
        <f>'Distributor Secondary'!O10*'DSR con %'!P40</f>
        <v>44.28</v>
      </c>
      <c r="Q40" s="64">
        <f>'Distributor Secondary'!P10*'DSR con %'!Q40</f>
        <v>44.28</v>
      </c>
      <c r="R40" s="64">
        <f>'Distributor Secondary'!Q10*'DSR con %'!R40</f>
        <v>44.28</v>
      </c>
      <c r="S40" s="64">
        <f>'Distributor Secondary'!R10*'DSR con %'!S40</f>
        <v>44.28</v>
      </c>
      <c r="T40" s="64">
        <f>'Distributor Secondary'!S10*'DSR con %'!T40</f>
        <v>55.26</v>
      </c>
      <c r="U40" s="64">
        <f>'Distributor Secondary'!T10*'DSR con %'!U40</f>
        <v>44.28</v>
      </c>
      <c r="V40" s="64">
        <f>'Distributor Secondary'!U10*'DSR con %'!V40</f>
        <v>48.6</v>
      </c>
      <c r="W40" s="64">
        <f>'Distributor Secondary'!V10*'DSR con %'!W40</f>
        <v>44.28</v>
      </c>
      <c r="X40" s="64">
        <f>'Distributor Secondary'!W10*'DSR con %'!X40</f>
        <v>57.599999999999994</v>
      </c>
      <c r="Y40" s="64">
        <f>'Distributor Secondary'!X10*'DSR con %'!Y40</f>
        <v>57.599999999999994</v>
      </c>
      <c r="Z40" s="64">
        <f>'Distributor Secondary'!Y10*'DSR con %'!Z40</f>
        <v>25.56</v>
      </c>
      <c r="AA40" s="64">
        <f>'Distributor Secondary'!Z10*'DSR con %'!AA40</f>
        <v>57.599999999999994</v>
      </c>
      <c r="AB40" s="64">
        <f>'Distributor Secondary'!AA10*'DSR con %'!AB40</f>
        <v>72</v>
      </c>
      <c r="AC40" s="64">
        <f>'Distributor Secondary'!AB10*'DSR con %'!AC40</f>
        <v>9.76</v>
      </c>
      <c r="AD40" s="64">
        <f>'Distributor Secondary'!AC10*'DSR con %'!AD40</f>
        <v>9.2799999999999994</v>
      </c>
      <c r="AE40" s="64">
        <f>'Distributor Secondary'!AD10*'DSR con %'!AE40</f>
        <v>2.56</v>
      </c>
      <c r="AF40" s="145">
        <f>'Distributor Secondary'!AE10*'DSR con %'!AF40</f>
        <v>15.040000000000001</v>
      </c>
      <c r="AG40" s="145">
        <f>'Distributor Secondary'!AF10*'DSR con %'!AG40</f>
        <v>10.08</v>
      </c>
      <c r="AH40" s="145">
        <f>'Distributor Secondary'!AG10*'DSR con %'!AH40</f>
        <v>2.08</v>
      </c>
      <c r="AI40" s="145">
        <f>'Distributor Secondary'!AH10*'DSR con %'!AI40</f>
        <v>4.96</v>
      </c>
      <c r="AJ40" s="145">
        <f>'Distributor Secondary'!AI10*'DSR con %'!AJ40</f>
        <v>8</v>
      </c>
      <c r="AK40" s="145">
        <f>'Distributor Secondary'!AJ10*'DSR con %'!AK40</f>
        <v>2.56</v>
      </c>
      <c r="AL40" s="145">
        <f>'Distributor Secondary'!AK10*'DSR con %'!AL40</f>
        <v>2.2400000000000002</v>
      </c>
      <c r="AM40" s="145">
        <f>'Distributor Secondary'!AL10*'DSR con %'!AM40</f>
        <v>2.56</v>
      </c>
      <c r="AN40" s="145">
        <f>'Distributor Secondary'!AM10*'DSR con %'!AN40</f>
        <v>1.92</v>
      </c>
      <c r="AO40" s="64">
        <f>'Distributor Secondary'!AN10*'DSR con %'!AO40</f>
        <v>1.92</v>
      </c>
    </row>
    <row r="41" spans="1:54" x14ac:dyDescent="0.2">
      <c r="A41" s="89" t="s">
        <v>174</v>
      </c>
      <c r="B41" s="120" t="s">
        <v>9</v>
      </c>
      <c r="C41" s="61" t="s">
        <v>166</v>
      </c>
      <c r="D41" s="86" t="s">
        <v>238</v>
      </c>
      <c r="E41" s="86" t="s">
        <v>239</v>
      </c>
      <c r="F41" s="62">
        <f t="shared" si="0"/>
        <v>2434765.6</v>
      </c>
      <c r="G41" s="63">
        <f t="shared" si="1"/>
        <v>1228.3200000000002</v>
      </c>
      <c r="H41" s="64">
        <f>'Distributor Secondary'!G10*'DSR con %'!H41</f>
        <v>47</v>
      </c>
      <c r="I41" s="64">
        <f>'Distributor Secondary'!H10*'DSR con %'!I41</f>
        <v>54.800000000000004</v>
      </c>
      <c r="J41" s="64">
        <f>'Distributor Secondary'!I10*'DSR con %'!J41</f>
        <v>47</v>
      </c>
      <c r="K41" s="64">
        <f>'Distributor Secondary'!J10*'DSR con %'!K41</f>
        <v>15.600000000000001</v>
      </c>
      <c r="L41" s="64">
        <f>'Distributor Secondary'!K10*'DSR con %'!L41</f>
        <v>38.200000000000003</v>
      </c>
      <c r="M41" s="64">
        <f>'Distributor Secondary'!L10*'DSR con %'!M41</f>
        <v>28.8</v>
      </c>
      <c r="N41" s="64">
        <f>'Distributor Secondary'!M10*'DSR con %'!N41</f>
        <v>57.400000000000006</v>
      </c>
      <c r="O41" s="64">
        <f>'Distributor Secondary'!N10*'DSR con %'!O41</f>
        <v>73.8</v>
      </c>
      <c r="P41" s="64">
        <f>'Distributor Secondary'!O10*'DSR con %'!P41</f>
        <v>49.2</v>
      </c>
      <c r="Q41" s="64">
        <f>'Distributor Secondary'!P10*'DSR con %'!Q41</f>
        <v>49.2</v>
      </c>
      <c r="R41" s="64">
        <f>'Distributor Secondary'!Q10*'DSR con %'!R41</f>
        <v>49.2</v>
      </c>
      <c r="S41" s="64">
        <f>'Distributor Secondary'!R10*'DSR con %'!S41</f>
        <v>49.2</v>
      </c>
      <c r="T41" s="64">
        <f>'Distributor Secondary'!S10*'DSR con %'!T41</f>
        <v>61.400000000000006</v>
      </c>
      <c r="U41" s="64">
        <f>'Distributor Secondary'!T10*'DSR con %'!U41</f>
        <v>49.2</v>
      </c>
      <c r="V41" s="64">
        <f>'Distributor Secondary'!U10*'DSR con %'!V41</f>
        <v>54</v>
      </c>
      <c r="W41" s="64">
        <f>'Distributor Secondary'!V10*'DSR con %'!W41</f>
        <v>49.2</v>
      </c>
      <c r="X41" s="64">
        <f>'Distributor Secondary'!W10*'DSR con %'!X41</f>
        <v>64</v>
      </c>
      <c r="Y41" s="64">
        <f>'Distributor Secondary'!X10*'DSR con %'!Y41</f>
        <v>64</v>
      </c>
      <c r="Z41" s="64">
        <f>'Distributor Secondary'!Y10*'DSR con %'!Z41</f>
        <v>28.400000000000002</v>
      </c>
      <c r="AA41" s="64">
        <f>'Distributor Secondary'!Z10*'DSR con %'!AA41</f>
        <v>64</v>
      </c>
      <c r="AB41" s="64">
        <f>'Distributor Secondary'!AA10*'DSR con %'!AB41</f>
        <v>80</v>
      </c>
      <c r="AC41" s="64">
        <f>'Distributor Secondary'!AB10*'DSR con %'!AC41</f>
        <v>20.740000000000002</v>
      </c>
      <c r="AD41" s="64">
        <f>'Distributor Secondary'!AC10*'DSR con %'!AD41</f>
        <v>19.720000000000002</v>
      </c>
      <c r="AE41" s="64">
        <f>'Distributor Secondary'!AD10*'DSR con %'!AE41</f>
        <v>5.12</v>
      </c>
      <c r="AF41" s="145">
        <f>'Distributor Secondary'!AE10*'DSR con %'!AF41</f>
        <v>31.96</v>
      </c>
      <c r="AG41" s="145">
        <f>'Distributor Secondary'!AF10*'DSR con %'!AG41</f>
        <v>21.42</v>
      </c>
      <c r="AH41" s="145">
        <f>'Distributor Secondary'!AG10*'DSR con %'!AH41</f>
        <v>4.42</v>
      </c>
      <c r="AI41" s="145">
        <f>'Distributor Secondary'!AH10*'DSR con %'!AI41</f>
        <v>10.540000000000001</v>
      </c>
      <c r="AJ41" s="145">
        <f>'Distributor Secondary'!AI10*'DSR con %'!AJ41</f>
        <v>17</v>
      </c>
      <c r="AK41" s="145">
        <f>'Distributor Secondary'!AJ10*'DSR con %'!AK41</f>
        <v>5.44</v>
      </c>
      <c r="AL41" s="145">
        <f>'Distributor Secondary'!AK10*'DSR con %'!AL41</f>
        <v>4.7600000000000007</v>
      </c>
      <c r="AM41" s="145">
        <f>'Distributor Secondary'!AL10*'DSR con %'!AM41</f>
        <v>5.44</v>
      </c>
      <c r="AN41" s="145">
        <f>'Distributor Secondary'!AM10*'DSR con %'!AN41</f>
        <v>4.08</v>
      </c>
      <c r="AO41" s="64">
        <f>'Distributor Secondary'!AN10*'DSR con %'!AO41</f>
        <v>4.08</v>
      </c>
    </row>
    <row r="42" spans="1:54" x14ac:dyDescent="0.2">
      <c r="A42" s="89" t="s">
        <v>174</v>
      </c>
      <c r="B42" s="120" t="s">
        <v>9</v>
      </c>
      <c r="C42" s="61" t="s">
        <v>166</v>
      </c>
      <c r="D42" s="86" t="s">
        <v>240</v>
      </c>
      <c r="E42" s="86" t="s">
        <v>241</v>
      </c>
      <c r="F42" s="62">
        <f t="shared" si="0"/>
        <v>1576955.2</v>
      </c>
      <c r="G42" s="63">
        <f t="shared" si="1"/>
        <v>1110.4000000000001</v>
      </c>
      <c r="H42" s="64">
        <f>'Distributor Secondary'!G10*'DSR con %'!H42</f>
        <v>47</v>
      </c>
      <c r="I42" s="64">
        <f>'Distributor Secondary'!H10*'DSR con %'!I42</f>
        <v>54.800000000000004</v>
      </c>
      <c r="J42" s="64">
        <f>'Distributor Secondary'!I10*'DSR con %'!J42</f>
        <v>47</v>
      </c>
      <c r="K42" s="64">
        <f>'Distributor Secondary'!J10*'DSR con %'!K42</f>
        <v>15.600000000000001</v>
      </c>
      <c r="L42" s="64">
        <f>'Distributor Secondary'!K10*'DSR con %'!L42</f>
        <v>38.200000000000003</v>
      </c>
      <c r="M42" s="64">
        <f>'Distributor Secondary'!L10*'DSR con %'!M42</f>
        <v>28.8</v>
      </c>
      <c r="N42" s="64">
        <f>'Distributor Secondary'!M10*'DSR con %'!N42</f>
        <v>57.400000000000006</v>
      </c>
      <c r="O42" s="64">
        <f>'Distributor Secondary'!N10*'DSR con %'!O42</f>
        <v>73.8</v>
      </c>
      <c r="P42" s="64">
        <f>'Distributor Secondary'!O10*'DSR con %'!P42</f>
        <v>49.2</v>
      </c>
      <c r="Q42" s="64">
        <f>'Distributor Secondary'!P10*'DSR con %'!Q42</f>
        <v>49.2</v>
      </c>
      <c r="R42" s="64">
        <f>'Distributor Secondary'!Q10*'DSR con %'!R42</f>
        <v>49.2</v>
      </c>
      <c r="S42" s="64">
        <f>'Distributor Secondary'!R10*'DSR con %'!S42</f>
        <v>49.2</v>
      </c>
      <c r="T42" s="64">
        <f>'Distributor Secondary'!S10*'DSR con %'!T42</f>
        <v>61.400000000000006</v>
      </c>
      <c r="U42" s="64">
        <f>'Distributor Secondary'!T10*'DSR con %'!U42</f>
        <v>49.2</v>
      </c>
      <c r="V42" s="64">
        <f>'Distributor Secondary'!U10*'DSR con %'!V42</f>
        <v>54</v>
      </c>
      <c r="W42" s="64">
        <f>'Distributor Secondary'!V10*'DSR con %'!W42</f>
        <v>49.2</v>
      </c>
      <c r="X42" s="64">
        <f>'Distributor Secondary'!W10*'DSR con %'!X42</f>
        <v>64</v>
      </c>
      <c r="Y42" s="64">
        <f>'Distributor Secondary'!X10*'DSR con %'!Y42</f>
        <v>64</v>
      </c>
      <c r="Z42" s="64">
        <f>'Distributor Secondary'!Y10*'DSR con %'!Z42</f>
        <v>28.400000000000002</v>
      </c>
      <c r="AA42" s="64">
        <f>'Distributor Secondary'!Z10*'DSR con %'!AA42</f>
        <v>64</v>
      </c>
      <c r="AB42" s="64">
        <f>'Distributor Secondary'!AA10*'DSR con %'!AB42</f>
        <v>80</v>
      </c>
      <c r="AC42" s="64">
        <f>'Distributor Secondary'!AB10*'DSR con %'!AC42</f>
        <v>4.88</v>
      </c>
      <c r="AD42" s="64">
        <f>'Distributor Secondary'!AC10*'DSR con %'!AD42</f>
        <v>4.6399999999999997</v>
      </c>
      <c r="AE42" s="64">
        <f>'Distributor Secondary'!AD10*'DSR con %'!AE42</f>
        <v>1.6</v>
      </c>
      <c r="AF42" s="145">
        <f>'Distributor Secondary'!AE10*'DSR con %'!AF42</f>
        <v>7.5200000000000005</v>
      </c>
      <c r="AG42" s="145">
        <f>'Distributor Secondary'!AF10*'DSR con %'!AG42</f>
        <v>5.04</v>
      </c>
      <c r="AH42" s="145">
        <f>'Distributor Secondary'!AG10*'DSR con %'!AH42</f>
        <v>1.04</v>
      </c>
      <c r="AI42" s="145">
        <f>'Distributor Secondary'!AH10*'DSR con %'!AI42</f>
        <v>2.48</v>
      </c>
      <c r="AJ42" s="145">
        <f>'Distributor Secondary'!AI10*'DSR con %'!AJ42</f>
        <v>4</v>
      </c>
      <c r="AK42" s="145">
        <f>'Distributor Secondary'!AJ10*'DSR con %'!AK42</f>
        <v>1.28</v>
      </c>
      <c r="AL42" s="145">
        <f>'Distributor Secondary'!AK10*'DSR con %'!AL42</f>
        <v>1.1200000000000001</v>
      </c>
      <c r="AM42" s="145">
        <f>'Distributor Secondary'!AL10*'DSR con %'!AM42</f>
        <v>1.28</v>
      </c>
      <c r="AN42" s="145">
        <f>'Distributor Secondary'!AM10*'DSR con %'!AN42</f>
        <v>0.96</v>
      </c>
      <c r="AO42" s="64">
        <f>'Distributor Secondary'!AN10*'DSR con %'!AO42</f>
        <v>0.96</v>
      </c>
    </row>
    <row r="43" spans="1:54" s="19" customFormat="1" x14ac:dyDescent="0.2">
      <c r="A43" s="87"/>
      <c r="B43" s="123"/>
      <c r="C43" s="67"/>
      <c r="D43" s="88"/>
      <c r="E43" s="88"/>
      <c r="F43" s="74">
        <f t="shared" si="0"/>
        <v>9863424</v>
      </c>
      <c r="G43" s="125">
        <f t="shared" si="1"/>
        <v>5824</v>
      </c>
      <c r="H43" s="74">
        <f t="shared" ref="H43:AO43" si="8">SUM(H38:H42)</f>
        <v>235</v>
      </c>
      <c r="I43" s="74">
        <f t="shared" si="8"/>
        <v>274</v>
      </c>
      <c r="J43" s="74">
        <f t="shared" si="8"/>
        <v>235</v>
      </c>
      <c r="K43" s="74">
        <f t="shared" si="8"/>
        <v>78</v>
      </c>
      <c r="L43" s="74">
        <f t="shared" si="8"/>
        <v>191</v>
      </c>
      <c r="M43" s="74">
        <f t="shared" si="8"/>
        <v>144</v>
      </c>
      <c r="N43" s="74">
        <f t="shared" si="8"/>
        <v>287</v>
      </c>
      <c r="O43" s="74">
        <f t="shared" si="8"/>
        <v>369.00000000000006</v>
      </c>
      <c r="P43" s="74">
        <f t="shared" si="8"/>
        <v>246</v>
      </c>
      <c r="Q43" s="74">
        <f t="shared" si="8"/>
        <v>246</v>
      </c>
      <c r="R43" s="74">
        <f t="shared" si="8"/>
        <v>246</v>
      </c>
      <c r="S43" s="74">
        <f t="shared" si="8"/>
        <v>246</v>
      </c>
      <c r="T43" s="74">
        <f t="shared" si="8"/>
        <v>307</v>
      </c>
      <c r="U43" s="74">
        <f t="shared" si="8"/>
        <v>246</v>
      </c>
      <c r="V43" s="74">
        <f t="shared" si="8"/>
        <v>270</v>
      </c>
      <c r="W43" s="74">
        <f t="shared" si="8"/>
        <v>246</v>
      </c>
      <c r="X43" s="74">
        <f t="shared" si="8"/>
        <v>320</v>
      </c>
      <c r="Y43" s="74">
        <f t="shared" si="8"/>
        <v>320</v>
      </c>
      <c r="Z43" s="74">
        <f t="shared" si="8"/>
        <v>142</v>
      </c>
      <c r="AA43" s="74">
        <f t="shared" si="8"/>
        <v>320</v>
      </c>
      <c r="AB43" s="74">
        <f t="shared" si="8"/>
        <v>400</v>
      </c>
      <c r="AC43" s="74">
        <f t="shared" si="8"/>
        <v>61.000000000000007</v>
      </c>
      <c r="AD43" s="74">
        <f t="shared" si="8"/>
        <v>58</v>
      </c>
      <c r="AE43" s="74">
        <f t="shared" si="8"/>
        <v>16.000000000000004</v>
      </c>
      <c r="AF43" s="74">
        <f t="shared" si="8"/>
        <v>94</v>
      </c>
      <c r="AG43" s="74">
        <f t="shared" si="8"/>
        <v>63</v>
      </c>
      <c r="AH43" s="74">
        <f t="shared" si="8"/>
        <v>13</v>
      </c>
      <c r="AI43" s="74">
        <f t="shared" si="8"/>
        <v>31.000000000000004</v>
      </c>
      <c r="AJ43" s="74">
        <f t="shared" si="8"/>
        <v>50</v>
      </c>
      <c r="AK43" s="74">
        <f t="shared" si="8"/>
        <v>16.000000000000004</v>
      </c>
      <c r="AL43" s="74">
        <f t="shared" si="8"/>
        <v>14.000000000000004</v>
      </c>
      <c r="AM43" s="74">
        <f t="shared" si="8"/>
        <v>16.000000000000004</v>
      </c>
      <c r="AN43" s="74">
        <f t="shared" si="8"/>
        <v>12</v>
      </c>
      <c r="AO43" s="74">
        <f t="shared" si="8"/>
        <v>12</v>
      </c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x14ac:dyDescent="0.2">
      <c r="A44" s="59" t="s">
        <v>175</v>
      </c>
      <c r="B44" s="120" t="s">
        <v>9</v>
      </c>
      <c r="C44" s="61" t="s">
        <v>166</v>
      </c>
      <c r="D44" s="83" t="s">
        <v>242</v>
      </c>
      <c r="E44" s="59" t="s">
        <v>243</v>
      </c>
      <c r="F44" s="62">
        <f t="shared" si="0"/>
        <v>4092972</v>
      </c>
      <c r="G44" s="63">
        <f t="shared" si="1"/>
        <v>1278.8400000000006</v>
      </c>
      <c r="H44" s="64">
        <f>'Distributor Secondary'!G11*'DSR con %'!H44</f>
        <v>49.699999999999996</v>
      </c>
      <c r="I44" s="64">
        <f>'Distributor Secondary'!H11*'DSR con %'!I44</f>
        <v>57.749999999999993</v>
      </c>
      <c r="J44" s="64">
        <f>'Distributor Secondary'!I11*'DSR con %'!J44</f>
        <v>49.699999999999996</v>
      </c>
      <c r="K44" s="64">
        <f>'Distributor Secondary'!J11*'DSR con %'!K44</f>
        <v>16.799999999999997</v>
      </c>
      <c r="L44" s="64">
        <f>'Distributor Secondary'!K11*'DSR con %'!L44</f>
        <v>28</v>
      </c>
      <c r="M44" s="64">
        <f>'Distributor Secondary'!L11*'DSR con %'!M44</f>
        <v>21.349999999999998</v>
      </c>
      <c r="N44" s="64">
        <f>'Distributor Secondary'!M11*'DSR con %'!N44</f>
        <v>42</v>
      </c>
      <c r="O44" s="64">
        <f>'Distributor Secondary'!N11*'DSR con %'!O44</f>
        <v>63.349999999999994</v>
      </c>
      <c r="P44" s="64">
        <f>'Distributor Secondary'!O11*'DSR con %'!P44</f>
        <v>42.349999999999994</v>
      </c>
      <c r="Q44" s="64">
        <f>'Distributor Secondary'!P11*'DSR con %'!Q44</f>
        <v>42.349999999999994</v>
      </c>
      <c r="R44" s="64">
        <f>'Distributor Secondary'!Q11*'DSR con %'!R44</f>
        <v>42.349999999999994</v>
      </c>
      <c r="S44" s="64">
        <f>'Distributor Secondary'!R11*'DSR con %'!S44</f>
        <v>42.349999999999994</v>
      </c>
      <c r="T44" s="64">
        <f>'Distributor Secondary'!S11*'DSR con %'!T44</f>
        <v>52.849999999999994</v>
      </c>
      <c r="U44" s="64">
        <f>'Distributor Secondary'!T11*'DSR con %'!U44</f>
        <v>42.349999999999994</v>
      </c>
      <c r="V44" s="64">
        <f>'Distributor Secondary'!U11*'DSR con %'!V44</f>
        <v>46.55</v>
      </c>
      <c r="W44" s="64">
        <f>'Distributor Secondary'!V11*'DSR con %'!W44</f>
        <v>42.349999999999994</v>
      </c>
      <c r="X44" s="64">
        <f>'Distributor Secondary'!W11*'DSR con %'!X44</f>
        <v>39.199999999999996</v>
      </c>
      <c r="Y44" s="64">
        <f>'Distributor Secondary'!X11*'DSR con %'!Y44</f>
        <v>39.199999999999996</v>
      </c>
      <c r="Z44" s="64">
        <f>'Distributor Secondary'!Y11*'DSR con %'!Z44</f>
        <v>20.65</v>
      </c>
      <c r="AA44" s="64">
        <f>'Distributor Secondary'!Z11*'DSR con %'!AA44</f>
        <v>39.199999999999996</v>
      </c>
      <c r="AB44" s="64">
        <f>'Distributor Secondary'!AA11*'DSR con %'!AB44</f>
        <v>49</v>
      </c>
      <c r="AC44" s="64">
        <f>'Distributor Secondary'!AB11*'DSR con %'!AC44</f>
        <v>45.6</v>
      </c>
      <c r="AD44" s="64">
        <f>'Distributor Secondary'!AC11*'DSR con %'!AD44</f>
        <v>42.72</v>
      </c>
      <c r="AE44" s="64">
        <f>'Distributor Secondary'!AD11*'DSR con %'!AE44</f>
        <v>14.879999999999999</v>
      </c>
      <c r="AF44" s="145">
        <f>'Distributor Secondary'!AE11*'DSR con %'!AF44</f>
        <v>87.36</v>
      </c>
      <c r="AG44" s="145">
        <f>'Distributor Secondary'!AF11*'DSR con %'!AG44</f>
        <v>58.559999999999995</v>
      </c>
      <c r="AH44" s="145">
        <f>'Distributor Secondary'!AG11*'DSR con %'!AH44</f>
        <v>12</v>
      </c>
      <c r="AI44" s="145">
        <f>'Distributor Secondary'!AH11*'DSR con %'!AI44</f>
        <v>29.279999999999998</v>
      </c>
      <c r="AJ44" s="145">
        <f>'Distributor Secondary'!AI11*'DSR con %'!AJ44</f>
        <v>46.559999999999995</v>
      </c>
      <c r="AK44" s="145">
        <f>'Distributor Secondary'!AJ11*'DSR con %'!AK44</f>
        <v>14.879999999999999</v>
      </c>
      <c r="AL44" s="145">
        <f>'Distributor Secondary'!AK11*'DSR con %'!AL44</f>
        <v>12.959999999999999</v>
      </c>
      <c r="AM44" s="145">
        <f>'Distributor Secondary'!AL11*'DSR con %'!AM44</f>
        <v>14.879999999999999</v>
      </c>
      <c r="AN44" s="145">
        <f>'Distributor Secondary'!AM11*'DSR con %'!AN44</f>
        <v>14.879999999999999</v>
      </c>
      <c r="AO44" s="64">
        <f>'Distributor Secondary'!AN11*'DSR con %'!AO44</f>
        <v>14.879999999999999</v>
      </c>
    </row>
    <row r="45" spans="1:54" x14ac:dyDescent="0.2">
      <c r="A45" s="59" t="s">
        <v>175</v>
      </c>
      <c r="B45" s="120" t="s">
        <v>9</v>
      </c>
      <c r="C45" s="61" t="s">
        <v>166</v>
      </c>
      <c r="D45" s="83" t="s">
        <v>244</v>
      </c>
      <c r="E45" s="59" t="s">
        <v>245</v>
      </c>
      <c r="F45" s="62">
        <f t="shared" si="0"/>
        <v>4219980.2</v>
      </c>
      <c r="G45" s="63">
        <f t="shared" si="1"/>
        <v>1295.9000000000001</v>
      </c>
      <c r="H45" s="64">
        <f>'Distributor Secondary'!G11*'DSR con %'!H45</f>
        <v>49.699999999999996</v>
      </c>
      <c r="I45" s="64">
        <f>'Distributor Secondary'!H11*'DSR con %'!I45</f>
        <v>57.749999999999993</v>
      </c>
      <c r="J45" s="64">
        <f>'Distributor Secondary'!I11*'DSR con %'!J45</f>
        <v>49.699999999999996</v>
      </c>
      <c r="K45" s="64">
        <f>'Distributor Secondary'!J11*'DSR con %'!K45</f>
        <v>16.799999999999997</v>
      </c>
      <c r="L45" s="64">
        <f>'Distributor Secondary'!K11*'DSR con %'!L45</f>
        <v>28</v>
      </c>
      <c r="M45" s="64">
        <f>'Distributor Secondary'!L11*'DSR con %'!M45</f>
        <v>21.349999999999998</v>
      </c>
      <c r="N45" s="64">
        <f>'Distributor Secondary'!M11*'DSR con %'!N45</f>
        <v>42</v>
      </c>
      <c r="O45" s="64">
        <f>'Distributor Secondary'!N11*'DSR con %'!O45</f>
        <v>63.349999999999994</v>
      </c>
      <c r="P45" s="64">
        <f>'Distributor Secondary'!O11*'DSR con %'!P45</f>
        <v>42.349999999999994</v>
      </c>
      <c r="Q45" s="64">
        <f>'Distributor Secondary'!P11*'DSR con %'!Q45</f>
        <v>42.349999999999994</v>
      </c>
      <c r="R45" s="64">
        <f>'Distributor Secondary'!Q11*'DSR con %'!R45</f>
        <v>42.349999999999994</v>
      </c>
      <c r="S45" s="64">
        <f>'Distributor Secondary'!R11*'DSR con %'!S45</f>
        <v>42.349999999999994</v>
      </c>
      <c r="T45" s="64">
        <f>'Distributor Secondary'!S11*'DSR con %'!T45</f>
        <v>52.849999999999994</v>
      </c>
      <c r="U45" s="64">
        <f>'Distributor Secondary'!T11*'DSR con %'!U45</f>
        <v>42.349999999999994</v>
      </c>
      <c r="V45" s="64">
        <f>'Distributor Secondary'!U11*'DSR con %'!V45</f>
        <v>46.55</v>
      </c>
      <c r="W45" s="64">
        <f>'Distributor Secondary'!V11*'DSR con %'!W45</f>
        <v>42.349999999999994</v>
      </c>
      <c r="X45" s="64">
        <f>'Distributor Secondary'!W11*'DSR con %'!X45</f>
        <v>39.199999999999996</v>
      </c>
      <c r="Y45" s="64">
        <f>'Distributor Secondary'!X11*'DSR con %'!Y45</f>
        <v>39.199999999999996</v>
      </c>
      <c r="Z45" s="64">
        <f>'Distributor Secondary'!Y11*'DSR con %'!Z45</f>
        <v>20.65</v>
      </c>
      <c r="AA45" s="64">
        <f>'Distributor Secondary'!Z11*'DSR con %'!AA45</f>
        <v>39.199999999999996</v>
      </c>
      <c r="AB45" s="64">
        <f>'Distributor Secondary'!AA11*'DSR con %'!AB45</f>
        <v>49</v>
      </c>
      <c r="AC45" s="64">
        <f>'Distributor Secondary'!AB11*'DSR con %'!AC45</f>
        <v>47.5</v>
      </c>
      <c r="AD45" s="64">
        <f>'Distributor Secondary'!AC11*'DSR con %'!AD45</f>
        <v>44.5</v>
      </c>
      <c r="AE45" s="64">
        <f>'Distributor Secondary'!AD11*'DSR con %'!AE45</f>
        <v>15.5</v>
      </c>
      <c r="AF45" s="145">
        <f>'Distributor Secondary'!AE11*'DSR con %'!AF45</f>
        <v>91</v>
      </c>
      <c r="AG45" s="145">
        <f>'Distributor Secondary'!AF11*'DSR con %'!AG45</f>
        <v>61</v>
      </c>
      <c r="AH45" s="145">
        <f>'Distributor Secondary'!AG11*'DSR con %'!AH45</f>
        <v>12.5</v>
      </c>
      <c r="AI45" s="145">
        <f>'Distributor Secondary'!AH11*'DSR con %'!AI45</f>
        <v>30.5</v>
      </c>
      <c r="AJ45" s="145">
        <f>'Distributor Secondary'!AI11*'DSR con %'!AJ45</f>
        <v>48.5</v>
      </c>
      <c r="AK45" s="145">
        <f>'Distributor Secondary'!AJ11*'DSR con %'!AK45</f>
        <v>15.5</v>
      </c>
      <c r="AL45" s="145">
        <f>'Distributor Secondary'!AK11*'DSR con %'!AL45</f>
        <v>13.5</v>
      </c>
      <c r="AM45" s="145">
        <f>'Distributor Secondary'!AL11*'DSR con %'!AM45</f>
        <v>15.5</v>
      </c>
      <c r="AN45" s="145">
        <f>'Distributor Secondary'!AM11*'DSR con %'!AN45</f>
        <v>15.5</v>
      </c>
      <c r="AO45" s="64">
        <f>'Distributor Secondary'!AN11*'DSR con %'!AO45</f>
        <v>15.5</v>
      </c>
    </row>
    <row r="46" spans="1:54" x14ac:dyDescent="0.2">
      <c r="A46" s="59" t="s">
        <v>175</v>
      </c>
      <c r="B46" s="120" t="s">
        <v>9</v>
      </c>
      <c r="C46" s="61" t="s">
        <v>166</v>
      </c>
      <c r="D46" s="83" t="s">
        <v>246</v>
      </c>
      <c r="E46" s="59" t="s">
        <v>247</v>
      </c>
      <c r="F46" s="62">
        <f t="shared" si="0"/>
        <v>1022529.7999999999</v>
      </c>
      <c r="G46" s="63">
        <f t="shared" si="1"/>
        <v>762.26000000000022</v>
      </c>
      <c r="H46" s="64">
        <f>'Distributor Secondary'!G11*'DSR con %'!H46</f>
        <v>42.6</v>
      </c>
      <c r="I46" s="64">
        <f>'Distributor Secondary'!H11*'DSR con %'!I46</f>
        <v>49.5</v>
      </c>
      <c r="J46" s="64">
        <f>'Distributor Secondary'!I11*'DSR con %'!J46</f>
        <v>42.6</v>
      </c>
      <c r="K46" s="64">
        <f>'Distributor Secondary'!J11*'DSR con %'!K46</f>
        <v>14.399999999999999</v>
      </c>
      <c r="L46" s="64">
        <f>'Distributor Secondary'!K11*'DSR con %'!L46</f>
        <v>24</v>
      </c>
      <c r="M46" s="64">
        <f>'Distributor Secondary'!L11*'DSR con %'!M46</f>
        <v>18.3</v>
      </c>
      <c r="N46" s="64">
        <f>'Distributor Secondary'!M11*'DSR con %'!N46</f>
        <v>36</v>
      </c>
      <c r="O46" s="64">
        <f>'Distributor Secondary'!N11*'DSR con %'!O46</f>
        <v>54.3</v>
      </c>
      <c r="P46" s="64">
        <f>'Distributor Secondary'!O11*'DSR con %'!P46</f>
        <v>36.299999999999997</v>
      </c>
      <c r="Q46" s="64">
        <f>'Distributor Secondary'!P11*'DSR con %'!Q46</f>
        <v>36.299999999999997</v>
      </c>
      <c r="R46" s="64">
        <f>'Distributor Secondary'!Q11*'DSR con %'!R46</f>
        <v>36.299999999999997</v>
      </c>
      <c r="S46" s="64">
        <f>'Distributor Secondary'!R11*'DSR con %'!S46</f>
        <v>36.299999999999997</v>
      </c>
      <c r="T46" s="64">
        <f>'Distributor Secondary'!S11*'DSR con %'!T46</f>
        <v>45.3</v>
      </c>
      <c r="U46" s="64">
        <f>'Distributor Secondary'!T11*'DSR con %'!U46</f>
        <v>36.299999999999997</v>
      </c>
      <c r="V46" s="64">
        <f>'Distributor Secondary'!U11*'DSR con %'!V46</f>
        <v>39.9</v>
      </c>
      <c r="W46" s="64">
        <f>'Distributor Secondary'!V11*'DSR con %'!W46</f>
        <v>36.299999999999997</v>
      </c>
      <c r="X46" s="64">
        <f>'Distributor Secondary'!W11*'DSR con %'!X46</f>
        <v>33.6</v>
      </c>
      <c r="Y46" s="64">
        <f>'Distributor Secondary'!X11*'DSR con %'!Y46</f>
        <v>33.6</v>
      </c>
      <c r="Z46" s="64">
        <f>'Distributor Secondary'!Y11*'DSR con %'!Z46</f>
        <v>17.7</v>
      </c>
      <c r="AA46" s="64">
        <f>'Distributor Secondary'!Z11*'DSR con %'!AA46</f>
        <v>33.6</v>
      </c>
      <c r="AB46" s="64">
        <f>'Distributor Secondary'!AA11*'DSR con %'!AB46</f>
        <v>42</v>
      </c>
      <c r="AC46" s="64">
        <f>'Distributor Secondary'!AB11*'DSR con %'!AC46</f>
        <v>1.9000000000000001</v>
      </c>
      <c r="AD46" s="64">
        <f>'Distributor Secondary'!AC11*'DSR con %'!AD46</f>
        <v>1.78</v>
      </c>
      <c r="AE46" s="64">
        <f>'Distributor Secondary'!AD11*'DSR con %'!AE46</f>
        <v>0.62</v>
      </c>
      <c r="AF46" s="145">
        <f>'Distributor Secondary'!AE11*'DSR con %'!AF46</f>
        <v>3.64</v>
      </c>
      <c r="AG46" s="145">
        <f>'Distributor Secondary'!AF11*'DSR con %'!AG46</f>
        <v>2.44</v>
      </c>
      <c r="AH46" s="145">
        <f>'Distributor Secondary'!AG11*'DSR con %'!AH46</f>
        <v>0.5</v>
      </c>
      <c r="AI46" s="145">
        <f>'Distributor Secondary'!AH11*'DSR con %'!AI46</f>
        <v>1.22</v>
      </c>
      <c r="AJ46" s="145">
        <f>'Distributor Secondary'!AI11*'DSR con %'!AJ46</f>
        <v>1.94</v>
      </c>
      <c r="AK46" s="145">
        <f>'Distributor Secondary'!AJ11*'DSR con %'!AK46</f>
        <v>0.62</v>
      </c>
      <c r="AL46" s="145">
        <f>'Distributor Secondary'!AK11*'DSR con %'!AL46</f>
        <v>0.54</v>
      </c>
      <c r="AM46" s="145">
        <f>'Distributor Secondary'!AL11*'DSR con %'!AM46</f>
        <v>0.62</v>
      </c>
      <c r="AN46" s="145">
        <f>'Distributor Secondary'!AM11*'DSR con %'!AN46</f>
        <v>0.62</v>
      </c>
      <c r="AO46" s="64">
        <f>'Distributor Secondary'!AN11*'DSR con %'!AO46</f>
        <v>0.62</v>
      </c>
    </row>
    <row r="47" spans="1:54" s="19" customFormat="1" x14ac:dyDescent="0.2">
      <c r="A47" s="65"/>
      <c r="B47" s="123"/>
      <c r="C47" s="67"/>
      <c r="D47" s="84"/>
      <c r="E47" s="65"/>
      <c r="F47" s="74">
        <f t="shared" si="0"/>
        <v>9335482</v>
      </c>
      <c r="G47" s="125">
        <f t="shared" si="1"/>
        <v>3337</v>
      </c>
      <c r="H47" s="74">
        <f t="shared" ref="H47:AO47" si="9">SUM(H44:H46)</f>
        <v>142</v>
      </c>
      <c r="I47" s="74">
        <f t="shared" si="9"/>
        <v>165</v>
      </c>
      <c r="J47" s="74">
        <f t="shared" si="9"/>
        <v>142</v>
      </c>
      <c r="K47" s="74">
        <f t="shared" si="9"/>
        <v>47.999999999999993</v>
      </c>
      <c r="L47" s="74">
        <f t="shared" si="9"/>
        <v>80</v>
      </c>
      <c r="M47" s="74">
        <f t="shared" si="9"/>
        <v>61</v>
      </c>
      <c r="N47" s="74">
        <f t="shared" si="9"/>
        <v>120</v>
      </c>
      <c r="O47" s="74">
        <f t="shared" si="9"/>
        <v>181</v>
      </c>
      <c r="P47" s="74">
        <f t="shared" si="9"/>
        <v>120.99999999999999</v>
      </c>
      <c r="Q47" s="74">
        <f t="shared" si="9"/>
        <v>120.99999999999999</v>
      </c>
      <c r="R47" s="74">
        <f t="shared" si="9"/>
        <v>120.99999999999999</v>
      </c>
      <c r="S47" s="74">
        <f t="shared" si="9"/>
        <v>120.99999999999999</v>
      </c>
      <c r="T47" s="74">
        <f t="shared" si="9"/>
        <v>151</v>
      </c>
      <c r="U47" s="74">
        <f t="shared" si="9"/>
        <v>120.99999999999999</v>
      </c>
      <c r="V47" s="74">
        <f t="shared" si="9"/>
        <v>133</v>
      </c>
      <c r="W47" s="74">
        <f t="shared" si="9"/>
        <v>120.99999999999999</v>
      </c>
      <c r="X47" s="74">
        <f t="shared" si="9"/>
        <v>112</v>
      </c>
      <c r="Y47" s="74">
        <f t="shared" si="9"/>
        <v>112</v>
      </c>
      <c r="Z47" s="74">
        <f t="shared" si="9"/>
        <v>59</v>
      </c>
      <c r="AA47" s="74">
        <f t="shared" si="9"/>
        <v>112</v>
      </c>
      <c r="AB47" s="74">
        <f t="shared" si="9"/>
        <v>140</v>
      </c>
      <c r="AC47" s="74">
        <f t="shared" si="9"/>
        <v>95</v>
      </c>
      <c r="AD47" s="74">
        <f t="shared" si="9"/>
        <v>89</v>
      </c>
      <c r="AE47" s="74">
        <f t="shared" si="9"/>
        <v>31</v>
      </c>
      <c r="AF47" s="74">
        <f t="shared" si="9"/>
        <v>182</v>
      </c>
      <c r="AG47" s="74">
        <f t="shared" si="9"/>
        <v>122</v>
      </c>
      <c r="AH47" s="74">
        <f t="shared" si="9"/>
        <v>25</v>
      </c>
      <c r="AI47" s="74">
        <f t="shared" si="9"/>
        <v>61</v>
      </c>
      <c r="AJ47" s="74">
        <f t="shared" si="9"/>
        <v>97</v>
      </c>
      <c r="AK47" s="74">
        <f t="shared" si="9"/>
        <v>31</v>
      </c>
      <c r="AL47" s="74">
        <f t="shared" si="9"/>
        <v>27</v>
      </c>
      <c r="AM47" s="74">
        <f t="shared" si="9"/>
        <v>31</v>
      </c>
      <c r="AN47" s="74">
        <f t="shared" si="9"/>
        <v>31</v>
      </c>
      <c r="AO47" s="74">
        <f t="shared" si="9"/>
        <v>31</v>
      </c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spans="1:54" x14ac:dyDescent="0.2">
      <c r="A48" s="90" t="s">
        <v>176</v>
      </c>
      <c r="B48" s="120" t="s">
        <v>9</v>
      </c>
      <c r="C48" s="61" t="s">
        <v>166</v>
      </c>
      <c r="D48" s="69" t="s">
        <v>248</v>
      </c>
      <c r="E48" s="69" t="s">
        <v>249</v>
      </c>
      <c r="F48" s="62">
        <f t="shared" si="0"/>
        <v>4273450.03</v>
      </c>
      <c r="G48" s="63">
        <f t="shared" si="1"/>
        <v>1702.6499999999996</v>
      </c>
      <c r="H48" s="64">
        <f>'Distributor Secondary'!G12*'DSR con %'!H48</f>
        <v>72.22</v>
      </c>
      <c r="I48" s="64">
        <f>'Distributor Secondary'!H12*'DSR con %'!I48</f>
        <v>84.18</v>
      </c>
      <c r="J48" s="64">
        <f>'Distributor Secondary'!I12*'DSR con %'!J48</f>
        <v>72.22</v>
      </c>
      <c r="K48" s="64">
        <f>'Distributor Secondary'!J12*'DSR con %'!K48</f>
        <v>24.150000000000002</v>
      </c>
      <c r="L48" s="64">
        <f>'Distributor Secondary'!K12*'DSR con %'!L48</f>
        <v>44.85</v>
      </c>
      <c r="M48" s="64">
        <f>'Distributor Secondary'!L12*'DSR con %'!M48</f>
        <v>33.58</v>
      </c>
      <c r="N48" s="64">
        <f>'Distributor Secondary'!M12*'DSR con %'!N48</f>
        <v>67.16</v>
      </c>
      <c r="O48" s="64">
        <f>'Distributor Secondary'!N12*'DSR con %'!O48</f>
        <v>101.89</v>
      </c>
      <c r="P48" s="64">
        <f>'Distributor Secondary'!O12*'DSR con %'!P48</f>
        <v>67.850000000000009</v>
      </c>
      <c r="Q48" s="64">
        <f>'Distributor Secondary'!P12*'DSR con %'!Q48</f>
        <v>67.850000000000009</v>
      </c>
      <c r="R48" s="64">
        <f>'Distributor Secondary'!Q12*'DSR con %'!R48</f>
        <v>67.850000000000009</v>
      </c>
      <c r="S48" s="64">
        <f>'Distributor Secondary'!R12*'DSR con %'!S48</f>
        <v>67.850000000000009</v>
      </c>
      <c r="T48" s="64">
        <f>'Distributor Secondary'!S12*'DSR con %'!T48</f>
        <v>84.87</v>
      </c>
      <c r="U48" s="64">
        <f>'Distributor Secondary'!T12*'DSR con %'!U48</f>
        <v>67.850000000000009</v>
      </c>
      <c r="V48" s="64">
        <f>'Distributor Secondary'!U12*'DSR con %'!V48</f>
        <v>74.75</v>
      </c>
      <c r="W48" s="64">
        <f>'Distributor Secondary'!V12*'DSR con %'!W48</f>
        <v>67.850000000000009</v>
      </c>
      <c r="X48" s="64">
        <f>'Distributor Secondary'!W12*'DSR con %'!X48</f>
        <v>59.57</v>
      </c>
      <c r="Y48" s="64">
        <f>'Distributor Secondary'!X12*'DSR con %'!Y48</f>
        <v>59.57</v>
      </c>
      <c r="Z48" s="64">
        <f>'Distributor Secondary'!Y12*'DSR con %'!Z48</f>
        <v>23</v>
      </c>
      <c r="AA48" s="64">
        <f>'Distributor Secondary'!Z12*'DSR con %'!AA48</f>
        <v>59.57</v>
      </c>
      <c r="AB48" s="64">
        <f>'Distributor Secondary'!AA12*'DSR con %'!AB48</f>
        <v>74.52000000000001</v>
      </c>
      <c r="AC48" s="64">
        <f>'Distributor Secondary'!AB12*'DSR con %'!AC48</f>
        <v>43.4</v>
      </c>
      <c r="AD48" s="64">
        <f>'Distributor Secondary'!AC12*'DSR con %'!AD48</f>
        <v>40.949999999999996</v>
      </c>
      <c r="AE48" s="64">
        <f>'Distributor Secondary'!AD12*'DSR con %'!AE48</f>
        <v>12.6</v>
      </c>
      <c r="AF48" s="145">
        <f>'Distributor Secondary'!AE12*'DSR con %'!AF48</f>
        <v>74.899999999999991</v>
      </c>
      <c r="AG48" s="145">
        <f>'Distributor Secondary'!AF12*'DSR con %'!AG48</f>
        <v>50.05</v>
      </c>
      <c r="AH48" s="145">
        <f>'Distributor Secondary'!AG12*'DSR con %'!AH48</f>
        <v>10.149999999999999</v>
      </c>
      <c r="AI48" s="145">
        <f>'Distributor Secondary'!AH12*'DSR con %'!AI48</f>
        <v>24.849999999999998</v>
      </c>
      <c r="AJ48" s="145">
        <f>'Distributor Secondary'!AI12*'DSR con %'!AJ48</f>
        <v>39.9</v>
      </c>
      <c r="AK48" s="145">
        <f>'Distributor Secondary'!AJ12*'DSR con %'!AK48</f>
        <v>12.6</v>
      </c>
      <c r="AL48" s="145">
        <f>'Distributor Secondary'!AK12*'DSR con %'!AL48</f>
        <v>10.85</v>
      </c>
      <c r="AM48" s="145">
        <f>'Distributor Secondary'!AL12*'DSR con %'!AM48</f>
        <v>12.6</v>
      </c>
      <c r="AN48" s="145">
        <f>'Distributor Secondary'!AM12*'DSR con %'!AN48</f>
        <v>13.299999999999999</v>
      </c>
      <c r="AO48" s="64">
        <f>'Distributor Secondary'!AN12*'DSR con %'!AO48</f>
        <v>13.299999999999999</v>
      </c>
    </row>
    <row r="49" spans="1:54" x14ac:dyDescent="0.2">
      <c r="A49" s="90" t="s">
        <v>176</v>
      </c>
      <c r="B49" s="120" t="s">
        <v>9</v>
      </c>
      <c r="C49" s="61" t="s">
        <v>166</v>
      </c>
      <c r="D49" s="69" t="s">
        <v>250</v>
      </c>
      <c r="E49" s="69" t="s">
        <v>251</v>
      </c>
      <c r="F49" s="62">
        <f t="shared" si="0"/>
        <v>3263439.8700000006</v>
      </c>
      <c r="G49" s="63">
        <f t="shared" si="1"/>
        <v>1761.6599999999999</v>
      </c>
      <c r="H49" s="64">
        <f>'Distributor Secondary'!G12*'DSR con %'!H49</f>
        <v>84.78</v>
      </c>
      <c r="I49" s="64">
        <f>'Distributor Secondary'!H12*'DSR con %'!I49</f>
        <v>98.820000000000007</v>
      </c>
      <c r="J49" s="64">
        <f>'Distributor Secondary'!I12*'DSR con %'!J49</f>
        <v>84.78</v>
      </c>
      <c r="K49" s="64">
        <f>'Distributor Secondary'!J12*'DSR con %'!K49</f>
        <v>28.35</v>
      </c>
      <c r="L49" s="64">
        <f>'Distributor Secondary'!K12*'DSR con %'!L49</f>
        <v>52.650000000000006</v>
      </c>
      <c r="M49" s="64">
        <f>'Distributor Secondary'!L12*'DSR con %'!M49</f>
        <v>39.42</v>
      </c>
      <c r="N49" s="64">
        <f>'Distributor Secondary'!M12*'DSR con %'!N49</f>
        <v>78.84</v>
      </c>
      <c r="O49" s="64">
        <f>'Distributor Secondary'!N12*'DSR con %'!O49</f>
        <v>119.61000000000001</v>
      </c>
      <c r="P49" s="64">
        <f>'Distributor Secondary'!O12*'DSR con %'!P49</f>
        <v>79.650000000000006</v>
      </c>
      <c r="Q49" s="64">
        <f>'Distributor Secondary'!P12*'DSR con %'!Q49</f>
        <v>79.650000000000006</v>
      </c>
      <c r="R49" s="64">
        <f>'Distributor Secondary'!Q12*'DSR con %'!R49</f>
        <v>79.650000000000006</v>
      </c>
      <c r="S49" s="64">
        <f>'Distributor Secondary'!R12*'DSR con %'!S49</f>
        <v>79.650000000000006</v>
      </c>
      <c r="T49" s="64">
        <f>'Distributor Secondary'!S12*'DSR con %'!T49</f>
        <v>99.63000000000001</v>
      </c>
      <c r="U49" s="64">
        <f>'Distributor Secondary'!T12*'DSR con %'!U49</f>
        <v>79.650000000000006</v>
      </c>
      <c r="V49" s="64">
        <f>'Distributor Secondary'!U12*'DSR con %'!V49</f>
        <v>87.75</v>
      </c>
      <c r="W49" s="64">
        <f>'Distributor Secondary'!V12*'DSR con %'!W49</f>
        <v>79.650000000000006</v>
      </c>
      <c r="X49" s="64">
        <f>'Distributor Secondary'!W12*'DSR con %'!X49</f>
        <v>69.930000000000007</v>
      </c>
      <c r="Y49" s="64">
        <f>'Distributor Secondary'!X12*'DSR con %'!Y49</f>
        <v>69.930000000000007</v>
      </c>
      <c r="Z49" s="64">
        <f>'Distributor Secondary'!Y12*'DSR con %'!Z49</f>
        <v>27</v>
      </c>
      <c r="AA49" s="64">
        <f>'Distributor Secondary'!Z12*'DSR con %'!AA49</f>
        <v>69.930000000000007</v>
      </c>
      <c r="AB49" s="64">
        <f>'Distributor Secondary'!AA12*'DSR con %'!AB49</f>
        <v>87.48</v>
      </c>
      <c r="AC49" s="64">
        <f>'Distributor Secondary'!AB12*'DSR con %'!AC49</f>
        <v>22.32</v>
      </c>
      <c r="AD49" s="64">
        <f>'Distributor Secondary'!AC12*'DSR con %'!AD49</f>
        <v>21.06</v>
      </c>
      <c r="AE49" s="64">
        <f>'Distributor Secondary'!AD12*'DSR con %'!AE49</f>
        <v>6.4799999999999995</v>
      </c>
      <c r="AF49" s="145">
        <f>'Distributor Secondary'!AE12*'DSR con %'!AF49</f>
        <v>38.519999999999996</v>
      </c>
      <c r="AG49" s="145">
        <f>'Distributor Secondary'!AF12*'DSR con %'!AG49</f>
        <v>25.74</v>
      </c>
      <c r="AH49" s="145">
        <f>'Distributor Secondary'!AG12*'DSR con %'!AH49</f>
        <v>5.22</v>
      </c>
      <c r="AI49" s="145">
        <f>'Distributor Secondary'!AH12*'DSR con %'!AI49</f>
        <v>12.78</v>
      </c>
      <c r="AJ49" s="145">
        <f>'Distributor Secondary'!AI12*'DSR con %'!AJ49</f>
        <v>20.52</v>
      </c>
      <c r="AK49" s="145">
        <f>'Distributor Secondary'!AJ12*'DSR con %'!AK49</f>
        <v>6.4799999999999995</v>
      </c>
      <c r="AL49" s="145">
        <f>'Distributor Secondary'!AK12*'DSR con %'!AL49</f>
        <v>5.58</v>
      </c>
      <c r="AM49" s="145">
        <f>'Distributor Secondary'!AL12*'DSR con %'!AM49</f>
        <v>6.4799999999999995</v>
      </c>
      <c r="AN49" s="145">
        <f>'Distributor Secondary'!AM12*'DSR con %'!AN49</f>
        <v>6.84</v>
      </c>
      <c r="AO49" s="64">
        <f>'Distributor Secondary'!AN12*'DSR con %'!AO49</f>
        <v>6.84</v>
      </c>
    </row>
    <row r="50" spans="1:54" x14ac:dyDescent="0.2">
      <c r="A50" s="90" t="s">
        <v>176</v>
      </c>
      <c r="B50" s="120" t="s">
        <v>9</v>
      </c>
      <c r="C50" s="61" t="s">
        <v>166</v>
      </c>
      <c r="D50" s="86" t="s">
        <v>252</v>
      </c>
      <c r="E50" s="86" t="s">
        <v>253</v>
      </c>
      <c r="F50" s="62">
        <f t="shared" si="0"/>
        <v>3893751.0300000003</v>
      </c>
      <c r="G50" s="63">
        <f t="shared" si="1"/>
        <v>1651.3</v>
      </c>
      <c r="H50" s="64">
        <f>'Distributor Secondary'!G12*'DSR con %'!H50</f>
        <v>72.22</v>
      </c>
      <c r="I50" s="64">
        <f>'Distributor Secondary'!H12*'DSR con %'!I50</f>
        <v>84.18</v>
      </c>
      <c r="J50" s="64">
        <f>'Distributor Secondary'!I12*'DSR con %'!J50</f>
        <v>72.22</v>
      </c>
      <c r="K50" s="64">
        <f>'Distributor Secondary'!J12*'DSR con %'!K50</f>
        <v>24.150000000000002</v>
      </c>
      <c r="L50" s="64">
        <f>'Distributor Secondary'!K12*'DSR con %'!L50</f>
        <v>44.85</v>
      </c>
      <c r="M50" s="64">
        <f>'Distributor Secondary'!L12*'DSR con %'!M50</f>
        <v>33.58</v>
      </c>
      <c r="N50" s="64">
        <f>'Distributor Secondary'!M12*'DSR con %'!N50</f>
        <v>67.16</v>
      </c>
      <c r="O50" s="64">
        <f>'Distributor Secondary'!N12*'DSR con %'!O50</f>
        <v>101.89</v>
      </c>
      <c r="P50" s="64">
        <f>'Distributor Secondary'!O12*'DSR con %'!P50</f>
        <v>67.850000000000009</v>
      </c>
      <c r="Q50" s="64">
        <f>'Distributor Secondary'!P12*'DSR con %'!Q50</f>
        <v>67.850000000000009</v>
      </c>
      <c r="R50" s="64">
        <f>'Distributor Secondary'!Q12*'DSR con %'!R50</f>
        <v>67.850000000000009</v>
      </c>
      <c r="S50" s="64">
        <f>'Distributor Secondary'!R12*'DSR con %'!S50</f>
        <v>67.850000000000009</v>
      </c>
      <c r="T50" s="64">
        <f>'Distributor Secondary'!S12*'DSR con %'!T50</f>
        <v>84.87</v>
      </c>
      <c r="U50" s="64">
        <f>'Distributor Secondary'!T12*'DSR con %'!U50</f>
        <v>67.850000000000009</v>
      </c>
      <c r="V50" s="64">
        <f>'Distributor Secondary'!U12*'DSR con %'!V50</f>
        <v>74.75</v>
      </c>
      <c r="W50" s="64">
        <f>'Distributor Secondary'!V12*'DSR con %'!W50</f>
        <v>67.850000000000009</v>
      </c>
      <c r="X50" s="64">
        <f>'Distributor Secondary'!W12*'DSR con %'!X50</f>
        <v>59.57</v>
      </c>
      <c r="Y50" s="64">
        <f>'Distributor Secondary'!X12*'DSR con %'!Y50</f>
        <v>59.57</v>
      </c>
      <c r="Z50" s="64">
        <f>'Distributor Secondary'!Y12*'DSR con %'!Z50</f>
        <v>23</v>
      </c>
      <c r="AA50" s="64">
        <f>'Distributor Secondary'!Z12*'DSR con %'!AA50</f>
        <v>59.57</v>
      </c>
      <c r="AB50" s="64">
        <f>'Distributor Secondary'!AA12*'DSR con %'!AB50</f>
        <v>74.52000000000001</v>
      </c>
      <c r="AC50" s="64">
        <f>'Distributor Secondary'!AB12*'DSR con %'!AC50</f>
        <v>37.199999999999996</v>
      </c>
      <c r="AD50" s="64">
        <f>'Distributor Secondary'!AC12*'DSR con %'!AD50</f>
        <v>35.1</v>
      </c>
      <c r="AE50" s="64">
        <f>'Distributor Secondary'!AD12*'DSR con %'!AE50</f>
        <v>10.799999999999999</v>
      </c>
      <c r="AF50" s="145">
        <f>'Distributor Secondary'!AE12*'DSR con %'!AF50</f>
        <v>64.2</v>
      </c>
      <c r="AG50" s="145">
        <f>'Distributor Secondary'!AF12*'DSR con %'!AG50</f>
        <v>42.9</v>
      </c>
      <c r="AH50" s="145">
        <f>'Distributor Secondary'!AG12*'DSR con %'!AH50</f>
        <v>8.6999999999999993</v>
      </c>
      <c r="AI50" s="145">
        <f>'Distributor Secondary'!AH12*'DSR con %'!AI50</f>
        <v>21.3</v>
      </c>
      <c r="AJ50" s="145">
        <f>'Distributor Secondary'!AI12*'DSR con %'!AJ50</f>
        <v>34.199999999999996</v>
      </c>
      <c r="AK50" s="145">
        <f>'Distributor Secondary'!AJ12*'DSR con %'!AK50</f>
        <v>10.799999999999999</v>
      </c>
      <c r="AL50" s="145">
        <f>'Distributor Secondary'!AK12*'DSR con %'!AL50</f>
        <v>9.2999999999999989</v>
      </c>
      <c r="AM50" s="145">
        <f>'Distributor Secondary'!AL12*'DSR con %'!AM50</f>
        <v>10.799999999999999</v>
      </c>
      <c r="AN50" s="145">
        <f>'Distributor Secondary'!AM12*'DSR con %'!AN50</f>
        <v>11.4</v>
      </c>
      <c r="AO50" s="64">
        <f>'Distributor Secondary'!AN12*'DSR con %'!AO50</f>
        <v>11.4</v>
      </c>
    </row>
    <row r="51" spans="1:54" x14ac:dyDescent="0.2">
      <c r="A51" s="90" t="s">
        <v>176</v>
      </c>
      <c r="B51" s="120" t="s">
        <v>9</v>
      </c>
      <c r="C51" s="61" t="s">
        <v>166</v>
      </c>
      <c r="D51" s="86" t="s">
        <v>254</v>
      </c>
      <c r="E51" s="86" t="s">
        <v>255</v>
      </c>
      <c r="F51" s="62">
        <f t="shared" si="0"/>
        <v>3187500.07</v>
      </c>
      <c r="G51" s="63">
        <f t="shared" si="1"/>
        <v>1751.39</v>
      </c>
      <c r="H51" s="64">
        <f>'Distributor Secondary'!G12*'DSR con %'!H51</f>
        <v>84.78</v>
      </c>
      <c r="I51" s="64">
        <f>'Distributor Secondary'!H12*'DSR con %'!I51</f>
        <v>98.820000000000007</v>
      </c>
      <c r="J51" s="64">
        <f>'Distributor Secondary'!I12*'DSR con %'!J51</f>
        <v>84.78</v>
      </c>
      <c r="K51" s="64">
        <f>'Distributor Secondary'!J12*'DSR con %'!K51</f>
        <v>28.35</v>
      </c>
      <c r="L51" s="64">
        <f>'Distributor Secondary'!K12*'DSR con %'!L51</f>
        <v>52.650000000000006</v>
      </c>
      <c r="M51" s="64">
        <f>'Distributor Secondary'!L12*'DSR con %'!M51</f>
        <v>39.42</v>
      </c>
      <c r="N51" s="64">
        <f>'Distributor Secondary'!M12*'DSR con %'!N51</f>
        <v>78.84</v>
      </c>
      <c r="O51" s="64">
        <f>'Distributor Secondary'!N12*'DSR con %'!O51</f>
        <v>119.61000000000001</v>
      </c>
      <c r="P51" s="64">
        <f>'Distributor Secondary'!O12*'DSR con %'!P51</f>
        <v>79.650000000000006</v>
      </c>
      <c r="Q51" s="64">
        <f>'Distributor Secondary'!P12*'DSR con %'!Q51</f>
        <v>79.650000000000006</v>
      </c>
      <c r="R51" s="64">
        <f>'Distributor Secondary'!Q12*'DSR con %'!R51</f>
        <v>79.650000000000006</v>
      </c>
      <c r="S51" s="64">
        <f>'Distributor Secondary'!R12*'DSR con %'!S51</f>
        <v>79.650000000000006</v>
      </c>
      <c r="T51" s="64">
        <f>'Distributor Secondary'!S12*'DSR con %'!T51</f>
        <v>99.63000000000001</v>
      </c>
      <c r="U51" s="64">
        <f>'Distributor Secondary'!T12*'DSR con %'!U51</f>
        <v>79.650000000000006</v>
      </c>
      <c r="V51" s="64">
        <f>'Distributor Secondary'!U12*'DSR con %'!V51</f>
        <v>87.75</v>
      </c>
      <c r="W51" s="64">
        <f>'Distributor Secondary'!V12*'DSR con %'!W51</f>
        <v>79.650000000000006</v>
      </c>
      <c r="X51" s="64">
        <f>'Distributor Secondary'!W12*'DSR con %'!X51</f>
        <v>69.930000000000007</v>
      </c>
      <c r="Y51" s="64">
        <f>'Distributor Secondary'!X12*'DSR con %'!Y51</f>
        <v>69.930000000000007</v>
      </c>
      <c r="Z51" s="64">
        <f>'Distributor Secondary'!Y12*'DSR con %'!Z51</f>
        <v>27</v>
      </c>
      <c r="AA51" s="64">
        <f>'Distributor Secondary'!Z12*'DSR con %'!AA51</f>
        <v>69.930000000000007</v>
      </c>
      <c r="AB51" s="64">
        <f>'Distributor Secondary'!AA12*'DSR con %'!AB51</f>
        <v>87.48</v>
      </c>
      <c r="AC51" s="64">
        <f>'Distributor Secondary'!AB12*'DSR con %'!AC51</f>
        <v>21.080000000000002</v>
      </c>
      <c r="AD51" s="64">
        <f>'Distributor Secondary'!AC12*'DSR con %'!AD51</f>
        <v>19.89</v>
      </c>
      <c r="AE51" s="64">
        <f>'Distributor Secondary'!AD12*'DSR con %'!AE51</f>
        <v>6.12</v>
      </c>
      <c r="AF51" s="145">
        <f>'Distributor Secondary'!AE12*'DSR con %'!AF51</f>
        <v>36.380000000000003</v>
      </c>
      <c r="AG51" s="145">
        <f>'Distributor Secondary'!AF12*'DSR con %'!AG51</f>
        <v>24.310000000000002</v>
      </c>
      <c r="AH51" s="145">
        <f>'Distributor Secondary'!AG12*'DSR con %'!AH51</f>
        <v>4.9300000000000006</v>
      </c>
      <c r="AI51" s="145">
        <f>'Distributor Secondary'!AH12*'DSR con %'!AI51</f>
        <v>12.07</v>
      </c>
      <c r="AJ51" s="145">
        <f>'Distributor Secondary'!AI12*'DSR con %'!AJ51</f>
        <v>19.380000000000003</v>
      </c>
      <c r="AK51" s="145">
        <f>'Distributor Secondary'!AJ12*'DSR con %'!AK51</f>
        <v>6.12</v>
      </c>
      <c r="AL51" s="145">
        <f>'Distributor Secondary'!AK12*'DSR con %'!AL51</f>
        <v>5.2700000000000005</v>
      </c>
      <c r="AM51" s="145">
        <f>'Distributor Secondary'!AL12*'DSR con %'!AM51</f>
        <v>6.12</v>
      </c>
      <c r="AN51" s="145">
        <f>'Distributor Secondary'!AM12*'DSR con %'!AN51</f>
        <v>6.4600000000000009</v>
      </c>
      <c r="AO51" s="64">
        <f>'Distributor Secondary'!AN12*'DSR con %'!AO51</f>
        <v>6.4600000000000009</v>
      </c>
    </row>
    <row r="52" spans="1:54" s="19" customFormat="1" x14ac:dyDescent="0.2">
      <c r="A52" s="87"/>
      <c r="B52" s="123"/>
      <c r="C52" s="67"/>
      <c r="D52" s="88"/>
      <c r="E52" s="88"/>
      <c r="F52" s="74">
        <f t="shared" si="0"/>
        <v>14618141</v>
      </c>
      <c r="G52" s="125">
        <f t="shared" si="1"/>
        <v>6867</v>
      </c>
      <c r="H52" s="74">
        <f t="shared" ref="H52:AO52" si="10">SUM(H48:H51)</f>
        <v>314</v>
      </c>
      <c r="I52" s="74">
        <f t="shared" si="10"/>
        <v>366</v>
      </c>
      <c r="J52" s="74">
        <f t="shared" si="10"/>
        <v>314</v>
      </c>
      <c r="K52" s="74">
        <f t="shared" si="10"/>
        <v>105</v>
      </c>
      <c r="L52" s="74">
        <f t="shared" si="10"/>
        <v>195</v>
      </c>
      <c r="M52" s="74">
        <f t="shared" si="10"/>
        <v>146</v>
      </c>
      <c r="N52" s="74">
        <f t="shared" si="10"/>
        <v>292</v>
      </c>
      <c r="O52" s="74">
        <f t="shared" si="10"/>
        <v>443</v>
      </c>
      <c r="P52" s="74">
        <f t="shared" si="10"/>
        <v>295</v>
      </c>
      <c r="Q52" s="74">
        <f t="shared" si="10"/>
        <v>295</v>
      </c>
      <c r="R52" s="74">
        <f t="shared" si="10"/>
        <v>295</v>
      </c>
      <c r="S52" s="74">
        <f t="shared" si="10"/>
        <v>295</v>
      </c>
      <c r="T52" s="74">
        <f t="shared" si="10"/>
        <v>369</v>
      </c>
      <c r="U52" s="74">
        <f t="shared" si="10"/>
        <v>295</v>
      </c>
      <c r="V52" s="74">
        <f t="shared" si="10"/>
        <v>325</v>
      </c>
      <c r="W52" s="74">
        <f t="shared" si="10"/>
        <v>295</v>
      </c>
      <c r="X52" s="74">
        <f t="shared" si="10"/>
        <v>259</v>
      </c>
      <c r="Y52" s="74">
        <f t="shared" si="10"/>
        <v>259</v>
      </c>
      <c r="Z52" s="74">
        <f t="shared" si="10"/>
        <v>100</v>
      </c>
      <c r="AA52" s="74">
        <f t="shared" si="10"/>
        <v>259</v>
      </c>
      <c r="AB52" s="74">
        <f t="shared" si="10"/>
        <v>324</v>
      </c>
      <c r="AC52" s="74">
        <f t="shared" si="10"/>
        <v>123.99999999999999</v>
      </c>
      <c r="AD52" s="74">
        <f t="shared" si="10"/>
        <v>116.99999999999999</v>
      </c>
      <c r="AE52" s="74">
        <f t="shared" si="10"/>
        <v>35.999999999999993</v>
      </c>
      <c r="AF52" s="74">
        <f t="shared" si="10"/>
        <v>214</v>
      </c>
      <c r="AG52" s="74">
        <f t="shared" si="10"/>
        <v>143</v>
      </c>
      <c r="AH52" s="74">
        <f t="shared" si="10"/>
        <v>28.999999999999996</v>
      </c>
      <c r="AI52" s="74">
        <f t="shared" si="10"/>
        <v>71</v>
      </c>
      <c r="AJ52" s="74">
        <f t="shared" si="10"/>
        <v>114</v>
      </c>
      <c r="AK52" s="74">
        <f t="shared" si="10"/>
        <v>35.999999999999993</v>
      </c>
      <c r="AL52" s="74">
        <f t="shared" si="10"/>
        <v>30.999999999999996</v>
      </c>
      <c r="AM52" s="74">
        <f t="shared" si="10"/>
        <v>35.999999999999993</v>
      </c>
      <c r="AN52" s="74">
        <f t="shared" si="10"/>
        <v>38</v>
      </c>
      <c r="AO52" s="74">
        <f t="shared" si="10"/>
        <v>38</v>
      </c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spans="1:54" x14ac:dyDescent="0.2">
      <c r="A53" s="59" t="s">
        <v>10</v>
      </c>
      <c r="B53" s="60" t="s">
        <v>9</v>
      </c>
      <c r="C53" s="61" t="s">
        <v>9</v>
      </c>
      <c r="D53" s="83" t="s">
        <v>47</v>
      </c>
      <c r="E53" s="59" t="s">
        <v>48</v>
      </c>
      <c r="F53" s="62">
        <f t="shared" si="0"/>
        <v>1747680.5</v>
      </c>
      <c r="G53" s="63">
        <f t="shared" si="1"/>
        <v>1260.3</v>
      </c>
      <c r="H53" s="64">
        <f>'Distributor Secondary'!G13*'DSR con %'!H53</f>
        <v>75</v>
      </c>
      <c r="I53" s="64">
        <f>'Distributor Secondary'!H13*'DSR con %'!I53</f>
        <v>87.5</v>
      </c>
      <c r="J53" s="64">
        <f>'Distributor Secondary'!I13*'DSR con %'!J53</f>
        <v>75</v>
      </c>
      <c r="K53" s="64">
        <f>'Distributor Secondary'!J13*'DSR con %'!K53</f>
        <v>25</v>
      </c>
      <c r="L53" s="64">
        <f>'Distributor Secondary'!K13*'DSR con %'!L53</f>
        <v>67</v>
      </c>
      <c r="M53" s="64">
        <f>'Distributor Secondary'!L13*'DSR con %'!M53</f>
        <v>50</v>
      </c>
      <c r="N53" s="64">
        <f>'Distributor Secondary'!M13*'DSR con %'!N53</f>
        <v>100.5</v>
      </c>
      <c r="O53" s="64">
        <f>'Distributor Secondary'!N13*'DSR con %'!O53</f>
        <v>72.5</v>
      </c>
      <c r="P53" s="64">
        <f>'Distributor Secondary'!O13*'DSR con %'!P53</f>
        <v>48.5</v>
      </c>
      <c r="Q53" s="64">
        <f>'Distributor Secondary'!P13*'DSR con %'!Q53</f>
        <v>48.5</v>
      </c>
      <c r="R53" s="64">
        <f>'Distributor Secondary'!Q13*'DSR con %'!R53</f>
        <v>48.5</v>
      </c>
      <c r="S53" s="64">
        <f>'Distributor Secondary'!R13*'DSR con %'!S53</f>
        <v>48.5</v>
      </c>
      <c r="T53" s="64">
        <f>'Distributor Secondary'!S13*'DSR con %'!T53</f>
        <v>60.5</v>
      </c>
      <c r="U53" s="64">
        <f>'Distributor Secondary'!T13*'DSR con %'!U53</f>
        <v>48.5</v>
      </c>
      <c r="V53" s="64">
        <f>'Distributor Secondary'!U13*'DSR con %'!V53</f>
        <v>53.5</v>
      </c>
      <c r="W53" s="64">
        <f>'Distributor Secondary'!V13*'DSR con %'!W53</f>
        <v>48.5</v>
      </c>
      <c r="X53" s="64">
        <f>'Distributor Secondary'!W13*'DSR con %'!X53</f>
        <v>57.5</v>
      </c>
      <c r="Y53" s="64">
        <f>'Distributor Secondary'!X13*'DSR con %'!Y53</f>
        <v>57.5</v>
      </c>
      <c r="Z53" s="64">
        <f>'Distributor Secondary'!Y13*'DSR con %'!Z53</f>
        <v>21.5</v>
      </c>
      <c r="AA53" s="64">
        <f>'Distributor Secondary'!Z13*'DSR con %'!AA53</f>
        <v>57.5</v>
      </c>
      <c r="AB53" s="64">
        <f>'Distributor Secondary'!AA13*'DSR con %'!AB53</f>
        <v>72</v>
      </c>
      <c r="AC53" s="64">
        <f>'Distributor Secondary'!AB13*'DSR con %'!AC53</f>
        <v>3.2</v>
      </c>
      <c r="AD53" s="64">
        <f>'Distributor Secondary'!AC13*'DSR con %'!AD53</f>
        <v>3.2</v>
      </c>
      <c r="AE53" s="64">
        <f>'Distributor Secondary'!AD13*'DSR con %'!AE53</f>
        <v>2</v>
      </c>
      <c r="AF53" s="145">
        <f>'Distributor Secondary'!AE13*'DSR con %'!AF53</f>
        <v>5.2</v>
      </c>
      <c r="AG53" s="145">
        <f>'Distributor Secondary'!AF13*'DSR con %'!AG53</f>
        <v>4</v>
      </c>
      <c r="AH53" s="145">
        <f>'Distributor Secondary'!AG13*'DSR con %'!AH53</f>
        <v>0.8</v>
      </c>
      <c r="AI53" s="145">
        <f>'Distributor Secondary'!AH13*'DSR con %'!AI53</f>
        <v>3.2</v>
      </c>
      <c r="AJ53" s="145">
        <f>'Distributor Secondary'!AI13*'DSR con %'!AJ53</f>
        <v>4.8000000000000007</v>
      </c>
      <c r="AK53" s="145">
        <f>'Distributor Secondary'!AJ13*'DSR con %'!AK53</f>
        <v>0.8</v>
      </c>
      <c r="AL53" s="145">
        <f>'Distributor Secondary'!AK13*'DSR con %'!AL53</f>
        <v>0.8</v>
      </c>
      <c r="AM53" s="145">
        <f>'Distributor Secondary'!AL13*'DSR con %'!AM53</f>
        <v>0.8</v>
      </c>
      <c r="AN53" s="145">
        <f>'Distributor Secondary'!AM13*'DSR con %'!AN53</f>
        <v>4</v>
      </c>
      <c r="AO53" s="64">
        <f>'Distributor Secondary'!AN13*'DSR con %'!AO53</f>
        <v>4</v>
      </c>
    </row>
    <row r="54" spans="1:54" x14ac:dyDescent="0.2">
      <c r="A54" s="59" t="s">
        <v>10</v>
      </c>
      <c r="B54" s="60" t="s">
        <v>9</v>
      </c>
      <c r="C54" s="61" t="s">
        <v>9</v>
      </c>
      <c r="D54" s="83" t="s">
        <v>54</v>
      </c>
      <c r="E54" s="59" t="s">
        <v>313</v>
      </c>
      <c r="F54" s="62">
        <f t="shared" si="0"/>
        <v>1893062.5</v>
      </c>
      <c r="G54" s="63">
        <f t="shared" si="1"/>
        <v>1278.7</v>
      </c>
      <c r="H54" s="64">
        <f>'Distributor Secondary'!G13*'DSR con %'!H54</f>
        <v>75</v>
      </c>
      <c r="I54" s="64">
        <f>'Distributor Secondary'!H13*'DSR con %'!I54</f>
        <v>87.5</v>
      </c>
      <c r="J54" s="64">
        <f>'Distributor Secondary'!I13*'DSR con %'!J54</f>
        <v>75</v>
      </c>
      <c r="K54" s="64">
        <f>'Distributor Secondary'!J13*'DSR con %'!K54</f>
        <v>25</v>
      </c>
      <c r="L54" s="64">
        <f>'Distributor Secondary'!K13*'DSR con %'!L54</f>
        <v>67</v>
      </c>
      <c r="M54" s="64">
        <f>'Distributor Secondary'!L13*'DSR con %'!M54</f>
        <v>50</v>
      </c>
      <c r="N54" s="64">
        <f>'Distributor Secondary'!M13*'DSR con %'!N54</f>
        <v>100.5</v>
      </c>
      <c r="O54" s="64">
        <f>'Distributor Secondary'!N13*'DSR con %'!O54</f>
        <v>72.5</v>
      </c>
      <c r="P54" s="64">
        <f>'Distributor Secondary'!O13*'DSR con %'!P54</f>
        <v>48.5</v>
      </c>
      <c r="Q54" s="64">
        <f>'Distributor Secondary'!P13*'DSR con %'!Q54</f>
        <v>48.5</v>
      </c>
      <c r="R54" s="64">
        <f>'Distributor Secondary'!Q13*'DSR con %'!R54</f>
        <v>48.5</v>
      </c>
      <c r="S54" s="64">
        <f>'Distributor Secondary'!R13*'DSR con %'!S54</f>
        <v>48.5</v>
      </c>
      <c r="T54" s="64">
        <f>'Distributor Secondary'!S13*'DSR con %'!T54</f>
        <v>60.5</v>
      </c>
      <c r="U54" s="64">
        <f>'Distributor Secondary'!T13*'DSR con %'!U54</f>
        <v>48.5</v>
      </c>
      <c r="V54" s="64">
        <f>'Distributor Secondary'!U13*'DSR con %'!V54</f>
        <v>53.5</v>
      </c>
      <c r="W54" s="64">
        <f>'Distributor Secondary'!V13*'DSR con %'!W54</f>
        <v>48.5</v>
      </c>
      <c r="X54" s="64">
        <f>'Distributor Secondary'!W13*'DSR con %'!X54</f>
        <v>57.5</v>
      </c>
      <c r="Y54" s="64">
        <f>'Distributor Secondary'!X13*'DSR con %'!Y54</f>
        <v>57.5</v>
      </c>
      <c r="Z54" s="64">
        <f>'Distributor Secondary'!Y13*'DSR con %'!Z54</f>
        <v>21.5</v>
      </c>
      <c r="AA54" s="64">
        <f>'Distributor Secondary'!Z13*'DSR con %'!AA54</f>
        <v>57.5</v>
      </c>
      <c r="AB54" s="64">
        <f>'Distributor Secondary'!AA13*'DSR con %'!AB54</f>
        <v>72</v>
      </c>
      <c r="AC54" s="64">
        <f>'Distributor Secondary'!AB13*'DSR con %'!AC54</f>
        <v>4.8</v>
      </c>
      <c r="AD54" s="64">
        <f>'Distributor Secondary'!AC13*'DSR con %'!AD54</f>
        <v>4.8</v>
      </c>
      <c r="AE54" s="64">
        <f>'Distributor Secondary'!AD13*'DSR con %'!AE54</f>
        <v>3</v>
      </c>
      <c r="AF54" s="145">
        <f>'Distributor Secondary'!AE13*'DSR con %'!AF54</f>
        <v>7.8</v>
      </c>
      <c r="AG54" s="145">
        <f>'Distributor Secondary'!AF13*'DSR con %'!AG54</f>
        <v>6</v>
      </c>
      <c r="AH54" s="145">
        <f>'Distributor Secondary'!AG13*'DSR con %'!AH54</f>
        <v>1.2</v>
      </c>
      <c r="AI54" s="145">
        <f>'Distributor Secondary'!AH13*'DSR con %'!AI54</f>
        <v>4.8</v>
      </c>
      <c r="AJ54" s="145">
        <f>'Distributor Secondary'!AI13*'DSR con %'!AJ54</f>
        <v>7.1999999999999993</v>
      </c>
      <c r="AK54" s="145">
        <f>'Distributor Secondary'!AJ13*'DSR con %'!AK54</f>
        <v>1.2</v>
      </c>
      <c r="AL54" s="145">
        <f>'Distributor Secondary'!AK13*'DSR con %'!AL54</f>
        <v>1.2</v>
      </c>
      <c r="AM54" s="145">
        <f>'Distributor Secondary'!AL13*'DSR con %'!AM54</f>
        <v>1.2</v>
      </c>
      <c r="AN54" s="145">
        <f>'Distributor Secondary'!AM13*'DSR con %'!AN54</f>
        <v>6</v>
      </c>
      <c r="AO54" s="64">
        <f>'Distributor Secondary'!AN13*'DSR con %'!AO54</f>
        <v>6</v>
      </c>
    </row>
    <row r="55" spans="1:54" s="19" customFormat="1" x14ac:dyDescent="0.2">
      <c r="A55" s="65"/>
      <c r="B55" s="66"/>
      <c r="C55" s="67"/>
      <c r="D55" s="84"/>
      <c r="E55" s="65"/>
      <c r="F55" s="74">
        <f t="shared" si="0"/>
        <v>3640743</v>
      </c>
      <c r="G55" s="125">
        <f t="shared" si="1"/>
        <v>2539</v>
      </c>
      <c r="H55" s="45">
        <f t="shared" ref="H55:AO55" si="11">SUM(H53:H54)</f>
        <v>150</v>
      </c>
      <c r="I55" s="45">
        <f t="shared" si="11"/>
        <v>175</v>
      </c>
      <c r="J55" s="45">
        <f t="shared" si="11"/>
        <v>150</v>
      </c>
      <c r="K55" s="45">
        <f t="shared" si="11"/>
        <v>50</v>
      </c>
      <c r="L55" s="45">
        <f t="shared" si="11"/>
        <v>134</v>
      </c>
      <c r="M55" s="45">
        <f t="shared" si="11"/>
        <v>100</v>
      </c>
      <c r="N55" s="45">
        <f t="shared" si="11"/>
        <v>201</v>
      </c>
      <c r="O55" s="45">
        <f t="shared" si="11"/>
        <v>145</v>
      </c>
      <c r="P55" s="45">
        <f t="shared" si="11"/>
        <v>97</v>
      </c>
      <c r="Q55" s="45">
        <f t="shared" si="11"/>
        <v>97</v>
      </c>
      <c r="R55" s="45">
        <f t="shared" si="11"/>
        <v>97</v>
      </c>
      <c r="S55" s="45">
        <f t="shared" si="11"/>
        <v>97</v>
      </c>
      <c r="T55" s="45">
        <f t="shared" si="11"/>
        <v>121</v>
      </c>
      <c r="U55" s="45">
        <f t="shared" si="11"/>
        <v>97</v>
      </c>
      <c r="V55" s="45">
        <f t="shared" si="11"/>
        <v>107</v>
      </c>
      <c r="W55" s="45">
        <f t="shared" si="11"/>
        <v>97</v>
      </c>
      <c r="X55" s="45">
        <f t="shared" si="11"/>
        <v>115</v>
      </c>
      <c r="Y55" s="45">
        <f t="shared" si="11"/>
        <v>115</v>
      </c>
      <c r="Z55" s="45">
        <f t="shared" si="11"/>
        <v>43</v>
      </c>
      <c r="AA55" s="45">
        <f t="shared" si="11"/>
        <v>115</v>
      </c>
      <c r="AB55" s="45">
        <f t="shared" si="11"/>
        <v>144</v>
      </c>
      <c r="AC55" s="45">
        <f t="shared" si="11"/>
        <v>8</v>
      </c>
      <c r="AD55" s="45">
        <f t="shared" si="11"/>
        <v>8</v>
      </c>
      <c r="AE55" s="45">
        <f t="shared" si="11"/>
        <v>5</v>
      </c>
      <c r="AF55" s="45">
        <f t="shared" si="11"/>
        <v>13</v>
      </c>
      <c r="AG55" s="45">
        <f t="shared" si="11"/>
        <v>10</v>
      </c>
      <c r="AH55" s="45">
        <f t="shared" si="11"/>
        <v>2</v>
      </c>
      <c r="AI55" s="45">
        <f t="shared" si="11"/>
        <v>8</v>
      </c>
      <c r="AJ55" s="45">
        <f t="shared" si="11"/>
        <v>12</v>
      </c>
      <c r="AK55" s="45">
        <f t="shared" si="11"/>
        <v>2</v>
      </c>
      <c r="AL55" s="45">
        <f t="shared" si="11"/>
        <v>2</v>
      </c>
      <c r="AM55" s="45">
        <f t="shared" si="11"/>
        <v>2</v>
      </c>
      <c r="AN55" s="45">
        <f t="shared" si="11"/>
        <v>10</v>
      </c>
      <c r="AO55" s="45">
        <f t="shared" si="11"/>
        <v>10</v>
      </c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spans="1:54" x14ac:dyDescent="0.2">
      <c r="A56" s="85" t="s">
        <v>58</v>
      </c>
      <c r="B56" s="60" t="s">
        <v>9</v>
      </c>
      <c r="C56" s="61" t="s">
        <v>28</v>
      </c>
      <c r="D56" s="86" t="s">
        <v>63</v>
      </c>
      <c r="E56" s="86" t="s">
        <v>315</v>
      </c>
      <c r="F56" s="62">
        <f t="shared" si="0"/>
        <v>1746641.7599999998</v>
      </c>
      <c r="G56" s="63">
        <f t="shared" si="1"/>
        <v>1021.0900000000001</v>
      </c>
      <c r="H56" s="64">
        <f>'Distributor Secondary'!G14*'DSR con %'!H56</f>
        <v>52.7</v>
      </c>
      <c r="I56" s="64">
        <f>'Distributor Secondary'!H14*'DSR con %'!I56</f>
        <v>61.69</v>
      </c>
      <c r="J56" s="64">
        <f>'Distributor Secondary'!I14*'DSR con %'!J56</f>
        <v>52.7</v>
      </c>
      <c r="K56" s="64">
        <f>'Distributor Secondary'!J14*'DSR con %'!K56</f>
        <v>17.669999999999998</v>
      </c>
      <c r="L56" s="64">
        <f>'Distributor Secondary'!K14*'DSR con %'!L56</f>
        <v>48.98</v>
      </c>
      <c r="M56" s="64">
        <f>'Distributor Secondary'!L14*'DSR con %'!M56</f>
        <v>36.89</v>
      </c>
      <c r="N56" s="64">
        <f>'Distributor Secondary'!M14*'DSR con %'!N56</f>
        <v>73.47</v>
      </c>
      <c r="O56" s="64">
        <f>'Distributor Secondary'!N14*'DSR con %'!O56</f>
        <v>60.76</v>
      </c>
      <c r="P56" s="64">
        <f>'Distributor Secondary'!O14*'DSR con %'!P56</f>
        <v>32</v>
      </c>
      <c r="Q56" s="64">
        <f>'Distributor Secondary'!P14*'DSR con %'!Q56</f>
        <v>41.6</v>
      </c>
      <c r="R56" s="64">
        <f>'Distributor Secondary'!Q14*'DSR con %'!R56</f>
        <v>41.6</v>
      </c>
      <c r="S56" s="64">
        <f>'Distributor Secondary'!R14*'DSR con %'!S56</f>
        <v>41.6</v>
      </c>
      <c r="T56" s="64">
        <f>'Distributor Secondary'!S14*'DSR con %'!T56</f>
        <v>52.160000000000004</v>
      </c>
      <c r="U56" s="64">
        <f>'Distributor Secondary'!T14*'DSR con %'!U56</f>
        <v>41.6</v>
      </c>
      <c r="V56" s="64">
        <f>'Distributor Secondary'!U14*'DSR con %'!V56</f>
        <v>46.08</v>
      </c>
      <c r="W56" s="64">
        <f>'Distributor Secondary'!V14*'DSR con %'!W56</f>
        <v>41.6</v>
      </c>
      <c r="X56" s="64">
        <f>'Distributor Secondary'!W14*'DSR con %'!X56</f>
        <v>42.24</v>
      </c>
      <c r="Y56" s="64">
        <f>'Distributor Secondary'!X14*'DSR con %'!Y56</f>
        <v>42.24</v>
      </c>
      <c r="Z56" s="64">
        <f>'Distributor Secondary'!Y14*'DSR con %'!Z56</f>
        <v>14.08</v>
      </c>
      <c r="AA56" s="64">
        <f>'Distributor Secondary'!Z14*'DSR con %'!AA56</f>
        <v>42.24</v>
      </c>
      <c r="AB56" s="64">
        <f>'Distributor Secondary'!AA14*'DSR con %'!AB56</f>
        <v>52.800000000000004</v>
      </c>
      <c r="AC56" s="64">
        <f>'Distributor Secondary'!AB14*'DSR con %'!AC56</f>
        <v>8.6999999999999993</v>
      </c>
      <c r="AD56" s="64">
        <f>'Distributor Secondary'!AC14*'DSR con %'!AD56</f>
        <v>8.6999999999999993</v>
      </c>
      <c r="AE56" s="64">
        <f>'Distributor Secondary'!AD14*'DSR con %'!AE56</f>
        <v>2.9</v>
      </c>
      <c r="AF56" s="145">
        <f>'Distributor Secondary'!AE14*'DSR con %'!AF56</f>
        <v>20.299999999999997</v>
      </c>
      <c r="AG56" s="145">
        <f>'Distributor Secondary'!AF14*'DSR con %'!AG56</f>
        <v>13.629999999999999</v>
      </c>
      <c r="AH56" s="145">
        <f>'Distributor Secondary'!AG14*'DSR con %'!AH56</f>
        <v>2.61</v>
      </c>
      <c r="AI56" s="145">
        <f>'Distributor Secondary'!AH14*'DSR con %'!AI56</f>
        <v>4.3499999999999996</v>
      </c>
      <c r="AJ56" s="145">
        <f>'Distributor Secondary'!AI14*'DSR con %'!AJ56</f>
        <v>8.6999999999999993</v>
      </c>
      <c r="AK56" s="145">
        <f>'Distributor Secondary'!AJ14*'DSR con %'!AK56</f>
        <v>2.9</v>
      </c>
      <c r="AL56" s="145">
        <f>'Distributor Secondary'!AK14*'DSR con %'!AL56</f>
        <v>2.9</v>
      </c>
      <c r="AM56" s="145">
        <f>'Distributor Secondary'!AL14*'DSR con %'!AM56</f>
        <v>2.9</v>
      </c>
      <c r="AN56" s="145">
        <f>'Distributor Secondary'!AM14*'DSR con %'!AN56</f>
        <v>2.9</v>
      </c>
      <c r="AO56" s="64">
        <f>'Distributor Secondary'!AN14*'DSR con %'!AO56</f>
        <v>2.9</v>
      </c>
    </row>
    <row r="57" spans="1:54" x14ac:dyDescent="0.2">
      <c r="A57" s="85" t="s">
        <v>58</v>
      </c>
      <c r="B57" s="60" t="s">
        <v>9</v>
      </c>
      <c r="C57" s="61" t="s">
        <v>28</v>
      </c>
      <c r="D57" s="86" t="s">
        <v>64</v>
      </c>
      <c r="E57" s="86" t="s">
        <v>316</v>
      </c>
      <c r="F57" s="62">
        <f t="shared" si="0"/>
        <v>2254417.64</v>
      </c>
      <c r="G57" s="63">
        <f t="shared" si="1"/>
        <v>1250.06</v>
      </c>
      <c r="H57" s="64">
        <f>'Distributor Secondary'!G14*'DSR con %'!H57</f>
        <v>64.599999999999994</v>
      </c>
      <c r="I57" s="64">
        <f>'Distributor Secondary'!H14*'DSR con %'!I57</f>
        <v>75.62</v>
      </c>
      <c r="J57" s="64">
        <f>'Distributor Secondary'!I14*'DSR con %'!J57</f>
        <v>64.599999999999994</v>
      </c>
      <c r="K57" s="64">
        <f>'Distributor Secondary'!J14*'DSR con %'!K57</f>
        <v>21.66</v>
      </c>
      <c r="L57" s="64">
        <f>'Distributor Secondary'!K14*'DSR con %'!L57</f>
        <v>60.04</v>
      </c>
      <c r="M57" s="64">
        <f>'Distributor Secondary'!L14*'DSR con %'!M57</f>
        <v>45.22</v>
      </c>
      <c r="N57" s="64">
        <f>'Distributor Secondary'!M14*'DSR con %'!N57</f>
        <v>90.06</v>
      </c>
      <c r="O57" s="64">
        <f>'Distributor Secondary'!N14*'DSR con %'!O57</f>
        <v>74.48</v>
      </c>
      <c r="P57" s="64">
        <f>'Distributor Secondary'!O14*'DSR con %'!P57</f>
        <v>38</v>
      </c>
      <c r="Q57" s="64">
        <f>'Distributor Secondary'!P14*'DSR con %'!Q57</f>
        <v>49.4</v>
      </c>
      <c r="R57" s="64">
        <f>'Distributor Secondary'!Q14*'DSR con %'!R57</f>
        <v>49.4</v>
      </c>
      <c r="S57" s="64">
        <f>'Distributor Secondary'!R14*'DSR con %'!S57</f>
        <v>49.4</v>
      </c>
      <c r="T57" s="64">
        <f>'Distributor Secondary'!S14*'DSR con %'!T57</f>
        <v>61.94</v>
      </c>
      <c r="U57" s="64">
        <f>'Distributor Secondary'!T14*'DSR con %'!U57</f>
        <v>49.4</v>
      </c>
      <c r="V57" s="64">
        <f>'Distributor Secondary'!U14*'DSR con %'!V57</f>
        <v>54.72</v>
      </c>
      <c r="W57" s="64">
        <f>'Distributor Secondary'!V14*'DSR con %'!W57</f>
        <v>49.4</v>
      </c>
      <c r="X57" s="64">
        <f>'Distributor Secondary'!W14*'DSR con %'!X57</f>
        <v>50.160000000000004</v>
      </c>
      <c r="Y57" s="64">
        <f>'Distributor Secondary'!X14*'DSR con %'!Y57</f>
        <v>50.160000000000004</v>
      </c>
      <c r="Z57" s="64">
        <f>'Distributor Secondary'!Y14*'DSR con %'!Z57</f>
        <v>16.72</v>
      </c>
      <c r="AA57" s="64">
        <f>'Distributor Secondary'!Z14*'DSR con %'!AA57</f>
        <v>50.160000000000004</v>
      </c>
      <c r="AB57" s="64">
        <f>'Distributor Secondary'!AA14*'DSR con %'!AB57</f>
        <v>62.7</v>
      </c>
      <c r="AC57" s="64">
        <f>'Distributor Secondary'!AB14*'DSR con %'!AC57</f>
        <v>12.6</v>
      </c>
      <c r="AD57" s="64">
        <f>'Distributor Secondary'!AC14*'DSR con %'!AD57</f>
        <v>12.6</v>
      </c>
      <c r="AE57" s="64">
        <f>'Distributor Secondary'!AD14*'DSR con %'!AE57</f>
        <v>4.2</v>
      </c>
      <c r="AF57" s="145">
        <f>'Distributor Secondary'!AE14*'DSR con %'!AF57</f>
        <v>29.4</v>
      </c>
      <c r="AG57" s="145">
        <f>'Distributor Secondary'!AF14*'DSR con %'!AG57</f>
        <v>19.739999999999998</v>
      </c>
      <c r="AH57" s="145">
        <f>'Distributor Secondary'!AG14*'DSR con %'!AH57</f>
        <v>3.78</v>
      </c>
      <c r="AI57" s="145">
        <f>'Distributor Secondary'!AH14*'DSR con %'!AI57</f>
        <v>6.3</v>
      </c>
      <c r="AJ57" s="145">
        <f>'Distributor Secondary'!AI14*'DSR con %'!AJ57</f>
        <v>12.6</v>
      </c>
      <c r="AK57" s="145">
        <f>'Distributor Secondary'!AJ14*'DSR con %'!AK57</f>
        <v>4.2</v>
      </c>
      <c r="AL57" s="145">
        <f>'Distributor Secondary'!AK14*'DSR con %'!AL57</f>
        <v>4.2</v>
      </c>
      <c r="AM57" s="145">
        <f>'Distributor Secondary'!AL14*'DSR con %'!AM57</f>
        <v>4.2</v>
      </c>
      <c r="AN57" s="145">
        <f>'Distributor Secondary'!AM14*'DSR con %'!AN57</f>
        <v>4.2</v>
      </c>
      <c r="AO57" s="64">
        <f>'Distributor Secondary'!AN14*'DSR con %'!AO57</f>
        <v>4.2</v>
      </c>
    </row>
    <row r="58" spans="1:54" x14ac:dyDescent="0.2">
      <c r="A58" s="85" t="s">
        <v>58</v>
      </c>
      <c r="B58" s="60" t="s">
        <v>9</v>
      </c>
      <c r="C58" s="61" t="s">
        <v>28</v>
      </c>
      <c r="D58" s="86" t="s">
        <v>65</v>
      </c>
      <c r="E58" s="86" t="s">
        <v>317</v>
      </c>
      <c r="F58" s="62">
        <f t="shared" si="0"/>
        <v>1704038.6</v>
      </c>
      <c r="G58" s="63">
        <f t="shared" si="1"/>
        <v>987.85000000000014</v>
      </c>
      <c r="H58" s="64">
        <f>'Distributor Secondary'!G14*'DSR con %'!H58</f>
        <v>52.7</v>
      </c>
      <c r="I58" s="64">
        <f>'Distributor Secondary'!H14*'DSR con %'!I58</f>
        <v>61.69</v>
      </c>
      <c r="J58" s="64">
        <f>'Distributor Secondary'!I14*'DSR con %'!J58</f>
        <v>52.7</v>
      </c>
      <c r="K58" s="64">
        <f>'Distributor Secondary'!J14*'DSR con %'!K58</f>
        <v>17.669999999999998</v>
      </c>
      <c r="L58" s="64">
        <f>'Distributor Secondary'!K14*'DSR con %'!L58</f>
        <v>48.98</v>
      </c>
      <c r="M58" s="64">
        <f>'Distributor Secondary'!L14*'DSR con %'!M58</f>
        <v>36.89</v>
      </c>
      <c r="N58" s="64">
        <f>'Distributor Secondary'!M14*'DSR con %'!N58</f>
        <v>73.47</v>
      </c>
      <c r="O58" s="64">
        <f>'Distributor Secondary'!N14*'DSR con %'!O58</f>
        <v>60.76</v>
      </c>
      <c r="P58" s="64">
        <f>'Distributor Secondary'!O14*'DSR con %'!P58</f>
        <v>30</v>
      </c>
      <c r="Q58" s="64">
        <f>'Distributor Secondary'!P14*'DSR con %'!Q58</f>
        <v>39</v>
      </c>
      <c r="R58" s="64">
        <f>'Distributor Secondary'!Q14*'DSR con %'!R58</f>
        <v>39</v>
      </c>
      <c r="S58" s="64">
        <f>'Distributor Secondary'!R14*'DSR con %'!S58</f>
        <v>39</v>
      </c>
      <c r="T58" s="64">
        <f>'Distributor Secondary'!S14*'DSR con %'!T58</f>
        <v>48.9</v>
      </c>
      <c r="U58" s="64">
        <f>'Distributor Secondary'!T14*'DSR con %'!U58</f>
        <v>39</v>
      </c>
      <c r="V58" s="64">
        <f>'Distributor Secondary'!U14*'DSR con %'!V58</f>
        <v>43.199999999999996</v>
      </c>
      <c r="W58" s="64">
        <f>'Distributor Secondary'!V14*'DSR con %'!W58</f>
        <v>39</v>
      </c>
      <c r="X58" s="64">
        <f>'Distributor Secondary'!W14*'DSR con %'!X58</f>
        <v>39.6</v>
      </c>
      <c r="Y58" s="64">
        <f>'Distributor Secondary'!X14*'DSR con %'!Y58</f>
        <v>39.6</v>
      </c>
      <c r="Z58" s="64">
        <f>'Distributor Secondary'!Y14*'DSR con %'!Z58</f>
        <v>13.2</v>
      </c>
      <c r="AA58" s="64">
        <f>'Distributor Secondary'!Z14*'DSR con %'!AA58</f>
        <v>39.6</v>
      </c>
      <c r="AB58" s="64">
        <f>'Distributor Secondary'!AA14*'DSR con %'!AB58</f>
        <v>49.5</v>
      </c>
      <c r="AC58" s="64">
        <f>'Distributor Secondary'!AB14*'DSR con %'!AC58</f>
        <v>8.6999999999999993</v>
      </c>
      <c r="AD58" s="64">
        <f>'Distributor Secondary'!AC14*'DSR con %'!AD58</f>
        <v>8.6999999999999993</v>
      </c>
      <c r="AE58" s="64">
        <f>'Distributor Secondary'!AD14*'DSR con %'!AE58</f>
        <v>2.9</v>
      </c>
      <c r="AF58" s="145">
        <f>'Distributor Secondary'!AE14*'DSR con %'!AF58</f>
        <v>20.299999999999997</v>
      </c>
      <c r="AG58" s="145">
        <f>'Distributor Secondary'!AF14*'DSR con %'!AG58</f>
        <v>13.629999999999999</v>
      </c>
      <c r="AH58" s="145">
        <f>'Distributor Secondary'!AG14*'DSR con %'!AH58</f>
        <v>2.61</v>
      </c>
      <c r="AI58" s="145">
        <f>'Distributor Secondary'!AH14*'DSR con %'!AI58</f>
        <v>4.3499999999999996</v>
      </c>
      <c r="AJ58" s="145">
        <f>'Distributor Secondary'!AI14*'DSR con %'!AJ58</f>
        <v>8.6999999999999993</v>
      </c>
      <c r="AK58" s="145">
        <f>'Distributor Secondary'!AJ14*'DSR con %'!AK58</f>
        <v>2.9</v>
      </c>
      <c r="AL58" s="145">
        <f>'Distributor Secondary'!AK14*'DSR con %'!AL58</f>
        <v>2.9</v>
      </c>
      <c r="AM58" s="145">
        <f>'Distributor Secondary'!AL14*'DSR con %'!AM58</f>
        <v>2.9</v>
      </c>
      <c r="AN58" s="145">
        <f>'Distributor Secondary'!AM14*'DSR con %'!AN58</f>
        <v>2.9</v>
      </c>
      <c r="AO58" s="64">
        <f>'Distributor Secondary'!AN14*'DSR con %'!AO58</f>
        <v>2.9</v>
      </c>
    </row>
    <row r="59" spans="1:54" s="19" customFormat="1" x14ac:dyDescent="0.2">
      <c r="A59" s="87"/>
      <c r="B59" s="66"/>
      <c r="C59" s="67"/>
      <c r="D59" s="88"/>
      <c r="E59" s="88"/>
      <c r="F59" s="74">
        <f t="shared" si="0"/>
        <v>5705098</v>
      </c>
      <c r="G59" s="125">
        <f t="shared" si="1"/>
        <v>3259</v>
      </c>
      <c r="H59" s="45">
        <f t="shared" ref="H59:AO59" si="12">SUM(H56:H58)</f>
        <v>170</v>
      </c>
      <c r="I59" s="45">
        <f t="shared" si="12"/>
        <v>199</v>
      </c>
      <c r="J59" s="45">
        <f t="shared" si="12"/>
        <v>170</v>
      </c>
      <c r="K59" s="45">
        <f t="shared" si="12"/>
        <v>57</v>
      </c>
      <c r="L59" s="45">
        <f t="shared" si="12"/>
        <v>158</v>
      </c>
      <c r="M59" s="45">
        <f t="shared" si="12"/>
        <v>119</v>
      </c>
      <c r="N59" s="45">
        <f t="shared" si="12"/>
        <v>237</v>
      </c>
      <c r="O59" s="45">
        <f t="shared" si="12"/>
        <v>196</v>
      </c>
      <c r="P59" s="45">
        <f t="shared" si="12"/>
        <v>100</v>
      </c>
      <c r="Q59" s="45">
        <f t="shared" si="12"/>
        <v>130</v>
      </c>
      <c r="R59" s="45">
        <f t="shared" si="12"/>
        <v>130</v>
      </c>
      <c r="S59" s="45">
        <f t="shared" si="12"/>
        <v>130</v>
      </c>
      <c r="T59" s="45">
        <f t="shared" si="12"/>
        <v>163</v>
      </c>
      <c r="U59" s="45">
        <f t="shared" si="12"/>
        <v>130</v>
      </c>
      <c r="V59" s="45">
        <f t="shared" si="12"/>
        <v>144</v>
      </c>
      <c r="W59" s="45">
        <f t="shared" si="12"/>
        <v>130</v>
      </c>
      <c r="X59" s="45">
        <f t="shared" si="12"/>
        <v>132</v>
      </c>
      <c r="Y59" s="45">
        <f t="shared" si="12"/>
        <v>132</v>
      </c>
      <c r="Z59" s="45">
        <f t="shared" si="12"/>
        <v>44</v>
      </c>
      <c r="AA59" s="45">
        <f t="shared" si="12"/>
        <v>132</v>
      </c>
      <c r="AB59" s="45">
        <f t="shared" si="12"/>
        <v>165</v>
      </c>
      <c r="AC59" s="45">
        <f t="shared" si="12"/>
        <v>29.999999999999996</v>
      </c>
      <c r="AD59" s="45">
        <f t="shared" si="12"/>
        <v>29.999999999999996</v>
      </c>
      <c r="AE59" s="45">
        <f t="shared" si="12"/>
        <v>10</v>
      </c>
      <c r="AF59" s="45">
        <f t="shared" si="12"/>
        <v>70</v>
      </c>
      <c r="AG59" s="45">
        <f t="shared" si="12"/>
        <v>47</v>
      </c>
      <c r="AH59" s="45">
        <f t="shared" si="12"/>
        <v>9</v>
      </c>
      <c r="AI59" s="45">
        <f t="shared" si="12"/>
        <v>14.999999999999998</v>
      </c>
      <c r="AJ59" s="45">
        <f t="shared" si="12"/>
        <v>29.999999999999996</v>
      </c>
      <c r="AK59" s="45">
        <f t="shared" si="12"/>
        <v>10</v>
      </c>
      <c r="AL59" s="45">
        <f t="shared" si="12"/>
        <v>10</v>
      </c>
      <c r="AM59" s="45">
        <f t="shared" si="12"/>
        <v>10</v>
      </c>
      <c r="AN59" s="45">
        <f t="shared" si="12"/>
        <v>10</v>
      </c>
      <c r="AO59" s="45">
        <f t="shared" si="12"/>
        <v>10</v>
      </c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54" x14ac:dyDescent="0.2">
      <c r="A60" s="89" t="s">
        <v>11</v>
      </c>
      <c r="B60" s="60" t="s">
        <v>9</v>
      </c>
      <c r="C60" s="61" t="s">
        <v>27</v>
      </c>
      <c r="D60" s="86" t="s">
        <v>92</v>
      </c>
      <c r="E60" s="86" t="s">
        <v>93</v>
      </c>
      <c r="F60" s="62">
        <f t="shared" si="0"/>
        <v>1554908.249476603</v>
      </c>
      <c r="G60" s="63">
        <f t="shared" si="1"/>
        <v>828.56343530073855</v>
      </c>
      <c r="H60" s="64">
        <f>'Distributor Secondary'!G15*'DSR con %'!H60</f>
        <v>41.99</v>
      </c>
      <c r="I60" s="64">
        <f>'Distributor Secondary'!H15*'DSR con %'!I60</f>
        <v>38.699999999999996</v>
      </c>
      <c r="J60" s="64">
        <f>'Distributor Secondary'!I15*'DSR con %'!J60</f>
        <v>26.52</v>
      </c>
      <c r="K60" s="64">
        <f>'Distributor Secondary'!J15*'DSR con %'!K60</f>
        <v>16.28</v>
      </c>
      <c r="L60" s="64">
        <f>'Distributor Secondary'!K15*'DSR con %'!L60</f>
        <v>27.3</v>
      </c>
      <c r="M60" s="64">
        <f>'Distributor Secondary'!L15*'DSR con %'!M60</f>
        <v>20.103658536585368</v>
      </c>
      <c r="N60" s="64">
        <f>'Distributor Secondary'!M15*'DSR con %'!N60</f>
        <v>67.609756097560975</v>
      </c>
      <c r="O60" s="64">
        <f>'Distributor Secondary'!N15*'DSR con %'!O60</f>
        <v>48.888888888888886</v>
      </c>
      <c r="P60" s="64">
        <f>'Distributor Secondary'!O15*'DSR con %'!P60</f>
        <v>36.75</v>
      </c>
      <c r="Q60" s="64">
        <f>'Distributor Secondary'!P15*'DSR con %'!Q60</f>
        <v>39.690000000000005</v>
      </c>
      <c r="R60" s="64">
        <f>'Distributor Secondary'!Q15*'DSR con %'!R60</f>
        <v>22.129032258064516</v>
      </c>
      <c r="S60" s="64">
        <f>'Distributor Secondary'!R15*'DSR con %'!S60</f>
        <v>16.485981308411215</v>
      </c>
      <c r="T60" s="64">
        <f>'Distributor Secondary'!S15*'DSR con %'!T60</f>
        <v>18.711864406779661</v>
      </c>
      <c r="U60" s="64">
        <f>'Distributor Secondary'!T15*'DSR con %'!U60</f>
        <v>24.262135922330099</v>
      </c>
      <c r="V60" s="64">
        <f>'Distributor Secondary'!U15*'DSR con %'!V60</f>
        <v>26.833333333333332</v>
      </c>
      <c r="W60" s="64">
        <f>'Distributor Secondary'!V15*'DSR con %'!W60</f>
        <v>41.160000000000004</v>
      </c>
      <c r="X60" s="64">
        <f>'Distributor Secondary'!W15*'DSR con %'!X60</f>
        <v>48.25</v>
      </c>
      <c r="Y60" s="64">
        <f>'Distributor Secondary'!X15*'DSR con %'!Y60</f>
        <v>64.333333333333329</v>
      </c>
      <c r="Z60" s="64">
        <f>'Distributor Secondary'!Y15*'DSR con %'!Z60</f>
        <v>40.299999999999997</v>
      </c>
      <c r="AA60" s="64">
        <f>'Distributor Secondary'!Z15*'DSR con %'!AA60</f>
        <v>35.090909090909093</v>
      </c>
      <c r="AB60" s="64">
        <f>'Distributor Secondary'!AA15*'DSR con %'!AB60</f>
        <v>37.07692307692308</v>
      </c>
      <c r="AC60" s="64">
        <f>'Distributor Secondary'!AB15*'DSR con %'!AC60</f>
        <v>8.8000000000000007</v>
      </c>
      <c r="AD60" s="64">
        <f>'Distributor Secondary'!AC15*'DSR con %'!AD60</f>
        <v>13.285714285714285</v>
      </c>
      <c r="AE60" s="64">
        <f>'Distributor Secondary'!AD15*'DSR con %'!AE60</f>
        <v>3.1666666666666665</v>
      </c>
      <c r="AF60" s="145">
        <f>'Distributor Secondary'!AE15*'DSR con %'!AF60</f>
        <v>19.19047619047619</v>
      </c>
      <c r="AG60" s="145">
        <f>'Distributor Secondary'!AF15*'DSR con %'!AG60</f>
        <v>12.845238095238095</v>
      </c>
      <c r="AH60" s="145">
        <f>'Distributor Secondary'!AG15*'DSR con %'!AH60</f>
        <v>2.6309523809523809</v>
      </c>
      <c r="AI60" s="145">
        <f>'Distributor Secondary'!AH15*'DSR con %'!AI60</f>
        <v>6.3452380952380958</v>
      </c>
      <c r="AJ60" s="145">
        <f>'Distributor Secondary'!AI15*'DSR con %'!AJ60</f>
        <v>10.214285714285715</v>
      </c>
      <c r="AK60" s="145">
        <f>'Distributor Secondary'!AJ15*'DSR con %'!AK60</f>
        <v>3.25</v>
      </c>
      <c r="AL60" s="145">
        <f>'Distributor Secondary'!AK15*'DSR con %'!AL60</f>
        <v>2.7857142857142856</v>
      </c>
      <c r="AM60" s="145">
        <f>'Distributor Secondary'!AL15*'DSR con %'!AM60</f>
        <v>3.25</v>
      </c>
      <c r="AN60" s="145">
        <f>'Distributor Secondary'!AM15*'DSR con %'!AN60</f>
        <v>2.166666666666667</v>
      </c>
      <c r="AO60" s="64">
        <f>'Distributor Secondary'!AN15*'DSR con %'!AO60</f>
        <v>2.166666666666667</v>
      </c>
    </row>
    <row r="61" spans="1:54" x14ac:dyDescent="0.2">
      <c r="A61" s="89" t="s">
        <v>11</v>
      </c>
      <c r="B61" s="60" t="s">
        <v>9</v>
      </c>
      <c r="C61" s="61" t="s">
        <v>27</v>
      </c>
      <c r="D61" s="86" t="s">
        <v>94</v>
      </c>
      <c r="E61" s="86" t="s">
        <v>95</v>
      </c>
      <c r="F61" s="62">
        <f t="shared" si="0"/>
        <v>1271915.9958653189</v>
      </c>
      <c r="G61" s="63">
        <f t="shared" si="1"/>
        <v>571.90794189475196</v>
      </c>
      <c r="H61" s="64">
        <f>'Distributor Secondary'!G15*'DSR con %'!H61</f>
        <v>42.705314009661834</v>
      </c>
      <c r="I61" s="64">
        <f>'Distributor Secondary'!H15*'DSR con %'!I61</f>
        <v>47.581967213114758</v>
      </c>
      <c r="J61" s="64">
        <f>'Distributor Secondary'!I15*'DSR con %'!J61</f>
        <v>47.292181069958851</v>
      </c>
      <c r="K61" s="64">
        <f>'Distributor Secondary'!J15*'DSR con %'!K61</f>
        <v>11.607843137254902</v>
      </c>
      <c r="L61" s="64">
        <f>'Distributor Secondary'!K15*'DSR con %'!L61</f>
        <v>28.401639344262296</v>
      </c>
      <c r="M61" s="64">
        <f>'Distributor Secondary'!L15*'DSR con %'!M61</f>
        <v>27.762195121951219</v>
      </c>
      <c r="N61" s="64">
        <f>'Distributor Secondary'!M15*'DSR con %'!N61</f>
        <v>39.951219512195124</v>
      </c>
      <c r="O61" s="64">
        <f>'Distributor Secondary'!N15*'DSR con %'!O61</f>
        <v>24.444444444444443</v>
      </c>
      <c r="P61" s="64">
        <f>'Distributor Secondary'!O15*'DSR con %'!P61</f>
        <v>15.254716981132075</v>
      </c>
      <c r="Q61" s="64">
        <f>'Distributor Secondary'!P15*'DSR con %'!Q61</f>
        <v>12.212307692307693</v>
      </c>
      <c r="R61" s="64">
        <f>'Distributor Secondary'!Q15*'DSR con %'!R61</f>
        <v>15.806451612903226</v>
      </c>
      <c r="S61" s="64">
        <f>'Distributor Secondary'!R15*'DSR con %'!S61</f>
        <v>18.775700934579437</v>
      </c>
      <c r="T61" s="64">
        <f>'Distributor Secondary'!S15*'DSR con %'!T61</f>
        <v>18.711864406779661</v>
      </c>
      <c r="U61" s="64">
        <f>'Distributor Secondary'!T15*'DSR con %'!U61</f>
        <v>23.54854368932039</v>
      </c>
      <c r="V61" s="64">
        <f>'Distributor Secondary'!U15*'DSR con %'!V61</f>
        <v>21.083333333333336</v>
      </c>
      <c r="W61" s="64">
        <f>'Distributor Secondary'!V15*'DSR con %'!W61</f>
        <v>15.891891891891893</v>
      </c>
      <c r="X61" s="64">
        <f>'Distributor Secondary'!W15*'DSR con %'!X61</f>
        <v>24.78024691358025</v>
      </c>
      <c r="Y61" s="64">
        <f>'Distributor Secondary'!X15*'DSR con %'!Y61</f>
        <v>16.083333333333332</v>
      </c>
      <c r="Z61" s="64">
        <f>'Distributor Secondary'!Y15*'DSR con %'!Z61</f>
        <v>4.6428571428571423</v>
      </c>
      <c r="AA61" s="64">
        <f>'Distributor Secondary'!Z15*'DSR con %'!AA61</f>
        <v>3.86</v>
      </c>
      <c r="AB61" s="64">
        <f>'Distributor Secondary'!AA15*'DSR con %'!AB61</f>
        <v>18.53846153846154</v>
      </c>
      <c r="AC61" s="64">
        <f>'Distributor Secondary'!AB15*'DSR con %'!AC61</f>
        <v>4.4000000000000004</v>
      </c>
      <c r="AD61" s="64">
        <f>'Distributor Secondary'!AC15*'DSR con %'!AD61</f>
        <v>4.4285714285714279</v>
      </c>
      <c r="AE61" s="64">
        <f>'Distributor Secondary'!AD15*'DSR con %'!AE61</f>
        <v>4.333333333333333</v>
      </c>
      <c r="AF61" s="145">
        <f>'Distributor Secondary'!AE15*'DSR con %'!AF61</f>
        <v>23.619047619047617</v>
      </c>
      <c r="AG61" s="145">
        <f>'Distributor Secondary'!AF15*'DSR con %'!AG61</f>
        <v>15.809523809523808</v>
      </c>
      <c r="AH61" s="145">
        <f>'Distributor Secondary'!AG15*'DSR con %'!AH61</f>
        <v>3.2380952380952381</v>
      </c>
      <c r="AI61" s="145">
        <f>'Distributor Secondary'!AH15*'DSR con %'!AI61</f>
        <v>7.8095238095238093</v>
      </c>
      <c r="AJ61" s="145">
        <f>'Distributor Secondary'!AI15*'DSR con %'!AJ61</f>
        <v>12.571428571428571</v>
      </c>
      <c r="AK61" s="145">
        <f>'Distributor Secondary'!AJ15*'DSR con %'!AK61</f>
        <v>4</v>
      </c>
      <c r="AL61" s="145">
        <f>'Distributor Secondary'!AK15*'DSR con %'!AL61</f>
        <v>3.4285714285714284</v>
      </c>
      <c r="AM61" s="145">
        <f>'Distributor Secondary'!AL15*'DSR con %'!AM61</f>
        <v>4</v>
      </c>
      <c r="AN61" s="145">
        <f>'Distributor Secondary'!AM15*'DSR con %'!AN61</f>
        <v>2.6666666666666665</v>
      </c>
      <c r="AO61" s="64">
        <f>'Distributor Secondary'!AN15*'DSR con %'!AO61</f>
        <v>2.6666666666666665</v>
      </c>
    </row>
    <row r="62" spans="1:54" x14ac:dyDescent="0.2">
      <c r="A62" s="89" t="s">
        <v>11</v>
      </c>
      <c r="B62" s="60" t="s">
        <v>9</v>
      </c>
      <c r="C62" s="61" t="s">
        <v>27</v>
      </c>
      <c r="D62" s="86" t="s">
        <v>96</v>
      </c>
      <c r="E62" s="86" t="s">
        <v>97</v>
      </c>
      <c r="F62" s="62">
        <f t="shared" si="0"/>
        <v>2089980.5859577577</v>
      </c>
      <c r="G62" s="63">
        <f t="shared" si="1"/>
        <v>959.20310964855685</v>
      </c>
      <c r="H62" s="64">
        <f>'Distributor Secondary'!G15*'DSR con %'!H62</f>
        <v>46.41</v>
      </c>
      <c r="I62" s="64">
        <f>'Distributor Secondary'!H15*'DSR con %'!I62</f>
        <v>61.919999999999995</v>
      </c>
      <c r="J62" s="64">
        <f>'Distributor Secondary'!I15*'DSR con %'!J62</f>
        <v>30.94</v>
      </c>
      <c r="K62" s="64">
        <f>'Distributor Secondary'!J15*'DSR con %'!K62</f>
        <v>8.879999999999999</v>
      </c>
      <c r="L62" s="64">
        <f>'Distributor Secondary'!K15*'DSR con %'!L62</f>
        <v>35.700000000000003</v>
      </c>
      <c r="M62" s="64">
        <f>'Distributor Secondary'!L15*'DSR con %'!M62</f>
        <v>21.060975609756099</v>
      </c>
      <c r="N62" s="64">
        <f>'Distributor Secondary'!M15*'DSR con %'!N62</f>
        <v>50.4</v>
      </c>
      <c r="O62" s="64">
        <f>'Distributor Secondary'!N15*'DSR con %'!O62</f>
        <v>35.200000000000003</v>
      </c>
      <c r="P62" s="64">
        <f>'Distributor Secondary'!O15*'DSR con %'!P62</f>
        <v>24.990000000000002</v>
      </c>
      <c r="Q62" s="64">
        <f>'Distributor Secondary'!P15*'DSR con %'!Q62</f>
        <v>13.229999999999999</v>
      </c>
      <c r="R62" s="64">
        <f>'Distributor Secondary'!Q15*'DSR con %'!R62</f>
        <v>11.76</v>
      </c>
      <c r="S62" s="64">
        <f>'Distributor Secondary'!R15*'DSR con %'!S62</f>
        <v>17.64</v>
      </c>
      <c r="T62" s="64">
        <f>'Distributor Secondary'!S15*'DSR con %'!T62</f>
        <v>34.96</v>
      </c>
      <c r="U62" s="64">
        <f>'Distributor Secondary'!T15*'DSR con %'!U62</f>
        <v>8.82</v>
      </c>
      <c r="V62" s="64">
        <f>'Distributor Secondary'!U15*'DSR con %'!V62</f>
        <v>16.100000000000001</v>
      </c>
      <c r="W62" s="64">
        <f>'Distributor Secondary'!V15*'DSR con %'!W62</f>
        <v>16.170000000000002</v>
      </c>
      <c r="X62" s="64">
        <f>'Distributor Secondary'!W15*'DSR con %'!X62</f>
        <v>39.553086419753086</v>
      </c>
      <c r="Y62" s="64">
        <f>'Distributor Secondary'!X15*'DSR con %'!Y62</f>
        <v>64.333333333333329</v>
      </c>
      <c r="Z62" s="64">
        <f>'Distributor Secondary'!Y15*'DSR con %'!Z62</f>
        <v>9.1000000000000014</v>
      </c>
      <c r="AA62" s="64">
        <f>'Distributor Secondary'!Z15*'DSR con %'!AA62</f>
        <v>106.15</v>
      </c>
      <c r="AB62" s="64">
        <f>'Distributor Secondary'!AA15*'DSR con %'!AB62</f>
        <v>144.6</v>
      </c>
      <c r="AC62" s="64">
        <f>'Distributor Secondary'!AB15*'DSR con %'!AC62</f>
        <v>30.8</v>
      </c>
      <c r="AD62" s="64">
        <f>'Distributor Secondary'!AC15*'DSR con %'!AD62</f>
        <v>37.199999999999996</v>
      </c>
      <c r="AE62" s="64">
        <f>'Distributor Secondary'!AD15*'DSR con %'!AE62</f>
        <v>3.5</v>
      </c>
      <c r="AF62" s="145">
        <f>'Distributor Secondary'!AE15*'DSR con %'!AF62</f>
        <v>26.571428571428569</v>
      </c>
      <c r="AG62" s="145">
        <f>'Distributor Secondary'!AF15*'DSR con %'!AG62</f>
        <v>17.785714285714285</v>
      </c>
      <c r="AH62" s="145">
        <f>'Distributor Secondary'!AG15*'DSR con %'!AH62</f>
        <v>3.6428571428571428</v>
      </c>
      <c r="AI62" s="145">
        <f>'Distributor Secondary'!AH15*'DSR con %'!AI62</f>
        <v>8.7857142857142847</v>
      </c>
      <c r="AJ62" s="145">
        <f>'Distributor Secondary'!AI15*'DSR con %'!AJ62</f>
        <v>14.142857142857142</v>
      </c>
      <c r="AK62" s="145">
        <f>'Distributor Secondary'!AJ15*'DSR con %'!AK62</f>
        <v>4.5</v>
      </c>
      <c r="AL62" s="145">
        <f>'Distributor Secondary'!AK15*'DSR con %'!AL62</f>
        <v>3.8571428571428568</v>
      </c>
      <c r="AM62" s="145">
        <f>'Distributor Secondary'!AL15*'DSR con %'!AM62</f>
        <v>4.5</v>
      </c>
      <c r="AN62" s="145">
        <f>'Distributor Secondary'!AM15*'DSR con %'!AN62</f>
        <v>3</v>
      </c>
      <c r="AO62" s="64">
        <f>'Distributor Secondary'!AN15*'DSR con %'!AO62</f>
        <v>3</v>
      </c>
    </row>
    <row r="63" spans="1:54" x14ac:dyDescent="0.2">
      <c r="A63" s="89" t="s">
        <v>11</v>
      </c>
      <c r="B63" s="60" t="s">
        <v>9</v>
      </c>
      <c r="C63" s="61" t="s">
        <v>27</v>
      </c>
      <c r="D63" s="86" t="s">
        <v>98</v>
      </c>
      <c r="E63" s="86" t="s">
        <v>99</v>
      </c>
      <c r="F63" s="62">
        <f t="shared" si="0"/>
        <v>1331911.9018733299</v>
      </c>
      <c r="G63" s="63">
        <f t="shared" si="1"/>
        <v>757.16895092712161</v>
      </c>
      <c r="H63" s="64">
        <f>'Distributor Secondary'!G15*'DSR con %'!H63</f>
        <v>44.2</v>
      </c>
      <c r="I63" s="64">
        <f>'Distributor Secondary'!H15*'DSR con %'!I63</f>
        <v>33.54</v>
      </c>
      <c r="J63" s="64">
        <f>'Distributor Secondary'!I15*'DSR con %'!J63</f>
        <v>81.77</v>
      </c>
      <c r="K63" s="64">
        <f>'Distributor Secondary'!J15*'DSR con %'!K63</f>
        <v>19.98</v>
      </c>
      <c r="L63" s="64">
        <f>'Distributor Secondary'!K15*'DSR con %'!L63</f>
        <v>42</v>
      </c>
      <c r="M63" s="64">
        <f>'Distributor Secondary'!L15*'DSR con %'!M63</f>
        <v>31.591463414634148</v>
      </c>
      <c r="N63" s="64">
        <f>'Distributor Secondary'!M15*'DSR con %'!N63</f>
        <v>56.699999999999996</v>
      </c>
      <c r="O63" s="64">
        <f>'Distributor Secondary'!N15*'DSR con %'!O63</f>
        <v>39.6</v>
      </c>
      <c r="P63" s="64">
        <f>'Distributor Secondary'!O15*'DSR con %'!P63</f>
        <v>32.340000000000003</v>
      </c>
      <c r="Q63" s="64">
        <f>'Distributor Secondary'!P15*'DSR con %'!Q63</f>
        <v>14.700000000000001</v>
      </c>
      <c r="R63" s="64">
        <f>'Distributor Secondary'!Q15*'DSR con %'!R63</f>
        <v>44.1</v>
      </c>
      <c r="S63" s="64">
        <f>'Distributor Secondary'!R15*'DSR con %'!S63</f>
        <v>39.690000000000005</v>
      </c>
      <c r="T63" s="64">
        <f>'Distributor Secondary'!S15*'DSR con %'!T63</f>
        <v>36.800000000000004</v>
      </c>
      <c r="U63" s="64">
        <f>'Distributor Secondary'!T15*'DSR con %'!U63</f>
        <v>29.400000000000002</v>
      </c>
      <c r="V63" s="64">
        <f>'Distributor Secondary'!U15*'DSR con %'!V63</f>
        <v>37.03</v>
      </c>
      <c r="W63" s="64">
        <f>'Distributor Secondary'!V15*'DSR con %'!W63</f>
        <v>18.375</v>
      </c>
      <c r="X63" s="64">
        <f>'Distributor Secondary'!W15*'DSR con %'!X63</f>
        <v>25.733333333333334</v>
      </c>
      <c r="Y63" s="64">
        <f>'Distributor Secondary'!X15*'DSR con %'!Y63</f>
        <v>16.083333333333332</v>
      </c>
      <c r="Z63" s="64">
        <f>'Distributor Secondary'!Y15*'DSR con %'!Z63</f>
        <v>4.6428571428571423</v>
      </c>
      <c r="AA63" s="64">
        <f>'Distributor Secondary'!Z15*'DSR con %'!AA63</f>
        <v>17.545454545454547</v>
      </c>
      <c r="AB63" s="64">
        <f>'Distributor Secondary'!AA15*'DSR con %'!AB63</f>
        <v>18.53846153846154</v>
      </c>
      <c r="AC63" s="64">
        <f>'Distributor Secondary'!AB15*'DSR con %'!AC63</f>
        <v>13.200000000000001</v>
      </c>
      <c r="AD63" s="64">
        <f>'Distributor Secondary'!AC15*'DSR con %'!AD63</f>
        <v>1.24</v>
      </c>
      <c r="AE63" s="64">
        <f>'Distributor Secondary'!AD15*'DSR con %'!AE63</f>
        <v>3.5</v>
      </c>
      <c r="AF63" s="145">
        <f>'Distributor Secondary'!AE15*'DSR con %'!AF63</f>
        <v>16.238095238095237</v>
      </c>
      <c r="AG63" s="145">
        <f>'Distributor Secondary'!AF15*'DSR con %'!AG63</f>
        <v>10.86904761904762</v>
      </c>
      <c r="AH63" s="145">
        <f>'Distributor Secondary'!AG15*'DSR con %'!AH63</f>
        <v>2.2261904761904763</v>
      </c>
      <c r="AI63" s="145">
        <f>'Distributor Secondary'!AH15*'DSR con %'!AI63</f>
        <v>5.3690476190476195</v>
      </c>
      <c r="AJ63" s="145">
        <f>'Distributor Secondary'!AI15*'DSR con %'!AJ63</f>
        <v>8.6428571428571441</v>
      </c>
      <c r="AK63" s="145">
        <f>'Distributor Secondary'!AJ15*'DSR con %'!AK63</f>
        <v>2.75</v>
      </c>
      <c r="AL63" s="145">
        <f>'Distributor Secondary'!AK15*'DSR con %'!AL63</f>
        <v>2.3571428571428572</v>
      </c>
      <c r="AM63" s="145">
        <f>'Distributor Secondary'!AL15*'DSR con %'!AM63</f>
        <v>2.75</v>
      </c>
      <c r="AN63" s="145">
        <f>'Distributor Secondary'!AM15*'DSR con %'!AN63</f>
        <v>1.8333333333333335</v>
      </c>
      <c r="AO63" s="64">
        <f>'Distributor Secondary'!AN15*'DSR con %'!AO63</f>
        <v>1.8333333333333335</v>
      </c>
    </row>
    <row r="64" spans="1:54" x14ac:dyDescent="0.2">
      <c r="A64" s="90" t="s">
        <v>11</v>
      </c>
      <c r="B64" s="60" t="s">
        <v>9</v>
      </c>
      <c r="C64" s="61" t="s">
        <v>27</v>
      </c>
      <c r="D64" s="69" t="s">
        <v>100</v>
      </c>
      <c r="E64" s="69" t="s">
        <v>101</v>
      </c>
      <c r="F64" s="62">
        <f t="shared" si="0"/>
        <v>1590507.8050264013</v>
      </c>
      <c r="G64" s="63">
        <f t="shared" si="1"/>
        <v>827.99390124202671</v>
      </c>
      <c r="H64" s="64">
        <f>'Distributor Secondary'!G15*'DSR con %'!H64</f>
        <v>30.94</v>
      </c>
      <c r="I64" s="64">
        <f>'Distributor Secondary'!H15*'DSR con %'!I64</f>
        <v>43.860000000000007</v>
      </c>
      <c r="J64" s="64">
        <f>'Distributor Secondary'!I15*'DSR con %'!J64</f>
        <v>19.89</v>
      </c>
      <c r="K64" s="64">
        <f>'Distributor Secondary'!J15*'DSR con %'!K64</f>
        <v>11.84</v>
      </c>
      <c r="L64" s="64">
        <f>'Distributor Secondary'!K15*'DSR con %'!L64</f>
        <v>60.245901639344261</v>
      </c>
      <c r="M64" s="64">
        <f>'Distributor Secondary'!L15*'DSR con %'!M64</f>
        <v>37.335365853658537</v>
      </c>
      <c r="N64" s="64">
        <f>'Distributor Secondary'!M15*'DSR con %'!N64</f>
        <v>59.926829268292686</v>
      </c>
      <c r="O64" s="64">
        <f>'Distributor Secondary'!N15*'DSR con %'!O64</f>
        <v>46.172839506172835</v>
      </c>
      <c r="P64" s="64">
        <f>'Distributor Secondary'!O15*'DSR con %'!P64</f>
        <v>22.05</v>
      </c>
      <c r="Q64" s="64">
        <f>'Distributor Secondary'!P15*'DSR con %'!Q64</f>
        <v>50.206153846153839</v>
      </c>
      <c r="R64" s="64">
        <f>'Distributor Secondary'!Q15*'DSR con %'!R64</f>
        <v>42.677419354838712</v>
      </c>
      <c r="S64" s="64">
        <f>'Distributor Secondary'!R15*'DSR con %'!S64</f>
        <v>41.214953271028037</v>
      </c>
      <c r="T64" s="64">
        <f>'Distributor Secondary'!S15*'DSR con %'!T64</f>
        <v>62.372881355932201</v>
      </c>
      <c r="U64" s="64">
        <f>'Distributor Secondary'!T15*'DSR con %'!U64</f>
        <v>42.815533980582522</v>
      </c>
      <c r="V64" s="64">
        <f>'Distributor Secondary'!U15*'DSR con %'!V64</f>
        <v>43.125</v>
      </c>
      <c r="W64" s="64">
        <f>'Distributor Secondary'!V15*'DSR con %'!W64</f>
        <v>41.219594594594597</v>
      </c>
      <c r="X64" s="64">
        <f>'Distributor Secondary'!W15*'DSR con %'!X64</f>
        <v>28.95</v>
      </c>
      <c r="Y64" s="64">
        <f>'Distributor Secondary'!X15*'DSR con %'!Y64</f>
        <v>16.083333333333332</v>
      </c>
      <c r="Z64" s="64">
        <f>'Distributor Secondary'!Y15*'DSR con %'!Z64</f>
        <v>4.5500000000000007</v>
      </c>
      <c r="AA64" s="64">
        <f>'Distributor Secondary'!Z15*'DSR con %'!AA64</f>
        <v>13.510000000000002</v>
      </c>
      <c r="AB64" s="64">
        <f>'Distributor Secondary'!AA15*'DSR con %'!AB64</f>
        <v>16.87</v>
      </c>
      <c r="AC64" s="64">
        <f>'Distributor Secondary'!AB15*'DSR con %'!AC64</f>
        <v>4.4000000000000004</v>
      </c>
      <c r="AD64" s="64">
        <f>'Distributor Secondary'!AC15*'DSR con %'!AD64</f>
        <v>4.4285714285714279</v>
      </c>
      <c r="AE64" s="64">
        <f>'Distributor Secondary'!AD15*'DSR con %'!AE64</f>
        <v>3.5</v>
      </c>
      <c r="AF64" s="145">
        <f>'Distributor Secondary'!AE15*'DSR con %'!AF64</f>
        <v>23.619047619047617</v>
      </c>
      <c r="AG64" s="145">
        <f>'Distributor Secondary'!AF15*'DSR con %'!AG64</f>
        <v>15.809523809523808</v>
      </c>
      <c r="AH64" s="145">
        <f>'Distributor Secondary'!AG15*'DSR con %'!AH64</f>
        <v>3.2380952380952381</v>
      </c>
      <c r="AI64" s="145">
        <f>'Distributor Secondary'!AH15*'DSR con %'!AI64</f>
        <v>7.8095238095238093</v>
      </c>
      <c r="AJ64" s="145">
        <f>'Distributor Secondary'!AI15*'DSR con %'!AJ64</f>
        <v>12.571428571428571</v>
      </c>
      <c r="AK64" s="145">
        <f>'Distributor Secondary'!AJ15*'DSR con %'!AK64</f>
        <v>4</v>
      </c>
      <c r="AL64" s="145">
        <f>'Distributor Secondary'!AK15*'DSR con %'!AL64</f>
        <v>3.4285714285714284</v>
      </c>
      <c r="AM64" s="145">
        <f>'Distributor Secondary'!AL15*'DSR con %'!AM64</f>
        <v>4</v>
      </c>
      <c r="AN64" s="145">
        <f>'Distributor Secondary'!AM15*'DSR con %'!AN64</f>
        <v>2.6666666666666665</v>
      </c>
      <c r="AO64" s="64">
        <f>'Distributor Secondary'!AN15*'DSR con %'!AO64</f>
        <v>2.6666666666666665</v>
      </c>
    </row>
    <row r="65" spans="1:54" x14ac:dyDescent="0.2">
      <c r="A65" s="90" t="s">
        <v>11</v>
      </c>
      <c r="B65" s="60" t="s">
        <v>9</v>
      </c>
      <c r="C65" s="61" t="s">
        <v>27</v>
      </c>
      <c r="D65" s="69" t="s">
        <v>102</v>
      </c>
      <c r="E65" s="69" t="s">
        <v>103</v>
      </c>
      <c r="F65" s="62">
        <f t="shared" si="0"/>
        <v>871919.59224688367</v>
      </c>
      <c r="G65" s="63">
        <f t="shared" si="1"/>
        <v>413.62492280874778</v>
      </c>
      <c r="H65" s="64">
        <f>'Distributor Secondary'!G15*'DSR con %'!H65</f>
        <v>15.47</v>
      </c>
      <c r="I65" s="64">
        <f>'Distributor Secondary'!H15*'DSR con %'!I65</f>
        <v>31.721311475409834</v>
      </c>
      <c r="J65" s="64">
        <f>'Distributor Secondary'!I15*'DSR con %'!J65</f>
        <v>13.641975308641975</v>
      </c>
      <c r="K65" s="64">
        <f>'Distributor Secondary'!J15*'DSR con %'!K65</f>
        <v>5.1800000000000006</v>
      </c>
      <c r="L65" s="64">
        <f>'Distributor Secondary'!K15*'DSR con %'!L65</f>
        <v>16.8</v>
      </c>
      <c r="M65" s="64">
        <f>'Distributor Secondary'!L15*'DSR con %'!M65</f>
        <v>19.146341463414632</v>
      </c>
      <c r="N65" s="64">
        <f>'Distributor Secondary'!M15*'DSR con %'!N65</f>
        <v>41.487804878048784</v>
      </c>
      <c r="O65" s="64">
        <f>'Distributor Secondary'!N15*'DSR con %'!O65</f>
        <v>26.255144032921809</v>
      </c>
      <c r="P65" s="64">
        <f>'Distributor Secondary'!O15*'DSR con %'!P65</f>
        <v>16.170000000000002</v>
      </c>
      <c r="Q65" s="64">
        <f>'Distributor Secondary'!P15*'DSR con %'!Q65</f>
        <v>17.64</v>
      </c>
      <c r="R65" s="64">
        <f>'Distributor Secondary'!Q15*'DSR con %'!R65</f>
        <v>11.064516129032258</v>
      </c>
      <c r="S65" s="64">
        <f>'Distributor Secondary'!R15*'DSR con %'!S65</f>
        <v>13.2803738317757</v>
      </c>
      <c r="T65" s="64">
        <f>'Distributor Secondary'!S15*'DSR con %'!T65</f>
        <v>12.474576271186441</v>
      </c>
      <c r="U65" s="64">
        <f>'Distributor Secondary'!T15*'DSR con %'!U65</f>
        <v>17.839805825242717</v>
      </c>
      <c r="V65" s="64">
        <f>'Distributor Secondary'!U15*'DSR con %'!V65</f>
        <v>16.100000000000001</v>
      </c>
      <c r="W65" s="64">
        <f>'Distributor Secondary'!V15*'DSR con %'!W65</f>
        <v>14.700000000000001</v>
      </c>
      <c r="X65" s="64">
        <f>'Distributor Secondary'!W15*'DSR con %'!X65</f>
        <v>25.733333333333334</v>
      </c>
      <c r="Y65" s="64">
        <f>'Distributor Secondary'!X15*'DSR con %'!Y65</f>
        <v>16.083333333333332</v>
      </c>
      <c r="Z65" s="64">
        <f>'Distributor Secondary'!Y15*'DSR con %'!Z65</f>
        <v>1.95</v>
      </c>
      <c r="AA65" s="64">
        <f>'Distributor Secondary'!Z15*'DSR con %'!AA65</f>
        <v>17.545454545454547</v>
      </c>
      <c r="AB65" s="64">
        <f>'Distributor Secondary'!AA15*'DSR con %'!AB65</f>
        <v>4.82</v>
      </c>
      <c r="AC65" s="64">
        <f>'Distributor Secondary'!AB15*'DSR con %'!AC65</f>
        <v>4.4000000000000004</v>
      </c>
      <c r="AD65" s="64">
        <f>'Distributor Secondary'!AC15*'DSR con %'!AD65</f>
        <v>1.24</v>
      </c>
      <c r="AE65" s="64">
        <f>'Distributor Secondary'!AD15*'DSR con %'!AE65</f>
        <v>3</v>
      </c>
      <c r="AF65" s="145">
        <f>'Distributor Secondary'!AE15*'DSR con %'!AF65</f>
        <v>14.761904761904761</v>
      </c>
      <c r="AG65" s="145">
        <f>'Distributor Secondary'!AF15*'DSR con %'!AG65</f>
        <v>9.8809523809523796</v>
      </c>
      <c r="AH65" s="145">
        <f>'Distributor Secondary'!AG15*'DSR con %'!AH65</f>
        <v>2.0238095238095237</v>
      </c>
      <c r="AI65" s="145">
        <f>'Distributor Secondary'!AH15*'DSR con %'!AI65</f>
        <v>4.8809523809523805</v>
      </c>
      <c r="AJ65" s="145">
        <f>'Distributor Secondary'!AI15*'DSR con %'!AJ65</f>
        <v>7.8571428571428568</v>
      </c>
      <c r="AK65" s="145">
        <f>'Distributor Secondary'!AJ15*'DSR con %'!AK65</f>
        <v>2.5</v>
      </c>
      <c r="AL65" s="145">
        <f>'Distributor Secondary'!AK15*'DSR con %'!AL65</f>
        <v>2.1428571428571428</v>
      </c>
      <c r="AM65" s="145">
        <f>'Distributor Secondary'!AL15*'DSR con %'!AM65</f>
        <v>2.5</v>
      </c>
      <c r="AN65" s="145">
        <f>'Distributor Secondary'!AM15*'DSR con %'!AN65</f>
        <v>1.6666666666666665</v>
      </c>
      <c r="AO65" s="64">
        <f>'Distributor Secondary'!AN15*'DSR con %'!AO65</f>
        <v>1.6666666666666665</v>
      </c>
    </row>
    <row r="66" spans="1:54" s="19" customFormat="1" x14ac:dyDescent="0.2">
      <c r="A66" s="91"/>
      <c r="B66" s="66"/>
      <c r="C66" s="67"/>
      <c r="D66" s="73"/>
      <c r="E66" s="73"/>
      <c r="F66" s="74">
        <f t="shared" si="0"/>
        <v>8711144.1304462943</v>
      </c>
      <c r="G66" s="125">
        <f t="shared" si="1"/>
        <v>4358.4622618219437</v>
      </c>
      <c r="H66" s="45">
        <f>SUM(H60:H65)</f>
        <v>221.71531400966185</v>
      </c>
      <c r="I66" s="45">
        <f t="shared" ref="I66:AO66" si="13">SUM(I60:I65)</f>
        <v>257.32327868852462</v>
      </c>
      <c r="J66" s="45">
        <f t="shared" si="13"/>
        <v>220.05415637860079</v>
      </c>
      <c r="K66" s="45">
        <f t="shared" si="13"/>
        <v>73.767843137254914</v>
      </c>
      <c r="L66" s="45">
        <f t="shared" si="13"/>
        <v>210.44754098360656</v>
      </c>
      <c r="M66" s="45">
        <f t="shared" si="13"/>
        <v>157.00000000000003</v>
      </c>
      <c r="N66" s="45">
        <f t="shared" si="13"/>
        <v>316.07560975609755</v>
      </c>
      <c r="O66" s="45">
        <f t="shared" si="13"/>
        <v>220.56131687242797</v>
      </c>
      <c r="P66" s="45">
        <f t="shared" si="13"/>
        <v>147.55471698113212</v>
      </c>
      <c r="Q66" s="45">
        <f t="shared" si="13"/>
        <v>147.67846153846153</v>
      </c>
      <c r="R66" s="45">
        <f t="shared" si="13"/>
        <v>147.5374193548387</v>
      </c>
      <c r="S66" s="45">
        <f t="shared" si="13"/>
        <v>147.0870093457944</v>
      </c>
      <c r="T66" s="45">
        <f t="shared" si="13"/>
        <v>184.03118644067797</v>
      </c>
      <c r="U66" s="45">
        <f t="shared" si="13"/>
        <v>146.68601941747571</v>
      </c>
      <c r="V66" s="45">
        <f t="shared" si="13"/>
        <v>160.27166666666668</v>
      </c>
      <c r="W66" s="45">
        <f t="shared" si="13"/>
        <v>147.51648648648649</v>
      </c>
      <c r="X66" s="45">
        <f t="shared" si="13"/>
        <v>193</v>
      </c>
      <c r="Y66" s="45">
        <f t="shared" si="13"/>
        <v>193.00000000000003</v>
      </c>
      <c r="Z66" s="45">
        <f t="shared" si="13"/>
        <v>65.185714285714283</v>
      </c>
      <c r="AA66" s="45">
        <f t="shared" si="13"/>
        <v>193.70181818181823</v>
      </c>
      <c r="AB66" s="45">
        <f t="shared" si="13"/>
        <v>240.44384615384615</v>
      </c>
      <c r="AC66" s="45">
        <f t="shared" si="13"/>
        <v>66</v>
      </c>
      <c r="AD66" s="45">
        <f t="shared" si="13"/>
        <v>61.822857142857146</v>
      </c>
      <c r="AE66" s="45">
        <f t="shared" si="13"/>
        <v>21</v>
      </c>
      <c r="AF66" s="45">
        <f t="shared" si="13"/>
        <v>124</v>
      </c>
      <c r="AG66" s="45">
        <f t="shared" si="13"/>
        <v>83</v>
      </c>
      <c r="AH66" s="45">
        <f t="shared" si="13"/>
        <v>17</v>
      </c>
      <c r="AI66" s="45">
        <f t="shared" si="13"/>
        <v>41</v>
      </c>
      <c r="AJ66" s="45">
        <f t="shared" si="13"/>
        <v>66</v>
      </c>
      <c r="AK66" s="45">
        <f t="shared" si="13"/>
        <v>21</v>
      </c>
      <c r="AL66" s="45">
        <f t="shared" si="13"/>
        <v>18</v>
      </c>
      <c r="AM66" s="45">
        <f t="shared" si="13"/>
        <v>21</v>
      </c>
      <c r="AN66" s="45">
        <f t="shared" si="13"/>
        <v>14</v>
      </c>
      <c r="AO66" s="45">
        <f t="shared" si="13"/>
        <v>14</v>
      </c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spans="1:54" x14ac:dyDescent="0.2">
      <c r="A67" s="89" t="s">
        <v>12</v>
      </c>
      <c r="B67" s="60" t="s">
        <v>9</v>
      </c>
      <c r="C67" s="61" t="s">
        <v>28</v>
      </c>
      <c r="D67" s="86" t="s">
        <v>66</v>
      </c>
      <c r="E67" s="86" t="s">
        <v>67</v>
      </c>
      <c r="F67" s="62">
        <f t="shared" ref="F67:F130" si="14">SUMPRODUCT(H67:AO67,$H$1:$AO$1)</f>
        <v>2049148.2456187683</v>
      </c>
      <c r="G67" s="63">
        <f t="shared" ref="G67:G130" si="15">SUM(H67:AO67)</f>
        <v>932.40071344497596</v>
      </c>
      <c r="H67" s="64">
        <f>'Distributor Secondary'!G16*'DSR con %'!H67</f>
        <v>45.228758169934643</v>
      </c>
      <c r="I67" s="64">
        <f>'Distributor Secondary'!H16*'DSR con %'!I67</f>
        <v>52.35078534031414</v>
      </c>
      <c r="J67" s="64">
        <f>'Distributor Secondary'!I16*'DSR con %'!J67</f>
        <v>45.287958115183244</v>
      </c>
      <c r="K67" s="64">
        <f>'Distributor Secondary'!J16*'DSR con %'!K67</f>
        <v>15.022950819672131</v>
      </c>
      <c r="L67" s="64">
        <f>'Distributor Secondary'!K16*'DSR con %'!L67</f>
        <v>44.283422459893046</v>
      </c>
      <c r="M67" s="64">
        <f>'Distributor Secondary'!L16*'DSR con %'!M67</f>
        <v>33.016042780748663</v>
      </c>
      <c r="N67" s="64">
        <f>'Distributor Secondary'!M16*'DSR con %'!N67</f>
        <v>65.006944444444443</v>
      </c>
      <c r="O67" s="64">
        <f>'Distributor Secondary'!N16*'DSR con %'!O67</f>
        <v>52.93055555555555</v>
      </c>
      <c r="P67" s="64">
        <f>'Distributor Secondary'!O16*'DSR con %'!P67</f>
        <v>27.93888888888889</v>
      </c>
      <c r="Q67" s="64">
        <f>'Distributor Secondary'!P16*'DSR con %'!Q67</f>
        <v>35.772222222222226</v>
      </c>
      <c r="R67" s="64">
        <f>'Distributor Secondary'!Q16*'DSR con %'!R67</f>
        <v>35.487951807228917</v>
      </c>
      <c r="S67" s="64">
        <f>'Distributor Secondary'!R16*'DSR con %'!S67</f>
        <v>27.234939759036145</v>
      </c>
      <c r="T67" s="64">
        <f>'Distributor Secondary'!S16*'DSR con %'!T67</f>
        <v>34.192771084337352</v>
      </c>
      <c r="U67" s="64">
        <f>'Distributor Secondary'!T16*'DSR con %'!U67</f>
        <v>27.234939759036145</v>
      </c>
      <c r="V67" s="64">
        <f>'Distributor Secondary'!U16*'DSR con %'!V67</f>
        <v>30.39297124600639</v>
      </c>
      <c r="W67" s="64">
        <f>'Distributor Secondary'!V16*'DSR con %'!W67</f>
        <v>27.050955414012741</v>
      </c>
      <c r="X67" s="64">
        <f>'Distributor Secondary'!W16*'DSR con %'!X67</f>
        <v>28.721311475409834</v>
      </c>
      <c r="Y67" s="64">
        <f>'Distributor Secondary'!X16*'DSR con %'!Y67</f>
        <v>29.38961038961039</v>
      </c>
      <c r="Z67" s="64">
        <f>'Distributor Secondary'!Y16*'DSR con %'!Z67</f>
        <v>10.870129870129871</v>
      </c>
      <c r="AA67" s="64">
        <f>'Distributor Secondary'!Z16*'DSR con %'!AA67</f>
        <v>51.708333333333336</v>
      </c>
      <c r="AB67" s="64">
        <f>'Distributor Secondary'!AA16*'DSR con %'!AB67</f>
        <v>62.872727272727275</v>
      </c>
      <c r="AC67" s="64">
        <f>'Distributor Secondary'!AB16*'DSR con %'!AC67</f>
        <v>17.414634146341466</v>
      </c>
      <c r="AD67" s="64">
        <f>'Distributor Secondary'!AC16*'DSR con %'!AD67</f>
        <v>16.799999999999997</v>
      </c>
      <c r="AE67" s="64">
        <f>'Distributor Secondary'!AD16*'DSR con %'!AE67</f>
        <v>5.1000000000000005</v>
      </c>
      <c r="AF67" s="145">
        <f>'Distributor Secondary'!AE16*'DSR con %'!AF67</f>
        <v>31.402597402597404</v>
      </c>
      <c r="AG67" s="145">
        <f>'Distributor Secondary'!AF16*'DSR con %'!AG67</f>
        <v>20.935064935064936</v>
      </c>
      <c r="AH67" s="145">
        <f>'Distributor Secondary'!AG16*'DSR con %'!AH67</f>
        <v>4.0519480519480524</v>
      </c>
      <c r="AI67" s="145">
        <f>'Distributor Secondary'!AH16*'DSR con %'!AI67</f>
        <v>13.168831168831169</v>
      </c>
      <c r="AJ67" s="145">
        <f>'Distributor Secondary'!AI16*'DSR con %'!AJ67</f>
        <v>17.896103896103895</v>
      </c>
      <c r="AK67" s="145">
        <f>'Distributor Secondary'!AJ16*'DSR con %'!AK67</f>
        <v>5.0649350649350646</v>
      </c>
      <c r="AL67" s="145">
        <f>'Distributor Secondary'!AK16*'DSR con %'!AL67</f>
        <v>4.7272727272727275</v>
      </c>
      <c r="AM67" s="145">
        <f>'Distributor Secondary'!AL16*'DSR con %'!AM67</f>
        <v>5.0649350649350646</v>
      </c>
      <c r="AN67" s="145">
        <f>'Distributor Secondary'!AM16*'DSR con %'!AN67</f>
        <v>4.3896103896103895</v>
      </c>
      <c r="AO67" s="64">
        <f>'Distributor Secondary'!AN16*'DSR con %'!AO67</f>
        <v>4.3896103896103895</v>
      </c>
    </row>
    <row r="68" spans="1:54" x14ac:dyDescent="0.2">
      <c r="A68" s="89" t="s">
        <v>12</v>
      </c>
      <c r="B68" s="60" t="s">
        <v>9</v>
      </c>
      <c r="C68" s="61" t="s">
        <v>28</v>
      </c>
      <c r="D68" s="86" t="s">
        <v>68</v>
      </c>
      <c r="E68" s="86" t="s">
        <v>69</v>
      </c>
      <c r="F68" s="62">
        <f t="shared" si="14"/>
        <v>1330142.9796430604</v>
      </c>
      <c r="G68" s="63">
        <f t="shared" si="15"/>
        <v>786.39411753737204</v>
      </c>
      <c r="H68" s="64">
        <f>'Distributor Secondary'!G16*'DSR con %'!H68</f>
        <v>36.183006535947712</v>
      </c>
      <c r="I68" s="64">
        <f>'Distributor Secondary'!H16*'DSR con %'!I68</f>
        <v>42.303664921465966</v>
      </c>
      <c r="J68" s="64">
        <f>'Distributor Secondary'!I16*'DSR con %'!J68</f>
        <v>36.230366492146594</v>
      </c>
      <c r="K68" s="64">
        <f>'Distributor Secondary'!J16*'DSR con %'!K68</f>
        <v>12.360655737704917</v>
      </c>
      <c r="L68" s="64">
        <f>'Distributor Secondary'!K16*'DSR con %'!L68</f>
        <v>35.245989304812838</v>
      </c>
      <c r="M68" s="64">
        <f>'Distributor Secondary'!L16*'DSR con %'!M68</f>
        <v>26.27807486631016</v>
      </c>
      <c r="N68" s="64">
        <f>'Distributor Secondary'!M16*'DSR con %'!N68</f>
        <v>52.708333333333336</v>
      </c>
      <c r="O68" s="64">
        <f>'Distributor Secondary'!N16*'DSR con %'!O68</f>
        <v>42.916666666666671</v>
      </c>
      <c r="P68" s="64">
        <f>'Distributor Secondary'!O16*'DSR con %'!P68</f>
        <v>22.588888888888889</v>
      </c>
      <c r="Q68" s="64">
        <f>'Distributor Secondary'!P16*'DSR con %'!Q68</f>
        <v>28.922222222222221</v>
      </c>
      <c r="R68" s="64">
        <f>'Distributor Secondary'!Q16*'DSR con %'!R68</f>
        <v>28.8855421686747</v>
      </c>
      <c r="S68" s="64">
        <f>'Distributor Secondary'!R16*'DSR con %'!S68</f>
        <v>39.614457831325296</v>
      </c>
      <c r="T68" s="64">
        <f>'Distributor Secondary'!S16*'DSR con %'!T68</f>
        <v>49.734939759036145</v>
      </c>
      <c r="U68" s="64">
        <f>'Distributor Secondary'!T16*'DSR con %'!U68</f>
        <v>39.614457831325296</v>
      </c>
      <c r="V68" s="64">
        <f>'Distributor Secondary'!U16*'DSR con %'!V68</f>
        <v>43.900958466453673</v>
      </c>
      <c r="W68" s="64">
        <f>'Distributor Secondary'!V16*'DSR con %'!W68</f>
        <v>40.140127388535028</v>
      </c>
      <c r="X68" s="64">
        <f>'Distributor Secondary'!W16*'DSR con %'!X68</f>
        <v>43.081967213114751</v>
      </c>
      <c r="Y68" s="64">
        <f>'Distributor Secondary'!X16*'DSR con %'!Y68</f>
        <v>42.662337662337663</v>
      </c>
      <c r="Z68" s="64">
        <f>'Distributor Secondary'!Y16*'DSR con %'!Z68</f>
        <v>15.779220779220779</v>
      </c>
      <c r="AA68" s="64">
        <f>'Distributor Secondary'!Z16*'DSR con %'!AA68</f>
        <v>18.25</v>
      </c>
      <c r="AB68" s="64">
        <f>'Distributor Secondary'!AA16*'DSR con %'!AB68</f>
        <v>26.472727272727273</v>
      </c>
      <c r="AC68" s="64">
        <f>'Distributor Secondary'!AB16*'DSR con %'!AC68</f>
        <v>6.2195121951219514</v>
      </c>
      <c r="AD68" s="64">
        <f>'Distributor Secondary'!AC16*'DSR con %'!AD68</f>
        <v>7.1999999999999993</v>
      </c>
      <c r="AE68" s="64">
        <f>'Distributor Secondary'!AD16*'DSR con %'!AE68</f>
        <v>2.1</v>
      </c>
      <c r="AF68" s="145">
        <f>'Distributor Secondary'!AE16*'DSR con %'!AF68</f>
        <v>13.285714285714285</v>
      </c>
      <c r="AG68" s="145">
        <f>'Distributor Secondary'!AF16*'DSR con %'!AG68</f>
        <v>8.8571428571428559</v>
      </c>
      <c r="AH68" s="145">
        <f>'Distributor Secondary'!AG16*'DSR con %'!AH68</f>
        <v>1.7142857142857142</v>
      </c>
      <c r="AI68" s="145">
        <f>'Distributor Secondary'!AH16*'DSR con %'!AI68</f>
        <v>5.5714285714285712</v>
      </c>
      <c r="AJ68" s="145">
        <f>'Distributor Secondary'!AI16*'DSR con %'!AJ68</f>
        <v>7.5714285714285712</v>
      </c>
      <c r="AK68" s="145">
        <f>'Distributor Secondary'!AJ16*'DSR con %'!AK68</f>
        <v>2.1428571428571428</v>
      </c>
      <c r="AL68" s="145">
        <f>'Distributor Secondary'!AK16*'DSR con %'!AL68</f>
        <v>2</v>
      </c>
      <c r="AM68" s="145">
        <f>'Distributor Secondary'!AL16*'DSR con %'!AM68</f>
        <v>2.1428571428571428</v>
      </c>
      <c r="AN68" s="145">
        <f>'Distributor Secondary'!AM16*'DSR con %'!AN68</f>
        <v>1.857142857142857</v>
      </c>
      <c r="AO68" s="64">
        <f>'Distributor Secondary'!AN16*'DSR con %'!AO68</f>
        <v>1.857142857142857</v>
      </c>
    </row>
    <row r="69" spans="1:54" x14ac:dyDescent="0.2">
      <c r="A69" s="89" t="s">
        <v>12</v>
      </c>
      <c r="B69" s="60" t="s">
        <v>9</v>
      </c>
      <c r="C69" s="61" t="s">
        <v>28</v>
      </c>
      <c r="D69" s="86" t="s">
        <v>70</v>
      </c>
      <c r="E69" s="86" t="s">
        <v>71</v>
      </c>
      <c r="F69" s="62">
        <f t="shared" si="14"/>
        <v>1522755.6019927908</v>
      </c>
      <c r="G69" s="63">
        <f t="shared" si="15"/>
        <v>827.75829544373687</v>
      </c>
      <c r="H69" s="64">
        <f>'Distributor Secondary'!G16*'DSR con %'!H69</f>
        <v>41.83660130718954</v>
      </c>
      <c r="I69" s="64">
        <f>'Distributor Secondary'!H16*'DSR con %'!I69</f>
        <v>48.649214659685867</v>
      </c>
      <c r="J69" s="64">
        <f>'Distributor Secondary'!I16*'DSR con %'!J69</f>
        <v>41.66492146596859</v>
      </c>
      <c r="K69" s="64">
        <f>'Distributor Secondary'!J16*'DSR con %'!K69</f>
        <v>13.881967213114754</v>
      </c>
      <c r="L69" s="64">
        <f>'Distributor Secondary'!K16*'DSR con %'!L69</f>
        <v>40.668449197860959</v>
      </c>
      <c r="M69" s="64">
        <f>'Distributor Secondary'!L16*'DSR con %'!M69</f>
        <v>30.320855614973262</v>
      </c>
      <c r="N69" s="64">
        <f>'Distributor Secondary'!M16*'DSR con %'!N69</f>
        <v>61.493055555555557</v>
      </c>
      <c r="O69" s="64">
        <f>'Distributor Secondary'!N16*'DSR con %'!O69</f>
        <v>50.069444444444443</v>
      </c>
      <c r="P69" s="64">
        <f>'Distributor Secondary'!O16*'DSR con %'!P69</f>
        <v>25.561111111111114</v>
      </c>
      <c r="Q69" s="64">
        <f>'Distributor Secondary'!P16*'DSR con %'!Q69</f>
        <v>32.727777777777781</v>
      </c>
      <c r="R69" s="64">
        <f>'Distributor Secondary'!Q16*'DSR con %'!R69</f>
        <v>33.012048192771083</v>
      </c>
      <c r="S69" s="64">
        <f>'Distributor Secondary'!R16*'DSR con %'!S69</f>
        <v>33.012048192771083</v>
      </c>
      <c r="T69" s="64">
        <f>'Distributor Secondary'!S16*'DSR con %'!T69</f>
        <v>41.445783132530117</v>
      </c>
      <c r="U69" s="64">
        <f>'Distributor Secondary'!T16*'DSR con %'!U69</f>
        <v>33.012048192771083</v>
      </c>
      <c r="V69" s="64">
        <f>'Distributor Secondary'!U16*'DSR con %'!V69</f>
        <v>36.182108626198087</v>
      </c>
      <c r="W69" s="64">
        <f>'Distributor Secondary'!V16*'DSR con %'!W69</f>
        <v>33.159235668789812</v>
      </c>
      <c r="X69" s="64">
        <f>'Distributor Secondary'!W16*'DSR con %'!X69</f>
        <v>35.901639344262293</v>
      </c>
      <c r="Y69" s="64">
        <f>'Distributor Secondary'!X16*'DSR con %'!Y69</f>
        <v>35.077922077922075</v>
      </c>
      <c r="Z69" s="64">
        <f>'Distributor Secondary'!Y16*'DSR con %'!Z69</f>
        <v>12.974025974025974</v>
      </c>
      <c r="AA69" s="64">
        <f>'Distributor Secondary'!Z16*'DSR con %'!AA69</f>
        <v>27.375</v>
      </c>
      <c r="AB69" s="64">
        <f>'Distributor Secondary'!AA16*'DSR con %'!AB69</f>
        <v>33.090909090909093</v>
      </c>
      <c r="AC69" s="64">
        <f>'Distributor Secondary'!AB16*'DSR con %'!AC69</f>
        <v>9.9512195121951219</v>
      </c>
      <c r="AD69" s="64">
        <f>'Distributor Secondary'!AC16*'DSR con %'!AD69</f>
        <v>9.6000000000000014</v>
      </c>
      <c r="AE69" s="64">
        <f>'Distributor Secondary'!AD16*'DSR con %'!AE69</f>
        <v>3</v>
      </c>
      <c r="AF69" s="145">
        <f>'Distributor Secondary'!AE16*'DSR con %'!AF69</f>
        <v>18.116883116883116</v>
      </c>
      <c r="AG69" s="145">
        <f>'Distributor Secondary'!AF16*'DSR con %'!AG69</f>
        <v>12.077922077922079</v>
      </c>
      <c r="AH69" s="145">
        <f>'Distributor Secondary'!AG16*'DSR con %'!AH69</f>
        <v>2.337662337662338</v>
      </c>
      <c r="AI69" s="145">
        <f>'Distributor Secondary'!AH16*'DSR con %'!AI69</f>
        <v>7.5974025974025974</v>
      </c>
      <c r="AJ69" s="145">
        <f>'Distributor Secondary'!AI16*'DSR con %'!AJ69</f>
        <v>10.324675324675326</v>
      </c>
      <c r="AK69" s="145">
        <f>'Distributor Secondary'!AJ16*'DSR con %'!AK69</f>
        <v>2.9220779220779223</v>
      </c>
      <c r="AL69" s="145">
        <f>'Distributor Secondary'!AK16*'DSR con %'!AL69</f>
        <v>2.7272727272727275</v>
      </c>
      <c r="AM69" s="145">
        <f>'Distributor Secondary'!AL16*'DSR con %'!AM69</f>
        <v>2.9220779220779223</v>
      </c>
      <c r="AN69" s="145">
        <f>'Distributor Secondary'!AM16*'DSR con %'!AN69</f>
        <v>2.5324675324675328</v>
      </c>
      <c r="AO69" s="64">
        <f>'Distributor Secondary'!AN16*'DSR con %'!AO69</f>
        <v>2.5324675324675328</v>
      </c>
    </row>
    <row r="70" spans="1:54" x14ac:dyDescent="0.2">
      <c r="A70" s="89" t="s">
        <v>12</v>
      </c>
      <c r="B70" s="60" t="s">
        <v>9</v>
      </c>
      <c r="C70" s="61" t="s">
        <v>28</v>
      </c>
      <c r="D70" s="86" t="s">
        <v>72</v>
      </c>
      <c r="E70" s="86" t="s">
        <v>73</v>
      </c>
      <c r="F70" s="62">
        <f t="shared" si="14"/>
        <v>2141715.1727453806</v>
      </c>
      <c r="G70" s="63">
        <f t="shared" si="15"/>
        <v>1045.4468735739151</v>
      </c>
      <c r="H70" s="64">
        <f>'Distributor Secondary'!G16*'DSR con %'!H70</f>
        <v>49.751633986928098</v>
      </c>
      <c r="I70" s="64">
        <f>'Distributor Secondary'!H16*'DSR con %'!I70</f>
        <v>58.696335078534034</v>
      </c>
      <c r="J70" s="64">
        <f>'Distributor Secondary'!I16*'DSR con %'!J70</f>
        <v>49.816753926701573</v>
      </c>
      <c r="K70" s="64">
        <f>'Distributor Secondary'!J16*'DSR con %'!K70</f>
        <v>16.734426229508198</v>
      </c>
      <c r="L70" s="64">
        <f>'Distributor Secondary'!K16*'DSR con %'!L70</f>
        <v>48.80213903743315</v>
      </c>
      <c r="M70" s="64">
        <f>'Distributor Secondary'!L16*'DSR con %'!M70</f>
        <v>36.385026737967912</v>
      </c>
      <c r="N70" s="64">
        <f>'Distributor Secondary'!M16*'DSR con %'!N70</f>
        <v>73.791666666666671</v>
      </c>
      <c r="O70" s="64">
        <f>'Distributor Secondary'!N16*'DSR con %'!O70</f>
        <v>60.083333333333336</v>
      </c>
      <c r="P70" s="64">
        <f>'Distributor Secondary'!O16*'DSR con %'!P70</f>
        <v>30.911111111111108</v>
      </c>
      <c r="Q70" s="64">
        <f>'Distributor Secondary'!P16*'DSR con %'!Q70</f>
        <v>39.577777777777776</v>
      </c>
      <c r="R70" s="64">
        <f>'Distributor Secondary'!Q16*'DSR con %'!R70</f>
        <v>39.614457831325296</v>
      </c>
      <c r="S70" s="64">
        <f>'Distributor Secondary'!R16*'DSR con %'!S70</f>
        <v>37.138554216867469</v>
      </c>
      <c r="T70" s="64">
        <f>'Distributor Secondary'!S16*'DSR con %'!T70</f>
        <v>46.626506024096386</v>
      </c>
      <c r="U70" s="64">
        <f>'Distributor Secondary'!T16*'DSR con %'!U70</f>
        <v>37.138554216867469</v>
      </c>
      <c r="V70" s="64">
        <f>'Distributor Secondary'!U16*'DSR con %'!V70</f>
        <v>40.523961661341851</v>
      </c>
      <c r="W70" s="64">
        <f>'Distributor Secondary'!V16*'DSR con %'!W70</f>
        <v>36.64968152866242</v>
      </c>
      <c r="X70" s="64">
        <f>'Distributor Secondary'!W16*'DSR con %'!X70</f>
        <v>38.295081967213115</v>
      </c>
      <c r="Y70" s="64">
        <f>'Distributor Secondary'!X16*'DSR con %'!Y70</f>
        <v>38.870129870129865</v>
      </c>
      <c r="Z70" s="64">
        <f>'Distributor Secondary'!Y16*'DSR con %'!Z70</f>
        <v>14.376623376623375</v>
      </c>
      <c r="AA70" s="64">
        <f>'Distributor Secondary'!Z16*'DSR con %'!AA70</f>
        <v>48.666666666666664</v>
      </c>
      <c r="AB70" s="64">
        <f>'Distributor Secondary'!AA16*'DSR con %'!AB70</f>
        <v>59.563636363636363</v>
      </c>
      <c r="AC70" s="64">
        <f>'Distributor Secondary'!AB16*'DSR con %'!AC70</f>
        <v>17.414634146341466</v>
      </c>
      <c r="AD70" s="64">
        <f>'Distributor Secondary'!AC16*'DSR con %'!AD70</f>
        <v>14.399999999999999</v>
      </c>
      <c r="AE70" s="64">
        <f>'Distributor Secondary'!AD16*'DSR con %'!AE70</f>
        <v>4.8</v>
      </c>
      <c r="AF70" s="145">
        <f>'Distributor Secondary'!AE16*'DSR con %'!AF70</f>
        <v>30.194805194805195</v>
      </c>
      <c r="AG70" s="145">
        <f>'Distributor Secondary'!AF16*'DSR con %'!AG70</f>
        <v>20.129870129870131</v>
      </c>
      <c r="AH70" s="145">
        <f>'Distributor Secondary'!AG16*'DSR con %'!AH70</f>
        <v>3.8961038961038961</v>
      </c>
      <c r="AI70" s="145">
        <f>'Distributor Secondary'!AH16*'DSR con %'!AI70</f>
        <v>12.662337662337663</v>
      </c>
      <c r="AJ70" s="145">
        <f>'Distributor Secondary'!AI16*'DSR con %'!AJ70</f>
        <v>17.207792207792206</v>
      </c>
      <c r="AK70" s="145">
        <f>'Distributor Secondary'!AJ16*'DSR con %'!AK70</f>
        <v>4.8701298701298699</v>
      </c>
      <c r="AL70" s="145">
        <f>'Distributor Secondary'!AK16*'DSR con %'!AL70</f>
        <v>4.545454545454545</v>
      </c>
      <c r="AM70" s="145">
        <f>'Distributor Secondary'!AL16*'DSR con %'!AM70</f>
        <v>4.8701298701298699</v>
      </c>
      <c r="AN70" s="145">
        <f>'Distributor Secondary'!AM16*'DSR con %'!AN70</f>
        <v>4.220779220779221</v>
      </c>
      <c r="AO70" s="64">
        <f>'Distributor Secondary'!AN16*'DSR con %'!AO70</f>
        <v>4.220779220779221</v>
      </c>
    </row>
    <row r="71" spans="1:54" s="19" customFormat="1" x14ac:dyDescent="0.2">
      <c r="A71" s="87"/>
      <c r="B71" s="66"/>
      <c r="C71" s="67"/>
      <c r="D71" s="88"/>
      <c r="E71" s="88"/>
      <c r="F71" s="74">
        <f t="shared" si="14"/>
        <v>7043762</v>
      </c>
      <c r="G71" s="125">
        <f t="shared" si="15"/>
        <v>3592</v>
      </c>
      <c r="H71" s="45">
        <f>SUM(H67:H70)</f>
        <v>173</v>
      </c>
      <c r="I71" s="45">
        <f t="shared" ref="I71:AO71" si="16">SUM(I67:I70)</f>
        <v>202</v>
      </c>
      <c r="J71" s="45">
        <f t="shared" si="16"/>
        <v>173</v>
      </c>
      <c r="K71" s="45">
        <f t="shared" si="16"/>
        <v>58</v>
      </c>
      <c r="L71" s="45">
        <f t="shared" si="16"/>
        <v>169</v>
      </c>
      <c r="M71" s="45">
        <f t="shared" si="16"/>
        <v>126</v>
      </c>
      <c r="N71" s="45">
        <f t="shared" si="16"/>
        <v>253</v>
      </c>
      <c r="O71" s="45">
        <f t="shared" si="16"/>
        <v>206.00000000000003</v>
      </c>
      <c r="P71" s="45">
        <f t="shared" si="16"/>
        <v>107</v>
      </c>
      <c r="Q71" s="45">
        <f t="shared" si="16"/>
        <v>137</v>
      </c>
      <c r="R71" s="45">
        <f t="shared" si="16"/>
        <v>137</v>
      </c>
      <c r="S71" s="45">
        <f t="shared" si="16"/>
        <v>137</v>
      </c>
      <c r="T71" s="45">
        <f t="shared" si="16"/>
        <v>172</v>
      </c>
      <c r="U71" s="45">
        <f t="shared" si="16"/>
        <v>137</v>
      </c>
      <c r="V71" s="45">
        <f t="shared" si="16"/>
        <v>151</v>
      </c>
      <c r="W71" s="45">
        <f t="shared" si="16"/>
        <v>137</v>
      </c>
      <c r="X71" s="45">
        <f t="shared" si="16"/>
        <v>146</v>
      </c>
      <c r="Y71" s="45">
        <f t="shared" si="16"/>
        <v>145.99999999999997</v>
      </c>
      <c r="Z71" s="45">
        <f t="shared" si="16"/>
        <v>54</v>
      </c>
      <c r="AA71" s="45">
        <f t="shared" si="16"/>
        <v>146</v>
      </c>
      <c r="AB71" s="45">
        <f t="shared" si="16"/>
        <v>182</v>
      </c>
      <c r="AC71" s="45">
        <f t="shared" si="16"/>
        <v>51</v>
      </c>
      <c r="AD71" s="45">
        <f t="shared" si="16"/>
        <v>47.999999999999993</v>
      </c>
      <c r="AE71" s="45">
        <f t="shared" si="16"/>
        <v>15</v>
      </c>
      <c r="AF71" s="45">
        <f t="shared" si="16"/>
        <v>93</v>
      </c>
      <c r="AG71" s="45">
        <f t="shared" si="16"/>
        <v>62</v>
      </c>
      <c r="AH71" s="45">
        <f t="shared" si="16"/>
        <v>12</v>
      </c>
      <c r="AI71" s="45">
        <f t="shared" si="16"/>
        <v>39</v>
      </c>
      <c r="AJ71" s="45">
        <f t="shared" si="16"/>
        <v>53</v>
      </c>
      <c r="AK71" s="45">
        <f t="shared" si="16"/>
        <v>15</v>
      </c>
      <c r="AL71" s="45">
        <f t="shared" si="16"/>
        <v>14</v>
      </c>
      <c r="AM71" s="45">
        <f t="shared" si="16"/>
        <v>15</v>
      </c>
      <c r="AN71" s="45">
        <f t="shared" si="16"/>
        <v>13</v>
      </c>
      <c r="AO71" s="45">
        <f t="shared" si="16"/>
        <v>13</v>
      </c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spans="1:54" x14ac:dyDescent="0.2">
      <c r="A72" s="90" t="s">
        <v>13</v>
      </c>
      <c r="B72" s="60" t="s">
        <v>9</v>
      </c>
      <c r="C72" s="61" t="s">
        <v>28</v>
      </c>
      <c r="D72" s="69" t="s">
        <v>74</v>
      </c>
      <c r="E72" s="69" t="s">
        <v>75</v>
      </c>
      <c r="F72" s="62">
        <f t="shared" si="14"/>
        <v>2899751.2800000003</v>
      </c>
      <c r="G72" s="63">
        <f t="shared" si="15"/>
        <v>1162.67</v>
      </c>
      <c r="H72" s="64">
        <f>'Distributor Secondary'!G17*'DSR con %'!H72</f>
        <v>50.960000000000008</v>
      </c>
      <c r="I72" s="64">
        <f>'Distributor Secondary'!H17*'DSR con %'!I72</f>
        <v>59.640000000000008</v>
      </c>
      <c r="J72" s="64">
        <f>'Distributor Secondary'!I17*'DSR con %'!J72</f>
        <v>50.960000000000008</v>
      </c>
      <c r="K72" s="64">
        <f>'Distributor Secondary'!J17*'DSR con %'!K72</f>
        <v>17.080000000000002</v>
      </c>
      <c r="L72" s="64">
        <f>'Distributor Secondary'!K17*'DSR con %'!L72</f>
        <v>43.400000000000006</v>
      </c>
      <c r="M72" s="64">
        <f>'Distributor Secondary'!L17*'DSR con %'!M72</f>
        <v>32.480000000000004</v>
      </c>
      <c r="N72" s="64">
        <f>'Distributor Secondary'!M17*'DSR con %'!N72</f>
        <v>64.960000000000008</v>
      </c>
      <c r="O72" s="64">
        <f>'Distributor Secondary'!N17*'DSR con %'!O72</f>
        <v>60.760000000000005</v>
      </c>
      <c r="P72" s="64">
        <f>'Distributor Secondary'!O17*'DSR con %'!P72</f>
        <v>32.200000000000003</v>
      </c>
      <c r="Q72" s="64">
        <f>'Distributor Secondary'!P17*'DSR con %'!Q72</f>
        <v>40.6</v>
      </c>
      <c r="R72" s="64">
        <f>'Distributor Secondary'!Q17*'DSR con %'!R72</f>
        <v>40.6</v>
      </c>
      <c r="S72" s="64">
        <f>'Distributor Secondary'!R17*'DSR con %'!S72</f>
        <v>40.6</v>
      </c>
      <c r="T72" s="64">
        <f>'Distributor Secondary'!S17*'DSR con %'!T72</f>
        <v>50.680000000000007</v>
      </c>
      <c r="U72" s="64">
        <f>'Distributor Secondary'!T17*'DSR con %'!U72</f>
        <v>40.6</v>
      </c>
      <c r="V72" s="64">
        <f>'Distributor Secondary'!U17*'DSR con %'!V72</f>
        <v>44.52</v>
      </c>
      <c r="W72" s="64">
        <f>'Distributor Secondary'!V17*'DSR con %'!W72</f>
        <v>40.6</v>
      </c>
      <c r="X72" s="64">
        <f>'Distributor Secondary'!W17*'DSR con %'!X72</f>
        <v>45.92</v>
      </c>
      <c r="Y72" s="64">
        <f>'Distributor Secondary'!X17*'DSR con %'!Y72</f>
        <v>45.92</v>
      </c>
      <c r="Z72" s="64">
        <f>'Distributor Secondary'!Y17*'DSR con %'!Z72</f>
        <v>15.120000000000001</v>
      </c>
      <c r="AA72" s="64">
        <f>'Distributor Secondary'!Z17*'DSR con %'!AA72</f>
        <v>45.92</v>
      </c>
      <c r="AB72" s="64">
        <f>'Distributor Secondary'!AA17*'DSR con %'!AB72</f>
        <v>57.400000000000006</v>
      </c>
      <c r="AC72" s="64">
        <f>'Distributor Secondary'!AB17*'DSR con %'!AC72</f>
        <v>26.130000000000003</v>
      </c>
      <c r="AD72" s="64">
        <f>'Distributor Secondary'!AC17*'DSR con %'!AD72</f>
        <v>24.18</v>
      </c>
      <c r="AE72" s="64">
        <f>'Distributor Secondary'!AD17*'DSR con %'!AE72</f>
        <v>9.1800000000000015</v>
      </c>
      <c r="AF72" s="145">
        <f>'Distributor Secondary'!AE17*'DSR con %'!AF72</f>
        <v>52.15</v>
      </c>
      <c r="AG72" s="145">
        <f>'Distributor Secondary'!AF17*'DSR con %'!AG72</f>
        <v>35</v>
      </c>
      <c r="AH72" s="145">
        <f>'Distributor Secondary'!AG17*'DSR con %'!AH72</f>
        <v>7</v>
      </c>
      <c r="AI72" s="145">
        <f>'Distributor Secondary'!AH17*'DSR con %'!AI72</f>
        <v>20.299999999999997</v>
      </c>
      <c r="AJ72" s="145">
        <f>'Distributor Secondary'!AI17*'DSR con %'!AJ72</f>
        <v>29.580000000000002</v>
      </c>
      <c r="AK72" s="145">
        <f>'Distributor Secondary'!AJ17*'DSR con %'!AK72</f>
        <v>9.1800000000000015</v>
      </c>
      <c r="AL72" s="145">
        <f>'Distributor Secondary'!AK17*'DSR con %'!AL72</f>
        <v>7.6999999999999993</v>
      </c>
      <c r="AM72" s="145">
        <f>'Distributor Secondary'!AL17*'DSR con %'!AM72</f>
        <v>9.4499999999999993</v>
      </c>
      <c r="AN72" s="145">
        <f>'Distributor Secondary'!AM17*'DSR con %'!AN72</f>
        <v>5.9499999999999993</v>
      </c>
      <c r="AO72" s="64">
        <f>'Distributor Secondary'!AN17*'DSR con %'!AO72</f>
        <v>5.9499999999999993</v>
      </c>
    </row>
    <row r="73" spans="1:54" x14ac:dyDescent="0.2">
      <c r="A73" s="90" t="s">
        <v>13</v>
      </c>
      <c r="B73" s="60" t="s">
        <v>9</v>
      </c>
      <c r="C73" s="61" t="s">
        <v>28</v>
      </c>
      <c r="D73" s="69" t="s">
        <v>76</v>
      </c>
      <c r="E73" s="69" t="s">
        <v>77</v>
      </c>
      <c r="F73" s="62">
        <f t="shared" si="14"/>
        <v>1869563.5799999998</v>
      </c>
      <c r="G73" s="63">
        <f t="shared" si="15"/>
        <v>884.69999999999993</v>
      </c>
      <c r="H73" s="64">
        <f>'Distributor Secondary'!G17*'DSR con %'!H73</f>
        <v>41.86</v>
      </c>
      <c r="I73" s="64">
        <f>'Distributor Secondary'!H17*'DSR con %'!I73</f>
        <v>48.99</v>
      </c>
      <c r="J73" s="64">
        <f>'Distributor Secondary'!I17*'DSR con %'!J73</f>
        <v>41.86</v>
      </c>
      <c r="K73" s="64">
        <f>'Distributor Secondary'!J17*'DSR con %'!K73</f>
        <v>14.030000000000001</v>
      </c>
      <c r="L73" s="64">
        <f>'Distributor Secondary'!K17*'DSR con %'!L73</f>
        <v>35.65</v>
      </c>
      <c r="M73" s="64">
        <f>'Distributor Secondary'!L17*'DSR con %'!M73</f>
        <v>26.68</v>
      </c>
      <c r="N73" s="64">
        <f>'Distributor Secondary'!M17*'DSR con %'!N73</f>
        <v>53.36</v>
      </c>
      <c r="O73" s="64">
        <f>'Distributor Secondary'!N17*'DSR con %'!O73</f>
        <v>49.910000000000004</v>
      </c>
      <c r="P73" s="64">
        <f>'Distributor Secondary'!O17*'DSR con %'!P73</f>
        <v>26.450000000000003</v>
      </c>
      <c r="Q73" s="64">
        <f>'Distributor Secondary'!P17*'DSR con %'!Q73</f>
        <v>33.35</v>
      </c>
      <c r="R73" s="64">
        <f>'Distributor Secondary'!Q17*'DSR con %'!R73</f>
        <v>33.35</v>
      </c>
      <c r="S73" s="64">
        <f>'Distributor Secondary'!R17*'DSR con %'!S73</f>
        <v>33.35</v>
      </c>
      <c r="T73" s="64">
        <f>'Distributor Secondary'!S17*'DSR con %'!T73</f>
        <v>41.63</v>
      </c>
      <c r="U73" s="64">
        <f>'Distributor Secondary'!T17*'DSR con %'!U73</f>
        <v>33.35</v>
      </c>
      <c r="V73" s="64">
        <f>'Distributor Secondary'!U17*'DSR con %'!V73</f>
        <v>36.57</v>
      </c>
      <c r="W73" s="64">
        <f>'Distributor Secondary'!V17*'DSR con %'!W73</f>
        <v>33.35</v>
      </c>
      <c r="X73" s="64">
        <f>'Distributor Secondary'!W17*'DSR con %'!X73</f>
        <v>37.72</v>
      </c>
      <c r="Y73" s="64">
        <f>'Distributor Secondary'!X17*'DSR con %'!Y73</f>
        <v>37.72</v>
      </c>
      <c r="Z73" s="64">
        <f>'Distributor Secondary'!Y17*'DSR con %'!Z73</f>
        <v>12.42</v>
      </c>
      <c r="AA73" s="64">
        <f>'Distributor Secondary'!Z17*'DSR con %'!AA73</f>
        <v>37.72</v>
      </c>
      <c r="AB73" s="64">
        <f>'Distributor Secondary'!AA17*'DSR con %'!AB73</f>
        <v>47.15</v>
      </c>
      <c r="AC73" s="64">
        <f>'Distributor Secondary'!AB17*'DSR con %'!AC73</f>
        <v>12.73</v>
      </c>
      <c r="AD73" s="64">
        <f>'Distributor Secondary'!AC17*'DSR con %'!AD73</f>
        <v>10.540000000000001</v>
      </c>
      <c r="AE73" s="64">
        <f>'Distributor Secondary'!AD17*'DSR con %'!AE73</f>
        <v>5.4</v>
      </c>
      <c r="AF73" s="145">
        <f>'Distributor Secondary'!AE17*'DSR con %'!AF73</f>
        <v>28.31</v>
      </c>
      <c r="AG73" s="145">
        <f>'Distributor Secondary'!AF17*'DSR con %'!AG73</f>
        <v>19</v>
      </c>
      <c r="AH73" s="145">
        <f>'Distributor Secondary'!AG17*'DSR con %'!AH73</f>
        <v>3.8</v>
      </c>
      <c r="AI73" s="145">
        <f>'Distributor Secondary'!AH17*'DSR con %'!AI73</f>
        <v>11.02</v>
      </c>
      <c r="AJ73" s="145">
        <f>'Distributor Secondary'!AI17*'DSR con %'!AJ73</f>
        <v>16.53</v>
      </c>
      <c r="AK73" s="145">
        <f>'Distributor Secondary'!AJ17*'DSR con %'!AK73</f>
        <v>5.13</v>
      </c>
      <c r="AL73" s="145">
        <f>'Distributor Secondary'!AK17*'DSR con %'!AL73</f>
        <v>4.18</v>
      </c>
      <c r="AM73" s="145">
        <f>'Distributor Secondary'!AL17*'DSR con %'!AM73</f>
        <v>5.13</v>
      </c>
      <c r="AN73" s="145">
        <f>'Distributor Secondary'!AM17*'DSR con %'!AN73</f>
        <v>3.23</v>
      </c>
      <c r="AO73" s="64">
        <f>'Distributor Secondary'!AN17*'DSR con %'!AO73</f>
        <v>3.23</v>
      </c>
    </row>
    <row r="74" spans="1:54" x14ac:dyDescent="0.2">
      <c r="A74" s="89" t="s">
        <v>13</v>
      </c>
      <c r="B74" s="60" t="s">
        <v>9</v>
      </c>
      <c r="C74" s="61" t="s">
        <v>28</v>
      </c>
      <c r="D74" s="86" t="s">
        <v>78</v>
      </c>
      <c r="E74" s="86" t="s">
        <v>79</v>
      </c>
      <c r="F74" s="62">
        <f t="shared" si="14"/>
        <v>2463867.4800000004</v>
      </c>
      <c r="G74" s="63">
        <f t="shared" si="15"/>
        <v>1103.97</v>
      </c>
      <c r="H74" s="64">
        <f>'Distributor Secondary'!G17*'DSR con %'!H74</f>
        <v>50.960000000000008</v>
      </c>
      <c r="I74" s="64">
        <f>'Distributor Secondary'!H17*'DSR con %'!I74</f>
        <v>59.640000000000008</v>
      </c>
      <c r="J74" s="64">
        <f>'Distributor Secondary'!I17*'DSR con %'!J74</f>
        <v>50.960000000000008</v>
      </c>
      <c r="K74" s="64">
        <f>'Distributor Secondary'!J17*'DSR con %'!K74</f>
        <v>17.080000000000002</v>
      </c>
      <c r="L74" s="64">
        <f>'Distributor Secondary'!K17*'DSR con %'!L74</f>
        <v>43.400000000000006</v>
      </c>
      <c r="M74" s="64">
        <f>'Distributor Secondary'!L17*'DSR con %'!M74</f>
        <v>32.480000000000004</v>
      </c>
      <c r="N74" s="64">
        <f>'Distributor Secondary'!M17*'DSR con %'!N74</f>
        <v>64.960000000000008</v>
      </c>
      <c r="O74" s="64">
        <f>'Distributor Secondary'!N17*'DSR con %'!O74</f>
        <v>60.760000000000005</v>
      </c>
      <c r="P74" s="64">
        <f>'Distributor Secondary'!O17*'DSR con %'!P74</f>
        <v>32.200000000000003</v>
      </c>
      <c r="Q74" s="64">
        <f>'Distributor Secondary'!P17*'DSR con %'!Q74</f>
        <v>40.6</v>
      </c>
      <c r="R74" s="64">
        <f>'Distributor Secondary'!Q17*'DSR con %'!R74</f>
        <v>40.6</v>
      </c>
      <c r="S74" s="64">
        <f>'Distributor Secondary'!R17*'DSR con %'!S74</f>
        <v>40.6</v>
      </c>
      <c r="T74" s="64">
        <f>'Distributor Secondary'!S17*'DSR con %'!T74</f>
        <v>50.680000000000007</v>
      </c>
      <c r="U74" s="64">
        <f>'Distributor Secondary'!T17*'DSR con %'!U74</f>
        <v>40.6</v>
      </c>
      <c r="V74" s="64">
        <f>'Distributor Secondary'!U17*'DSR con %'!V74</f>
        <v>44.52</v>
      </c>
      <c r="W74" s="64">
        <f>'Distributor Secondary'!V17*'DSR con %'!W74</f>
        <v>40.6</v>
      </c>
      <c r="X74" s="64">
        <f>'Distributor Secondary'!W17*'DSR con %'!X74</f>
        <v>45.92</v>
      </c>
      <c r="Y74" s="64">
        <f>'Distributor Secondary'!X17*'DSR con %'!Y74</f>
        <v>45.92</v>
      </c>
      <c r="Z74" s="64">
        <f>'Distributor Secondary'!Y17*'DSR con %'!Z74</f>
        <v>15.120000000000001</v>
      </c>
      <c r="AA74" s="64">
        <f>'Distributor Secondary'!Z17*'DSR con %'!AA74</f>
        <v>45.92</v>
      </c>
      <c r="AB74" s="64">
        <f>'Distributor Secondary'!AA17*'DSR con %'!AB74</f>
        <v>57.400000000000006</v>
      </c>
      <c r="AC74" s="64">
        <f>'Distributor Secondary'!AB17*'DSR con %'!AC74</f>
        <v>19.43</v>
      </c>
      <c r="AD74" s="64">
        <f>'Distributor Secondary'!AC17*'DSR con %'!AD74</f>
        <v>19.22</v>
      </c>
      <c r="AE74" s="64">
        <f>'Distributor Secondary'!AD17*'DSR con %'!AE74</f>
        <v>7.0200000000000005</v>
      </c>
      <c r="AF74" s="145">
        <f>'Distributor Secondary'!AE17*'DSR con %'!AF74</f>
        <v>38.74</v>
      </c>
      <c r="AG74" s="145">
        <f>'Distributor Secondary'!AF17*'DSR con %'!AG74</f>
        <v>26</v>
      </c>
      <c r="AH74" s="145">
        <f>'Distributor Secondary'!AG17*'DSR con %'!AH74</f>
        <v>5.2</v>
      </c>
      <c r="AI74" s="145">
        <f>'Distributor Secondary'!AH17*'DSR con %'!AI74</f>
        <v>15.08</v>
      </c>
      <c r="AJ74" s="145">
        <f>'Distributor Secondary'!AI17*'DSR con %'!AJ74</f>
        <v>23.490000000000002</v>
      </c>
      <c r="AK74" s="145">
        <f>'Distributor Secondary'!AJ17*'DSR con %'!AK74</f>
        <v>7.2900000000000009</v>
      </c>
      <c r="AL74" s="145">
        <f>'Distributor Secondary'!AK17*'DSR con %'!AL74</f>
        <v>5.7200000000000006</v>
      </c>
      <c r="AM74" s="145">
        <f>'Distributor Secondary'!AL17*'DSR con %'!AM74</f>
        <v>7.0200000000000005</v>
      </c>
      <c r="AN74" s="145">
        <f>'Distributor Secondary'!AM17*'DSR con %'!AN74</f>
        <v>4.42</v>
      </c>
      <c r="AO74" s="64">
        <f>'Distributor Secondary'!AN17*'DSR con %'!AO74</f>
        <v>4.42</v>
      </c>
    </row>
    <row r="75" spans="1:54" x14ac:dyDescent="0.2">
      <c r="A75" s="89" t="s">
        <v>13</v>
      </c>
      <c r="B75" s="60" t="s">
        <v>9</v>
      </c>
      <c r="C75" s="61" t="s">
        <v>28</v>
      </c>
      <c r="D75" s="86" t="s">
        <v>80</v>
      </c>
      <c r="E75" s="86" t="s">
        <v>81</v>
      </c>
      <c r="F75" s="62">
        <f t="shared" si="14"/>
        <v>1799693.6600000001</v>
      </c>
      <c r="G75" s="63">
        <f t="shared" si="15"/>
        <v>817.65999999999963</v>
      </c>
      <c r="H75" s="64">
        <f>'Distributor Secondary'!G17*'DSR con %'!H75</f>
        <v>38.22</v>
      </c>
      <c r="I75" s="64">
        <f>'Distributor Secondary'!H17*'DSR con %'!I75</f>
        <v>44.73</v>
      </c>
      <c r="J75" s="64">
        <f>'Distributor Secondary'!I17*'DSR con %'!J75</f>
        <v>38.22</v>
      </c>
      <c r="K75" s="64">
        <f>'Distributor Secondary'!J17*'DSR con %'!K75</f>
        <v>12.809999999999999</v>
      </c>
      <c r="L75" s="64">
        <f>'Distributor Secondary'!K17*'DSR con %'!L75</f>
        <v>32.549999999999997</v>
      </c>
      <c r="M75" s="64">
        <f>'Distributor Secondary'!L17*'DSR con %'!M75</f>
        <v>24.36</v>
      </c>
      <c r="N75" s="64">
        <f>'Distributor Secondary'!M17*'DSR con %'!N75</f>
        <v>48.72</v>
      </c>
      <c r="O75" s="64">
        <f>'Distributor Secondary'!N17*'DSR con %'!O75</f>
        <v>45.57</v>
      </c>
      <c r="P75" s="64">
        <f>'Distributor Secondary'!O17*'DSR con %'!P75</f>
        <v>24.15</v>
      </c>
      <c r="Q75" s="64">
        <f>'Distributor Secondary'!P17*'DSR con %'!Q75</f>
        <v>30.45</v>
      </c>
      <c r="R75" s="64">
        <f>'Distributor Secondary'!Q17*'DSR con %'!R75</f>
        <v>30.45</v>
      </c>
      <c r="S75" s="64">
        <f>'Distributor Secondary'!R17*'DSR con %'!S75</f>
        <v>30.45</v>
      </c>
      <c r="T75" s="64">
        <f>'Distributor Secondary'!S17*'DSR con %'!T75</f>
        <v>38.01</v>
      </c>
      <c r="U75" s="64">
        <f>'Distributor Secondary'!T17*'DSR con %'!U75</f>
        <v>30.45</v>
      </c>
      <c r="V75" s="64">
        <f>'Distributor Secondary'!U17*'DSR con %'!V75</f>
        <v>33.39</v>
      </c>
      <c r="W75" s="64">
        <f>'Distributor Secondary'!V17*'DSR con %'!W75</f>
        <v>30.45</v>
      </c>
      <c r="X75" s="64">
        <f>'Distributor Secondary'!W17*'DSR con %'!X75</f>
        <v>34.44</v>
      </c>
      <c r="Y75" s="64">
        <f>'Distributor Secondary'!X17*'DSR con %'!Y75</f>
        <v>34.44</v>
      </c>
      <c r="Z75" s="64">
        <f>'Distributor Secondary'!Y17*'DSR con %'!Z75</f>
        <v>11.34</v>
      </c>
      <c r="AA75" s="64">
        <f>'Distributor Secondary'!Z17*'DSR con %'!AA75</f>
        <v>34.44</v>
      </c>
      <c r="AB75" s="64">
        <f>'Distributor Secondary'!AA17*'DSR con %'!AB75</f>
        <v>43.05</v>
      </c>
      <c r="AC75" s="64">
        <f>'Distributor Secondary'!AB17*'DSR con %'!AC75</f>
        <v>8.7100000000000009</v>
      </c>
      <c r="AD75" s="64">
        <f>'Distributor Secondary'!AC17*'DSR con %'!AD75</f>
        <v>8.06</v>
      </c>
      <c r="AE75" s="64">
        <f>'Distributor Secondary'!AD17*'DSR con %'!AE75</f>
        <v>5.4</v>
      </c>
      <c r="AF75" s="145">
        <f>'Distributor Secondary'!AE17*'DSR con %'!AF75</f>
        <v>29.8</v>
      </c>
      <c r="AG75" s="145">
        <f>'Distributor Secondary'!AF17*'DSR con %'!AG75</f>
        <v>20</v>
      </c>
      <c r="AH75" s="145">
        <f>'Distributor Secondary'!AG17*'DSR con %'!AH75</f>
        <v>4</v>
      </c>
      <c r="AI75" s="145">
        <f>'Distributor Secondary'!AH17*'DSR con %'!AI75</f>
        <v>11.600000000000001</v>
      </c>
      <c r="AJ75" s="145">
        <f>'Distributor Secondary'!AI17*'DSR con %'!AJ75</f>
        <v>17.400000000000002</v>
      </c>
      <c r="AK75" s="145">
        <f>'Distributor Secondary'!AJ17*'DSR con %'!AK75</f>
        <v>5.4</v>
      </c>
      <c r="AL75" s="145">
        <f>'Distributor Secondary'!AK17*'DSR con %'!AL75</f>
        <v>4.4000000000000004</v>
      </c>
      <c r="AM75" s="145">
        <f>'Distributor Secondary'!AL17*'DSR con %'!AM75</f>
        <v>5.4</v>
      </c>
      <c r="AN75" s="145">
        <f>'Distributor Secondary'!AM17*'DSR con %'!AN75</f>
        <v>3.4000000000000004</v>
      </c>
      <c r="AO75" s="64">
        <f>'Distributor Secondary'!AN17*'DSR con %'!AO75</f>
        <v>3.4000000000000004</v>
      </c>
    </row>
    <row r="76" spans="1:54" s="19" customFormat="1" x14ac:dyDescent="0.2">
      <c r="A76" s="87"/>
      <c r="B76" s="66"/>
      <c r="C76" s="67"/>
      <c r="D76" s="88"/>
      <c r="E76" s="88"/>
      <c r="F76" s="74">
        <f t="shared" si="14"/>
        <v>9032876</v>
      </c>
      <c r="G76" s="125">
        <f t="shared" si="15"/>
        <v>3969</v>
      </c>
      <c r="H76" s="45">
        <f>SUM(H72:H75)</f>
        <v>182.00000000000003</v>
      </c>
      <c r="I76" s="45">
        <f t="shared" ref="I76:AO76" si="17">SUM(I72:I75)</f>
        <v>213</v>
      </c>
      <c r="J76" s="45">
        <f t="shared" si="17"/>
        <v>182.00000000000003</v>
      </c>
      <c r="K76" s="45">
        <f t="shared" si="17"/>
        <v>61</v>
      </c>
      <c r="L76" s="45">
        <f t="shared" si="17"/>
        <v>155</v>
      </c>
      <c r="M76" s="45">
        <f t="shared" si="17"/>
        <v>116.00000000000001</v>
      </c>
      <c r="N76" s="45">
        <f t="shared" si="17"/>
        <v>232.00000000000003</v>
      </c>
      <c r="O76" s="45">
        <f t="shared" si="17"/>
        <v>217</v>
      </c>
      <c r="P76" s="45">
        <f t="shared" si="17"/>
        <v>115</v>
      </c>
      <c r="Q76" s="45">
        <f t="shared" si="17"/>
        <v>145</v>
      </c>
      <c r="R76" s="45">
        <f t="shared" si="17"/>
        <v>145</v>
      </c>
      <c r="S76" s="45">
        <f t="shared" si="17"/>
        <v>145</v>
      </c>
      <c r="T76" s="45">
        <f t="shared" si="17"/>
        <v>181</v>
      </c>
      <c r="U76" s="45">
        <f t="shared" si="17"/>
        <v>145</v>
      </c>
      <c r="V76" s="45">
        <f t="shared" si="17"/>
        <v>159</v>
      </c>
      <c r="W76" s="45">
        <f t="shared" si="17"/>
        <v>145</v>
      </c>
      <c r="X76" s="45">
        <f t="shared" si="17"/>
        <v>164</v>
      </c>
      <c r="Y76" s="45">
        <f t="shared" si="17"/>
        <v>164</v>
      </c>
      <c r="Z76" s="45">
        <f t="shared" si="17"/>
        <v>54</v>
      </c>
      <c r="AA76" s="45">
        <f t="shared" si="17"/>
        <v>164</v>
      </c>
      <c r="AB76" s="45">
        <f t="shared" si="17"/>
        <v>205</v>
      </c>
      <c r="AC76" s="45">
        <f t="shared" si="17"/>
        <v>67</v>
      </c>
      <c r="AD76" s="45">
        <f t="shared" si="17"/>
        <v>62</v>
      </c>
      <c r="AE76" s="45">
        <f t="shared" si="17"/>
        <v>27</v>
      </c>
      <c r="AF76" s="45">
        <f t="shared" si="17"/>
        <v>149</v>
      </c>
      <c r="AG76" s="45">
        <f t="shared" si="17"/>
        <v>100</v>
      </c>
      <c r="AH76" s="45">
        <f t="shared" si="17"/>
        <v>20</v>
      </c>
      <c r="AI76" s="45">
        <f t="shared" si="17"/>
        <v>58</v>
      </c>
      <c r="AJ76" s="45">
        <f t="shared" si="17"/>
        <v>87</v>
      </c>
      <c r="AK76" s="45">
        <f t="shared" si="17"/>
        <v>27</v>
      </c>
      <c r="AL76" s="45">
        <f t="shared" si="17"/>
        <v>22</v>
      </c>
      <c r="AM76" s="45">
        <f t="shared" si="17"/>
        <v>27</v>
      </c>
      <c r="AN76" s="45">
        <f t="shared" si="17"/>
        <v>17</v>
      </c>
      <c r="AO76" s="45">
        <f t="shared" si="17"/>
        <v>17</v>
      </c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spans="1:54" x14ac:dyDescent="0.2">
      <c r="A77" s="59" t="s">
        <v>14</v>
      </c>
      <c r="B77" s="60" t="s">
        <v>9</v>
      </c>
      <c r="C77" s="61" t="s">
        <v>9</v>
      </c>
      <c r="D77" s="83" t="s">
        <v>39</v>
      </c>
      <c r="E77" s="59" t="s">
        <v>40</v>
      </c>
      <c r="F77" s="62">
        <f t="shared" si="14"/>
        <v>4796584.7126436774</v>
      </c>
      <c r="G77" s="63">
        <f t="shared" si="15"/>
        <v>2330.8390804597693</v>
      </c>
      <c r="H77" s="64">
        <f>'Distributor Secondary'!G18*'DSR con %'!H77</f>
        <v>113.25287356321839</v>
      </c>
      <c r="I77" s="64">
        <f>'Distributor Secondary'!H18*'DSR con %'!I77</f>
        <v>132.24137931034483</v>
      </c>
      <c r="J77" s="64">
        <f>'Distributor Secondary'!I18*'DSR con %'!J77</f>
        <v>113.25287356321839</v>
      </c>
      <c r="K77" s="64">
        <f>'Distributor Secondary'!J18*'DSR con %'!K77</f>
        <v>37.637931034482754</v>
      </c>
      <c r="L77" s="64">
        <f>'Distributor Secondary'!K18*'DSR con %'!L77</f>
        <v>140.04022988505747</v>
      </c>
      <c r="M77" s="64">
        <f>'Distributor Secondary'!L18*'DSR con %'!M77</f>
        <v>104.77586206896551</v>
      </c>
      <c r="N77" s="64">
        <f>'Distributor Secondary'!M18*'DSR con %'!N77</f>
        <v>209.89080459770113</v>
      </c>
      <c r="O77" s="64">
        <f>'Distributor Secondary'!N18*'DSR con %'!O77</f>
        <v>111.21839080459769</v>
      </c>
      <c r="P77" s="64">
        <f>'Distributor Secondary'!O18*'DSR con %'!P77</f>
        <v>74.25862068965516</v>
      </c>
      <c r="Q77" s="64">
        <f>'Distributor Secondary'!P18*'DSR con %'!Q77</f>
        <v>74.25862068965516</v>
      </c>
      <c r="R77" s="64">
        <f>'Distributor Secondary'!Q18*'DSR con %'!R77</f>
        <v>74.25862068965516</v>
      </c>
      <c r="S77" s="64">
        <f>'Distributor Secondary'!R18*'DSR con %'!S77</f>
        <v>74.25862068965516</v>
      </c>
      <c r="T77" s="64">
        <f>'Distributor Secondary'!S18*'DSR con %'!T77</f>
        <v>92.568965517241367</v>
      </c>
      <c r="U77" s="64">
        <f>'Distributor Secondary'!T18*'DSR con %'!U77</f>
        <v>74.25862068965516</v>
      </c>
      <c r="V77" s="64">
        <f>'Distributor Secondary'!U18*'DSR con %'!V77</f>
        <v>81.718390804597689</v>
      </c>
      <c r="W77" s="64">
        <f>'Distributor Secondary'!V18*'DSR con %'!W77</f>
        <v>74.25862068965516</v>
      </c>
      <c r="X77" s="64">
        <f>'Distributor Secondary'!W18*'DSR con %'!X77</f>
        <v>93.586206896551715</v>
      </c>
      <c r="Y77" s="64">
        <f>'Distributor Secondary'!X18*'DSR con %'!Y77</f>
        <v>93.586206896551715</v>
      </c>
      <c r="Z77" s="64">
        <f>'Distributor Secondary'!Y18*'DSR con %'!Z77</f>
        <v>30.856321839080458</v>
      </c>
      <c r="AA77" s="64">
        <f>'Distributor Secondary'!Z18*'DSR con %'!AA77</f>
        <v>93.586206896551715</v>
      </c>
      <c r="AB77" s="64">
        <f>'Distributor Secondary'!AA18*'DSR con %'!AB77</f>
        <v>116.98275862068965</v>
      </c>
      <c r="AC77" s="64">
        <f>'Distributor Secondary'!AB18*'DSR con %'!AC77</f>
        <v>29.839080459770113</v>
      </c>
      <c r="AD77" s="64">
        <f>'Distributor Secondary'!AC18*'DSR con %'!AD77</f>
        <v>28.143678160919539</v>
      </c>
      <c r="AE77" s="64">
        <f>'Distributor Secondary'!AD18*'DSR con %'!AE77</f>
        <v>13.224137931034482</v>
      </c>
      <c r="AF77" s="145">
        <f>'Distributor Secondary'!AE18*'DSR con %'!AF77</f>
        <v>72.563218390804593</v>
      </c>
      <c r="AG77" s="145">
        <f>'Distributor Secondary'!AF18*'DSR con %'!AG77</f>
        <v>48.149425287356316</v>
      </c>
      <c r="AH77" s="145">
        <f>'Distributor Secondary'!AG18*'DSR con %'!AH77</f>
        <v>9.4942528735632177</v>
      </c>
      <c r="AI77" s="145">
        <f>'Distributor Secondary'!AH18*'DSR con %'!AI77</f>
        <v>24.074712643678158</v>
      </c>
      <c r="AJ77" s="145">
        <f>'Distributor Secondary'!AI18*'DSR con %'!AJ77</f>
        <v>38.655172413793103</v>
      </c>
      <c r="AK77" s="145">
        <f>'Distributor Secondary'!AJ18*'DSR con %'!AK77</f>
        <v>12.206896551724137</v>
      </c>
      <c r="AL77" s="145">
        <f>'Distributor Secondary'!AK18*'DSR con %'!AL77</f>
        <v>10.511494252873563</v>
      </c>
      <c r="AM77" s="145">
        <f>'Distributor Secondary'!AL18*'DSR con %'!AM77</f>
        <v>12.206896551724137</v>
      </c>
      <c r="AN77" s="145">
        <f>'Distributor Secondary'!AM18*'DSR con %'!AN77</f>
        <v>10.511494252873563</v>
      </c>
      <c r="AO77" s="64">
        <f>'Distributor Secondary'!AN18*'DSR con %'!AO77</f>
        <v>10.511494252873563</v>
      </c>
    </row>
    <row r="78" spans="1:54" x14ac:dyDescent="0.2">
      <c r="A78" s="59" t="s">
        <v>14</v>
      </c>
      <c r="B78" s="60" t="s">
        <v>9</v>
      </c>
      <c r="C78" s="61" t="s">
        <v>9</v>
      </c>
      <c r="D78" s="83" t="s">
        <v>41</v>
      </c>
      <c r="E78" s="59" t="s">
        <v>42</v>
      </c>
      <c r="F78" s="62">
        <f t="shared" si="14"/>
        <v>1788557.0114942531</v>
      </c>
      <c r="G78" s="63">
        <f t="shared" si="15"/>
        <v>869.12643678160896</v>
      </c>
      <c r="H78" s="64">
        <f>'Distributor Secondary'!G18*'DSR con %'!H78</f>
        <v>42.229885057471272</v>
      </c>
      <c r="I78" s="64">
        <f>'Distributor Secondary'!H18*'DSR con %'!I78</f>
        <v>49.310344827586214</v>
      </c>
      <c r="J78" s="64">
        <f>'Distributor Secondary'!I18*'DSR con %'!J78</f>
        <v>42.229885057471272</v>
      </c>
      <c r="K78" s="64">
        <f>'Distributor Secondary'!J18*'DSR con %'!K78</f>
        <v>14.03448275862069</v>
      </c>
      <c r="L78" s="64">
        <f>'Distributor Secondary'!K18*'DSR con %'!L78</f>
        <v>52.218390804597703</v>
      </c>
      <c r="M78" s="64">
        <f>'Distributor Secondary'!L18*'DSR con %'!M78</f>
        <v>39.068965517241381</v>
      </c>
      <c r="N78" s="64">
        <f>'Distributor Secondary'!M18*'DSR con %'!N78</f>
        <v>78.264367816091962</v>
      </c>
      <c r="O78" s="64">
        <f>'Distributor Secondary'!N18*'DSR con %'!O78</f>
        <v>41.471264367816097</v>
      </c>
      <c r="P78" s="64">
        <f>'Distributor Secondary'!O18*'DSR con %'!P78</f>
        <v>27.689655172413797</v>
      </c>
      <c r="Q78" s="64">
        <f>'Distributor Secondary'!P18*'DSR con %'!Q78</f>
        <v>27.689655172413797</v>
      </c>
      <c r="R78" s="64">
        <f>'Distributor Secondary'!Q18*'DSR con %'!R78</f>
        <v>27.689655172413797</v>
      </c>
      <c r="S78" s="64">
        <f>'Distributor Secondary'!R18*'DSR con %'!S78</f>
        <v>27.689655172413797</v>
      </c>
      <c r="T78" s="64">
        <f>'Distributor Secondary'!S18*'DSR con %'!T78</f>
        <v>34.517241379310349</v>
      </c>
      <c r="U78" s="64">
        <f>'Distributor Secondary'!T18*'DSR con %'!U78</f>
        <v>27.689655172413797</v>
      </c>
      <c r="V78" s="64">
        <f>'Distributor Secondary'!U18*'DSR con %'!V78</f>
        <v>30.471264367816094</v>
      </c>
      <c r="W78" s="64">
        <f>'Distributor Secondary'!V18*'DSR con %'!W78</f>
        <v>27.689655172413797</v>
      </c>
      <c r="X78" s="64">
        <f>'Distributor Secondary'!W18*'DSR con %'!X78</f>
        <v>34.896551724137936</v>
      </c>
      <c r="Y78" s="64">
        <f>'Distributor Secondary'!X18*'DSR con %'!Y78</f>
        <v>34.896551724137936</v>
      </c>
      <c r="Z78" s="64">
        <f>'Distributor Secondary'!Y18*'DSR con %'!Z78</f>
        <v>11.505747126436782</v>
      </c>
      <c r="AA78" s="64">
        <f>'Distributor Secondary'!Z18*'DSR con %'!AA78</f>
        <v>34.896551724137936</v>
      </c>
      <c r="AB78" s="64">
        <f>'Distributor Secondary'!AA18*'DSR con %'!AB78</f>
        <v>43.62068965517242</v>
      </c>
      <c r="AC78" s="64">
        <f>'Distributor Secondary'!AB18*'DSR con %'!AC78</f>
        <v>11.126436781609197</v>
      </c>
      <c r="AD78" s="64">
        <f>'Distributor Secondary'!AC18*'DSR con %'!AD78</f>
        <v>10.494252873563219</v>
      </c>
      <c r="AE78" s="64">
        <f>'Distributor Secondary'!AD18*'DSR con %'!AE78</f>
        <v>4.931034482758621</v>
      </c>
      <c r="AF78" s="145">
        <f>'Distributor Secondary'!AE18*'DSR con %'!AF78</f>
        <v>27.05747126436782</v>
      </c>
      <c r="AG78" s="145">
        <f>'Distributor Secondary'!AF18*'DSR con %'!AG78</f>
        <v>17.954022988505749</v>
      </c>
      <c r="AH78" s="145">
        <f>'Distributor Secondary'!AG18*'DSR con %'!AH78</f>
        <v>3.5402298850574718</v>
      </c>
      <c r="AI78" s="145">
        <f>'Distributor Secondary'!AH18*'DSR con %'!AI78</f>
        <v>8.9770114942528743</v>
      </c>
      <c r="AJ78" s="145">
        <f>'Distributor Secondary'!AI18*'DSR con %'!AJ78</f>
        <v>14.413793103448278</v>
      </c>
      <c r="AK78" s="145">
        <f>'Distributor Secondary'!AJ18*'DSR con %'!AK78</f>
        <v>4.5517241379310347</v>
      </c>
      <c r="AL78" s="145">
        <f>'Distributor Secondary'!AK18*'DSR con %'!AL78</f>
        <v>3.9195402298850577</v>
      </c>
      <c r="AM78" s="145">
        <f>'Distributor Secondary'!AL18*'DSR con %'!AM78</f>
        <v>4.5517241379310347</v>
      </c>
      <c r="AN78" s="145">
        <f>'Distributor Secondary'!AM18*'DSR con %'!AN78</f>
        <v>3.9195402298850577</v>
      </c>
      <c r="AO78" s="64">
        <f>'Distributor Secondary'!AN18*'DSR con %'!AO78</f>
        <v>3.9195402298850577</v>
      </c>
    </row>
    <row r="79" spans="1:54" x14ac:dyDescent="0.2">
      <c r="A79" s="59" t="s">
        <v>14</v>
      </c>
      <c r="B79" s="60" t="s">
        <v>9</v>
      </c>
      <c r="C79" s="61" t="s">
        <v>9</v>
      </c>
      <c r="D79" s="83" t="s">
        <v>43</v>
      </c>
      <c r="E79" s="59" t="s">
        <v>44</v>
      </c>
      <c r="F79" s="62">
        <f t="shared" si="14"/>
        <v>2297482.7793103401</v>
      </c>
      <c r="G79" s="63">
        <f t="shared" si="15"/>
        <v>1116.432413793101</v>
      </c>
      <c r="H79" s="64">
        <f>'Distributor Secondary'!G18*'DSR con %'!H79</f>
        <v>54.246206896551634</v>
      </c>
      <c r="I79" s="64">
        <f>'Distributor Secondary'!H18*'DSR con %'!I79</f>
        <v>63.34137931034472</v>
      </c>
      <c r="J79" s="64">
        <f>'Distributor Secondary'!I18*'DSR con %'!J79</f>
        <v>54.246206896551634</v>
      </c>
      <c r="K79" s="64">
        <f>'Distributor Secondary'!J18*'DSR con %'!K79</f>
        <v>18.027931034482727</v>
      </c>
      <c r="L79" s="64">
        <f>'Distributor Secondary'!K18*'DSR con %'!L79</f>
        <v>67.076896551724019</v>
      </c>
      <c r="M79" s="64">
        <f>'Distributor Secondary'!L18*'DSR con %'!M79</f>
        <v>50.185862068965434</v>
      </c>
      <c r="N79" s="64">
        <f>'Distributor Secondary'!M18*'DSR con %'!N79</f>
        <v>100.53413793103431</v>
      </c>
      <c r="O79" s="64">
        <f>'Distributor Secondary'!N18*'DSR con %'!O79</f>
        <v>53.271724137930946</v>
      </c>
      <c r="P79" s="64">
        <f>'Distributor Secondary'!O18*'DSR con %'!P79</f>
        <v>35.568620689655113</v>
      </c>
      <c r="Q79" s="64">
        <f>'Distributor Secondary'!P18*'DSR con %'!Q79</f>
        <v>35.568620689655113</v>
      </c>
      <c r="R79" s="64">
        <f>'Distributor Secondary'!Q18*'DSR con %'!R79</f>
        <v>35.568620689655113</v>
      </c>
      <c r="S79" s="64">
        <f>'Distributor Secondary'!R18*'DSR con %'!S79</f>
        <v>35.568620689655113</v>
      </c>
      <c r="T79" s="64">
        <f>'Distributor Secondary'!S18*'DSR con %'!T79</f>
        <v>44.338965517241306</v>
      </c>
      <c r="U79" s="64">
        <f>'Distributor Secondary'!T18*'DSR con %'!U79</f>
        <v>35.568620689655113</v>
      </c>
      <c r="V79" s="64">
        <f>'Distributor Secondary'!U18*'DSR con %'!V79</f>
        <v>39.141724137930971</v>
      </c>
      <c r="W79" s="64">
        <f>'Distributor Secondary'!V18*'DSR con %'!W79</f>
        <v>35.568620689655113</v>
      </c>
      <c r="X79" s="64">
        <f>'Distributor Secondary'!W18*'DSR con %'!X79</f>
        <v>44.826206896551646</v>
      </c>
      <c r="Y79" s="64">
        <f>'Distributor Secondary'!X18*'DSR con %'!Y79</f>
        <v>44.826206896551646</v>
      </c>
      <c r="Z79" s="64">
        <f>'Distributor Secondary'!Y18*'DSR con %'!Z79</f>
        <v>14.779655172413769</v>
      </c>
      <c r="AA79" s="64">
        <f>'Distributor Secondary'!Z18*'DSR con %'!AA79</f>
        <v>44.826206896551646</v>
      </c>
      <c r="AB79" s="64">
        <f>'Distributor Secondary'!AA18*'DSR con %'!AB79</f>
        <v>56.032758620689563</v>
      </c>
      <c r="AC79" s="64">
        <f>'Distributor Secondary'!AB18*'DSR con %'!AC79</f>
        <v>14.292413793103425</v>
      </c>
      <c r="AD79" s="64">
        <f>'Distributor Secondary'!AC18*'DSR con %'!AD79</f>
        <v>13.480344827586183</v>
      </c>
      <c r="AE79" s="64">
        <f>'Distributor Secondary'!AD18*'DSR con %'!AE79</f>
        <v>6.3341379310344719</v>
      </c>
      <c r="AF79" s="145">
        <f>'Distributor Secondary'!AE18*'DSR con %'!AF79</f>
        <v>34.756551724137871</v>
      </c>
      <c r="AG79" s="145">
        <f>'Distributor Secondary'!AF18*'DSR con %'!AG79</f>
        <v>23.062758620689618</v>
      </c>
      <c r="AH79" s="145">
        <f>'Distributor Secondary'!AG18*'DSR con %'!AH79</f>
        <v>4.5475862068965442</v>
      </c>
      <c r="AI79" s="145">
        <f>'Distributor Secondary'!AH18*'DSR con %'!AI79</f>
        <v>11.531379310344809</v>
      </c>
      <c r="AJ79" s="145">
        <f>'Distributor Secondary'!AI18*'DSR con %'!AJ79</f>
        <v>18.515172413793071</v>
      </c>
      <c r="AK79" s="145">
        <f>'Distributor Secondary'!AJ18*'DSR con %'!AK79</f>
        <v>5.8468965517241278</v>
      </c>
      <c r="AL79" s="145">
        <f>'Distributor Secondary'!AK18*'DSR con %'!AL79</f>
        <v>5.0348275862068883</v>
      </c>
      <c r="AM79" s="145">
        <f>'Distributor Secondary'!AL18*'DSR con %'!AM79</f>
        <v>5.8468965517241278</v>
      </c>
      <c r="AN79" s="145">
        <f>'Distributor Secondary'!AM18*'DSR con %'!AN79</f>
        <v>5.0348275862068883</v>
      </c>
      <c r="AO79" s="64">
        <f>'Distributor Secondary'!AN18*'DSR con %'!AO79</f>
        <v>5.0348275862068883</v>
      </c>
    </row>
    <row r="80" spans="1:54" x14ac:dyDescent="0.2">
      <c r="A80" s="59" t="s">
        <v>14</v>
      </c>
      <c r="B80" s="60" t="s">
        <v>9</v>
      </c>
      <c r="C80" s="61" t="s">
        <v>9</v>
      </c>
      <c r="D80" s="83" t="s">
        <v>45</v>
      </c>
      <c r="E80" s="59" t="s">
        <v>46</v>
      </c>
      <c r="F80" s="62">
        <f t="shared" si="14"/>
        <v>1809694.5034482814</v>
      </c>
      <c r="G80" s="63">
        <f t="shared" si="15"/>
        <v>879.39793103448551</v>
      </c>
      <c r="H80" s="64">
        <f>'Distributor Secondary'!G18*'DSR con %'!H80</f>
        <v>42.728965517241505</v>
      </c>
      <c r="I80" s="64">
        <f>'Distributor Secondary'!H18*'DSR con %'!I80</f>
        <v>49.893103448276008</v>
      </c>
      <c r="J80" s="64">
        <f>'Distributor Secondary'!I18*'DSR con %'!J80</f>
        <v>42.728965517241505</v>
      </c>
      <c r="K80" s="64">
        <f>'Distributor Secondary'!J18*'DSR con %'!K80</f>
        <v>14.20034482758625</v>
      </c>
      <c r="L80" s="64">
        <f>'Distributor Secondary'!K18*'DSR con %'!L80</f>
        <v>52.835517241379463</v>
      </c>
      <c r="M80" s="64">
        <f>'Distributor Secondary'!L18*'DSR con %'!M80</f>
        <v>39.53068965517253</v>
      </c>
      <c r="N80" s="64">
        <f>'Distributor Secondary'!M18*'DSR con %'!N80</f>
        <v>79.189310344827817</v>
      </c>
      <c r="O80" s="64">
        <f>'Distributor Secondary'!N18*'DSR con %'!O80</f>
        <v>41.961379310344952</v>
      </c>
      <c r="P80" s="64">
        <f>'Distributor Secondary'!O18*'DSR con %'!P80</f>
        <v>28.016896551724219</v>
      </c>
      <c r="Q80" s="64">
        <f>'Distributor Secondary'!P18*'DSR con %'!Q80</f>
        <v>28.016896551724219</v>
      </c>
      <c r="R80" s="64">
        <f>'Distributor Secondary'!Q18*'DSR con %'!R80</f>
        <v>28.016896551724219</v>
      </c>
      <c r="S80" s="64">
        <f>'Distributor Secondary'!R18*'DSR con %'!S80</f>
        <v>28.016896551724219</v>
      </c>
      <c r="T80" s="64">
        <f>'Distributor Secondary'!S18*'DSR con %'!T80</f>
        <v>34.925172413793206</v>
      </c>
      <c r="U80" s="64">
        <f>'Distributor Secondary'!T18*'DSR con %'!U80</f>
        <v>28.016896551724219</v>
      </c>
      <c r="V80" s="64">
        <f>'Distributor Secondary'!U18*'DSR con %'!V80</f>
        <v>30.831379310344918</v>
      </c>
      <c r="W80" s="64">
        <f>'Distributor Secondary'!V18*'DSR con %'!W80</f>
        <v>28.016896551724219</v>
      </c>
      <c r="X80" s="64">
        <f>'Distributor Secondary'!W18*'DSR con %'!X80</f>
        <v>35.308965517241482</v>
      </c>
      <c r="Y80" s="64">
        <f>'Distributor Secondary'!X18*'DSR con %'!Y80</f>
        <v>35.308965517241482</v>
      </c>
      <c r="Z80" s="64">
        <f>'Distributor Secondary'!Y18*'DSR con %'!Z80</f>
        <v>11.641724137931069</v>
      </c>
      <c r="AA80" s="64">
        <f>'Distributor Secondary'!Z18*'DSR con %'!AA80</f>
        <v>35.308965517241482</v>
      </c>
      <c r="AB80" s="64">
        <f>'Distributor Secondary'!AA18*'DSR con %'!AB80</f>
        <v>44.136206896551855</v>
      </c>
      <c r="AC80" s="64">
        <f>'Distributor Secondary'!AB18*'DSR con %'!AC80</f>
        <v>11.257931034482791</v>
      </c>
      <c r="AD80" s="64">
        <f>'Distributor Secondary'!AC18*'DSR con %'!AD80</f>
        <v>10.618275862068996</v>
      </c>
      <c r="AE80" s="64">
        <f>'Distributor Secondary'!AD18*'DSR con %'!AE80</f>
        <v>4.9893103448276008</v>
      </c>
      <c r="AF80" s="145">
        <f>'Distributor Secondary'!AE18*'DSR con %'!AF80</f>
        <v>27.377241379310426</v>
      </c>
      <c r="AG80" s="145">
        <f>'Distributor Secondary'!AF18*'DSR con %'!AG80</f>
        <v>18.166206896551778</v>
      </c>
      <c r="AH80" s="145">
        <f>'Distributor Secondary'!AG18*'DSR con %'!AH80</f>
        <v>3.582068965517252</v>
      </c>
      <c r="AI80" s="145">
        <f>'Distributor Secondary'!AH18*'DSR con %'!AI80</f>
        <v>9.0831034482758888</v>
      </c>
      <c r="AJ80" s="145">
        <f>'Distributor Secondary'!AI18*'DSR con %'!AJ80</f>
        <v>14.584137931034526</v>
      </c>
      <c r="AK80" s="145">
        <f>'Distributor Secondary'!AJ18*'DSR con %'!AK80</f>
        <v>4.6055172413793244</v>
      </c>
      <c r="AL80" s="145">
        <f>'Distributor Secondary'!AK18*'DSR con %'!AL80</f>
        <v>3.9658620689655288</v>
      </c>
      <c r="AM80" s="145">
        <f>'Distributor Secondary'!AL18*'DSR con %'!AM80</f>
        <v>4.6055172413793244</v>
      </c>
      <c r="AN80" s="145">
        <f>'Distributor Secondary'!AM18*'DSR con %'!AN80</f>
        <v>3.9658620689655288</v>
      </c>
      <c r="AO80" s="64">
        <f>'Distributor Secondary'!AN18*'DSR con %'!AO80</f>
        <v>3.9658620689655288</v>
      </c>
    </row>
    <row r="81" spans="1:54" x14ac:dyDescent="0.2">
      <c r="A81" s="59" t="s">
        <v>14</v>
      </c>
      <c r="B81" s="60" t="s">
        <v>9</v>
      </c>
      <c r="C81" s="61" t="s">
        <v>9</v>
      </c>
      <c r="D81" s="86" t="s">
        <v>29</v>
      </c>
      <c r="E81" s="86" t="s">
        <v>61</v>
      </c>
      <c r="F81" s="62">
        <f t="shared" si="14"/>
        <v>975576.55172413774</v>
      </c>
      <c r="G81" s="63">
        <f t="shared" si="15"/>
        <v>474.06896551724139</v>
      </c>
      <c r="H81" s="64">
        <f>'Distributor Secondary'!G18*'DSR con %'!H81</f>
        <v>23.03448275862069</v>
      </c>
      <c r="I81" s="64">
        <f>'Distributor Secondary'!H18*'DSR con %'!I81</f>
        <v>26.896551724137932</v>
      </c>
      <c r="J81" s="64">
        <f>'Distributor Secondary'!I18*'DSR con %'!J81</f>
        <v>23.03448275862069</v>
      </c>
      <c r="K81" s="64">
        <f>'Distributor Secondary'!J18*'DSR con %'!K81</f>
        <v>7.6551724137931032</v>
      </c>
      <c r="L81" s="64">
        <f>'Distributor Secondary'!K18*'DSR con %'!L81</f>
        <v>28.482758620689655</v>
      </c>
      <c r="M81" s="64">
        <f>'Distributor Secondary'!L18*'DSR con %'!M81</f>
        <v>21.310344827586206</v>
      </c>
      <c r="N81" s="64">
        <f>'Distributor Secondary'!M18*'DSR con %'!N81</f>
        <v>42.689655172413794</v>
      </c>
      <c r="O81" s="64">
        <f>'Distributor Secondary'!N18*'DSR con %'!O81</f>
        <v>22.620689655172413</v>
      </c>
      <c r="P81" s="64">
        <f>'Distributor Secondary'!O18*'DSR con %'!P81</f>
        <v>15.103448275862069</v>
      </c>
      <c r="Q81" s="64">
        <f>'Distributor Secondary'!P18*'DSR con %'!Q81</f>
        <v>15.103448275862069</v>
      </c>
      <c r="R81" s="64">
        <f>'Distributor Secondary'!Q18*'DSR con %'!R81</f>
        <v>15.103448275862069</v>
      </c>
      <c r="S81" s="64">
        <f>'Distributor Secondary'!R18*'DSR con %'!S81</f>
        <v>15.103448275862069</v>
      </c>
      <c r="T81" s="64">
        <f>'Distributor Secondary'!S18*'DSR con %'!T81</f>
        <v>18.827586206896552</v>
      </c>
      <c r="U81" s="64">
        <f>'Distributor Secondary'!T18*'DSR con %'!U81</f>
        <v>15.103448275862069</v>
      </c>
      <c r="V81" s="64">
        <f>'Distributor Secondary'!U18*'DSR con %'!V81</f>
        <v>16.620689655172413</v>
      </c>
      <c r="W81" s="64">
        <f>'Distributor Secondary'!V18*'DSR con %'!W81</f>
        <v>15.103448275862069</v>
      </c>
      <c r="X81" s="64">
        <f>'Distributor Secondary'!W18*'DSR con %'!X81</f>
        <v>19.03448275862069</v>
      </c>
      <c r="Y81" s="64">
        <f>'Distributor Secondary'!X18*'DSR con %'!Y81</f>
        <v>19.03448275862069</v>
      </c>
      <c r="Z81" s="64">
        <f>'Distributor Secondary'!Y18*'DSR con %'!Z81</f>
        <v>6.2758620689655169</v>
      </c>
      <c r="AA81" s="64">
        <f>'Distributor Secondary'!Z18*'DSR con %'!AA81</f>
        <v>19.03448275862069</v>
      </c>
      <c r="AB81" s="64">
        <f>'Distributor Secondary'!AA18*'DSR con %'!AB81</f>
        <v>23.793103448275861</v>
      </c>
      <c r="AC81" s="64">
        <f>'Distributor Secondary'!AB18*'DSR con %'!AC81</f>
        <v>6.068965517241379</v>
      </c>
      <c r="AD81" s="64">
        <f>'Distributor Secondary'!AC18*'DSR con %'!AD81</f>
        <v>5.7241379310344831</v>
      </c>
      <c r="AE81" s="64">
        <f>'Distributor Secondary'!AD18*'DSR con %'!AE81</f>
        <v>2.6896551724137931</v>
      </c>
      <c r="AF81" s="145">
        <f>'Distributor Secondary'!AE18*'DSR con %'!AF81</f>
        <v>14.758620689655173</v>
      </c>
      <c r="AG81" s="145">
        <f>'Distributor Secondary'!AF18*'DSR con %'!AG81</f>
        <v>9.7931034482758612</v>
      </c>
      <c r="AH81" s="145">
        <f>'Distributor Secondary'!AG18*'DSR con %'!AH81</f>
        <v>1.9310344827586206</v>
      </c>
      <c r="AI81" s="145">
        <f>'Distributor Secondary'!AH18*'DSR con %'!AI81</f>
        <v>4.8965517241379306</v>
      </c>
      <c r="AJ81" s="145">
        <f>'Distributor Secondary'!AI18*'DSR con %'!AJ81</f>
        <v>7.8620689655172411</v>
      </c>
      <c r="AK81" s="145">
        <f>'Distributor Secondary'!AJ18*'DSR con %'!AK81</f>
        <v>2.4827586206896552</v>
      </c>
      <c r="AL81" s="145">
        <f>'Distributor Secondary'!AK18*'DSR con %'!AL81</f>
        <v>2.1379310344827585</v>
      </c>
      <c r="AM81" s="145">
        <f>'Distributor Secondary'!AL18*'DSR con %'!AM81</f>
        <v>2.4827586206896552</v>
      </c>
      <c r="AN81" s="145">
        <f>'Distributor Secondary'!AM18*'DSR con %'!AN81</f>
        <v>2.1379310344827585</v>
      </c>
      <c r="AO81" s="64">
        <f>'Distributor Secondary'!AN18*'DSR con %'!AO81</f>
        <v>2.1379310344827585</v>
      </c>
    </row>
    <row r="82" spans="1:54" x14ac:dyDescent="0.2">
      <c r="A82" s="59" t="s">
        <v>14</v>
      </c>
      <c r="B82" s="60" t="s">
        <v>9</v>
      </c>
      <c r="C82" s="61" t="s">
        <v>9</v>
      </c>
      <c r="D82" s="86" t="s">
        <v>30</v>
      </c>
      <c r="E82" s="31" t="s">
        <v>314</v>
      </c>
      <c r="F82" s="62">
        <f t="shared" si="14"/>
        <v>1056874.5977011493</v>
      </c>
      <c r="G82" s="63">
        <f t="shared" si="15"/>
        <v>513.57471264367814</v>
      </c>
      <c r="H82" s="64">
        <f>'Distributor Secondary'!G18*'DSR con %'!H82</f>
        <v>24.954022988505749</v>
      </c>
      <c r="I82" s="64">
        <f>'Distributor Secondary'!H18*'DSR con %'!I82</f>
        <v>29.137931034482762</v>
      </c>
      <c r="J82" s="64">
        <f>'Distributor Secondary'!I18*'DSR con %'!J82</f>
        <v>24.954022988505749</v>
      </c>
      <c r="K82" s="64">
        <f>'Distributor Secondary'!J18*'DSR con %'!K82</f>
        <v>8.293103448275863</v>
      </c>
      <c r="L82" s="64">
        <f>'Distributor Secondary'!K18*'DSR con %'!L82</f>
        <v>30.856321839080461</v>
      </c>
      <c r="M82" s="64">
        <f>'Distributor Secondary'!L18*'DSR con %'!M82</f>
        <v>23.086206896551726</v>
      </c>
      <c r="N82" s="64">
        <f>'Distributor Secondary'!M18*'DSR con %'!N82</f>
        <v>46.247126436781613</v>
      </c>
      <c r="O82" s="64">
        <f>'Distributor Secondary'!N18*'DSR con %'!O82</f>
        <v>24.505747126436784</v>
      </c>
      <c r="P82" s="64">
        <f>'Distributor Secondary'!O18*'DSR con %'!P82</f>
        <v>16.362068965517242</v>
      </c>
      <c r="Q82" s="64">
        <f>'Distributor Secondary'!P18*'DSR con %'!Q82</f>
        <v>16.362068965517242</v>
      </c>
      <c r="R82" s="64">
        <f>'Distributor Secondary'!Q18*'DSR con %'!R82</f>
        <v>16.362068965517242</v>
      </c>
      <c r="S82" s="64">
        <f>'Distributor Secondary'!R18*'DSR con %'!S82</f>
        <v>16.362068965517242</v>
      </c>
      <c r="T82" s="64">
        <f>'Distributor Secondary'!S18*'DSR con %'!T82</f>
        <v>20.396551724137932</v>
      </c>
      <c r="U82" s="64">
        <f>'Distributor Secondary'!T18*'DSR con %'!U82</f>
        <v>16.362068965517242</v>
      </c>
      <c r="V82" s="64">
        <f>'Distributor Secondary'!U18*'DSR con %'!V82</f>
        <v>18.005747126436784</v>
      </c>
      <c r="W82" s="64">
        <f>'Distributor Secondary'!V18*'DSR con %'!W82</f>
        <v>16.362068965517242</v>
      </c>
      <c r="X82" s="64">
        <f>'Distributor Secondary'!W18*'DSR con %'!X82</f>
        <v>20.620689655172416</v>
      </c>
      <c r="Y82" s="64">
        <f>'Distributor Secondary'!X18*'DSR con %'!Y82</f>
        <v>20.620689655172416</v>
      </c>
      <c r="Z82" s="64">
        <f>'Distributor Secondary'!Y18*'DSR con %'!Z82</f>
        <v>6.7988505747126444</v>
      </c>
      <c r="AA82" s="64">
        <f>'Distributor Secondary'!Z18*'DSR con %'!AA82</f>
        <v>20.620689655172416</v>
      </c>
      <c r="AB82" s="64">
        <f>'Distributor Secondary'!AA18*'DSR con %'!AB82</f>
        <v>25.77586206896552</v>
      </c>
      <c r="AC82" s="64">
        <f>'Distributor Secondary'!AB18*'DSR con %'!AC82</f>
        <v>6.5747126436781613</v>
      </c>
      <c r="AD82" s="64">
        <f>'Distributor Secondary'!AC18*'DSR con %'!AD82</f>
        <v>6.2011494252873565</v>
      </c>
      <c r="AE82" s="64">
        <f>'Distributor Secondary'!AD18*'DSR con %'!AE82</f>
        <v>2.9137931034482762</v>
      </c>
      <c r="AF82" s="145">
        <f>'Distributor Secondary'!AE18*'DSR con %'!AF82</f>
        <v>15.988505747126439</v>
      </c>
      <c r="AG82" s="145">
        <f>'Distributor Secondary'!AF18*'DSR con %'!AG82</f>
        <v>10.609195402298852</v>
      </c>
      <c r="AH82" s="145">
        <f>'Distributor Secondary'!AG18*'DSR con %'!AH82</f>
        <v>2.0919540229885061</v>
      </c>
      <c r="AI82" s="145">
        <f>'Distributor Secondary'!AH18*'DSR con %'!AI82</f>
        <v>5.3045977011494259</v>
      </c>
      <c r="AJ82" s="145">
        <f>'Distributor Secondary'!AI18*'DSR con %'!AJ82</f>
        <v>8.5172413793103452</v>
      </c>
      <c r="AK82" s="145">
        <f>'Distributor Secondary'!AJ18*'DSR con %'!AK82</f>
        <v>2.6896551724137931</v>
      </c>
      <c r="AL82" s="145">
        <f>'Distributor Secondary'!AK18*'DSR con %'!AL82</f>
        <v>2.3160919540229887</v>
      </c>
      <c r="AM82" s="145">
        <f>'Distributor Secondary'!AL18*'DSR con %'!AM82</f>
        <v>2.6896551724137931</v>
      </c>
      <c r="AN82" s="145">
        <f>'Distributor Secondary'!AM18*'DSR con %'!AN82</f>
        <v>2.3160919540229887</v>
      </c>
      <c r="AO82" s="64">
        <f>'Distributor Secondary'!AN18*'DSR con %'!AO82</f>
        <v>2.3160919540229887</v>
      </c>
    </row>
    <row r="83" spans="1:54" x14ac:dyDescent="0.2">
      <c r="A83" s="59" t="s">
        <v>14</v>
      </c>
      <c r="B83" s="60" t="s">
        <v>9</v>
      </c>
      <c r="C83" s="61" t="s">
        <v>9</v>
      </c>
      <c r="D83" s="86" t="s">
        <v>31</v>
      </c>
      <c r="E83" s="86" t="s">
        <v>55</v>
      </c>
      <c r="F83" s="62">
        <f t="shared" si="14"/>
        <v>1421089.843678161</v>
      </c>
      <c r="G83" s="63">
        <f t="shared" si="15"/>
        <v>690.56045977011502</v>
      </c>
      <c r="H83" s="64">
        <f>'Distributor Secondary'!G18*'DSR con %'!H83</f>
        <v>33.553563218390799</v>
      </c>
      <c r="I83" s="64">
        <f>'Distributor Secondary'!H18*'DSR con %'!I83</f>
        <v>39.179310344827577</v>
      </c>
      <c r="J83" s="64">
        <f>'Distributor Secondary'!I18*'DSR con %'!J83</f>
        <v>33.553563218390799</v>
      </c>
      <c r="K83" s="64">
        <f>'Distributor Secondary'!J18*'DSR con %'!K83</f>
        <v>11.151034482758618</v>
      </c>
      <c r="L83" s="64">
        <f>'Distributor Secondary'!K18*'DSR con %'!L83</f>
        <v>41.489885057471255</v>
      </c>
      <c r="M83" s="64">
        <f>'Distributor Secondary'!L18*'DSR con %'!M83</f>
        <v>31.042068965517235</v>
      </c>
      <c r="N83" s="64">
        <f>'Distributor Secondary'!M18*'DSR con %'!N83</f>
        <v>62.184597701149407</v>
      </c>
      <c r="O83" s="64">
        <f>'Distributor Secondary'!N18*'DSR con %'!O83</f>
        <v>32.950804597701143</v>
      </c>
      <c r="P83" s="64">
        <f>'Distributor Secondary'!O18*'DSR con %'!P83</f>
        <v>22.000689655172408</v>
      </c>
      <c r="Q83" s="64">
        <f>'Distributor Secondary'!P18*'DSR con %'!Q83</f>
        <v>22.000689655172408</v>
      </c>
      <c r="R83" s="64">
        <f>'Distributor Secondary'!Q18*'DSR con %'!R83</f>
        <v>22.000689655172408</v>
      </c>
      <c r="S83" s="64">
        <f>'Distributor Secondary'!R18*'DSR con %'!S83</f>
        <v>22.000689655172408</v>
      </c>
      <c r="T83" s="64">
        <f>'Distributor Secondary'!S18*'DSR con %'!T83</f>
        <v>27.425517241379303</v>
      </c>
      <c r="U83" s="64">
        <f>'Distributor Secondary'!T18*'DSR con %'!U83</f>
        <v>22.000689655172408</v>
      </c>
      <c r="V83" s="64">
        <f>'Distributor Secondary'!U18*'DSR con %'!V83</f>
        <v>24.210804597701145</v>
      </c>
      <c r="W83" s="64">
        <f>'Distributor Secondary'!V18*'DSR con %'!W83</f>
        <v>22.000689655172408</v>
      </c>
      <c r="X83" s="64">
        <f>'Distributor Secondary'!W18*'DSR con %'!X83</f>
        <v>27.726896551724131</v>
      </c>
      <c r="Y83" s="64">
        <f>'Distributor Secondary'!X18*'DSR con %'!Y83</f>
        <v>27.726896551724131</v>
      </c>
      <c r="Z83" s="64">
        <f>'Distributor Secondary'!Y18*'DSR con %'!Z83</f>
        <v>9.1418390804597678</v>
      </c>
      <c r="AA83" s="64">
        <f>'Distributor Secondary'!Z18*'DSR con %'!AA83</f>
        <v>27.726896551724131</v>
      </c>
      <c r="AB83" s="64">
        <f>'Distributor Secondary'!AA18*'DSR con %'!AB83</f>
        <v>34.658620689655166</v>
      </c>
      <c r="AC83" s="64">
        <f>'Distributor Secondary'!AB18*'DSR con %'!AC83</f>
        <v>8.8404597701149399</v>
      </c>
      <c r="AD83" s="64">
        <f>'Distributor Secondary'!AC18*'DSR con %'!AD83</f>
        <v>8.3381609195402273</v>
      </c>
      <c r="AE83" s="64">
        <f>'Distributor Secondary'!AD18*'DSR con %'!AE83</f>
        <v>3.9179310344827578</v>
      </c>
      <c r="AF83" s="145">
        <f>'Distributor Secondary'!AE18*'DSR con %'!AF83</f>
        <v>21.498390804597697</v>
      </c>
      <c r="AG83" s="145">
        <f>'Distributor Secondary'!AF18*'DSR con %'!AG83</f>
        <v>14.265287356321835</v>
      </c>
      <c r="AH83" s="145">
        <f>'Distributor Secondary'!AG18*'DSR con %'!AH83</f>
        <v>2.8128735632183899</v>
      </c>
      <c r="AI83" s="145">
        <f>'Distributor Secondary'!AH18*'DSR con %'!AI83</f>
        <v>7.1326436781609175</v>
      </c>
      <c r="AJ83" s="145">
        <f>'Distributor Secondary'!AI18*'DSR con %'!AJ83</f>
        <v>11.452413793103446</v>
      </c>
      <c r="AK83" s="145">
        <f>'Distributor Secondary'!AJ18*'DSR con %'!AK83</f>
        <v>3.6165517241379304</v>
      </c>
      <c r="AL83" s="145">
        <f>'Distributor Secondary'!AK18*'DSR con %'!AL83</f>
        <v>3.1142528735632178</v>
      </c>
      <c r="AM83" s="145">
        <f>'Distributor Secondary'!AL18*'DSR con %'!AM83</f>
        <v>3.6165517241379304</v>
      </c>
      <c r="AN83" s="145">
        <f>'Distributor Secondary'!AM18*'DSR con %'!AN83</f>
        <v>3.1142528735632178</v>
      </c>
      <c r="AO83" s="64">
        <f>'Distributor Secondary'!AN18*'DSR con %'!AO83</f>
        <v>3.1142528735632178</v>
      </c>
    </row>
    <row r="84" spans="1:54" s="19" customFormat="1" x14ac:dyDescent="0.2">
      <c r="A84" s="65"/>
      <c r="B84" s="66"/>
      <c r="C84" s="67"/>
      <c r="D84" s="84"/>
      <c r="E84" s="65"/>
      <c r="F84" s="74">
        <f t="shared" si="14"/>
        <v>14145860</v>
      </c>
      <c r="G84" s="125">
        <f t="shared" si="15"/>
        <v>6874</v>
      </c>
      <c r="H84" s="74">
        <f t="shared" ref="H84:AO84" si="18">SUM(H77:H83)</f>
        <v>334.00000000000006</v>
      </c>
      <c r="I84" s="74">
        <f t="shared" si="18"/>
        <v>390.00000000000006</v>
      </c>
      <c r="J84" s="74">
        <f t="shared" si="18"/>
        <v>334.00000000000006</v>
      </c>
      <c r="K84" s="74">
        <f t="shared" si="18"/>
        <v>111</v>
      </c>
      <c r="L84" s="74">
        <f t="shared" si="18"/>
        <v>413.00000000000006</v>
      </c>
      <c r="M84" s="74">
        <f t="shared" si="18"/>
        <v>309</v>
      </c>
      <c r="N84" s="74">
        <f t="shared" si="18"/>
        <v>619</v>
      </c>
      <c r="O84" s="74">
        <f t="shared" si="18"/>
        <v>328.00000000000011</v>
      </c>
      <c r="P84" s="74">
        <f t="shared" si="18"/>
        <v>219</v>
      </c>
      <c r="Q84" s="74">
        <f t="shared" si="18"/>
        <v>219</v>
      </c>
      <c r="R84" s="74">
        <f t="shared" si="18"/>
        <v>219</v>
      </c>
      <c r="S84" s="74">
        <f t="shared" si="18"/>
        <v>219</v>
      </c>
      <c r="T84" s="74">
        <f t="shared" si="18"/>
        <v>273</v>
      </c>
      <c r="U84" s="74">
        <f t="shared" si="18"/>
        <v>219</v>
      </c>
      <c r="V84" s="74">
        <f t="shared" si="18"/>
        <v>241</v>
      </c>
      <c r="W84" s="74">
        <f t="shared" si="18"/>
        <v>219</v>
      </c>
      <c r="X84" s="74">
        <f t="shared" si="18"/>
        <v>276</v>
      </c>
      <c r="Y84" s="74">
        <f t="shared" si="18"/>
        <v>276</v>
      </c>
      <c r="Z84" s="74">
        <f t="shared" si="18"/>
        <v>91</v>
      </c>
      <c r="AA84" s="74">
        <f t="shared" si="18"/>
        <v>276</v>
      </c>
      <c r="AB84" s="74">
        <f t="shared" si="18"/>
        <v>345.00000000000006</v>
      </c>
      <c r="AC84" s="74">
        <f t="shared" si="18"/>
        <v>88</v>
      </c>
      <c r="AD84" s="74">
        <f t="shared" si="18"/>
        <v>83</v>
      </c>
      <c r="AE84" s="74">
        <f t="shared" si="18"/>
        <v>39</v>
      </c>
      <c r="AF84" s="74">
        <f t="shared" si="18"/>
        <v>214</v>
      </c>
      <c r="AG84" s="74">
        <f t="shared" si="18"/>
        <v>142</v>
      </c>
      <c r="AH84" s="74">
        <f t="shared" si="18"/>
        <v>28</v>
      </c>
      <c r="AI84" s="74">
        <f t="shared" si="18"/>
        <v>71</v>
      </c>
      <c r="AJ84" s="74">
        <f t="shared" si="18"/>
        <v>114.00000000000001</v>
      </c>
      <c r="AK84" s="74">
        <f t="shared" si="18"/>
        <v>36</v>
      </c>
      <c r="AL84" s="74">
        <f t="shared" si="18"/>
        <v>31</v>
      </c>
      <c r="AM84" s="74">
        <f t="shared" si="18"/>
        <v>36</v>
      </c>
      <c r="AN84" s="74">
        <f t="shared" si="18"/>
        <v>31</v>
      </c>
      <c r="AO84" s="74">
        <f t="shared" si="18"/>
        <v>31</v>
      </c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spans="1:54" x14ac:dyDescent="0.2">
      <c r="A85" s="89" t="s">
        <v>15</v>
      </c>
      <c r="B85" s="60" t="s">
        <v>9</v>
      </c>
      <c r="C85" s="61" t="s">
        <v>28</v>
      </c>
      <c r="D85" s="86" t="s">
        <v>82</v>
      </c>
      <c r="E85" s="86" t="s">
        <v>83</v>
      </c>
      <c r="F85" s="62">
        <f t="shared" si="14"/>
        <v>1518815.6199999999</v>
      </c>
      <c r="G85" s="63">
        <f t="shared" si="15"/>
        <v>755.37</v>
      </c>
      <c r="H85" s="64">
        <f>'Distributor Secondary'!G19*'DSR con %'!H85</f>
        <v>49.14</v>
      </c>
      <c r="I85" s="64">
        <f>'Distributor Secondary'!H19*'DSR con %'!I85</f>
        <v>57.419999999999995</v>
      </c>
      <c r="J85" s="64">
        <f>'Distributor Secondary'!I19*'DSR con %'!J85</f>
        <v>49.14</v>
      </c>
      <c r="K85" s="64">
        <f>'Distributor Secondary'!J19*'DSR con %'!K85</f>
        <v>16.38</v>
      </c>
      <c r="L85" s="64">
        <f>'Distributor Secondary'!K19*'DSR con %'!L85</f>
        <v>27.54</v>
      </c>
      <c r="M85" s="64">
        <f>'Distributor Secondary'!L19*'DSR con %'!M85</f>
        <v>20.7</v>
      </c>
      <c r="N85" s="64">
        <f>'Distributor Secondary'!M19*'DSR con %'!N85</f>
        <v>41.22</v>
      </c>
      <c r="O85" s="64">
        <f>'Distributor Secondary'!N19*'DSR con %'!O85</f>
        <v>42.66</v>
      </c>
      <c r="P85" s="64">
        <f>'Distributor Secondary'!O19*'DSR con %'!P85</f>
        <v>44.64</v>
      </c>
      <c r="Q85" s="64">
        <f>'Distributor Secondary'!P19*'DSR con %'!Q85</f>
        <v>28.439999999999998</v>
      </c>
      <c r="R85" s="64">
        <f>'Distributor Secondary'!Q19*'DSR con %'!R85</f>
        <v>28.439999999999998</v>
      </c>
      <c r="S85" s="64">
        <f>'Distributor Secondary'!R19*'DSR con %'!S85</f>
        <v>28.439999999999998</v>
      </c>
      <c r="T85" s="64">
        <f>'Distributor Secondary'!S19*'DSR con %'!T85</f>
        <v>35.64</v>
      </c>
      <c r="U85" s="64">
        <f>'Distributor Secondary'!T19*'DSR con %'!U85</f>
        <v>28.439999999999998</v>
      </c>
      <c r="V85" s="64">
        <f>'Distributor Secondary'!U19*'DSR con %'!V85</f>
        <v>31.32</v>
      </c>
      <c r="W85" s="64">
        <f>'Distributor Secondary'!V19*'DSR con %'!W85</f>
        <v>28.439999999999998</v>
      </c>
      <c r="X85" s="64">
        <f>'Distributor Secondary'!W19*'DSR con %'!X85</f>
        <v>21.24</v>
      </c>
      <c r="Y85" s="64">
        <f>'Distributor Secondary'!X19*'DSR con %'!Y85</f>
        <v>21.24</v>
      </c>
      <c r="Z85" s="64">
        <f>'Distributor Secondary'!Y19*'DSR con %'!Z85</f>
        <v>7.7399999999999993</v>
      </c>
      <c r="AA85" s="64">
        <f>'Distributor Secondary'!Z19*'DSR con %'!AA85</f>
        <v>21.24</v>
      </c>
      <c r="AB85" s="64">
        <f>'Distributor Secondary'!AA19*'DSR con %'!AB85</f>
        <v>26.459999999999997</v>
      </c>
      <c r="AC85" s="64">
        <f>'Distributor Secondary'!AB19*'DSR con %'!AC85</f>
        <v>10.030000000000001</v>
      </c>
      <c r="AD85" s="64">
        <f>'Distributor Secondary'!AC19*'DSR con %'!AD85</f>
        <v>9.3500000000000014</v>
      </c>
      <c r="AE85" s="64">
        <f>'Distributor Secondary'!AD19*'DSR con %'!AE85</f>
        <v>3.5700000000000003</v>
      </c>
      <c r="AF85" s="145">
        <f>'Distributor Secondary'!AE19*'DSR con %'!AF85</f>
        <v>21.25</v>
      </c>
      <c r="AG85" s="145">
        <f>'Distributor Secondary'!AF19*'DSR con %'!AG85</f>
        <v>14.280000000000001</v>
      </c>
      <c r="AH85" s="145">
        <f>'Distributor Secondary'!AG19*'DSR con %'!AH85</f>
        <v>2.89</v>
      </c>
      <c r="AI85" s="145">
        <f>'Distributor Secondary'!AH19*'DSR con %'!AI85</f>
        <v>7.65</v>
      </c>
      <c r="AJ85" s="145">
        <f>'Distributor Secondary'!AI19*'DSR con %'!AJ85</f>
        <v>11.39</v>
      </c>
      <c r="AK85" s="145">
        <f>'Distributor Secondary'!AJ19*'DSR con %'!AK85</f>
        <v>3.5700000000000003</v>
      </c>
      <c r="AL85" s="145">
        <f>'Distributor Secondary'!AK19*'DSR con %'!AL85</f>
        <v>3.06</v>
      </c>
      <c r="AM85" s="145">
        <f>'Distributor Secondary'!AL19*'DSR con %'!AM85</f>
        <v>3.5700000000000003</v>
      </c>
      <c r="AN85" s="145">
        <f>'Distributor Secondary'!AM19*'DSR con %'!AN85</f>
        <v>4.42</v>
      </c>
      <c r="AO85" s="64">
        <f>'Distributor Secondary'!AN19*'DSR con %'!AO85</f>
        <v>4.42</v>
      </c>
    </row>
    <row r="86" spans="1:54" x14ac:dyDescent="0.2">
      <c r="A86" s="89" t="s">
        <v>15</v>
      </c>
      <c r="B86" s="60" t="s">
        <v>9</v>
      </c>
      <c r="C86" s="61" t="s">
        <v>28</v>
      </c>
      <c r="D86" s="86" t="s">
        <v>84</v>
      </c>
      <c r="E86" s="86" t="s">
        <v>85</v>
      </c>
      <c r="F86" s="62">
        <f t="shared" si="14"/>
        <v>1383823.2</v>
      </c>
      <c r="G86" s="63">
        <f t="shared" si="15"/>
        <v>799.00000000000011</v>
      </c>
      <c r="H86" s="64">
        <f>'Distributor Secondary'!G19*'DSR con %'!H86</f>
        <v>54.6</v>
      </c>
      <c r="I86" s="64">
        <f>'Distributor Secondary'!H19*'DSR con %'!I86</f>
        <v>63.800000000000004</v>
      </c>
      <c r="J86" s="64">
        <f>'Distributor Secondary'!I19*'DSR con %'!J86</f>
        <v>54.6</v>
      </c>
      <c r="K86" s="64">
        <f>'Distributor Secondary'!J19*'DSR con %'!K86</f>
        <v>18.2</v>
      </c>
      <c r="L86" s="64">
        <f>'Distributor Secondary'!K19*'DSR con %'!L86</f>
        <v>30.6</v>
      </c>
      <c r="M86" s="64">
        <f>'Distributor Secondary'!L19*'DSR con %'!M86</f>
        <v>23</v>
      </c>
      <c r="N86" s="64">
        <f>'Distributor Secondary'!M19*'DSR con %'!N86</f>
        <v>45.800000000000004</v>
      </c>
      <c r="O86" s="64">
        <f>'Distributor Secondary'!N19*'DSR con %'!O86</f>
        <v>47.400000000000006</v>
      </c>
      <c r="P86" s="64">
        <f>'Distributor Secondary'!O19*'DSR con %'!P86</f>
        <v>49.6</v>
      </c>
      <c r="Q86" s="64">
        <f>'Distributor Secondary'!P19*'DSR con %'!Q86</f>
        <v>31.6</v>
      </c>
      <c r="R86" s="64">
        <f>'Distributor Secondary'!Q19*'DSR con %'!R86</f>
        <v>31.6</v>
      </c>
      <c r="S86" s="64">
        <f>'Distributor Secondary'!R19*'DSR con %'!S86</f>
        <v>31.6</v>
      </c>
      <c r="T86" s="64">
        <f>'Distributor Secondary'!S19*'DSR con %'!T86</f>
        <v>39.6</v>
      </c>
      <c r="U86" s="64">
        <f>'Distributor Secondary'!T19*'DSR con %'!U86</f>
        <v>31.6</v>
      </c>
      <c r="V86" s="64">
        <f>'Distributor Secondary'!U19*'DSR con %'!V86</f>
        <v>34.800000000000004</v>
      </c>
      <c r="W86" s="64">
        <f>'Distributor Secondary'!V19*'DSR con %'!W86</f>
        <v>31.6</v>
      </c>
      <c r="X86" s="64">
        <f>'Distributor Secondary'!W19*'DSR con %'!X86</f>
        <v>23.6</v>
      </c>
      <c r="Y86" s="64">
        <f>'Distributor Secondary'!X19*'DSR con %'!Y86</f>
        <v>23.6</v>
      </c>
      <c r="Z86" s="64">
        <f>'Distributor Secondary'!Y19*'DSR con %'!Z86</f>
        <v>8.6</v>
      </c>
      <c r="AA86" s="64">
        <f>'Distributor Secondary'!Z19*'DSR con %'!AA86</f>
        <v>23.6</v>
      </c>
      <c r="AB86" s="64">
        <f>'Distributor Secondary'!AA19*'DSR con %'!AB86</f>
        <v>29.400000000000002</v>
      </c>
      <c r="AC86" s="64">
        <f>'Distributor Secondary'!AB19*'DSR con %'!AC86</f>
        <v>7.08</v>
      </c>
      <c r="AD86" s="64">
        <f>'Distributor Secondary'!AC19*'DSR con %'!AD86</f>
        <v>6.6</v>
      </c>
      <c r="AE86" s="64">
        <f>'Distributor Secondary'!AD19*'DSR con %'!AE86</f>
        <v>2.52</v>
      </c>
      <c r="AF86" s="145">
        <f>'Distributor Secondary'!AE19*'DSR con %'!AF86</f>
        <v>15</v>
      </c>
      <c r="AG86" s="145">
        <f>'Distributor Secondary'!AF19*'DSR con %'!AG86</f>
        <v>10.08</v>
      </c>
      <c r="AH86" s="145">
        <f>'Distributor Secondary'!AG19*'DSR con %'!AH86</f>
        <v>2.04</v>
      </c>
      <c r="AI86" s="145">
        <f>'Distributor Secondary'!AH19*'DSR con %'!AI86</f>
        <v>5.3999999999999995</v>
      </c>
      <c r="AJ86" s="145">
        <f>'Distributor Secondary'!AI19*'DSR con %'!AJ86</f>
        <v>8.0399999999999991</v>
      </c>
      <c r="AK86" s="145">
        <f>'Distributor Secondary'!AJ19*'DSR con %'!AK86</f>
        <v>2.52</v>
      </c>
      <c r="AL86" s="145">
        <f>'Distributor Secondary'!AK19*'DSR con %'!AL86</f>
        <v>2.16</v>
      </c>
      <c r="AM86" s="145">
        <f>'Distributor Secondary'!AL19*'DSR con %'!AM86</f>
        <v>2.52</v>
      </c>
      <c r="AN86" s="145">
        <f>'Distributor Secondary'!AM19*'DSR con %'!AN86</f>
        <v>3.12</v>
      </c>
      <c r="AO86" s="64">
        <f>'Distributor Secondary'!AN19*'DSR con %'!AO86</f>
        <v>3.12</v>
      </c>
    </row>
    <row r="87" spans="1:54" x14ac:dyDescent="0.2">
      <c r="A87" s="89" t="s">
        <v>15</v>
      </c>
      <c r="B87" s="60" t="s">
        <v>9</v>
      </c>
      <c r="C87" s="61" t="s">
        <v>28</v>
      </c>
      <c r="D87" s="86" t="s">
        <v>86</v>
      </c>
      <c r="E87" s="86" t="s">
        <v>87</v>
      </c>
      <c r="F87" s="62">
        <f t="shared" si="14"/>
        <v>1427915.9000000001</v>
      </c>
      <c r="G87" s="63">
        <f t="shared" si="15"/>
        <v>804.85000000000025</v>
      </c>
      <c r="H87" s="64">
        <f>'Distributor Secondary'!G19*'DSR con %'!H87</f>
        <v>54.6</v>
      </c>
      <c r="I87" s="64">
        <f>'Distributor Secondary'!H19*'DSR con %'!I87</f>
        <v>63.800000000000004</v>
      </c>
      <c r="J87" s="64">
        <f>'Distributor Secondary'!I19*'DSR con %'!J87</f>
        <v>54.6</v>
      </c>
      <c r="K87" s="64">
        <f>'Distributor Secondary'!J19*'DSR con %'!K87</f>
        <v>18.2</v>
      </c>
      <c r="L87" s="64">
        <f>'Distributor Secondary'!K19*'DSR con %'!L87</f>
        <v>30.6</v>
      </c>
      <c r="M87" s="64">
        <f>'Distributor Secondary'!L19*'DSR con %'!M87</f>
        <v>23</v>
      </c>
      <c r="N87" s="64">
        <f>'Distributor Secondary'!M19*'DSR con %'!N87</f>
        <v>45.800000000000004</v>
      </c>
      <c r="O87" s="64">
        <f>'Distributor Secondary'!N19*'DSR con %'!O87</f>
        <v>47.400000000000006</v>
      </c>
      <c r="P87" s="64">
        <f>'Distributor Secondary'!O19*'DSR con %'!P87</f>
        <v>49.6</v>
      </c>
      <c r="Q87" s="64">
        <f>'Distributor Secondary'!P19*'DSR con %'!Q87</f>
        <v>31.6</v>
      </c>
      <c r="R87" s="64">
        <f>'Distributor Secondary'!Q19*'DSR con %'!R87</f>
        <v>31.6</v>
      </c>
      <c r="S87" s="64">
        <f>'Distributor Secondary'!R19*'DSR con %'!S87</f>
        <v>31.6</v>
      </c>
      <c r="T87" s="64">
        <f>'Distributor Secondary'!S19*'DSR con %'!T87</f>
        <v>39.6</v>
      </c>
      <c r="U87" s="64">
        <f>'Distributor Secondary'!T19*'DSR con %'!U87</f>
        <v>31.6</v>
      </c>
      <c r="V87" s="64">
        <f>'Distributor Secondary'!U19*'DSR con %'!V87</f>
        <v>34.800000000000004</v>
      </c>
      <c r="W87" s="64">
        <f>'Distributor Secondary'!V19*'DSR con %'!W87</f>
        <v>31.6</v>
      </c>
      <c r="X87" s="64">
        <f>'Distributor Secondary'!W19*'DSR con %'!X87</f>
        <v>23.6</v>
      </c>
      <c r="Y87" s="64">
        <f>'Distributor Secondary'!X19*'DSR con %'!Y87</f>
        <v>23.6</v>
      </c>
      <c r="Z87" s="64">
        <f>'Distributor Secondary'!Y19*'DSR con %'!Z87</f>
        <v>8.6</v>
      </c>
      <c r="AA87" s="64">
        <f>'Distributor Secondary'!Z19*'DSR con %'!AA87</f>
        <v>23.6</v>
      </c>
      <c r="AB87" s="64">
        <f>'Distributor Secondary'!AA19*'DSR con %'!AB87</f>
        <v>29.400000000000002</v>
      </c>
      <c r="AC87" s="64">
        <f>'Distributor Secondary'!AB19*'DSR con %'!AC87</f>
        <v>7.67</v>
      </c>
      <c r="AD87" s="64">
        <f>'Distributor Secondary'!AC19*'DSR con %'!AD87</f>
        <v>7.15</v>
      </c>
      <c r="AE87" s="64">
        <f>'Distributor Secondary'!AD19*'DSR con %'!AE87</f>
        <v>2.73</v>
      </c>
      <c r="AF87" s="145">
        <f>'Distributor Secondary'!AE19*'DSR con %'!AF87</f>
        <v>16.25</v>
      </c>
      <c r="AG87" s="145">
        <f>'Distributor Secondary'!AF19*'DSR con %'!AG87</f>
        <v>10.92</v>
      </c>
      <c r="AH87" s="145">
        <f>'Distributor Secondary'!AG19*'DSR con %'!AH87</f>
        <v>2.21</v>
      </c>
      <c r="AI87" s="145">
        <f>'Distributor Secondary'!AH19*'DSR con %'!AI87</f>
        <v>5.8500000000000005</v>
      </c>
      <c r="AJ87" s="145">
        <f>'Distributor Secondary'!AI19*'DSR con %'!AJ87</f>
        <v>8.7100000000000009</v>
      </c>
      <c r="AK87" s="145">
        <f>'Distributor Secondary'!AJ19*'DSR con %'!AK87</f>
        <v>2.73</v>
      </c>
      <c r="AL87" s="145">
        <f>'Distributor Secondary'!AK19*'DSR con %'!AL87</f>
        <v>2.34</v>
      </c>
      <c r="AM87" s="145">
        <f>'Distributor Secondary'!AL19*'DSR con %'!AM87</f>
        <v>2.73</v>
      </c>
      <c r="AN87" s="145">
        <f>'Distributor Secondary'!AM19*'DSR con %'!AN87</f>
        <v>3.38</v>
      </c>
      <c r="AO87" s="64">
        <f>'Distributor Secondary'!AN19*'DSR con %'!AO87</f>
        <v>3.38</v>
      </c>
    </row>
    <row r="88" spans="1:54" x14ac:dyDescent="0.2">
      <c r="A88" s="89" t="s">
        <v>15</v>
      </c>
      <c r="B88" s="60" t="s">
        <v>9</v>
      </c>
      <c r="C88" s="61" t="s">
        <v>28</v>
      </c>
      <c r="D88" s="86" t="s">
        <v>88</v>
      </c>
      <c r="E88" s="86" t="s">
        <v>89</v>
      </c>
      <c r="F88" s="62">
        <f t="shared" si="14"/>
        <v>1431987.38</v>
      </c>
      <c r="G88" s="63">
        <f t="shared" si="15"/>
        <v>713.08000000000015</v>
      </c>
      <c r="H88" s="64">
        <f>'Distributor Secondary'!G19*'DSR con %'!H88</f>
        <v>46.410000000000004</v>
      </c>
      <c r="I88" s="64">
        <f>'Distributor Secondary'!H19*'DSR con %'!I88</f>
        <v>54.230000000000004</v>
      </c>
      <c r="J88" s="64">
        <f>'Distributor Secondary'!I19*'DSR con %'!J88</f>
        <v>46.410000000000004</v>
      </c>
      <c r="K88" s="64">
        <f>'Distributor Secondary'!J19*'DSR con %'!K88</f>
        <v>15.47</v>
      </c>
      <c r="L88" s="64">
        <f>'Distributor Secondary'!K19*'DSR con %'!L88</f>
        <v>26.01</v>
      </c>
      <c r="M88" s="64">
        <f>'Distributor Secondary'!L19*'DSR con %'!M88</f>
        <v>19.55</v>
      </c>
      <c r="N88" s="64">
        <f>'Distributor Secondary'!M19*'DSR con %'!N88</f>
        <v>38.93</v>
      </c>
      <c r="O88" s="64">
        <f>'Distributor Secondary'!N19*'DSR con %'!O88</f>
        <v>40.290000000000006</v>
      </c>
      <c r="P88" s="64">
        <f>'Distributor Secondary'!O19*'DSR con %'!P88</f>
        <v>42.160000000000004</v>
      </c>
      <c r="Q88" s="64">
        <f>'Distributor Secondary'!P19*'DSR con %'!Q88</f>
        <v>26.860000000000003</v>
      </c>
      <c r="R88" s="64">
        <f>'Distributor Secondary'!Q19*'DSR con %'!R88</f>
        <v>26.860000000000003</v>
      </c>
      <c r="S88" s="64">
        <f>'Distributor Secondary'!R19*'DSR con %'!S88</f>
        <v>26.860000000000003</v>
      </c>
      <c r="T88" s="64">
        <f>'Distributor Secondary'!S19*'DSR con %'!T88</f>
        <v>33.660000000000004</v>
      </c>
      <c r="U88" s="64">
        <f>'Distributor Secondary'!T19*'DSR con %'!U88</f>
        <v>26.860000000000003</v>
      </c>
      <c r="V88" s="64">
        <f>'Distributor Secondary'!U19*'DSR con %'!V88</f>
        <v>29.580000000000002</v>
      </c>
      <c r="W88" s="64">
        <f>'Distributor Secondary'!V19*'DSR con %'!W88</f>
        <v>26.860000000000003</v>
      </c>
      <c r="X88" s="64">
        <f>'Distributor Secondary'!W19*'DSR con %'!X88</f>
        <v>20.060000000000002</v>
      </c>
      <c r="Y88" s="64">
        <f>'Distributor Secondary'!X19*'DSR con %'!Y88</f>
        <v>20.060000000000002</v>
      </c>
      <c r="Z88" s="64">
        <f>'Distributor Secondary'!Y19*'DSR con %'!Z88</f>
        <v>7.3100000000000005</v>
      </c>
      <c r="AA88" s="64">
        <f>'Distributor Secondary'!Z19*'DSR con %'!AA88</f>
        <v>20.060000000000002</v>
      </c>
      <c r="AB88" s="64">
        <f>'Distributor Secondary'!AA19*'DSR con %'!AB88</f>
        <v>24.990000000000002</v>
      </c>
      <c r="AC88" s="64">
        <f>'Distributor Secondary'!AB19*'DSR con %'!AC88</f>
        <v>9.44</v>
      </c>
      <c r="AD88" s="64">
        <f>'Distributor Secondary'!AC19*'DSR con %'!AD88</f>
        <v>8.8000000000000007</v>
      </c>
      <c r="AE88" s="64">
        <f>'Distributor Secondary'!AD19*'DSR con %'!AE88</f>
        <v>3.36</v>
      </c>
      <c r="AF88" s="145">
        <f>'Distributor Secondary'!AE19*'DSR con %'!AF88</f>
        <v>20</v>
      </c>
      <c r="AG88" s="145">
        <f>'Distributor Secondary'!AF19*'DSR con %'!AG88</f>
        <v>13.44</v>
      </c>
      <c r="AH88" s="145">
        <f>'Distributor Secondary'!AG19*'DSR con %'!AH88</f>
        <v>2.72</v>
      </c>
      <c r="AI88" s="145">
        <f>'Distributor Secondary'!AH19*'DSR con %'!AI88</f>
        <v>7.2</v>
      </c>
      <c r="AJ88" s="145">
        <f>'Distributor Secondary'!AI19*'DSR con %'!AJ88</f>
        <v>10.72</v>
      </c>
      <c r="AK88" s="145">
        <f>'Distributor Secondary'!AJ19*'DSR con %'!AK88</f>
        <v>3.36</v>
      </c>
      <c r="AL88" s="145">
        <f>'Distributor Secondary'!AK19*'DSR con %'!AL88</f>
        <v>2.88</v>
      </c>
      <c r="AM88" s="145">
        <f>'Distributor Secondary'!AL19*'DSR con %'!AM88</f>
        <v>3.36</v>
      </c>
      <c r="AN88" s="145">
        <f>'Distributor Secondary'!AM19*'DSR con %'!AN88</f>
        <v>4.16</v>
      </c>
      <c r="AO88" s="64">
        <f>'Distributor Secondary'!AN19*'DSR con %'!AO88</f>
        <v>4.16</v>
      </c>
    </row>
    <row r="89" spans="1:54" x14ac:dyDescent="0.2">
      <c r="A89" s="89" t="s">
        <v>15</v>
      </c>
      <c r="B89" s="60" t="s">
        <v>9</v>
      </c>
      <c r="C89" s="61" t="s">
        <v>28</v>
      </c>
      <c r="D89" s="86" t="s">
        <v>90</v>
      </c>
      <c r="E89" s="86" t="s">
        <v>91</v>
      </c>
      <c r="F89" s="62">
        <f t="shared" si="14"/>
        <v>2920281.8999999994</v>
      </c>
      <c r="G89" s="63">
        <f t="shared" si="15"/>
        <v>1156.7000000000003</v>
      </c>
      <c r="H89" s="64">
        <f>'Distributor Secondary'!G19*'DSR con %'!H89</f>
        <v>68.25</v>
      </c>
      <c r="I89" s="64">
        <f>'Distributor Secondary'!H19*'DSR con %'!I89</f>
        <v>79.75</v>
      </c>
      <c r="J89" s="64">
        <f>'Distributor Secondary'!I19*'DSR con %'!J89</f>
        <v>68.25</v>
      </c>
      <c r="K89" s="64">
        <f>'Distributor Secondary'!J19*'DSR con %'!K89</f>
        <v>22.75</v>
      </c>
      <c r="L89" s="64">
        <f>'Distributor Secondary'!K19*'DSR con %'!L89</f>
        <v>38.25</v>
      </c>
      <c r="M89" s="64">
        <f>'Distributor Secondary'!L19*'DSR con %'!M89</f>
        <v>28.75</v>
      </c>
      <c r="N89" s="64">
        <f>'Distributor Secondary'!M19*'DSR con %'!N89</f>
        <v>57.25</v>
      </c>
      <c r="O89" s="64">
        <f>'Distributor Secondary'!N19*'DSR con %'!O89</f>
        <v>59.25</v>
      </c>
      <c r="P89" s="64">
        <f>'Distributor Secondary'!O19*'DSR con %'!P89</f>
        <v>62</v>
      </c>
      <c r="Q89" s="64">
        <f>'Distributor Secondary'!P19*'DSR con %'!Q89</f>
        <v>39.5</v>
      </c>
      <c r="R89" s="64">
        <f>'Distributor Secondary'!Q19*'DSR con %'!R89</f>
        <v>39.5</v>
      </c>
      <c r="S89" s="64">
        <f>'Distributor Secondary'!R19*'DSR con %'!S89</f>
        <v>39.5</v>
      </c>
      <c r="T89" s="64">
        <f>'Distributor Secondary'!S19*'DSR con %'!T89</f>
        <v>49.5</v>
      </c>
      <c r="U89" s="64">
        <f>'Distributor Secondary'!T19*'DSR con %'!U89</f>
        <v>39.5</v>
      </c>
      <c r="V89" s="64">
        <f>'Distributor Secondary'!U19*'DSR con %'!V89</f>
        <v>43.5</v>
      </c>
      <c r="W89" s="64">
        <f>'Distributor Secondary'!V19*'DSR con %'!W89</f>
        <v>39.5</v>
      </c>
      <c r="X89" s="64">
        <f>'Distributor Secondary'!W19*'DSR con %'!X89</f>
        <v>29.5</v>
      </c>
      <c r="Y89" s="64">
        <f>'Distributor Secondary'!X19*'DSR con %'!Y89</f>
        <v>29.5</v>
      </c>
      <c r="Z89" s="64">
        <f>'Distributor Secondary'!Y19*'DSR con %'!Z89</f>
        <v>10.75</v>
      </c>
      <c r="AA89" s="64">
        <f>'Distributor Secondary'!Z19*'DSR con %'!AA89</f>
        <v>29.5</v>
      </c>
      <c r="AB89" s="64">
        <f>'Distributor Secondary'!AA19*'DSR con %'!AB89</f>
        <v>36.75</v>
      </c>
      <c r="AC89" s="64">
        <f>'Distributor Secondary'!AB19*'DSR con %'!AC89</f>
        <v>24.779999999999998</v>
      </c>
      <c r="AD89" s="64">
        <f>'Distributor Secondary'!AC19*'DSR con %'!AD89</f>
        <v>23.099999999999998</v>
      </c>
      <c r="AE89" s="64">
        <f>'Distributor Secondary'!AD19*'DSR con %'!AE89</f>
        <v>8.82</v>
      </c>
      <c r="AF89" s="145">
        <f>'Distributor Secondary'!AE19*'DSR con %'!AF89</f>
        <v>52.5</v>
      </c>
      <c r="AG89" s="145">
        <f>'Distributor Secondary'!AF19*'DSR con %'!AG89</f>
        <v>35.28</v>
      </c>
      <c r="AH89" s="145">
        <f>'Distributor Secondary'!AG19*'DSR con %'!AH89</f>
        <v>7.14</v>
      </c>
      <c r="AI89" s="145">
        <f>'Distributor Secondary'!AH19*'DSR con %'!AI89</f>
        <v>18.899999999999999</v>
      </c>
      <c r="AJ89" s="145">
        <f>'Distributor Secondary'!AI19*'DSR con %'!AJ89</f>
        <v>28.14</v>
      </c>
      <c r="AK89" s="145">
        <f>'Distributor Secondary'!AJ19*'DSR con %'!AK89</f>
        <v>8.82</v>
      </c>
      <c r="AL89" s="145">
        <f>'Distributor Secondary'!AK19*'DSR con %'!AL89</f>
        <v>7.56</v>
      </c>
      <c r="AM89" s="145">
        <f>'Distributor Secondary'!AL19*'DSR con %'!AM89</f>
        <v>8.82</v>
      </c>
      <c r="AN89" s="145">
        <f>'Distributor Secondary'!AM19*'DSR con %'!AN89</f>
        <v>10.92</v>
      </c>
      <c r="AO89" s="64">
        <f>'Distributor Secondary'!AN19*'DSR con %'!AO89</f>
        <v>10.92</v>
      </c>
    </row>
    <row r="90" spans="1:54" s="19" customFormat="1" x14ac:dyDescent="0.2">
      <c r="A90" s="87"/>
      <c r="B90" s="66"/>
      <c r="C90" s="67"/>
      <c r="D90" s="88"/>
      <c r="E90" s="88"/>
      <c r="F90" s="74">
        <f t="shared" si="14"/>
        <v>8682824</v>
      </c>
      <c r="G90" s="125">
        <f t="shared" si="15"/>
        <v>4229</v>
      </c>
      <c r="H90" s="45">
        <f>SUM(H85:H89)</f>
        <v>273</v>
      </c>
      <c r="I90" s="45">
        <f t="shared" ref="I90:AO90" si="19">SUM(I85:I89)</f>
        <v>319</v>
      </c>
      <c r="J90" s="45">
        <f t="shared" si="19"/>
        <v>273</v>
      </c>
      <c r="K90" s="45">
        <f t="shared" si="19"/>
        <v>91</v>
      </c>
      <c r="L90" s="45">
        <f t="shared" si="19"/>
        <v>153</v>
      </c>
      <c r="M90" s="45">
        <f t="shared" si="19"/>
        <v>115</v>
      </c>
      <c r="N90" s="45">
        <f t="shared" si="19"/>
        <v>229.00000000000003</v>
      </c>
      <c r="O90" s="45">
        <f t="shared" si="19"/>
        <v>237</v>
      </c>
      <c r="P90" s="45">
        <f t="shared" si="19"/>
        <v>248</v>
      </c>
      <c r="Q90" s="45">
        <f t="shared" si="19"/>
        <v>158</v>
      </c>
      <c r="R90" s="45">
        <f t="shared" si="19"/>
        <v>158</v>
      </c>
      <c r="S90" s="45">
        <f t="shared" si="19"/>
        <v>158</v>
      </c>
      <c r="T90" s="45">
        <f t="shared" si="19"/>
        <v>198</v>
      </c>
      <c r="U90" s="45">
        <f t="shared" si="19"/>
        <v>158</v>
      </c>
      <c r="V90" s="45">
        <f t="shared" si="19"/>
        <v>174.00000000000003</v>
      </c>
      <c r="W90" s="45">
        <f t="shared" si="19"/>
        <v>158</v>
      </c>
      <c r="X90" s="45">
        <f t="shared" si="19"/>
        <v>118</v>
      </c>
      <c r="Y90" s="45">
        <f t="shared" si="19"/>
        <v>118</v>
      </c>
      <c r="Z90" s="45">
        <f t="shared" si="19"/>
        <v>43</v>
      </c>
      <c r="AA90" s="45">
        <f t="shared" si="19"/>
        <v>118</v>
      </c>
      <c r="AB90" s="45">
        <f t="shared" si="19"/>
        <v>147</v>
      </c>
      <c r="AC90" s="45">
        <f t="shared" si="19"/>
        <v>59</v>
      </c>
      <c r="AD90" s="45">
        <f t="shared" si="19"/>
        <v>55</v>
      </c>
      <c r="AE90" s="45">
        <f t="shared" si="19"/>
        <v>21</v>
      </c>
      <c r="AF90" s="45">
        <f t="shared" si="19"/>
        <v>125</v>
      </c>
      <c r="AG90" s="45">
        <f t="shared" si="19"/>
        <v>84</v>
      </c>
      <c r="AH90" s="45">
        <f t="shared" si="19"/>
        <v>17</v>
      </c>
      <c r="AI90" s="45">
        <f t="shared" si="19"/>
        <v>45</v>
      </c>
      <c r="AJ90" s="45">
        <f t="shared" si="19"/>
        <v>67</v>
      </c>
      <c r="AK90" s="45">
        <f t="shared" si="19"/>
        <v>21</v>
      </c>
      <c r="AL90" s="45">
        <f t="shared" si="19"/>
        <v>18</v>
      </c>
      <c r="AM90" s="45">
        <f t="shared" si="19"/>
        <v>21</v>
      </c>
      <c r="AN90" s="45">
        <f t="shared" si="19"/>
        <v>26</v>
      </c>
      <c r="AO90" s="45">
        <f t="shared" si="19"/>
        <v>26</v>
      </c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spans="1:54" x14ac:dyDescent="0.2">
      <c r="A91" s="89" t="s">
        <v>16</v>
      </c>
      <c r="B91" s="60" t="s">
        <v>9</v>
      </c>
      <c r="C91" s="61" t="s">
        <v>9</v>
      </c>
      <c r="D91" s="86" t="s">
        <v>32</v>
      </c>
      <c r="E91" s="86" t="s">
        <v>62</v>
      </c>
      <c r="F91" s="62">
        <f t="shared" si="14"/>
        <v>1519694.2249999999</v>
      </c>
      <c r="G91" s="63">
        <f t="shared" si="15"/>
        <v>866.07499999999982</v>
      </c>
      <c r="H91" s="64">
        <f>'Distributor Secondary'!G20*'DSR con %'!H91</f>
        <v>47.424999999999997</v>
      </c>
      <c r="I91" s="64">
        <f>'Distributor Secondary'!H20*'DSR con %'!I91</f>
        <v>55.3</v>
      </c>
      <c r="J91" s="64">
        <f>'Distributor Secondary'!I20*'DSR con %'!J91</f>
        <v>47.424999999999997</v>
      </c>
      <c r="K91" s="64">
        <f>'Distributor Secondary'!J20*'DSR con %'!K91</f>
        <v>15.749999999999998</v>
      </c>
      <c r="L91" s="64">
        <f>'Distributor Secondary'!K20*'DSR con %'!L91</f>
        <v>44.974999999999994</v>
      </c>
      <c r="M91" s="64">
        <f>'Distributor Secondary'!L20*'DSR con %'!M91</f>
        <v>33.599999999999994</v>
      </c>
      <c r="N91" s="64">
        <f>'Distributor Secondary'!M20*'DSR con %'!N91</f>
        <v>67.375</v>
      </c>
      <c r="O91" s="64">
        <f>'Distributor Secondary'!N20*'DSR con %'!O91</f>
        <v>42.699999999999996</v>
      </c>
      <c r="P91" s="64">
        <f>'Distributor Secondary'!O20*'DSR con %'!P91</f>
        <v>28.524999999999999</v>
      </c>
      <c r="Q91" s="64">
        <f>'Distributor Secondary'!P20*'DSR con %'!Q91</f>
        <v>28.524999999999999</v>
      </c>
      <c r="R91" s="64">
        <f>'Distributor Secondary'!Q20*'DSR con %'!R91</f>
        <v>28.524999999999999</v>
      </c>
      <c r="S91" s="64">
        <f>'Distributor Secondary'!R20*'DSR con %'!S91</f>
        <v>28.524999999999999</v>
      </c>
      <c r="T91" s="64">
        <f>'Distributor Secondary'!S20*'DSR con %'!T91</f>
        <v>35.524999999999999</v>
      </c>
      <c r="U91" s="64">
        <f>'Distributor Secondary'!T20*'DSR con %'!U91</f>
        <v>28.524999999999999</v>
      </c>
      <c r="V91" s="64">
        <f>'Distributor Secondary'!U20*'DSR con %'!V91</f>
        <v>31.324999999999999</v>
      </c>
      <c r="W91" s="64">
        <f>'Distributor Secondary'!V20*'DSR con %'!W91</f>
        <v>28.524999999999999</v>
      </c>
      <c r="X91" s="64">
        <f>'Distributor Secondary'!W20*'DSR con %'!X91</f>
        <v>42.875</v>
      </c>
      <c r="Y91" s="64">
        <f>'Distributor Secondary'!X20*'DSR con %'!Y91</f>
        <v>42.875</v>
      </c>
      <c r="Z91" s="64">
        <f>'Distributor Secondary'!Y20*'DSR con %'!Z91</f>
        <v>13.299999999999999</v>
      </c>
      <c r="AA91" s="64">
        <f>'Distributor Secondary'!Z20*'DSR con %'!AA91</f>
        <v>42.875</v>
      </c>
      <c r="AB91" s="64">
        <f>'Distributor Secondary'!AA20*'DSR con %'!AB91</f>
        <v>53.55</v>
      </c>
      <c r="AC91" s="64">
        <f>'Distributor Secondary'!AB20*'DSR con %'!AC91</f>
        <v>9.625</v>
      </c>
      <c r="AD91" s="64">
        <f>'Distributor Secondary'!AC20*'DSR con %'!AD91</f>
        <v>8.9249999999999989</v>
      </c>
      <c r="AE91" s="64">
        <f>'Distributor Secondary'!AD20*'DSR con %'!AE91</f>
        <v>2.9749999999999996</v>
      </c>
      <c r="AF91" s="145">
        <f>'Distributor Secondary'!AE20*'DSR con %'!AF91</f>
        <v>14.524999999999999</v>
      </c>
      <c r="AG91" s="145">
        <f>'Distributor Secondary'!AF20*'DSR con %'!AG91</f>
        <v>10.149999999999999</v>
      </c>
      <c r="AH91" s="145">
        <f>'Distributor Secondary'!AG20*'DSR con %'!AH91</f>
        <v>1.9249999999999998</v>
      </c>
      <c r="AI91" s="145">
        <f>'Distributor Secondary'!AH20*'DSR con %'!AI91</f>
        <v>6.8249999999999993</v>
      </c>
      <c r="AJ91" s="145">
        <f>'Distributor Secondary'!AI20*'DSR con %'!AJ91</f>
        <v>10.149999999999999</v>
      </c>
      <c r="AK91" s="145">
        <f>'Distributor Secondary'!AJ20*'DSR con %'!AK91</f>
        <v>2.4499999999999997</v>
      </c>
      <c r="AL91" s="145">
        <f>'Distributor Secondary'!AK20*'DSR con %'!AL91</f>
        <v>2.0999999999999996</v>
      </c>
      <c r="AM91" s="145">
        <f>'Distributor Secondary'!AL20*'DSR con %'!AM91</f>
        <v>2.4499999999999997</v>
      </c>
      <c r="AN91" s="145">
        <f>'Distributor Secondary'!AM20*'DSR con %'!AN91</f>
        <v>2.9749999999999996</v>
      </c>
      <c r="AO91" s="64">
        <f>'Distributor Secondary'!AN20*'DSR con %'!AO91</f>
        <v>2.9749999999999996</v>
      </c>
    </row>
    <row r="92" spans="1:54" x14ac:dyDescent="0.2">
      <c r="A92" s="89" t="s">
        <v>16</v>
      </c>
      <c r="B92" s="60" t="s">
        <v>9</v>
      </c>
      <c r="C92" s="61" t="s">
        <v>9</v>
      </c>
      <c r="D92" s="86" t="s">
        <v>33</v>
      </c>
      <c r="E92" s="86" t="s">
        <v>34</v>
      </c>
      <c r="F92" s="62">
        <f t="shared" si="14"/>
        <v>2127571.915</v>
      </c>
      <c r="G92" s="63">
        <f t="shared" si="15"/>
        <v>1212.5049999999999</v>
      </c>
      <c r="H92" s="64">
        <f>'Distributor Secondary'!G20*'DSR con %'!H92</f>
        <v>66.394999999999996</v>
      </c>
      <c r="I92" s="64">
        <f>'Distributor Secondary'!H20*'DSR con %'!I92</f>
        <v>77.42</v>
      </c>
      <c r="J92" s="64">
        <f>'Distributor Secondary'!I20*'DSR con %'!J92</f>
        <v>66.394999999999996</v>
      </c>
      <c r="K92" s="64">
        <f>'Distributor Secondary'!J20*'DSR con %'!K92</f>
        <v>22.05</v>
      </c>
      <c r="L92" s="64">
        <f>'Distributor Secondary'!K20*'DSR con %'!L92</f>
        <v>62.964999999999996</v>
      </c>
      <c r="M92" s="64">
        <f>'Distributor Secondary'!L20*'DSR con %'!M92</f>
        <v>47.04</v>
      </c>
      <c r="N92" s="64">
        <f>'Distributor Secondary'!M20*'DSR con %'!N92</f>
        <v>94.325000000000003</v>
      </c>
      <c r="O92" s="64">
        <f>'Distributor Secondary'!N20*'DSR con %'!O92</f>
        <v>59.78</v>
      </c>
      <c r="P92" s="64">
        <f>'Distributor Secondary'!O20*'DSR con %'!P92</f>
        <v>39.935000000000002</v>
      </c>
      <c r="Q92" s="64">
        <f>'Distributor Secondary'!P20*'DSR con %'!Q92</f>
        <v>39.935000000000002</v>
      </c>
      <c r="R92" s="64">
        <f>'Distributor Secondary'!Q20*'DSR con %'!R92</f>
        <v>39.935000000000002</v>
      </c>
      <c r="S92" s="64">
        <f>'Distributor Secondary'!R20*'DSR con %'!S92</f>
        <v>39.935000000000002</v>
      </c>
      <c r="T92" s="64">
        <f>'Distributor Secondary'!S20*'DSR con %'!T92</f>
        <v>49.734999999999999</v>
      </c>
      <c r="U92" s="64">
        <f>'Distributor Secondary'!T20*'DSR con %'!U92</f>
        <v>39.935000000000002</v>
      </c>
      <c r="V92" s="64">
        <f>'Distributor Secondary'!U20*'DSR con %'!V92</f>
        <v>43.854999999999997</v>
      </c>
      <c r="W92" s="64">
        <f>'Distributor Secondary'!V20*'DSR con %'!W92</f>
        <v>39.935000000000002</v>
      </c>
      <c r="X92" s="64">
        <f>'Distributor Secondary'!W20*'DSR con %'!X92</f>
        <v>60.024999999999999</v>
      </c>
      <c r="Y92" s="64">
        <f>'Distributor Secondary'!X20*'DSR con %'!Y92</f>
        <v>60.024999999999999</v>
      </c>
      <c r="Z92" s="64">
        <f>'Distributor Secondary'!Y20*'DSR con %'!Z92</f>
        <v>18.62</v>
      </c>
      <c r="AA92" s="64">
        <f>'Distributor Secondary'!Z20*'DSR con %'!AA92</f>
        <v>60.024999999999999</v>
      </c>
      <c r="AB92" s="64">
        <f>'Distributor Secondary'!AA20*'DSR con %'!AB92</f>
        <v>74.97</v>
      </c>
      <c r="AC92" s="64">
        <f>'Distributor Secondary'!AB20*'DSR con %'!AC92</f>
        <v>13.475</v>
      </c>
      <c r="AD92" s="64">
        <f>'Distributor Secondary'!AC20*'DSR con %'!AD92</f>
        <v>12.494999999999999</v>
      </c>
      <c r="AE92" s="64">
        <f>'Distributor Secondary'!AD20*'DSR con %'!AE92</f>
        <v>4.165</v>
      </c>
      <c r="AF92" s="145">
        <f>'Distributor Secondary'!AE20*'DSR con %'!AF92</f>
        <v>20.335000000000001</v>
      </c>
      <c r="AG92" s="145">
        <f>'Distributor Secondary'!AF20*'DSR con %'!AG92</f>
        <v>14.209999999999999</v>
      </c>
      <c r="AH92" s="145">
        <f>'Distributor Secondary'!AG20*'DSR con %'!AH92</f>
        <v>2.6949999999999998</v>
      </c>
      <c r="AI92" s="145">
        <f>'Distributor Secondary'!AH20*'DSR con %'!AI92</f>
        <v>9.5549999999999997</v>
      </c>
      <c r="AJ92" s="145">
        <f>'Distributor Secondary'!AI20*'DSR con %'!AJ92</f>
        <v>14.209999999999999</v>
      </c>
      <c r="AK92" s="145">
        <f>'Distributor Secondary'!AJ20*'DSR con %'!AK92</f>
        <v>3.4299999999999997</v>
      </c>
      <c r="AL92" s="145">
        <f>'Distributor Secondary'!AK20*'DSR con %'!AL92</f>
        <v>2.94</v>
      </c>
      <c r="AM92" s="145">
        <f>'Distributor Secondary'!AL20*'DSR con %'!AM92</f>
        <v>3.4299999999999997</v>
      </c>
      <c r="AN92" s="145">
        <f>'Distributor Secondary'!AM20*'DSR con %'!AN92</f>
        <v>4.165</v>
      </c>
      <c r="AO92" s="64">
        <f>'Distributor Secondary'!AN20*'DSR con %'!AO92</f>
        <v>4.165</v>
      </c>
    </row>
    <row r="93" spans="1:54" x14ac:dyDescent="0.2">
      <c r="A93" s="89" t="s">
        <v>16</v>
      </c>
      <c r="B93" s="60" t="s">
        <v>9</v>
      </c>
      <c r="C93" s="61" t="s">
        <v>9</v>
      </c>
      <c r="D93" s="86" t="s">
        <v>35</v>
      </c>
      <c r="E93" s="86" t="s">
        <v>36</v>
      </c>
      <c r="F93" s="62">
        <f t="shared" si="14"/>
        <v>1519694.2249999999</v>
      </c>
      <c r="G93" s="63">
        <f t="shared" si="15"/>
        <v>866.07499999999982</v>
      </c>
      <c r="H93" s="64">
        <f>'Distributor Secondary'!G20*'DSR con %'!H93</f>
        <v>47.424999999999997</v>
      </c>
      <c r="I93" s="64">
        <f>'Distributor Secondary'!H20*'DSR con %'!I93</f>
        <v>55.3</v>
      </c>
      <c r="J93" s="64">
        <f>'Distributor Secondary'!I20*'DSR con %'!J93</f>
        <v>47.424999999999997</v>
      </c>
      <c r="K93" s="64">
        <f>'Distributor Secondary'!J20*'DSR con %'!K93</f>
        <v>15.749999999999998</v>
      </c>
      <c r="L93" s="64">
        <f>'Distributor Secondary'!K20*'DSR con %'!L93</f>
        <v>44.974999999999994</v>
      </c>
      <c r="M93" s="64">
        <f>'Distributor Secondary'!L20*'DSR con %'!M93</f>
        <v>33.599999999999994</v>
      </c>
      <c r="N93" s="64">
        <f>'Distributor Secondary'!M20*'DSR con %'!N93</f>
        <v>67.375</v>
      </c>
      <c r="O93" s="64">
        <f>'Distributor Secondary'!N20*'DSR con %'!O93</f>
        <v>42.699999999999996</v>
      </c>
      <c r="P93" s="64">
        <f>'Distributor Secondary'!O20*'DSR con %'!P93</f>
        <v>28.524999999999999</v>
      </c>
      <c r="Q93" s="64">
        <f>'Distributor Secondary'!P20*'DSR con %'!Q93</f>
        <v>28.524999999999999</v>
      </c>
      <c r="R93" s="64">
        <f>'Distributor Secondary'!Q20*'DSR con %'!R93</f>
        <v>28.524999999999999</v>
      </c>
      <c r="S93" s="64">
        <f>'Distributor Secondary'!R20*'DSR con %'!S93</f>
        <v>28.524999999999999</v>
      </c>
      <c r="T93" s="64">
        <f>'Distributor Secondary'!S20*'DSR con %'!T93</f>
        <v>35.524999999999999</v>
      </c>
      <c r="U93" s="64">
        <f>'Distributor Secondary'!T20*'DSR con %'!U93</f>
        <v>28.524999999999999</v>
      </c>
      <c r="V93" s="64">
        <f>'Distributor Secondary'!U20*'DSR con %'!V93</f>
        <v>31.324999999999999</v>
      </c>
      <c r="W93" s="64">
        <f>'Distributor Secondary'!V20*'DSR con %'!W93</f>
        <v>28.524999999999999</v>
      </c>
      <c r="X93" s="64">
        <f>'Distributor Secondary'!W20*'DSR con %'!X93</f>
        <v>42.875</v>
      </c>
      <c r="Y93" s="64">
        <f>'Distributor Secondary'!X20*'DSR con %'!Y93</f>
        <v>42.875</v>
      </c>
      <c r="Z93" s="64">
        <f>'Distributor Secondary'!Y20*'DSR con %'!Z93</f>
        <v>13.299999999999999</v>
      </c>
      <c r="AA93" s="64">
        <f>'Distributor Secondary'!Z20*'DSR con %'!AA93</f>
        <v>42.875</v>
      </c>
      <c r="AB93" s="64">
        <f>'Distributor Secondary'!AA20*'DSR con %'!AB93</f>
        <v>53.55</v>
      </c>
      <c r="AC93" s="64">
        <f>'Distributor Secondary'!AB20*'DSR con %'!AC93</f>
        <v>9.625</v>
      </c>
      <c r="AD93" s="64">
        <f>'Distributor Secondary'!AC20*'DSR con %'!AD93</f>
        <v>8.9249999999999989</v>
      </c>
      <c r="AE93" s="64">
        <f>'Distributor Secondary'!AD20*'DSR con %'!AE93</f>
        <v>2.9749999999999996</v>
      </c>
      <c r="AF93" s="145">
        <f>'Distributor Secondary'!AE20*'DSR con %'!AF93</f>
        <v>14.524999999999999</v>
      </c>
      <c r="AG93" s="145">
        <f>'Distributor Secondary'!AF20*'DSR con %'!AG93</f>
        <v>10.149999999999999</v>
      </c>
      <c r="AH93" s="145">
        <f>'Distributor Secondary'!AG20*'DSR con %'!AH93</f>
        <v>1.9249999999999998</v>
      </c>
      <c r="AI93" s="145">
        <f>'Distributor Secondary'!AH20*'DSR con %'!AI93</f>
        <v>6.8249999999999993</v>
      </c>
      <c r="AJ93" s="145">
        <f>'Distributor Secondary'!AI20*'DSR con %'!AJ93</f>
        <v>10.149999999999999</v>
      </c>
      <c r="AK93" s="145">
        <f>'Distributor Secondary'!AJ20*'DSR con %'!AK93</f>
        <v>2.4499999999999997</v>
      </c>
      <c r="AL93" s="145">
        <f>'Distributor Secondary'!AK20*'DSR con %'!AL93</f>
        <v>2.0999999999999996</v>
      </c>
      <c r="AM93" s="145">
        <f>'Distributor Secondary'!AL20*'DSR con %'!AM93</f>
        <v>2.4499999999999997</v>
      </c>
      <c r="AN93" s="145">
        <f>'Distributor Secondary'!AM20*'DSR con %'!AN93</f>
        <v>2.9749999999999996</v>
      </c>
      <c r="AO93" s="64">
        <f>'Distributor Secondary'!AN20*'DSR con %'!AO93</f>
        <v>2.9749999999999996</v>
      </c>
    </row>
    <row r="94" spans="1:54" x14ac:dyDescent="0.2">
      <c r="A94" s="89" t="s">
        <v>16</v>
      </c>
      <c r="B94" s="60" t="s">
        <v>9</v>
      </c>
      <c r="C94" s="61" t="s">
        <v>9</v>
      </c>
      <c r="D94" s="86" t="s">
        <v>37</v>
      </c>
      <c r="E94" s="86" t="s">
        <v>38</v>
      </c>
      <c r="F94" s="62">
        <f t="shared" si="14"/>
        <v>2214411.585</v>
      </c>
      <c r="G94" s="63">
        <f t="shared" si="15"/>
        <v>1261.9950000000001</v>
      </c>
      <c r="H94" s="64">
        <f>'Distributor Secondary'!G20*'DSR con %'!H94</f>
        <v>69.105000000000004</v>
      </c>
      <c r="I94" s="64">
        <f>'Distributor Secondary'!H20*'DSR con %'!I94</f>
        <v>80.58</v>
      </c>
      <c r="J94" s="64">
        <f>'Distributor Secondary'!I20*'DSR con %'!J94</f>
        <v>69.105000000000004</v>
      </c>
      <c r="K94" s="64">
        <f>'Distributor Secondary'!J20*'DSR con %'!K94</f>
        <v>22.95</v>
      </c>
      <c r="L94" s="64">
        <f>'Distributor Secondary'!K20*'DSR con %'!L94</f>
        <v>65.534999999999997</v>
      </c>
      <c r="M94" s="64">
        <f>'Distributor Secondary'!L20*'DSR con %'!M94</f>
        <v>48.96</v>
      </c>
      <c r="N94" s="64">
        <f>'Distributor Secondary'!M20*'DSR con %'!N94</f>
        <v>98.174999999999997</v>
      </c>
      <c r="O94" s="64">
        <f>'Distributor Secondary'!N20*'DSR con %'!O94</f>
        <v>62.22</v>
      </c>
      <c r="P94" s="64">
        <f>'Distributor Secondary'!O20*'DSR con %'!P94</f>
        <v>41.564999999999998</v>
      </c>
      <c r="Q94" s="64">
        <f>'Distributor Secondary'!P20*'DSR con %'!Q94</f>
        <v>41.564999999999998</v>
      </c>
      <c r="R94" s="64">
        <f>'Distributor Secondary'!Q20*'DSR con %'!R94</f>
        <v>41.564999999999998</v>
      </c>
      <c r="S94" s="64">
        <f>'Distributor Secondary'!R20*'DSR con %'!S94</f>
        <v>41.564999999999998</v>
      </c>
      <c r="T94" s="64">
        <f>'Distributor Secondary'!S20*'DSR con %'!T94</f>
        <v>51.765000000000001</v>
      </c>
      <c r="U94" s="64">
        <f>'Distributor Secondary'!T20*'DSR con %'!U94</f>
        <v>41.564999999999998</v>
      </c>
      <c r="V94" s="64">
        <f>'Distributor Secondary'!U20*'DSR con %'!V94</f>
        <v>45.645000000000003</v>
      </c>
      <c r="W94" s="64">
        <f>'Distributor Secondary'!V20*'DSR con %'!W94</f>
        <v>41.564999999999998</v>
      </c>
      <c r="X94" s="64">
        <f>'Distributor Secondary'!W20*'DSR con %'!X94</f>
        <v>62.475000000000001</v>
      </c>
      <c r="Y94" s="64">
        <f>'Distributor Secondary'!X20*'DSR con %'!Y94</f>
        <v>62.475000000000001</v>
      </c>
      <c r="Z94" s="64">
        <f>'Distributor Secondary'!Y20*'DSR con %'!Z94</f>
        <v>19.38</v>
      </c>
      <c r="AA94" s="64">
        <f>'Distributor Secondary'!Z20*'DSR con %'!AA94</f>
        <v>62.475000000000001</v>
      </c>
      <c r="AB94" s="64">
        <f>'Distributor Secondary'!AA20*'DSR con %'!AB94</f>
        <v>78.03</v>
      </c>
      <c r="AC94" s="64">
        <f>'Distributor Secondary'!AB20*'DSR con %'!AC94</f>
        <v>14.025</v>
      </c>
      <c r="AD94" s="64">
        <f>'Distributor Secondary'!AC20*'DSR con %'!AD94</f>
        <v>13.005000000000001</v>
      </c>
      <c r="AE94" s="64">
        <f>'Distributor Secondary'!AD20*'DSR con %'!AE94</f>
        <v>4.335</v>
      </c>
      <c r="AF94" s="145">
        <f>'Distributor Secondary'!AE20*'DSR con %'!AF94</f>
        <v>21.164999999999999</v>
      </c>
      <c r="AG94" s="145">
        <f>'Distributor Secondary'!AF20*'DSR con %'!AG94</f>
        <v>14.790000000000001</v>
      </c>
      <c r="AH94" s="145">
        <f>'Distributor Secondary'!AG20*'DSR con %'!AH94</f>
        <v>2.8050000000000002</v>
      </c>
      <c r="AI94" s="145">
        <f>'Distributor Secondary'!AH20*'DSR con %'!AI94</f>
        <v>9.9450000000000003</v>
      </c>
      <c r="AJ94" s="145">
        <f>'Distributor Secondary'!AI20*'DSR con %'!AJ94</f>
        <v>14.790000000000001</v>
      </c>
      <c r="AK94" s="145">
        <f>'Distributor Secondary'!AJ20*'DSR con %'!AK94</f>
        <v>3.5700000000000003</v>
      </c>
      <c r="AL94" s="145">
        <f>'Distributor Secondary'!AK20*'DSR con %'!AL94</f>
        <v>3.06</v>
      </c>
      <c r="AM94" s="145">
        <f>'Distributor Secondary'!AL20*'DSR con %'!AM94</f>
        <v>3.5700000000000003</v>
      </c>
      <c r="AN94" s="145">
        <f>'Distributor Secondary'!AM20*'DSR con %'!AN94</f>
        <v>4.335</v>
      </c>
      <c r="AO94" s="64">
        <f>'Distributor Secondary'!AN20*'DSR con %'!AO94</f>
        <v>4.335</v>
      </c>
    </row>
    <row r="95" spans="1:54" x14ac:dyDescent="0.2">
      <c r="A95" s="59" t="s">
        <v>16</v>
      </c>
      <c r="B95" s="60" t="s">
        <v>9</v>
      </c>
      <c r="C95" s="61" t="s">
        <v>9</v>
      </c>
      <c r="D95" s="83" t="s">
        <v>56</v>
      </c>
      <c r="E95" s="59" t="s">
        <v>57</v>
      </c>
      <c r="F95" s="62">
        <f t="shared" si="14"/>
        <v>1302595.05</v>
      </c>
      <c r="G95" s="63">
        <f t="shared" si="15"/>
        <v>742.34999999999991</v>
      </c>
      <c r="H95" s="64">
        <f>'Distributor Secondary'!G20*'DSR con %'!H95</f>
        <v>40.65</v>
      </c>
      <c r="I95" s="64">
        <f>'Distributor Secondary'!H20*'DSR con %'!I95</f>
        <v>47.4</v>
      </c>
      <c r="J95" s="64">
        <f>'Distributor Secondary'!I20*'DSR con %'!J95</f>
        <v>40.65</v>
      </c>
      <c r="K95" s="64">
        <f>'Distributor Secondary'!J20*'DSR con %'!K95</f>
        <v>13.5</v>
      </c>
      <c r="L95" s="64">
        <f>'Distributor Secondary'!K20*'DSR con %'!L95</f>
        <v>38.549999999999997</v>
      </c>
      <c r="M95" s="64">
        <f>'Distributor Secondary'!L20*'DSR con %'!M95</f>
        <v>28.799999999999997</v>
      </c>
      <c r="N95" s="64">
        <f>'Distributor Secondary'!M20*'DSR con %'!N95</f>
        <v>57.75</v>
      </c>
      <c r="O95" s="64">
        <f>'Distributor Secondary'!N20*'DSR con %'!O95</f>
        <v>36.6</v>
      </c>
      <c r="P95" s="64">
        <f>'Distributor Secondary'!O20*'DSR con %'!P95</f>
        <v>24.45</v>
      </c>
      <c r="Q95" s="64">
        <f>'Distributor Secondary'!P20*'DSR con %'!Q95</f>
        <v>24.45</v>
      </c>
      <c r="R95" s="64">
        <f>'Distributor Secondary'!Q20*'DSR con %'!R95</f>
        <v>24.45</v>
      </c>
      <c r="S95" s="64">
        <f>'Distributor Secondary'!R20*'DSR con %'!S95</f>
        <v>24.45</v>
      </c>
      <c r="T95" s="64">
        <f>'Distributor Secondary'!S20*'DSR con %'!T95</f>
        <v>30.45</v>
      </c>
      <c r="U95" s="64">
        <f>'Distributor Secondary'!T20*'DSR con %'!U95</f>
        <v>24.45</v>
      </c>
      <c r="V95" s="64">
        <f>'Distributor Secondary'!U20*'DSR con %'!V95</f>
        <v>26.849999999999998</v>
      </c>
      <c r="W95" s="64">
        <f>'Distributor Secondary'!V20*'DSR con %'!W95</f>
        <v>24.45</v>
      </c>
      <c r="X95" s="64">
        <f>'Distributor Secondary'!W20*'DSR con %'!X95</f>
        <v>36.75</v>
      </c>
      <c r="Y95" s="64">
        <f>'Distributor Secondary'!X20*'DSR con %'!Y95</f>
        <v>36.75</v>
      </c>
      <c r="Z95" s="64">
        <f>'Distributor Secondary'!Y20*'DSR con %'!Z95</f>
        <v>11.4</v>
      </c>
      <c r="AA95" s="64">
        <f>'Distributor Secondary'!Z20*'DSR con %'!AA95</f>
        <v>36.75</v>
      </c>
      <c r="AB95" s="64">
        <f>'Distributor Secondary'!AA20*'DSR con %'!AB95</f>
        <v>45.9</v>
      </c>
      <c r="AC95" s="64">
        <f>'Distributor Secondary'!AB20*'DSR con %'!AC95</f>
        <v>8.25</v>
      </c>
      <c r="AD95" s="64">
        <f>'Distributor Secondary'!AC20*'DSR con %'!AD95</f>
        <v>7.6499999999999995</v>
      </c>
      <c r="AE95" s="64">
        <f>'Distributor Secondary'!AD20*'DSR con %'!AE95</f>
        <v>2.5499999999999998</v>
      </c>
      <c r="AF95" s="145">
        <f>'Distributor Secondary'!AE20*'DSR con %'!AF95</f>
        <v>12.45</v>
      </c>
      <c r="AG95" s="145">
        <f>'Distributor Secondary'!AF20*'DSR con %'!AG95</f>
        <v>8.6999999999999993</v>
      </c>
      <c r="AH95" s="145">
        <f>'Distributor Secondary'!AG20*'DSR con %'!AH95</f>
        <v>1.65</v>
      </c>
      <c r="AI95" s="145">
        <f>'Distributor Secondary'!AH20*'DSR con %'!AI95</f>
        <v>5.85</v>
      </c>
      <c r="AJ95" s="145">
        <f>'Distributor Secondary'!AI20*'DSR con %'!AJ95</f>
        <v>8.6999999999999993</v>
      </c>
      <c r="AK95" s="145">
        <f>'Distributor Secondary'!AJ20*'DSR con %'!AK95</f>
        <v>2.1</v>
      </c>
      <c r="AL95" s="145">
        <f>'Distributor Secondary'!AK20*'DSR con %'!AL95</f>
        <v>1.7999999999999998</v>
      </c>
      <c r="AM95" s="145">
        <f>'Distributor Secondary'!AL20*'DSR con %'!AM95</f>
        <v>2.1</v>
      </c>
      <c r="AN95" s="145">
        <f>'Distributor Secondary'!AM20*'DSR con %'!AN95</f>
        <v>2.5499999999999998</v>
      </c>
      <c r="AO95" s="64">
        <f>'Distributor Secondary'!AN20*'DSR con %'!AO95</f>
        <v>2.5499999999999998</v>
      </c>
    </row>
    <row r="96" spans="1:54" s="19" customFormat="1" x14ac:dyDescent="0.2">
      <c r="A96" s="65"/>
      <c r="B96" s="66"/>
      <c r="C96" s="67"/>
      <c r="D96" s="84"/>
      <c r="E96" s="65"/>
      <c r="F96" s="74">
        <f t="shared" si="14"/>
        <v>8683967</v>
      </c>
      <c r="G96" s="125">
        <f t="shared" si="15"/>
        <v>4949</v>
      </c>
      <c r="H96" s="45">
        <f t="shared" ref="H96:AO96" si="20">SUM(H91:H95)</f>
        <v>271</v>
      </c>
      <c r="I96" s="45">
        <f t="shared" si="20"/>
        <v>315.99999999999994</v>
      </c>
      <c r="J96" s="45">
        <f t="shared" si="20"/>
        <v>271</v>
      </c>
      <c r="K96" s="45">
        <f t="shared" si="20"/>
        <v>90</v>
      </c>
      <c r="L96" s="45">
        <f t="shared" si="20"/>
        <v>257</v>
      </c>
      <c r="M96" s="45">
        <f t="shared" si="20"/>
        <v>192</v>
      </c>
      <c r="N96" s="45">
        <f t="shared" si="20"/>
        <v>385</v>
      </c>
      <c r="O96" s="45">
        <f t="shared" si="20"/>
        <v>243.99999999999997</v>
      </c>
      <c r="P96" s="45">
        <f t="shared" si="20"/>
        <v>163</v>
      </c>
      <c r="Q96" s="45">
        <f t="shared" si="20"/>
        <v>163</v>
      </c>
      <c r="R96" s="45">
        <f t="shared" si="20"/>
        <v>163</v>
      </c>
      <c r="S96" s="45">
        <f t="shared" si="20"/>
        <v>163</v>
      </c>
      <c r="T96" s="45">
        <f t="shared" si="20"/>
        <v>203</v>
      </c>
      <c r="U96" s="45">
        <f t="shared" si="20"/>
        <v>163</v>
      </c>
      <c r="V96" s="45">
        <f t="shared" si="20"/>
        <v>179</v>
      </c>
      <c r="W96" s="45">
        <f t="shared" si="20"/>
        <v>163</v>
      </c>
      <c r="X96" s="45">
        <f t="shared" si="20"/>
        <v>245</v>
      </c>
      <c r="Y96" s="45">
        <f t="shared" si="20"/>
        <v>245</v>
      </c>
      <c r="Z96" s="45">
        <f t="shared" si="20"/>
        <v>76</v>
      </c>
      <c r="AA96" s="45">
        <f t="shared" si="20"/>
        <v>245</v>
      </c>
      <c r="AB96" s="45">
        <f t="shared" si="20"/>
        <v>306</v>
      </c>
      <c r="AC96" s="45">
        <f t="shared" si="20"/>
        <v>55</v>
      </c>
      <c r="AD96" s="45">
        <f t="shared" si="20"/>
        <v>51</v>
      </c>
      <c r="AE96" s="45">
        <f t="shared" si="20"/>
        <v>17</v>
      </c>
      <c r="AF96" s="45">
        <f t="shared" si="20"/>
        <v>83</v>
      </c>
      <c r="AG96" s="45">
        <f t="shared" si="20"/>
        <v>58</v>
      </c>
      <c r="AH96" s="45">
        <f t="shared" si="20"/>
        <v>11</v>
      </c>
      <c r="AI96" s="45">
        <f t="shared" si="20"/>
        <v>39</v>
      </c>
      <c r="AJ96" s="45">
        <f t="shared" si="20"/>
        <v>58</v>
      </c>
      <c r="AK96" s="45">
        <f t="shared" si="20"/>
        <v>13.999999999999998</v>
      </c>
      <c r="AL96" s="45">
        <f t="shared" si="20"/>
        <v>12</v>
      </c>
      <c r="AM96" s="45">
        <f t="shared" si="20"/>
        <v>13.999999999999998</v>
      </c>
      <c r="AN96" s="45">
        <f t="shared" si="20"/>
        <v>17</v>
      </c>
      <c r="AO96" s="45">
        <f t="shared" si="20"/>
        <v>17</v>
      </c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spans="1:54" x14ac:dyDescent="0.2">
      <c r="A97" s="89" t="s">
        <v>17</v>
      </c>
      <c r="B97" s="60" t="s">
        <v>9</v>
      </c>
      <c r="C97" s="61" t="s">
        <v>27</v>
      </c>
      <c r="D97" s="86" t="s">
        <v>104</v>
      </c>
      <c r="E97" s="86" t="s">
        <v>105</v>
      </c>
      <c r="F97" s="62">
        <f t="shared" si="14"/>
        <v>1846168.5938539975</v>
      </c>
      <c r="G97" s="63">
        <f t="shared" si="15"/>
        <v>1070.6480022468625</v>
      </c>
      <c r="H97" s="64">
        <f>'Distributor Secondary'!G21*'DSR con %'!H97</f>
        <v>69.02000000000001</v>
      </c>
      <c r="I97" s="64">
        <f>'Distributor Secondary'!H21*'DSR con %'!I97</f>
        <v>120.96</v>
      </c>
      <c r="J97" s="64">
        <f>'Distributor Secondary'!I21*'DSR con %'!J97</f>
        <v>103.53</v>
      </c>
      <c r="K97" s="64">
        <f>'Distributor Secondary'!J21*'DSR con %'!K97</f>
        <v>36.08</v>
      </c>
      <c r="L97" s="64">
        <f>'Distributor Secondary'!K21*'DSR con %'!L97</f>
        <v>52.987261146496813</v>
      </c>
      <c r="M97" s="64">
        <f>'Distributor Secondary'!L21*'DSR con %'!M97</f>
        <v>30</v>
      </c>
      <c r="N97" s="64">
        <f>'Distributor Secondary'!M21*'DSR con %'!N97</f>
        <v>86.325757575757578</v>
      </c>
      <c r="O97" s="64">
        <f>'Distributor Secondary'!N21*'DSR con %'!O97</f>
        <v>63.280000000000008</v>
      </c>
      <c r="P97" s="64">
        <f>'Distributor Secondary'!O21*'DSR con %'!P97</f>
        <v>21.07</v>
      </c>
      <c r="Q97" s="64">
        <f>'Distributor Secondary'!P21*'DSR con %'!Q97</f>
        <v>43.205741626794257</v>
      </c>
      <c r="R97" s="64">
        <f>'Distributor Secondary'!Q21*'DSR con %'!R97</f>
        <v>21.07</v>
      </c>
      <c r="S97" s="64">
        <f>'Distributor Secondary'!R21*'DSR con %'!S97</f>
        <v>32.161643835616438</v>
      </c>
      <c r="T97" s="64">
        <f>'Distributor Secondary'!S21*'DSR con %'!T97</f>
        <v>33.93</v>
      </c>
      <c r="U97" s="64">
        <f>'Distributor Secondary'!T21*'DSR con %'!U97</f>
        <v>39.130000000000003</v>
      </c>
      <c r="V97" s="64">
        <f>'Distributor Secondary'!U21*'DSR con %'!V97</f>
        <v>29.88</v>
      </c>
      <c r="W97" s="64">
        <f>'Distributor Secondary'!V21*'DSR con %'!W97</f>
        <v>21.07</v>
      </c>
      <c r="X97" s="64">
        <f>'Distributor Secondary'!W21*'DSR con %'!X97</f>
        <v>32.24</v>
      </c>
      <c r="Y97" s="64">
        <f>'Distributor Secondary'!X21*'DSR con %'!Y97</f>
        <v>27.28</v>
      </c>
      <c r="Z97" s="64">
        <f>'Distributor Secondary'!Y21*'DSR con %'!Z97</f>
        <v>6.3</v>
      </c>
      <c r="AA97" s="64">
        <f>'Distributor Secondary'!Z21*'DSR con %'!AA97</f>
        <v>46.5</v>
      </c>
      <c r="AB97" s="64">
        <f>'Distributor Secondary'!AA21*'DSR con %'!AB97</f>
        <v>51.666666666666664</v>
      </c>
      <c r="AC97" s="64">
        <f>'Distributor Secondary'!AB21*'DSR con %'!AC97</f>
        <v>21.417721518987342</v>
      </c>
      <c r="AD97" s="64">
        <f>'Distributor Secondary'!AC21*'DSR con %'!AD97</f>
        <v>15.209876543209877</v>
      </c>
      <c r="AE97" s="64">
        <f>'Distributor Secondary'!AD21*'DSR con %'!AE97</f>
        <v>2.083333333333333</v>
      </c>
      <c r="AF97" s="145">
        <f>'Distributor Secondary'!AE21*'DSR con %'!AF97</f>
        <v>19</v>
      </c>
      <c r="AG97" s="145">
        <f>'Distributor Secondary'!AF21*'DSR con %'!AG97</f>
        <v>12.625</v>
      </c>
      <c r="AH97" s="145">
        <f>'Distributor Secondary'!AG21*'DSR con %'!AH97</f>
        <v>2.5</v>
      </c>
      <c r="AI97" s="145">
        <f>'Distributor Secondary'!AH21*'DSR con %'!AI97</f>
        <v>6.375</v>
      </c>
      <c r="AJ97" s="145">
        <f>'Distributor Secondary'!AI21*'DSR con %'!AJ97</f>
        <v>9.5</v>
      </c>
      <c r="AK97" s="145">
        <f>'Distributor Secondary'!AJ21*'DSR con %'!AK97</f>
        <v>3.125</v>
      </c>
      <c r="AL97" s="145">
        <f>'Distributor Secondary'!AK21*'DSR con %'!AL97</f>
        <v>2.75</v>
      </c>
      <c r="AM97" s="145">
        <f>'Distributor Secondary'!AL21*'DSR con %'!AM97</f>
        <v>3.125</v>
      </c>
      <c r="AN97" s="145">
        <f>'Distributor Secondary'!AM21*'DSR con %'!AN97</f>
        <v>2.625</v>
      </c>
      <c r="AO97" s="64">
        <f>'Distributor Secondary'!AN21*'DSR con %'!AO97</f>
        <v>2.625</v>
      </c>
    </row>
    <row r="98" spans="1:54" x14ac:dyDescent="0.2">
      <c r="A98" s="89" t="s">
        <v>17</v>
      </c>
      <c r="B98" s="60" t="s">
        <v>9</v>
      </c>
      <c r="C98" s="61" t="s">
        <v>27</v>
      </c>
      <c r="D98" s="86" t="s">
        <v>106</v>
      </c>
      <c r="E98" s="86" t="s">
        <v>107</v>
      </c>
      <c r="F98" s="62">
        <f t="shared" si="14"/>
        <v>1864674.4535222366</v>
      </c>
      <c r="G98" s="63">
        <f t="shared" si="15"/>
        <v>1125.0284260437597</v>
      </c>
      <c r="H98" s="64">
        <f>'Distributor Secondary'!G21*'DSR con %'!H98</f>
        <v>78.88</v>
      </c>
      <c r="I98" s="64">
        <f>'Distributor Secondary'!H21*'DSR con %'!I98</f>
        <v>69.12</v>
      </c>
      <c r="J98" s="64">
        <f>'Distributor Secondary'!I21*'DSR con %'!J98</f>
        <v>34.510000000000005</v>
      </c>
      <c r="K98" s="64">
        <f>'Distributor Secondary'!J21*'DSR con %'!K98</f>
        <v>20.5</v>
      </c>
      <c r="L98" s="64">
        <f>'Distributor Secondary'!K21*'DSR con %'!L98</f>
        <v>60.180000000000007</v>
      </c>
      <c r="M98" s="64">
        <f>'Distributor Secondary'!L21*'DSR con %'!M98</f>
        <v>55.65</v>
      </c>
      <c r="N98" s="64">
        <f>'Distributor Secondary'!M21*'DSR con %'!N98</f>
        <v>84.8</v>
      </c>
      <c r="O98" s="64">
        <f>'Distributor Secondary'!N21*'DSR con %'!O98</f>
        <v>63.280000000000008</v>
      </c>
      <c r="P98" s="64">
        <f>'Distributor Secondary'!O21*'DSR con %'!P98</f>
        <v>41.44202898550725</v>
      </c>
      <c r="Q98" s="64">
        <f>'Distributor Secondary'!P21*'DSR con %'!Q98</f>
        <v>51.17</v>
      </c>
      <c r="R98" s="64">
        <f>'Distributor Secondary'!Q21*'DSR con %'!R98</f>
        <v>63.21</v>
      </c>
      <c r="S98" s="64">
        <f>'Distributor Secondary'!R21*'DSR con %'!S98</f>
        <v>63.21</v>
      </c>
      <c r="T98" s="64">
        <f>'Distributor Secondary'!S21*'DSR con %'!T98</f>
        <v>71.63</v>
      </c>
      <c r="U98" s="64">
        <f>'Distributor Secondary'!T21*'DSR con %'!U98</f>
        <v>23.253218884120173</v>
      </c>
      <c r="V98" s="64">
        <f>'Distributor Secondary'!U21*'DSR con %'!V98</f>
        <v>43.160000000000004</v>
      </c>
      <c r="W98" s="64">
        <f>'Distributor Secondary'!V21*'DSR con %'!W98</f>
        <v>41.979228486646889</v>
      </c>
      <c r="X98" s="64">
        <f>'Distributor Secondary'!W21*'DSR con %'!X98</f>
        <v>20.5764192139738</v>
      </c>
      <c r="Y98" s="64">
        <f>'Distributor Secondary'!X21*'DSR con %'!Y98</f>
        <v>46.5</v>
      </c>
      <c r="Z98" s="64">
        <f>'Distributor Secondary'!Y21*'DSR con %'!Z98</f>
        <v>16.851851851851851</v>
      </c>
      <c r="AA98" s="64">
        <f>'Distributor Secondary'!Z21*'DSR con %'!AA98</f>
        <v>38.75</v>
      </c>
      <c r="AB98" s="64">
        <f>'Distributor Secondary'!AA21*'DSR con %'!AB98</f>
        <v>47.361111111111114</v>
      </c>
      <c r="AC98" s="64">
        <f>'Distributor Secondary'!AB21*'DSR con %'!AC98</f>
        <v>11.898734177215191</v>
      </c>
      <c r="AD98" s="64">
        <f>'Distributor Secondary'!AC21*'DSR con %'!AD98</f>
        <v>16.72</v>
      </c>
      <c r="AE98" s="64">
        <f>'Distributor Secondary'!AD21*'DSR con %'!AE98</f>
        <v>1.5</v>
      </c>
      <c r="AF98" s="145">
        <f>'Distributor Secondary'!AE21*'DSR con %'!AF98</f>
        <v>17.416666666666664</v>
      </c>
      <c r="AG98" s="145">
        <f>'Distributor Secondary'!AF21*'DSR con %'!AG98</f>
        <v>11.572916666666666</v>
      </c>
      <c r="AH98" s="145">
        <f>'Distributor Secondary'!AG21*'DSR con %'!AH98</f>
        <v>2.2916666666666665</v>
      </c>
      <c r="AI98" s="145">
        <f>'Distributor Secondary'!AH21*'DSR con %'!AI98</f>
        <v>5.84375</v>
      </c>
      <c r="AJ98" s="145">
        <f>'Distributor Secondary'!AI21*'DSR con %'!AJ98</f>
        <v>8.7083333333333321</v>
      </c>
      <c r="AK98" s="145">
        <f>'Distributor Secondary'!AJ21*'DSR con %'!AK98</f>
        <v>2.864583333333333</v>
      </c>
      <c r="AL98" s="145">
        <f>'Distributor Secondary'!AK21*'DSR con %'!AL98</f>
        <v>2.520833333333333</v>
      </c>
      <c r="AM98" s="145">
        <f>'Distributor Secondary'!AL21*'DSR con %'!AM98</f>
        <v>2.864583333333333</v>
      </c>
      <c r="AN98" s="145">
        <f>'Distributor Secondary'!AM21*'DSR con %'!AN98</f>
        <v>2.40625</v>
      </c>
      <c r="AO98" s="64">
        <f>'Distributor Secondary'!AN21*'DSR con %'!AO98</f>
        <v>2.40625</v>
      </c>
    </row>
    <row r="99" spans="1:54" x14ac:dyDescent="0.2">
      <c r="A99" s="89" t="s">
        <v>17</v>
      </c>
      <c r="B99" s="60" t="s">
        <v>9</v>
      </c>
      <c r="C99" s="61" t="s">
        <v>27</v>
      </c>
      <c r="D99" s="86" t="s">
        <v>108</v>
      </c>
      <c r="E99" s="86" t="s">
        <v>109</v>
      </c>
      <c r="F99" s="62">
        <f t="shared" si="14"/>
        <v>1598209.0076952828</v>
      </c>
      <c r="G99" s="63">
        <f t="shared" si="15"/>
        <v>1057.4247926636485</v>
      </c>
      <c r="H99" s="64">
        <f>'Distributor Secondary'!G21*'DSR con %'!H99</f>
        <v>83.81</v>
      </c>
      <c r="I99" s="64">
        <f>'Distributor Secondary'!H21*'DSR con %'!I99</f>
        <v>73.610223642172514</v>
      </c>
      <c r="J99" s="64">
        <f>'Distributor Secondary'!I21*'DSR con %'!J99</f>
        <v>103.53</v>
      </c>
      <c r="K99" s="64">
        <f>'Distributor Secondary'!J21*'DSR con %'!K99</f>
        <v>24.599999999999998</v>
      </c>
      <c r="L99" s="64">
        <f>'Distributor Secondary'!K21*'DSR con %'!L99</f>
        <v>47.35031847133758</v>
      </c>
      <c r="M99" s="64">
        <f>'Distributor Secondary'!L21*'DSR con %'!M99</f>
        <v>33.75</v>
      </c>
      <c r="N99" s="64">
        <f>'Distributor Secondary'!M21*'DSR con %'!N99</f>
        <v>66.25</v>
      </c>
      <c r="O99" s="64">
        <f>'Distributor Secondary'!N21*'DSR con %'!O99</f>
        <v>81.36</v>
      </c>
      <c r="P99" s="64">
        <f>'Distributor Secondary'!O21*'DSR con %'!P99</f>
        <v>42.14</v>
      </c>
      <c r="Q99" s="64">
        <f>'Distributor Secondary'!P21*'DSR con %'!Q99</f>
        <v>49.686602870813395</v>
      </c>
      <c r="R99" s="64">
        <f>'Distributor Secondary'!Q21*'DSR con %'!R99</f>
        <v>57.19</v>
      </c>
      <c r="S99" s="64">
        <f>'Distributor Secondary'!R21*'DSR con %'!S99</f>
        <v>33.11</v>
      </c>
      <c r="T99" s="64">
        <f>'Distributor Secondary'!S21*'DSR con %'!T99</f>
        <v>45.239999999999995</v>
      </c>
      <c r="U99" s="64">
        <f>'Distributor Secondary'!T21*'DSR con %'!U99</f>
        <v>57.19</v>
      </c>
      <c r="V99" s="64">
        <f>'Distributor Secondary'!U21*'DSR con %'!V99</f>
        <v>43.160000000000004</v>
      </c>
      <c r="W99" s="64">
        <f>'Distributor Secondary'!V21*'DSR con %'!W99</f>
        <v>33.11</v>
      </c>
      <c r="X99" s="64">
        <f>'Distributor Secondary'!W21*'DSR con %'!X99</f>
        <v>32.24</v>
      </c>
      <c r="Y99" s="64">
        <f>'Distributor Secondary'!X21*'DSR con %'!Y99</f>
        <v>19.84</v>
      </c>
      <c r="Z99" s="64">
        <f>'Distributor Secondary'!Y21*'DSR con %'!Z99</f>
        <v>21</v>
      </c>
      <c r="AA99" s="64">
        <f>'Distributor Secondary'!Z21*'DSR con %'!AA99</f>
        <v>15.5</v>
      </c>
      <c r="AB99" s="64">
        <f>'Distributor Secondary'!AA21*'DSR con %'!AB99</f>
        <v>30.138888888888889</v>
      </c>
      <c r="AC99" s="64">
        <f>'Distributor Secondary'!AB21*'DSR con %'!AC99</f>
        <v>14.278481012658228</v>
      </c>
      <c r="AD99" s="64">
        <f>'Distributor Secondary'!AC21*'DSR con %'!AD99</f>
        <v>9.7777777777777768</v>
      </c>
      <c r="AE99" s="64">
        <f>'Distributor Secondary'!AD21*'DSR con %'!AE99</f>
        <v>2.083333333333333</v>
      </c>
      <c r="AF99" s="145">
        <f>'Distributor Secondary'!AE21*'DSR con %'!AF99</f>
        <v>11.083333333333334</v>
      </c>
      <c r="AG99" s="145">
        <f>'Distributor Secondary'!AF21*'DSR con %'!AG99</f>
        <v>7.3645833333333339</v>
      </c>
      <c r="AH99" s="145">
        <f>'Distributor Secondary'!AG21*'DSR con %'!AH99</f>
        <v>1.4583333333333335</v>
      </c>
      <c r="AI99" s="145">
        <f>'Distributor Secondary'!AH21*'DSR con %'!AI99</f>
        <v>3.7187500000000004</v>
      </c>
      <c r="AJ99" s="145">
        <f>'Distributor Secondary'!AI21*'DSR con %'!AJ99</f>
        <v>5.541666666666667</v>
      </c>
      <c r="AK99" s="145">
        <f>'Distributor Secondary'!AJ21*'DSR con %'!AK99</f>
        <v>1.8229166666666667</v>
      </c>
      <c r="AL99" s="145">
        <f>'Distributor Secondary'!AK21*'DSR con %'!AL99</f>
        <v>1.6041666666666667</v>
      </c>
      <c r="AM99" s="145">
        <f>'Distributor Secondary'!AL21*'DSR con %'!AM99</f>
        <v>1.8229166666666667</v>
      </c>
      <c r="AN99" s="145">
        <f>'Distributor Secondary'!AM21*'DSR con %'!AN99</f>
        <v>1.53125</v>
      </c>
      <c r="AO99" s="64">
        <f>'Distributor Secondary'!AN21*'DSR con %'!AO99</f>
        <v>1.53125</v>
      </c>
    </row>
    <row r="100" spans="1:54" x14ac:dyDescent="0.2">
      <c r="A100" s="89" t="s">
        <v>17</v>
      </c>
      <c r="B100" s="60" t="s">
        <v>9</v>
      </c>
      <c r="C100" s="61" t="s">
        <v>27</v>
      </c>
      <c r="D100" s="86" t="s">
        <v>110</v>
      </c>
      <c r="E100" s="86" t="s">
        <v>111</v>
      </c>
      <c r="F100" s="62">
        <f t="shared" si="14"/>
        <v>2349354.34</v>
      </c>
      <c r="G100" s="63">
        <f t="shared" si="15"/>
        <v>1177.21</v>
      </c>
      <c r="H100" s="64">
        <f>'Distributor Secondary'!G21*'DSR con %'!H100</f>
        <v>59.16</v>
      </c>
      <c r="I100" s="64">
        <f>'Distributor Secondary'!H21*'DSR con %'!I100</f>
        <v>69.12</v>
      </c>
      <c r="J100" s="64">
        <f>'Distributor Secondary'!I21*'DSR con %'!J100</f>
        <v>49.300000000000004</v>
      </c>
      <c r="K100" s="64">
        <f>'Distributor Secondary'!J21*'DSR con %'!K100</f>
        <v>14.76</v>
      </c>
      <c r="L100" s="64">
        <f>'Distributor Secondary'!K21*'DSR con %'!L100</f>
        <v>53.1</v>
      </c>
      <c r="M100" s="64">
        <f>'Distributor Secondary'!L21*'DSR con %'!M100</f>
        <v>34.450000000000003</v>
      </c>
      <c r="N100" s="64">
        <f>'Distributor Secondary'!M21*'DSR con %'!N100</f>
        <v>121.9</v>
      </c>
      <c r="O100" s="64">
        <f>'Distributor Secondary'!N21*'DSR con %'!O100</f>
        <v>72.320000000000007</v>
      </c>
      <c r="P100" s="64">
        <f>'Distributor Secondary'!O21*'DSR con %'!P100</f>
        <v>45.15</v>
      </c>
      <c r="Q100" s="64">
        <f>'Distributor Secondary'!P21*'DSR con %'!Q100</f>
        <v>60.2</v>
      </c>
      <c r="R100" s="64">
        <f>'Distributor Secondary'!Q21*'DSR con %'!R100</f>
        <v>66.22</v>
      </c>
      <c r="S100" s="64">
        <f>'Distributor Secondary'!R21*'DSR con %'!S100</f>
        <v>48.160000000000004</v>
      </c>
      <c r="T100" s="64">
        <f>'Distributor Secondary'!S21*'DSR con %'!T100</f>
        <v>71.63</v>
      </c>
      <c r="U100" s="64">
        <f>'Distributor Secondary'!T21*'DSR con %'!U100</f>
        <v>21.07</v>
      </c>
      <c r="V100" s="64">
        <f>'Distributor Secondary'!U21*'DSR con %'!V100</f>
        <v>66.400000000000006</v>
      </c>
      <c r="W100" s="64">
        <f>'Distributor Secondary'!V21*'DSR con %'!W100</f>
        <v>48.160000000000004</v>
      </c>
      <c r="X100" s="64">
        <f>'Distributor Secondary'!W21*'DSR con %'!X100</f>
        <v>57.04</v>
      </c>
      <c r="Y100" s="64">
        <f>'Distributor Secondary'!X21*'DSR con %'!Y100</f>
        <v>19.84</v>
      </c>
      <c r="Z100" s="64">
        <f>'Distributor Secondary'!Y21*'DSR con %'!Z100</f>
        <v>7.3500000000000005</v>
      </c>
      <c r="AA100" s="64">
        <f>'Distributor Secondary'!Z21*'DSR con %'!AA100</f>
        <v>19.84</v>
      </c>
      <c r="AB100" s="64">
        <f>'Distributor Secondary'!AA21*'DSR con %'!AB100</f>
        <v>24.8</v>
      </c>
      <c r="AC100" s="64">
        <f>'Distributor Secondary'!AB21*'DSR con %'!AC100</f>
        <v>8.4599999999999991</v>
      </c>
      <c r="AD100" s="64">
        <f>'Distributor Secondary'!AC21*'DSR con %'!AD100</f>
        <v>7.92</v>
      </c>
      <c r="AE100" s="64">
        <f>'Distributor Secondary'!AD21*'DSR con %'!AE100</f>
        <v>7.5</v>
      </c>
      <c r="AF100" s="145">
        <f>'Distributor Secondary'!AE21*'DSR con %'!AF100</f>
        <v>36.479999999999997</v>
      </c>
      <c r="AG100" s="145">
        <f>'Distributor Secondary'!AF21*'DSR con %'!AG100</f>
        <v>24.24</v>
      </c>
      <c r="AH100" s="145">
        <f>'Distributor Secondary'!AG21*'DSR con %'!AH100</f>
        <v>4.8</v>
      </c>
      <c r="AI100" s="145">
        <f>'Distributor Secondary'!AH21*'DSR con %'!AI100</f>
        <v>12.24</v>
      </c>
      <c r="AJ100" s="145">
        <f>'Distributor Secondary'!AI21*'DSR con %'!AJ100</f>
        <v>18.239999999999998</v>
      </c>
      <c r="AK100" s="145">
        <f>'Distributor Secondary'!AJ21*'DSR con %'!AK100</f>
        <v>6</v>
      </c>
      <c r="AL100" s="145">
        <f>'Distributor Secondary'!AK21*'DSR con %'!AL100</f>
        <v>5.2799999999999994</v>
      </c>
      <c r="AM100" s="145">
        <f>'Distributor Secondary'!AL21*'DSR con %'!AM100</f>
        <v>6</v>
      </c>
      <c r="AN100" s="145">
        <f>'Distributor Secondary'!AM21*'DSR con %'!AN100</f>
        <v>5.04</v>
      </c>
      <c r="AO100" s="64">
        <f>'Distributor Secondary'!AN21*'DSR con %'!AO100</f>
        <v>5.04</v>
      </c>
    </row>
    <row r="101" spans="1:54" x14ac:dyDescent="0.2">
      <c r="A101" s="89" t="s">
        <v>17</v>
      </c>
      <c r="B101" s="60" t="s">
        <v>9</v>
      </c>
      <c r="C101" s="61" t="s">
        <v>27</v>
      </c>
      <c r="D101" s="86" t="s">
        <v>112</v>
      </c>
      <c r="E101" s="86" t="s">
        <v>113</v>
      </c>
      <c r="F101" s="62">
        <f t="shared" si="14"/>
        <v>1929994.7211090953</v>
      </c>
      <c r="G101" s="63">
        <f t="shared" si="15"/>
        <v>1112.5399637045091</v>
      </c>
      <c r="H101" s="64">
        <f>'Distributor Secondary'!G21*'DSR con %'!H101</f>
        <v>44.37</v>
      </c>
      <c r="I101" s="64">
        <f>'Distributor Secondary'!H21*'DSR con %'!I101</f>
        <v>63.36</v>
      </c>
      <c r="J101" s="64">
        <f>'Distributor Secondary'!I21*'DSR con %'!J101</f>
        <v>59.16</v>
      </c>
      <c r="K101" s="64">
        <f>'Distributor Secondary'!J21*'DSR con %'!K101</f>
        <v>9.84</v>
      </c>
      <c r="L101" s="64">
        <f>'Distributor Secondary'!K21*'DSR con %'!L101</f>
        <v>31.86</v>
      </c>
      <c r="M101" s="64">
        <f>'Distributor Secondary'!L21*'DSR con %'!M101</f>
        <v>31.799999999999997</v>
      </c>
      <c r="N101" s="64">
        <f>'Distributor Secondary'!M21*'DSR con %'!N101</f>
        <v>68.257575757575751</v>
      </c>
      <c r="O101" s="64">
        <f>'Distributor Secondary'!N21*'DSR con %'!O101</f>
        <v>40.68</v>
      </c>
      <c r="P101" s="64">
        <f>'Distributor Secondary'!O21*'DSR con %'!P101</f>
        <v>37.079710144927539</v>
      </c>
      <c r="Q101" s="64">
        <f>'Distributor Secondary'!P21*'DSR con %'!Q101</f>
        <v>39.130000000000003</v>
      </c>
      <c r="R101" s="64">
        <f>'Distributor Secondary'!Q21*'DSR con %'!R101</f>
        <v>51.17</v>
      </c>
      <c r="S101" s="64">
        <f>'Distributor Secondary'!R21*'DSR con %'!S101</f>
        <v>42.14</v>
      </c>
      <c r="T101" s="64">
        <f>'Distributor Secondary'!S21*'DSR con %'!T101</f>
        <v>66.529411764705884</v>
      </c>
      <c r="U101" s="64">
        <f>'Distributor Secondary'!T21*'DSR con %'!U101</f>
        <v>80.094420600858371</v>
      </c>
      <c r="V101" s="64">
        <f>'Distributor Secondary'!U21*'DSR con %'!V101</f>
        <v>72.248704663212436</v>
      </c>
      <c r="W101" s="64">
        <f>'Distributor Secondary'!V21*'DSR con %'!W101</f>
        <v>64.308605341246292</v>
      </c>
      <c r="X101" s="64">
        <f>'Distributor Secondary'!W21*'DSR con %'!X101</f>
        <v>29.240174672489083</v>
      </c>
      <c r="Y101" s="64">
        <f>'Distributor Secondary'!X21*'DSR con %'!Y101</f>
        <v>50.375</v>
      </c>
      <c r="Z101" s="64">
        <f>'Distributor Secondary'!Y21*'DSR con %'!Z101</f>
        <v>24.62962962962963</v>
      </c>
      <c r="AA101" s="64">
        <f>'Distributor Secondary'!Z21*'DSR con %'!AA101</f>
        <v>58.125</v>
      </c>
      <c r="AB101" s="64">
        <f>'Distributor Secondary'!AA21*'DSR con %'!AB101</f>
        <v>51.666666666666664</v>
      </c>
      <c r="AC101" s="64">
        <f>'Distributor Secondary'!AB21*'DSR con %'!AC101</f>
        <v>10.708860759493671</v>
      </c>
      <c r="AD101" s="64">
        <f>'Distributor Secondary'!AC21*'DSR con %'!AD101</f>
        <v>13.037037037037036</v>
      </c>
      <c r="AE101" s="64">
        <f>'Distributor Secondary'!AD21*'DSR con %'!AE101</f>
        <v>3.125</v>
      </c>
      <c r="AF101" s="145">
        <f>'Distributor Secondary'!AE21*'DSR con %'!AF101</f>
        <v>20.583333333333332</v>
      </c>
      <c r="AG101" s="145">
        <f>'Distributor Secondary'!AF21*'DSR con %'!AG101</f>
        <v>13.677083333333332</v>
      </c>
      <c r="AH101" s="145">
        <f>'Distributor Secondary'!AG21*'DSR con %'!AH101</f>
        <v>2.708333333333333</v>
      </c>
      <c r="AI101" s="145">
        <f>'Distributor Secondary'!AH21*'DSR con %'!AI101</f>
        <v>6.9062499999999991</v>
      </c>
      <c r="AJ101" s="145">
        <f>'Distributor Secondary'!AI21*'DSR con %'!AJ101</f>
        <v>10.291666666666666</v>
      </c>
      <c r="AK101" s="145">
        <f>'Distributor Secondary'!AJ21*'DSR con %'!AK101</f>
        <v>3.3854166666666665</v>
      </c>
      <c r="AL101" s="145">
        <f>'Distributor Secondary'!AK21*'DSR con %'!AL101</f>
        <v>2.9791666666666665</v>
      </c>
      <c r="AM101" s="145">
        <f>'Distributor Secondary'!AL21*'DSR con %'!AM101</f>
        <v>3.3854166666666665</v>
      </c>
      <c r="AN101" s="145">
        <f>'Distributor Secondary'!AM21*'DSR con %'!AN101</f>
        <v>2.84375</v>
      </c>
      <c r="AO101" s="64">
        <f>'Distributor Secondary'!AN21*'DSR con %'!AO101</f>
        <v>2.84375</v>
      </c>
    </row>
    <row r="102" spans="1:54" x14ac:dyDescent="0.2">
      <c r="A102" s="89" t="s">
        <v>17</v>
      </c>
      <c r="B102" s="60" t="s">
        <v>9</v>
      </c>
      <c r="C102" s="61" t="s">
        <v>27</v>
      </c>
      <c r="D102" s="86" t="s">
        <v>114</v>
      </c>
      <c r="E102" s="86" t="s">
        <v>115</v>
      </c>
      <c r="F102" s="62">
        <f t="shared" si="14"/>
        <v>1547934.300702675</v>
      </c>
      <c r="G102" s="63">
        <f t="shared" si="15"/>
        <v>948.70122023942838</v>
      </c>
      <c r="H102" s="64">
        <f>'Distributor Secondary'!G21*'DSR con %'!H102</f>
        <v>73.95</v>
      </c>
      <c r="I102" s="64">
        <f>'Distributor Secondary'!H21*'DSR con %'!I102</f>
        <v>80.640000000000015</v>
      </c>
      <c r="J102" s="64">
        <f>'Distributor Secondary'!I21*'DSR con %'!J102</f>
        <v>73.95</v>
      </c>
      <c r="K102" s="64">
        <f>'Distributor Secondary'!J21*'DSR con %'!K102</f>
        <v>17.9375</v>
      </c>
      <c r="L102" s="64">
        <f>'Distributor Secondary'!K21*'DSR con %'!L102</f>
        <v>54.114649681528661</v>
      </c>
      <c r="M102" s="64">
        <f>'Distributor Secondary'!L21*'DSR con %'!M102</f>
        <v>50.35</v>
      </c>
      <c r="N102" s="64">
        <f>'Distributor Secondary'!M21*'DSR con %'!N102</f>
        <v>31.799999999999997</v>
      </c>
      <c r="O102" s="64">
        <f>'Distributor Secondary'!N21*'DSR con %'!O102</f>
        <v>67.8</v>
      </c>
      <c r="P102" s="64">
        <f>'Distributor Secondary'!O21*'DSR con %'!P102</f>
        <v>78.260000000000005</v>
      </c>
      <c r="Q102" s="64">
        <f>'Distributor Secondary'!P21*'DSR con %'!Q102</f>
        <v>24.080000000000002</v>
      </c>
      <c r="R102" s="64">
        <f>'Distributor Secondary'!Q21*'DSR con %'!R102</f>
        <v>21.07</v>
      </c>
      <c r="S102" s="64">
        <f>'Distributor Secondary'!R21*'DSR con %'!S102</f>
        <v>21.07</v>
      </c>
      <c r="T102" s="64">
        <f>'Distributor Secondary'!S21*'DSR con %'!T102</f>
        <v>26.390000000000004</v>
      </c>
      <c r="U102" s="64">
        <f>'Distributor Secondary'!T21*'DSR con %'!U102</f>
        <v>45.15</v>
      </c>
      <c r="V102" s="64">
        <f>'Distributor Secondary'!U21*'DSR con %'!V102</f>
        <v>56.440000000000005</v>
      </c>
      <c r="W102" s="64">
        <f>'Distributor Secondary'!V21*'DSR con %'!W102</f>
        <v>33.11</v>
      </c>
      <c r="X102" s="64">
        <f>'Distributor Secondary'!W21*'DSR con %'!X102</f>
        <v>24.8</v>
      </c>
      <c r="Y102" s="64">
        <f>'Distributor Secondary'!X21*'DSR con %'!Y102</f>
        <v>34.875</v>
      </c>
      <c r="Z102" s="64">
        <f>'Distributor Secondary'!Y21*'DSR con %'!Z102</f>
        <v>9.0740740740740744</v>
      </c>
      <c r="AA102" s="64">
        <f>'Distributor Secondary'!Z21*'DSR con %'!AA102</f>
        <v>19.375</v>
      </c>
      <c r="AB102" s="64">
        <f>'Distributor Secondary'!AA21*'DSR con %'!AB102</f>
        <v>30.138888888888889</v>
      </c>
      <c r="AC102" s="64">
        <f>'Distributor Secondary'!AB21*'DSR con %'!AC102</f>
        <v>13.088607594936708</v>
      </c>
      <c r="AD102" s="64">
        <f>'Distributor Secondary'!AC21*'DSR con %'!AD102</f>
        <v>8.8000000000000007</v>
      </c>
      <c r="AE102" s="64">
        <f>'Distributor Secondary'!AD21*'DSR con %'!AE102</f>
        <v>4.25</v>
      </c>
      <c r="AF102" s="145">
        <f>'Distributor Secondary'!AE21*'DSR con %'!AF102</f>
        <v>14.25</v>
      </c>
      <c r="AG102" s="145">
        <f>'Distributor Secondary'!AF21*'DSR con %'!AG102</f>
        <v>9.46875</v>
      </c>
      <c r="AH102" s="145">
        <f>'Distributor Secondary'!AG21*'DSR con %'!AH102</f>
        <v>1.875</v>
      </c>
      <c r="AI102" s="145">
        <f>'Distributor Secondary'!AH21*'DSR con %'!AI102</f>
        <v>4.78125</v>
      </c>
      <c r="AJ102" s="145">
        <f>'Distributor Secondary'!AI21*'DSR con %'!AJ102</f>
        <v>7.125</v>
      </c>
      <c r="AK102" s="145">
        <f>'Distributor Secondary'!AJ21*'DSR con %'!AK102</f>
        <v>2.34375</v>
      </c>
      <c r="AL102" s="145">
        <f>'Distributor Secondary'!AK21*'DSR con %'!AL102</f>
        <v>2.0625</v>
      </c>
      <c r="AM102" s="145">
        <f>'Distributor Secondary'!AL21*'DSR con %'!AM102</f>
        <v>2.34375</v>
      </c>
      <c r="AN102" s="145">
        <f>'Distributor Secondary'!AM21*'DSR con %'!AN102</f>
        <v>1.96875</v>
      </c>
      <c r="AO102" s="64">
        <f>'Distributor Secondary'!AN21*'DSR con %'!AO102</f>
        <v>1.96875</v>
      </c>
    </row>
    <row r="103" spans="1:54" x14ac:dyDescent="0.2">
      <c r="A103" s="89" t="s">
        <v>17</v>
      </c>
      <c r="B103" s="60" t="s">
        <v>9</v>
      </c>
      <c r="C103" s="61" t="s">
        <v>27</v>
      </c>
      <c r="D103" s="86" t="s">
        <v>116</v>
      </c>
      <c r="E103" s="86" t="s">
        <v>117</v>
      </c>
      <c r="F103" s="62">
        <f t="shared" si="14"/>
        <v>2382815.1800000006</v>
      </c>
      <c r="G103" s="63">
        <f t="shared" si="15"/>
        <v>1227.2700000000002</v>
      </c>
      <c r="H103" s="64">
        <f>'Distributor Secondary'!G21*'DSR con %'!H103</f>
        <v>83.81</v>
      </c>
      <c r="I103" s="64">
        <f>'Distributor Secondary'!H21*'DSR con %'!I103</f>
        <v>97.92</v>
      </c>
      <c r="J103" s="64">
        <f>'Distributor Secondary'!I21*'DSR con %'!J103</f>
        <v>69.02000000000001</v>
      </c>
      <c r="K103" s="64">
        <f>'Distributor Secondary'!J21*'DSR con %'!K103</f>
        <v>41</v>
      </c>
      <c r="L103" s="64">
        <f>'Distributor Secondary'!K21*'DSR con %'!L103</f>
        <v>53.1</v>
      </c>
      <c r="M103" s="64">
        <f>'Distributor Secondary'!L21*'DSR con %'!M103</f>
        <v>29.15</v>
      </c>
      <c r="N103" s="64">
        <f>'Distributor Secondary'!M21*'DSR con %'!N103</f>
        <v>68.900000000000006</v>
      </c>
      <c r="O103" s="64">
        <f>'Distributor Secondary'!N21*'DSR con %'!O103</f>
        <v>63.280000000000008</v>
      </c>
      <c r="P103" s="64">
        <f>'Distributor Secondary'!O21*'DSR con %'!P103</f>
        <v>36.119999999999997</v>
      </c>
      <c r="Q103" s="64">
        <f>'Distributor Secondary'!P21*'DSR con %'!Q103</f>
        <v>33.11</v>
      </c>
      <c r="R103" s="64">
        <f>'Distributor Secondary'!Q21*'DSR con %'!R103</f>
        <v>21.07</v>
      </c>
      <c r="S103" s="64">
        <f>'Distributor Secondary'!R21*'DSR con %'!S103</f>
        <v>60.2</v>
      </c>
      <c r="T103" s="64">
        <f>'Distributor Secondary'!S21*'DSR con %'!T103</f>
        <v>60.32</v>
      </c>
      <c r="U103" s="64">
        <f>'Distributor Secondary'!T21*'DSR con %'!U103</f>
        <v>36.119999999999997</v>
      </c>
      <c r="V103" s="64">
        <f>'Distributor Secondary'!U21*'DSR con %'!V103</f>
        <v>19.919999999999998</v>
      </c>
      <c r="W103" s="64">
        <f>'Distributor Secondary'!V21*'DSR con %'!W103</f>
        <v>60.2</v>
      </c>
      <c r="X103" s="64">
        <f>'Distributor Secondary'!W21*'DSR con %'!X103</f>
        <v>52.08</v>
      </c>
      <c r="Y103" s="64">
        <f>'Distributor Secondary'!X21*'DSR con %'!Y103</f>
        <v>49.6</v>
      </c>
      <c r="Z103" s="64">
        <f>'Distributor Secondary'!Y21*'DSR con %'!Z103</f>
        <v>19.95</v>
      </c>
      <c r="AA103" s="64">
        <f>'Distributor Secondary'!Z21*'DSR con %'!AA103</f>
        <v>49.6</v>
      </c>
      <c r="AB103" s="64">
        <f>'Distributor Secondary'!AA21*'DSR con %'!AB103</f>
        <v>74.399999999999991</v>
      </c>
      <c r="AC103" s="64">
        <f>'Distributor Secondary'!AB21*'DSR con %'!AC103</f>
        <v>14.1</v>
      </c>
      <c r="AD103" s="64">
        <f>'Distributor Secondary'!AC21*'DSR con %'!AD103</f>
        <v>16.72</v>
      </c>
      <c r="AE103" s="64">
        <f>'Distributor Secondary'!AD21*'DSR con %'!AE103</f>
        <v>4.5</v>
      </c>
      <c r="AF103" s="145">
        <f>'Distributor Secondary'!AE21*'DSR con %'!AF103</f>
        <v>33.44</v>
      </c>
      <c r="AG103" s="145">
        <f>'Distributor Secondary'!AF21*'DSR con %'!AG103</f>
        <v>22.22</v>
      </c>
      <c r="AH103" s="145">
        <f>'Distributor Secondary'!AG21*'DSR con %'!AH103</f>
        <v>4.4000000000000004</v>
      </c>
      <c r="AI103" s="145">
        <f>'Distributor Secondary'!AH21*'DSR con %'!AI103</f>
        <v>11.22</v>
      </c>
      <c r="AJ103" s="145">
        <f>'Distributor Secondary'!AI21*'DSR con %'!AJ103</f>
        <v>16.72</v>
      </c>
      <c r="AK103" s="145">
        <f>'Distributor Secondary'!AJ21*'DSR con %'!AK103</f>
        <v>5.5</v>
      </c>
      <c r="AL103" s="145">
        <f>'Distributor Secondary'!AK21*'DSR con %'!AL103</f>
        <v>4.84</v>
      </c>
      <c r="AM103" s="145">
        <f>'Distributor Secondary'!AL21*'DSR con %'!AM103</f>
        <v>5.5</v>
      </c>
      <c r="AN103" s="145">
        <f>'Distributor Secondary'!AM21*'DSR con %'!AN103</f>
        <v>4.62</v>
      </c>
      <c r="AO103" s="64">
        <f>'Distributor Secondary'!AN21*'DSR con %'!AO103</f>
        <v>4.62</v>
      </c>
    </row>
    <row r="104" spans="1:54" s="19" customFormat="1" x14ac:dyDescent="0.2">
      <c r="A104" s="87"/>
      <c r="B104" s="66"/>
      <c r="C104" s="67"/>
      <c r="D104" s="88"/>
      <c r="E104" s="88"/>
      <c r="F104" s="74">
        <f t="shared" si="14"/>
        <v>13519150.59688329</v>
      </c>
      <c r="G104" s="125">
        <f t="shared" si="15"/>
        <v>7718.8224048982074</v>
      </c>
      <c r="H104" s="45">
        <f t="shared" ref="H104:AO104" si="21">SUM(H97:H103)</f>
        <v>493</v>
      </c>
      <c r="I104" s="45">
        <f t="shared" si="21"/>
        <v>574.73022364217252</v>
      </c>
      <c r="J104" s="45">
        <f t="shared" si="21"/>
        <v>493</v>
      </c>
      <c r="K104" s="45">
        <f t="shared" si="21"/>
        <v>164.7175</v>
      </c>
      <c r="L104" s="45">
        <f t="shared" si="21"/>
        <v>352.69222929936308</v>
      </c>
      <c r="M104" s="45">
        <f t="shared" si="21"/>
        <v>265.15000000000003</v>
      </c>
      <c r="N104" s="45">
        <f t="shared" si="21"/>
        <v>528.23333333333335</v>
      </c>
      <c r="O104" s="45">
        <f t="shared" si="21"/>
        <v>452.00000000000006</v>
      </c>
      <c r="P104" s="45">
        <f t="shared" si="21"/>
        <v>301.26173913043482</v>
      </c>
      <c r="Q104" s="45">
        <f t="shared" si="21"/>
        <v>300.58234449760766</v>
      </c>
      <c r="R104" s="45">
        <f t="shared" si="21"/>
        <v>301</v>
      </c>
      <c r="S104" s="45">
        <f t="shared" si="21"/>
        <v>300.0516438356164</v>
      </c>
      <c r="T104" s="45">
        <f t="shared" si="21"/>
        <v>375.6694117647059</v>
      </c>
      <c r="U104" s="45">
        <f t="shared" si="21"/>
        <v>302.00763948497854</v>
      </c>
      <c r="V104" s="45">
        <f t="shared" si="21"/>
        <v>331.20870466321247</v>
      </c>
      <c r="W104" s="45">
        <f t="shared" si="21"/>
        <v>301.9378338278932</v>
      </c>
      <c r="X104" s="45">
        <f t="shared" si="21"/>
        <v>248.21659388646287</v>
      </c>
      <c r="Y104" s="45">
        <f t="shared" si="21"/>
        <v>248.31</v>
      </c>
      <c r="Z104" s="45">
        <f t="shared" si="21"/>
        <v>105.15555555555557</v>
      </c>
      <c r="AA104" s="45">
        <f t="shared" si="21"/>
        <v>247.69</v>
      </c>
      <c r="AB104" s="45">
        <f t="shared" si="21"/>
        <v>310.17222222222222</v>
      </c>
      <c r="AC104" s="45">
        <f t="shared" si="21"/>
        <v>93.952405063291124</v>
      </c>
      <c r="AD104" s="45">
        <f t="shared" si="21"/>
        <v>88.184691358024693</v>
      </c>
      <c r="AE104" s="45">
        <f t="shared" si="21"/>
        <v>25.041666666666664</v>
      </c>
      <c r="AF104" s="45">
        <f t="shared" si="21"/>
        <v>152.25333333333333</v>
      </c>
      <c r="AG104" s="45">
        <f t="shared" si="21"/>
        <v>101.16833333333332</v>
      </c>
      <c r="AH104" s="45">
        <f t="shared" si="21"/>
        <v>20.033333333333331</v>
      </c>
      <c r="AI104" s="45">
        <f t="shared" si="21"/>
        <v>51.085000000000001</v>
      </c>
      <c r="AJ104" s="45">
        <f t="shared" si="21"/>
        <v>76.126666666666665</v>
      </c>
      <c r="AK104" s="45">
        <f t="shared" si="21"/>
        <v>25.041666666666668</v>
      </c>
      <c r="AL104" s="45">
        <f t="shared" si="21"/>
        <v>22.036666666666665</v>
      </c>
      <c r="AM104" s="45">
        <f t="shared" si="21"/>
        <v>25.041666666666668</v>
      </c>
      <c r="AN104" s="45">
        <f t="shared" si="21"/>
        <v>21.035</v>
      </c>
      <c r="AO104" s="45">
        <f t="shared" si="21"/>
        <v>21.035</v>
      </c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spans="1:54" ht="24" x14ac:dyDescent="0.2">
      <c r="A105" s="92" t="s">
        <v>50</v>
      </c>
      <c r="B105" s="60" t="s">
        <v>9</v>
      </c>
      <c r="C105" s="93" t="s">
        <v>49</v>
      </c>
      <c r="D105" s="94" t="s">
        <v>118</v>
      </c>
      <c r="E105" s="94" t="s">
        <v>119</v>
      </c>
      <c r="F105" s="62">
        <f t="shared" si="14"/>
        <v>2989766.42</v>
      </c>
      <c r="G105" s="63">
        <f t="shared" si="15"/>
        <v>1302.2000000000003</v>
      </c>
      <c r="H105" s="64">
        <f>'Distributor Secondary'!G22*'DSR con %'!H105</f>
        <v>55.5</v>
      </c>
      <c r="I105" s="64">
        <f>'Distributor Secondary'!H22*'DSR con %'!I105</f>
        <v>64.5</v>
      </c>
      <c r="J105" s="64">
        <f>'Distributor Secondary'!I22*'DSR con %'!J105</f>
        <v>55.5</v>
      </c>
      <c r="K105" s="64">
        <f>'Distributor Secondary'!J22*'DSR con %'!K105</f>
        <v>18.599999999999998</v>
      </c>
      <c r="L105" s="64">
        <f>'Distributor Secondary'!K22*'DSR con %'!L105</f>
        <v>68.7</v>
      </c>
      <c r="M105" s="64">
        <f>'Distributor Secondary'!L22*'DSR con %'!M105</f>
        <v>51.3</v>
      </c>
      <c r="N105" s="64">
        <f>'Distributor Secondary'!M22*'DSR con %'!N105</f>
        <v>90.3</v>
      </c>
      <c r="O105" s="64">
        <f>'Distributor Secondary'!N22*'DSR con %'!O105</f>
        <v>57</v>
      </c>
      <c r="P105" s="64">
        <f>'Distributor Secondary'!O22*'DSR con %'!P105</f>
        <v>38.1</v>
      </c>
      <c r="Q105" s="64">
        <f>'Distributor Secondary'!P22*'DSR con %'!Q105</f>
        <v>38.1</v>
      </c>
      <c r="R105" s="64">
        <f>'Distributor Secondary'!Q22*'DSR con %'!R105</f>
        <v>38.1</v>
      </c>
      <c r="S105" s="64">
        <f>'Distributor Secondary'!R22*'DSR con %'!S105</f>
        <v>38.1</v>
      </c>
      <c r="T105" s="64">
        <f>'Distributor Secondary'!S22*'DSR con %'!T105</f>
        <v>47.4</v>
      </c>
      <c r="U105" s="64">
        <f>'Distributor Secondary'!T22*'DSR con %'!U105</f>
        <v>38.1</v>
      </c>
      <c r="V105" s="64">
        <f>'Distributor Secondary'!U22*'DSR con %'!V105</f>
        <v>41.699999999999996</v>
      </c>
      <c r="W105" s="64">
        <f>'Distributor Secondary'!V22*'DSR con %'!W105</f>
        <v>38.1</v>
      </c>
      <c r="X105" s="64">
        <f>'Distributor Secondary'!W22*'DSR con %'!X105</f>
        <v>50.699999999999996</v>
      </c>
      <c r="Y105" s="64">
        <f>'Distributor Secondary'!X22*'DSR con %'!Y105</f>
        <v>67.600000000000009</v>
      </c>
      <c r="Z105" s="64">
        <f>'Distributor Secondary'!Y22*'DSR con %'!Z105</f>
        <v>24</v>
      </c>
      <c r="AA105" s="64">
        <f>'Distributor Secondary'!Z22*'DSR con %'!AA105</f>
        <v>70.98</v>
      </c>
      <c r="AB105" s="64">
        <f>'Distributor Secondary'!AA22*'DSR con %'!AB105</f>
        <v>80.22</v>
      </c>
      <c r="AC105" s="64">
        <f>'Distributor Secondary'!AB22*'DSR con %'!AC105</f>
        <v>26</v>
      </c>
      <c r="AD105" s="64">
        <f>'Distributor Secondary'!AC22*'DSR con %'!AD105</f>
        <v>24.400000000000002</v>
      </c>
      <c r="AE105" s="64">
        <f>'Distributor Secondary'!AD22*'DSR con %'!AE105</f>
        <v>7.6000000000000005</v>
      </c>
      <c r="AF105" s="145">
        <f>'Distributor Secondary'!AE22*'DSR con %'!AF105</f>
        <v>52</v>
      </c>
      <c r="AG105" s="145">
        <f>'Distributor Secondary'!AF22*'DSR con %'!AG105</f>
        <v>33.200000000000003</v>
      </c>
      <c r="AH105" s="145">
        <f>'Distributor Secondary'!AG22*'DSR con %'!AH105</f>
        <v>6.8000000000000007</v>
      </c>
      <c r="AI105" s="145">
        <f>'Distributor Secondary'!AH22*'DSR con %'!AI105</f>
        <v>17.2</v>
      </c>
      <c r="AJ105" s="145">
        <f>'Distributor Secondary'!AI22*'DSR con %'!AJ105</f>
        <v>24.400000000000002</v>
      </c>
      <c r="AK105" s="145">
        <f>'Distributor Secondary'!AJ22*'DSR con %'!AK105</f>
        <v>8.8000000000000007</v>
      </c>
      <c r="AL105" s="145">
        <f>'Distributor Secondary'!AK22*'DSR con %'!AL105</f>
        <v>7.6000000000000005</v>
      </c>
      <c r="AM105" s="145">
        <f>'Distributor Secondary'!AL22*'DSR con %'!AM105</f>
        <v>8.8000000000000007</v>
      </c>
      <c r="AN105" s="145">
        <f>'Distributor Secondary'!AM22*'DSR con %'!AN105</f>
        <v>6.4</v>
      </c>
      <c r="AO105" s="64">
        <f>'Distributor Secondary'!AN22*'DSR con %'!AO105</f>
        <v>6.4</v>
      </c>
    </row>
    <row r="106" spans="1:54" ht="24" x14ac:dyDescent="0.2">
      <c r="A106" s="92" t="s">
        <v>50</v>
      </c>
      <c r="B106" s="60" t="s">
        <v>9</v>
      </c>
      <c r="C106" s="93" t="s">
        <v>49</v>
      </c>
      <c r="D106" s="94" t="s">
        <v>120</v>
      </c>
      <c r="E106" s="94" t="s">
        <v>121</v>
      </c>
      <c r="F106" s="62">
        <f t="shared" si="14"/>
        <v>1999800.1599999997</v>
      </c>
      <c r="G106" s="63">
        <f t="shared" si="15"/>
        <v>996.63999999999965</v>
      </c>
      <c r="H106" s="64">
        <f>'Distributor Secondary'!G22*'DSR con %'!H106</f>
        <v>49.95</v>
      </c>
      <c r="I106" s="64">
        <f>'Distributor Secondary'!H22*'DSR con %'!I106</f>
        <v>58.050000000000004</v>
      </c>
      <c r="J106" s="64">
        <f>'Distributor Secondary'!I22*'DSR con %'!J106</f>
        <v>49.95</v>
      </c>
      <c r="K106" s="64">
        <f>'Distributor Secondary'!J22*'DSR con %'!K106</f>
        <v>16.740000000000002</v>
      </c>
      <c r="L106" s="64">
        <f>'Distributor Secondary'!K22*'DSR con %'!L106</f>
        <v>61.830000000000005</v>
      </c>
      <c r="M106" s="64">
        <f>'Distributor Secondary'!L22*'DSR con %'!M106</f>
        <v>46.17</v>
      </c>
      <c r="N106" s="64">
        <f>'Distributor Secondary'!M22*'DSR con %'!N106</f>
        <v>81.27000000000001</v>
      </c>
      <c r="O106" s="64">
        <f>'Distributor Secondary'!N22*'DSR con %'!O106</f>
        <v>51.300000000000004</v>
      </c>
      <c r="P106" s="64">
        <f>'Distributor Secondary'!O22*'DSR con %'!P106</f>
        <v>34.29</v>
      </c>
      <c r="Q106" s="64">
        <f>'Distributor Secondary'!P22*'DSR con %'!Q106</f>
        <v>34.29</v>
      </c>
      <c r="R106" s="64">
        <f>'Distributor Secondary'!Q22*'DSR con %'!R106</f>
        <v>34.29</v>
      </c>
      <c r="S106" s="64">
        <f>'Distributor Secondary'!R22*'DSR con %'!S106</f>
        <v>34.29</v>
      </c>
      <c r="T106" s="64">
        <f>'Distributor Secondary'!S22*'DSR con %'!T106</f>
        <v>42.660000000000004</v>
      </c>
      <c r="U106" s="64">
        <f>'Distributor Secondary'!T22*'DSR con %'!U106</f>
        <v>34.29</v>
      </c>
      <c r="V106" s="64">
        <f>'Distributor Secondary'!U22*'DSR con %'!V106</f>
        <v>37.53</v>
      </c>
      <c r="W106" s="64">
        <f>'Distributor Secondary'!V22*'DSR con %'!W106</f>
        <v>34.29</v>
      </c>
      <c r="X106" s="64">
        <f>'Distributor Secondary'!W22*'DSR con %'!X106</f>
        <v>45.63</v>
      </c>
      <c r="Y106" s="64">
        <f>'Distributor Secondary'!X22*'DSR con %'!Y106</f>
        <v>33.800000000000004</v>
      </c>
      <c r="Z106" s="64">
        <f>'Distributor Secondary'!Y22*'DSR con %'!Z106</f>
        <v>12</v>
      </c>
      <c r="AA106" s="64">
        <f>'Distributor Secondary'!Z22*'DSR con %'!AA106</f>
        <v>33.800000000000004</v>
      </c>
      <c r="AB106" s="64">
        <f>'Distributor Secondary'!AA22*'DSR con %'!AB106</f>
        <v>38.200000000000003</v>
      </c>
      <c r="AC106" s="64">
        <f>'Distributor Secondary'!AB22*'DSR con %'!AC106</f>
        <v>14.950000000000001</v>
      </c>
      <c r="AD106" s="64">
        <f>'Distributor Secondary'!AC22*'DSR con %'!AD106</f>
        <v>14.030000000000001</v>
      </c>
      <c r="AE106" s="64">
        <f>'Distributor Secondary'!AD22*'DSR con %'!AE106</f>
        <v>4.37</v>
      </c>
      <c r="AF106" s="145">
        <f>'Distributor Secondary'!AE22*'DSR con %'!AF106</f>
        <v>29.900000000000002</v>
      </c>
      <c r="AG106" s="145">
        <f>'Distributor Secondary'!AF22*'DSR con %'!AG106</f>
        <v>19.09</v>
      </c>
      <c r="AH106" s="145">
        <f>'Distributor Secondary'!AG22*'DSR con %'!AH106</f>
        <v>3.91</v>
      </c>
      <c r="AI106" s="145">
        <f>'Distributor Secondary'!AH22*'DSR con %'!AI106</f>
        <v>9.89</v>
      </c>
      <c r="AJ106" s="145">
        <f>'Distributor Secondary'!AI22*'DSR con %'!AJ106</f>
        <v>14.030000000000001</v>
      </c>
      <c r="AK106" s="145">
        <f>'Distributor Secondary'!AJ22*'DSR con %'!AK106</f>
        <v>5.0600000000000005</v>
      </c>
      <c r="AL106" s="145">
        <f>'Distributor Secondary'!AK22*'DSR con %'!AL106</f>
        <v>4.37</v>
      </c>
      <c r="AM106" s="145">
        <f>'Distributor Secondary'!AL22*'DSR con %'!AM106</f>
        <v>5.0600000000000005</v>
      </c>
      <c r="AN106" s="145">
        <f>'Distributor Secondary'!AM22*'DSR con %'!AN106</f>
        <v>3.68</v>
      </c>
      <c r="AO106" s="64">
        <f>'Distributor Secondary'!AN22*'DSR con %'!AO106</f>
        <v>3.68</v>
      </c>
    </row>
    <row r="107" spans="1:54" ht="24" x14ac:dyDescent="0.2">
      <c r="A107" s="92" t="s">
        <v>50</v>
      </c>
      <c r="B107" s="60" t="s">
        <v>9</v>
      </c>
      <c r="C107" s="93" t="s">
        <v>49</v>
      </c>
      <c r="D107" s="94" t="s">
        <v>122</v>
      </c>
      <c r="E107" s="94" t="s">
        <v>123</v>
      </c>
      <c r="F107" s="62">
        <f t="shared" si="14"/>
        <v>1110264.0699999998</v>
      </c>
      <c r="G107" s="63">
        <f t="shared" si="15"/>
        <v>636.43000000000029</v>
      </c>
      <c r="H107" s="64">
        <f>'Distributor Secondary'!G22*'DSR con %'!H107</f>
        <v>33.299999999999997</v>
      </c>
      <c r="I107" s="64">
        <f>'Distributor Secondary'!H22*'DSR con %'!I107</f>
        <v>38.699999999999996</v>
      </c>
      <c r="J107" s="64">
        <f>'Distributor Secondary'!I22*'DSR con %'!J107</f>
        <v>33.299999999999997</v>
      </c>
      <c r="K107" s="64">
        <f>'Distributor Secondary'!J22*'DSR con %'!K107</f>
        <v>11.16</v>
      </c>
      <c r="L107" s="64">
        <f>'Distributor Secondary'!K22*'DSR con %'!L107</f>
        <v>41.22</v>
      </c>
      <c r="M107" s="64">
        <f>'Distributor Secondary'!L22*'DSR con %'!M107</f>
        <v>30.779999999999998</v>
      </c>
      <c r="N107" s="64">
        <f>'Distributor Secondary'!M22*'DSR con %'!N107</f>
        <v>54.18</v>
      </c>
      <c r="O107" s="64">
        <f>'Distributor Secondary'!N22*'DSR con %'!O107</f>
        <v>34.199999999999996</v>
      </c>
      <c r="P107" s="64">
        <f>'Distributor Secondary'!O22*'DSR con %'!P107</f>
        <v>22.86</v>
      </c>
      <c r="Q107" s="64">
        <f>'Distributor Secondary'!P22*'DSR con %'!Q107</f>
        <v>22.86</v>
      </c>
      <c r="R107" s="64">
        <f>'Distributor Secondary'!Q22*'DSR con %'!R107</f>
        <v>22.86</v>
      </c>
      <c r="S107" s="64">
        <f>'Distributor Secondary'!R22*'DSR con %'!S107</f>
        <v>22.86</v>
      </c>
      <c r="T107" s="64">
        <f>'Distributor Secondary'!S22*'DSR con %'!T107</f>
        <v>28.439999999999998</v>
      </c>
      <c r="U107" s="64">
        <f>'Distributor Secondary'!T22*'DSR con %'!U107</f>
        <v>22.86</v>
      </c>
      <c r="V107" s="64">
        <f>'Distributor Secondary'!U22*'DSR con %'!V107</f>
        <v>25.02</v>
      </c>
      <c r="W107" s="64">
        <f>'Distributor Secondary'!V22*'DSR con %'!W107</f>
        <v>22.86</v>
      </c>
      <c r="X107" s="64">
        <f>'Distributor Secondary'!W22*'DSR con %'!X107</f>
        <v>30.419999999999998</v>
      </c>
      <c r="Y107" s="64">
        <f>'Distributor Secondary'!X22*'DSR con %'!Y107</f>
        <v>25.349999999999998</v>
      </c>
      <c r="Z107" s="64">
        <f>'Distributor Secondary'!Y22*'DSR con %'!Z107</f>
        <v>9</v>
      </c>
      <c r="AA107" s="64">
        <f>'Distributor Secondary'!Z22*'DSR con %'!AA107</f>
        <v>21.970000000000002</v>
      </c>
      <c r="AB107" s="64">
        <f>'Distributor Secondary'!AA22*'DSR con %'!AB107</f>
        <v>24.830000000000002</v>
      </c>
      <c r="AC107" s="64">
        <f>'Distributor Secondary'!AB22*'DSR con %'!AC107</f>
        <v>6.5</v>
      </c>
      <c r="AD107" s="64">
        <f>'Distributor Secondary'!AC22*'DSR con %'!AD107</f>
        <v>6.1000000000000005</v>
      </c>
      <c r="AE107" s="64">
        <f>'Distributor Secondary'!AD22*'DSR con %'!AE107</f>
        <v>1.9000000000000001</v>
      </c>
      <c r="AF107" s="145">
        <f>'Distributor Secondary'!AE22*'DSR con %'!AF107</f>
        <v>13</v>
      </c>
      <c r="AG107" s="145">
        <f>'Distributor Secondary'!AF22*'DSR con %'!AG107</f>
        <v>8.3000000000000007</v>
      </c>
      <c r="AH107" s="145">
        <f>'Distributor Secondary'!AG22*'DSR con %'!AH107</f>
        <v>1.7000000000000002</v>
      </c>
      <c r="AI107" s="145">
        <f>'Distributor Secondary'!AH22*'DSR con %'!AI107</f>
        <v>4.3</v>
      </c>
      <c r="AJ107" s="145">
        <f>'Distributor Secondary'!AI22*'DSR con %'!AJ107</f>
        <v>6.1000000000000005</v>
      </c>
      <c r="AK107" s="145">
        <f>'Distributor Secondary'!AJ22*'DSR con %'!AK107</f>
        <v>2.2000000000000002</v>
      </c>
      <c r="AL107" s="145">
        <f>'Distributor Secondary'!AK22*'DSR con %'!AL107</f>
        <v>1.9000000000000001</v>
      </c>
      <c r="AM107" s="145">
        <f>'Distributor Secondary'!AL22*'DSR con %'!AM107</f>
        <v>2.2000000000000002</v>
      </c>
      <c r="AN107" s="145">
        <f>'Distributor Secondary'!AM22*'DSR con %'!AN107</f>
        <v>1.6</v>
      </c>
      <c r="AO107" s="64">
        <f>'Distributor Secondary'!AN22*'DSR con %'!AO107</f>
        <v>1.6</v>
      </c>
    </row>
    <row r="108" spans="1:54" ht="24" x14ac:dyDescent="0.2">
      <c r="A108" s="92" t="s">
        <v>50</v>
      </c>
      <c r="B108" s="60" t="s">
        <v>9</v>
      </c>
      <c r="C108" s="93" t="s">
        <v>49</v>
      </c>
      <c r="D108" s="94" t="s">
        <v>124</v>
      </c>
      <c r="E108" s="94" t="s">
        <v>125</v>
      </c>
      <c r="F108" s="62">
        <f t="shared" si="14"/>
        <v>2146428.35</v>
      </c>
      <c r="G108" s="63">
        <f t="shared" si="15"/>
        <v>993.73000000000025</v>
      </c>
      <c r="H108" s="64">
        <f>'Distributor Secondary'!G22*'DSR con %'!H108</f>
        <v>46.25</v>
      </c>
      <c r="I108" s="64">
        <f>'Distributor Secondary'!H22*'DSR con %'!I108</f>
        <v>53.75</v>
      </c>
      <c r="J108" s="64">
        <f>'Distributor Secondary'!I22*'DSR con %'!J108</f>
        <v>46.25</v>
      </c>
      <c r="K108" s="64">
        <f>'Distributor Secondary'!J22*'DSR con %'!K108</f>
        <v>15.5</v>
      </c>
      <c r="L108" s="64">
        <f>'Distributor Secondary'!K22*'DSR con %'!L108</f>
        <v>57.25</v>
      </c>
      <c r="M108" s="64">
        <f>'Distributor Secondary'!L22*'DSR con %'!M108</f>
        <v>42.75</v>
      </c>
      <c r="N108" s="64">
        <f>'Distributor Secondary'!M22*'DSR con %'!N108</f>
        <v>75.25</v>
      </c>
      <c r="O108" s="64">
        <f>'Distributor Secondary'!N22*'DSR con %'!O108</f>
        <v>47.5</v>
      </c>
      <c r="P108" s="64">
        <f>'Distributor Secondary'!O22*'DSR con %'!P108</f>
        <v>31.75</v>
      </c>
      <c r="Q108" s="64">
        <f>'Distributor Secondary'!P22*'DSR con %'!Q108</f>
        <v>31.75</v>
      </c>
      <c r="R108" s="64">
        <f>'Distributor Secondary'!Q22*'DSR con %'!R108</f>
        <v>31.75</v>
      </c>
      <c r="S108" s="64">
        <f>'Distributor Secondary'!R22*'DSR con %'!S108</f>
        <v>31.75</v>
      </c>
      <c r="T108" s="64">
        <f>'Distributor Secondary'!S22*'DSR con %'!T108</f>
        <v>39.5</v>
      </c>
      <c r="U108" s="64">
        <f>'Distributor Secondary'!T22*'DSR con %'!U108</f>
        <v>31.75</v>
      </c>
      <c r="V108" s="64">
        <f>'Distributor Secondary'!U22*'DSR con %'!V108</f>
        <v>34.75</v>
      </c>
      <c r="W108" s="64">
        <f>'Distributor Secondary'!V22*'DSR con %'!W108</f>
        <v>31.75</v>
      </c>
      <c r="X108" s="64">
        <f>'Distributor Secondary'!W22*'DSR con %'!X108</f>
        <v>42.25</v>
      </c>
      <c r="Y108" s="64">
        <f>'Distributor Secondary'!X22*'DSR con %'!Y108</f>
        <v>42.25</v>
      </c>
      <c r="Z108" s="64">
        <f>'Distributor Secondary'!Y22*'DSR con %'!Z108</f>
        <v>15</v>
      </c>
      <c r="AA108" s="64">
        <f>'Distributor Secondary'!Z22*'DSR con %'!AA108</f>
        <v>42.25</v>
      </c>
      <c r="AB108" s="64">
        <f>'Distributor Secondary'!AA22*'DSR con %'!AB108</f>
        <v>47.75</v>
      </c>
      <c r="AC108" s="64">
        <f>'Distributor Secondary'!AB22*'DSR con %'!AC108</f>
        <v>17.55</v>
      </c>
      <c r="AD108" s="64">
        <f>'Distributor Secondary'!AC22*'DSR con %'!AD108</f>
        <v>16.470000000000002</v>
      </c>
      <c r="AE108" s="64">
        <f>'Distributor Secondary'!AD22*'DSR con %'!AE108</f>
        <v>5.1300000000000008</v>
      </c>
      <c r="AF108" s="145">
        <f>'Distributor Secondary'!AE22*'DSR con %'!AF108</f>
        <v>35.1</v>
      </c>
      <c r="AG108" s="145">
        <f>'Distributor Secondary'!AF22*'DSR con %'!AG108</f>
        <v>22.41</v>
      </c>
      <c r="AH108" s="145">
        <f>'Distributor Secondary'!AG22*'DSR con %'!AH108</f>
        <v>4.59</v>
      </c>
      <c r="AI108" s="145">
        <f>'Distributor Secondary'!AH22*'DSR con %'!AI108</f>
        <v>11.610000000000001</v>
      </c>
      <c r="AJ108" s="145">
        <f>'Distributor Secondary'!AI22*'DSR con %'!AJ108</f>
        <v>16.470000000000002</v>
      </c>
      <c r="AK108" s="145">
        <f>'Distributor Secondary'!AJ22*'DSR con %'!AK108</f>
        <v>5.94</v>
      </c>
      <c r="AL108" s="145">
        <f>'Distributor Secondary'!AK22*'DSR con %'!AL108</f>
        <v>5.1300000000000008</v>
      </c>
      <c r="AM108" s="145">
        <f>'Distributor Secondary'!AL22*'DSR con %'!AM108</f>
        <v>5.94</v>
      </c>
      <c r="AN108" s="145">
        <f>'Distributor Secondary'!AM22*'DSR con %'!AN108</f>
        <v>4.32</v>
      </c>
      <c r="AO108" s="64">
        <f>'Distributor Secondary'!AN22*'DSR con %'!AO108</f>
        <v>4.32</v>
      </c>
    </row>
    <row r="109" spans="1:54" s="19" customFormat="1" x14ac:dyDescent="0.2">
      <c r="A109" s="95"/>
      <c r="B109" s="54"/>
      <c r="C109" s="96"/>
      <c r="D109" s="97"/>
      <c r="E109" s="97"/>
      <c r="F109" s="74">
        <f t="shared" si="14"/>
        <v>8246259</v>
      </c>
      <c r="G109" s="125">
        <f t="shared" si="15"/>
        <v>3929</v>
      </c>
      <c r="H109" s="45">
        <f>SUM(H105:H108)</f>
        <v>185</v>
      </c>
      <c r="I109" s="45">
        <f t="shared" ref="I109:AO109" si="22">SUM(I105:I108)</f>
        <v>215</v>
      </c>
      <c r="J109" s="45">
        <f t="shared" si="22"/>
        <v>185</v>
      </c>
      <c r="K109" s="45">
        <f t="shared" si="22"/>
        <v>62</v>
      </c>
      <c r="L109" s="45">
        <f t="shared" si="22"/>
        <v>229</v>
      </c>
      <c r="M109" s="45">
        <f t="shared" si="22"/>
        <v>171</v>
      </c>
      <c r="N109" s="45">
        <f t="shared" si="22"/>
        <v>301</v>
      </c>
      <c r="O109" s="45">
        <f t="shared" si="22"/>
        <v>190</v>
      </c>
      <c r="P109" s="45">
        <f t="shared" si="22"/>
        <v>127</v>
      </c>
      <c r="Q109" s="45">
        <f t="shared" si="22"/>
        <v>127</v>
      </c>
      <c r="R109" s="45">
        <f t="shared" si="22"/>
        <v>127</v>
      </c>
      <c r="S109" s="45">
        <f t="shared" si="22"/>
        <v>127</v>
      </c>
      <c r="T109" s="45">
        <f t="shared" si="22"/>
        <v>158</v>
      </c>
      <c r="U109" s="45">
        <f t="shared" si="22"/>
        <v>127</v>
      </c>
      <c r="V109" s="45">
        <f t="shared" si="22"/>
        <v>139</v>
      </c>
      <c r="W109" s="45">
        <f t="shared" si="22"/>
        <v>127</v>
      </c>
      <c r="X109" s="45">
        <f t="shared" si="22"/>
        <v>169</v>
      </c>
      <c r="Y109" s="45">
        <f t="shared" si="22"/>
        <v>169</v>
      </c>
      <c r="Z109" s="45">
        <f t="shared" si="22"/>
        <v>60</v>
      </c>
      <c r="AA109" s="45">
        <f t="shared" si="22"/>
        <v>169</v>
      </c>
      <c r="AB109" s="45">
        <f t="shared" si="22"/>
        <v>191</v>
      </c>
      <c r="AC109" s="45">
        <f t="shared" si="22"/>
        <v>65</v>
      </c>
      <c r="AD109" s="45">
        <f t="shared" si="22"/>
        <v>61.000000000000014</v>
      </c>
      <c r="AE109" s="45">
        <f t="shared" si="22"/>
        <v>19</v>
      </c>
      <c r="AF109" s="45">
        <f t="shared" si="22"/>
        <v>130</v>
      </c>
      <c r="AG109" s="45">
        <f t="shared" si="22"/>
        <v>83</v>
      </c>
      <c r="AH109" s="45">
        <f t="shared" si="22"/>
        <v>17</v>
      </c>
      <c r="AI109" s="45">
        <f t="shared" si="22"/>
        <v>43</v>
      </c>
      <c r="AJ109" s="45">
        <f t="shared" si="22"/>
        <v>61.000000000000014</v>
      </c>
      <c r="AK109" s="45">
        <f t="shared" si="22"/>
        <v>22.000000000000004</v>
      </c>
      <c r="AL109" s="45">
        <f t="shared" si="22"/>
        <v>19</v>
      </c>
      <c r="AM109" s="45">
        <f t="shared" si="22"/>
        <v>22.000000000000004</v>
      </c>
      <c r="AN109" s="45">
        <f t="shared" si="22"/>
        <v>16</v>
      </c>
      <c r="AO109" s="45">
        <f t="shared" si="22"/>
        <v>16</v>
      </c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spans="1:54" x14ac:dyDescent="0.2">
      <c r="A110" s="98" t="s">
        <v>18</v>
      </c>
      <c r="B110" s="60" t="s">
        <v>9</v>
      </c>
      <c r="C110" s="93" t="s">
        <v>27</v>
      </c>
      <c r="D110" s="99" t="s">
        <v>126</v>
      </c>
      <c r="E110" s="99" t="s">
        <v>127</v>
      </c>
      <c r="F110" s="62">
        <f t="shared" si="14"/>
        <v>2348855.6246058038</v>
      </c>
      <c r="G110" s="63">
        <f t="shared" si="15"/>
        <v>1637.677526822411</v>
      </c>
      <c r="H110" s="64">
        <f>'Distributor Secondary'!G23*'DSR con %'!H110</f>
        <v>68.64</v>
      </c>
      <c r="I110" s="64">
        <f>'Distributor Secondary'!H23*'DSR con %'!I110</f>
        <v>80.08</v>
      </c>
      <c r="J110" s="64">
        <f>'Distributor Secondary'!I23*'DSR con %'!J110</f>
        <v>68.64</v>
      </c>
      <c r="K110" s="64">
        <f>'Distributor Secondary'!J23*'DSR con %'!K110</f>
        <v>22.880000000000003</v>
      </c>
      <c r="L110" s="64">
        <f>'Distributor Secondary'!K23*'DSR con %'!L110</f>
        <v>98.02000000000001</v>
      </c>
      <c r="M110" s="64">
        <f>'Distributor Secondary'!L23*'DSR con %'!M110</f>
        <v>73.58</v>
      </c>
      <c r="N110" s="64">
        <f>'Distributor Secondary'!M23*'DSR con %'!N110</f>
        <v>146.9</v>
      </c>
      <c r="O110" s="64">
        <f>'Distributor Secondary'!N23*'DSR con %'!O110</f>
        <v>82.42</v>
      </c>
      <c r="P110" s="64">
        <f>'Distributor Secondary'!O23*'DSR con %'!P110</f>
        <v>54.86</v>
      </c>
      <c r="Q110" s="64">
        <f>'Distributor Secondary'!P23*'DSR con %'!Q110</f>
        <v>54.86</v>
      </c>
      <c r="R110" s="64">
        <f>'Distributor Secondary'!Q23*'DSR con %'!R110</f>
        <v>54.86</v>
      </c>
      <c r="S110" s="64">
        <f>'Distributor Secondary'!R23*'DSR con %'!S110</f>
        <v>54.86</v>
      </c>
      <c r="T110" s="64">
        <f>'Distributor Secondary'!S23*'DSR con %'!T110</f>
        <v>68.64</v>
      </c>
      <c r="U110" s="64">
        <f>'Distributor Secondary'!T23*'DSR con %'!U110</f>
        <v>54.86</v>
      </c>
      <c r="V110" s="64">
        <f>'Distributor Secondary'!U23*'DSR con %'!V110</f>
        <v>60.32</v>
      </c>
      <c r="W110" s="64">
        <f>'Distributor Secondary'!V23*'DSR con %'!W110</f>
        <v>54.86</v>
      </c>
      <c r="X110" s="64">
        <f>'Distributor Secondary'!W23*'DSR con %'!X110</f>
        <v>96.621621621621628</v>
      </c>
      <c r="Y110" s="64">
        <f>'Distributor Secondary'!X23*'DSR con %'!Y110</f>
        <v>95.408163265306115</v>
      </c>
      <c r="Z110" s="64">
        <f>'Distributor Secondary'!Y23*'DSR con %'!Z110</f>
        <v>37.967741935483872</v>
      </c>
      <c r="AA110" s="64">
        <f>'Distributor Secondary'!Z23*'DSR con %'!AA110</f>
        <v>110</v>
      </c>
      <c r="AB110" s="64">
        <f>'Distributor Secondary'!AA23*'DSR con %'!AB110</f>
        <v>137.6</v>
      </c>
      <c r="AC110" s="64">
        <f>'Distributor Secondary'!AB23*'DSR con %'!AC110</f>
        <v>9.6000000000000014</v>
      </c>
      <c r="AD110" s="64">
        <f>'Distributor Secondary'!AC23*'DSR con %'!AD110</f>
        <v>9.2000000000000011</v>
      </c>
      <c r="AE110" s="64">
        <f>'Distributor Secondary'!AD23*'DSR con %'!AE110</f>
        <v>2</v>
      </c>
      <c r="AF110" s="145">
        <f>'Distributor Secondary'!AE23*'DSR con %'!AF110</f>
        <v>11.200000000000001</v>
      </c>
      <c r="AG110" s="145">
        <f>'Distributor Secondary'!AF23*'DSR con %'!AG110</f>
        <v>7.6000000000000005</v>
      </c>
      <c r="AH110" s="145">
        <f>'Distributor Secondary'!AG23*'DSR con %'!AH110</f>
        <v>1.6</v>
      </c>
      <c r="AI110" s="145">
        <f>'Distributor Secondary'!AH23*'DSR con %'!AI110</f>
        <v>4.8000000000000007</v>
      </c>
      <c r="AJ110" s="145">
        <f>'Distributor Secondary'!AI23*'DSR con %'!AJ110</f>
        <v>6</v>
      </c>
      <c r="AK110" s="145">
        <f>'Distributor Secondary'!AJ23*'DSR con %'!AK110</f>
        <v>2</v>
      </c>
      <c r="AL110" s="145">
        <f>'Distributor Secondary'!AK23*'DSR con %'!AL110</f>
        <v>1.6</v>
      </c>
      <c r="AM110" s="145">
        <f>'Distributor Secondary'!AL23*'DSR con %'!AM110</f>
        <v>2</v>
      </c>
      <c r="AN110" s="145">
        <f>'Distributor Secondary'!AM23*'DSR con %'!AN110</f>
        <v>1.6</v>
      </c>
      <c r="AO110" s="64">
        <f>'Distributor Secondary'!AN23*'DSR con %'!AO110</f>
        <v>1.6</v>
      </c>
    </row>
    <row r="111" spans="1:54" x14ac:dyDescent="0.2">
      <c r="A111" s="98" t="s">
        <v>18</v>
      </c>
      <c r="B111" s="60" t="s">
        <v>9</v>
      </c>
      <c r="C111" s="93" t="s">
        <v>27</v>
      </c>
      <c r="D111" s="99" t="s">
        <v>128</v>
      </c>
      <c r="E111" s="99" t="s">
        <v>129</v>
      </c>
      <c r="F111" s="62">
        <f t="shared" si="14"/>
        <v>1879293.7108294934</v>
      </c>
      <c r="G111" s="63">
        <f t="shared" si="15"/>
        <v>1398.0398420013171</v>
      </c>
      <c r="H111" s="64">
        <f>'Distributor Secondary'!G23*'DSR con %'!H111</f>
        <v>66</v>
      </c>
      <c r="I111" s="64">
        <f>'Distributor Secondary'!H23*'DSR con %'!I111</f>
        <v>77</v>
      </c>
      <c r="J111" s="64">
        <f>'Distributor Secondary'!I23*'DSR con %'!J111</f>
        <v>66</v>
      </c>
      <c r="K111" s="64">
        <f>'Distributor Secondary'!J23*'DSR con %'!K111</f>
        <v>22</v>
      </c>
      <c r="L111" s="64">
        <f>'Distributor Secondary'!K23*'DSR con %'!L111</f>
        <v>94.25</v>
      </c>
      <c r="M111" s="64">
        <f>'Distributor Secondary'!L23*'DSR con %'!M111</f>
        <v>70.75</v>
      </c>
      <c r="N111" s="64">
        <f>'Distributor Secondary'!M23*'DSR con %'!N111</f>
        <v>141.25</v>
      </c>
      <c r="O111" s="64">
        <f>'Distributor Secondary'!N23*'DSR con %'!O111</f>
        <v>79.25</v>
      </c>
      <c r="P111" s="64">
        <f>'Distributor Secondary'!O23*'DSR con %'!P111</f>
        <v>52.75</v>
      </c>
      <c r="Q111" s="64">
        <f>'Distributor Secondary'!P23*'DSR con %'!Q111</f>
        <v>52.75</v>
      </c>
      <c r="R111" s="64">
        <f>'Distributor Secondary'!Q23*'DSR con %'!R111</f>
        <v>52.75</v>
      </c>
      <c r="S111" s="64">
        <f>'Distributor Secondary'!R23*'DSR con %'!S111</f>
        <v>52.75</v>
      </c>
      <c r="T111" s="64">
        <f>'Distributor Secondary'!S23*'DSR con %'!T111</f>
        <v>66</v>
      </c>
      <c r="U111" s="64">
        <f>'Distributor Secondary'!T23*'DSR con %'!U111</f>
        <v>52.75</v>
      </c>
      <c r="V111" s="64">
        <f>'Distributor Secondary'!U23*'DSR con %'!V111</f>
        <v>58</v>
      </c>
      <c r="W111" s="64">
        <f>'Distributor Secondary'!V23*'DSR con %'!W111</f>
        <v>52.75</v>
      </c>
      <c r="X111" s="64">
        <f>'Distributor Secondary'!W23*'DSR con %'!X111</f>
        <v>68.75</v>
      </c>
      <c r="Y111" s="64">
        <f>'Distributor Secondary'!X23*'DSR con %'!Y111</f>
        <v>67.346938775510196</v>
      </c>
      <c r="Z111" s="64">
        <f>'Distributor Secondary'!Y23*'DSR con %'!Z111</f>
        <v>27.612903225806452</v>
      </c>
      <c r="AA111" s="64">
        <f>'Distributor Secondary'!Z23*'DSR con %'!AA111</f>
        <v>63.25</v>
      </c>
      <c r="AB111" s="64">
        <f>'Distributor Secondary'!AA23*'DSR con %'!AB111</f>
        <v>79.12</v>
      </c>
      <c r="AC111" s="64">
        <f>'Distributor Secondary'!AB23*'DSR con %'!AC111</f>
        <v>5.5200000000000005</v>
      </c>
      <c r="AD111" s="64">
        <f>'Distributor Secondary'!AC23*'DSR con %'!AD111</f>
        <v>5.29</v>
      </c>
      <c r="AE111" s="64">
        <f>'Distributor Secondary'!AD23*'DSR con %'!AE111</f>
        <v>1.1500000000000001</v>
      </c>
      <c r="AF111" s="145">
        <f>'Distributor Secondary'!AE23*'DSR con %'!AF111</f>
        <v>6.44</v>
      </c>
      <c r="AG111" s="145">
        <f>'Distributor Secondary'!AF23*'DSR con %'!AG111</f>
        <v>4.37</v>
      </c>
      <c r="AH111" s="145">
        <f>'Distributor Secondary'!AG23*'DSR con %'!AH111</f>
        <v>0.92</v>
      </c>
      <c r="AI111" s="145">
        <f>'Distributor Secondary'!AH23*'DSR con %'!AI111</f>
        <v>2.7600000000000002</v>
      </c>
      <c r="AJ111" s="145">
        <f>'Distributor Secondary'!AI23*'DSR con %'!AJ111</f>
        <v>3.45</v>
      </c>
      <c r="AK111" s="145">
        <f>'Distributor Secondary'!AJ23*'DSR con %'!AK111</f>
        <v>1.1500000000000001</v>
      </c>
      <c r="AL111" s="145">
        <f>'Distributor Secondary'!AK23*'DSR con %'!AL111</f>
        <v>0.92</v>
      </c>
      <c r="AM111" s="145">
        <f>'Distributor Secondary'!AL23*'DSR con %'!AM111</f>
        <v>1.1500000000000001</v>
      </c>
      <c r="AN111" s="145">
        <f>'Distributor Secondary'!AM23*'DSR con %'!AN111</f>
        <v>0.92</v>
      </c>
      <c r="AO111" s="64">
        <f>'Distributor Secondary'!AN23*'DSR con %'!AO111</f>
        <v>0.92</v>
      </c>
    </row>
    <row r="112" spans="1:54" x14ac:dyDescent="0.2">
      <c r="A112" s="98" t="s">
        <v>18</v>
      </c>
      <c r="B112" s="60" t="s">
        <v>9</v>
      </c>
      <c r="C112" s="93" t="s">
        <v>27</v>
      </c>
      <c r="D112" s="99" t="s">
        <v>130</v>
      </c>
      <c r="E112" s="99" t="s">
        <v>131</v>
      </c>
      <c r="F112" s="62">
        <f t="shared" si="14"/>
        <v>1758583.3272823514</v>
      </c>
      <c r="G112" s="63">
        <f t="shared" si="15"/>
        <v>1335.1363155881354</v>
      </c>
      <c r="H112" s="64">
        <f>'Distributor Secondary'!G23*'DSR con %'!H112</f>
        <v>66</v>
      </c>
      <c r="I112" s="64">
        <f>'Distributor Secondary'!H23*'DSR con %'!I112</f>
        <v>77</v>
      </c>
      <c r="J112" s="64">
        <f>'Distributor Secondary'!I23*'DSR con %'!J112</f>
        <v>66</v>
      </c>
      <c r="K112" s="64">
        <f>'Distributor Secondary'!J23*'DSR con %'!K112</f>
        <v>22</v>
      </c>
      <c r="L112" s="64">
        <f>'Distributor Secondary'!K23*'DSR con %'!L112</f>
        <v>94.25</v>
      </c>
      <c r="M112" s="64">
        <f>'Distributor Secondary'!L23*'DSR con %'!M112</f>
        <v>70.75</v>
      </c>
      <c r="N112" s="64">
        <f>'Distributor Secondary'!M23*'DSR con %'!N112</f>
        <v>141.25</v>
      </c>
      <c r="O112" s="64">
        <f>'Distributor Secondary'!N23*'DSR con %'!O112</f>
        <v>79.25</v>
      </c>
      <c r="P112" s="64">
        <f>'Distributor Secondary'!O23*'DSR con %'!P112</f>
        <v>52.75</v>
      </c>
      <c r="Q112" s="64">
        <f>'Distributor Secondary'!P23*'DSR con %'!Q112</f>
        <v>52.75</v>
      </c>
      <c r="R112" s="64">
        <f>'Distributor Secondary'!Q23*'DSR con %'!R112</f>
        <v>52.75</v>
      </c>
      <c r="S112" s="64">
        <f>'Distributor Secondary'!R23*'DSR con %'!S112</f>
        <v>52.75</v>
      </c>
      <c r="T112" s="64">
        <f>'Distributor Secondary'!S23*'DSR con %'!T112</f>
        <v>66</v>
      </c>
      <c r="U112" s="64">
        <f>'Distributor Secondary'!T23*'DSR con %'!U112</f>
        <v>52.75</v>
      </c>
      <c r="V112" s="64">
        <f>'Distributor Secondary'!U23*'DSR con %'!V112</f>
        <v>58</v>
      </c>
      <c r="W112" s="64">
        <f>'Distributor Secondary'!V23*'DSR con %'!W112</f>
        <v>52.75</v>
      </c>
      <c r="X112" s="64">
        <f>'Distributor Secondary'!W23*'DSR con %'!X112</f>
        <v>54.814189189189186</v>
      </c>
      <c r="Y112" s="64">
        <f>'Distributor Secondary'!X23*'DSR con %'!Y112</f>
        <v>56.122448979591837</v>
      </c>
      <c r="Z112" s="64">
        <f>'Distributor Secondary'!Y23*'DSR con %'!Z112</f>
        <v>20.70967741935484</v>
      </c>
      <c r="AA112" s="64">
        <f>'Distributor Secondary'!Z23*'DSR con %'!AA112</f>
        <v>52.25</v>
      </c>
      <c r="AB112" s="64">
        <f>'Distributor Secondary'!AA23*'DSR con %'!AB112</f>
        <v>65.36</v>
      </c>
      <c r="AC112" s="64">
        <f>'Distributor Secondary'!AB23*'DSR con %'!AC112</f>
        <v>4.5600000000000005</v>
      </c>
      <c r="AD112" s="64">
        <f>'Distributor Secondary'!AC23*'DSR con %'!AD112</f>
        <v>4.37</v>
      </c>
      <c r="AE112" s="64">
        <f>'Distributor Secondary'!AD23*'DSR con %'!AE112</f>
        <v>0.95</v>
      </c>
      <c r="AF112" s="145">
        <f>'Distributor Secondary'!AE23*'DSR con %'!AF112</f>
        <v>5.32</v>
      </c>
      <c r="AG112" s="145">
        <f>'Distributor Secondary'!AF23*'DSR con %'!AG112</f>
        <v>3.61</v>
      </c>
      <c r="AH112" s="145">
        <f>'Distributor Secondary'!AG23*'DSR con %'!AH112</f>
        <v>0.76</v>
      </c>
      <c r="AI112" s="145">
        <f>'Distributor Secondary'!AH23*'DSR con %'!AI112</f>
        <v>2.2800000000000002</v>
      </c>
      <c r="AJ112" s="145">
        <f>'Distributor Secondary'!AI23*'DSR con %'!AJ112</f>
        <v>2.85</v>
      </c>
      <c r="AK112" s="145">
        <f>'Distributor Secondary'!AJ23*'DSR con %'!AK112</f>
        <v>0.95</v>
      </c>
      <c r="AL112" s="145">
        <f>'Distributor Secondary'!AK23*'DSR con %'!AL112</f>
        <v>0.76</v>
      </c>
      <c r="AM112" s="145">
        <f>'Distributor Secondary'!AL23*'DSR con %'!AM112</f>
        <v>0.95</v>
      </c>
      <c r="AN112" s="145">
        <f>'Distributor Secondary'!AM23*'DSR con %'!AN112</f>
        <v>0.76</v>
      </c>
      <c r="AO112" s="64">
        <f>'Distributor Secondary'!AN23*'DSR con %'!AO112</f>
        <v>0.76</v>
      </c>
    </row>
    <row r="113" spans="1:54" x14ac:dyDescent="0.2">
      <c r="A113" s="98" t="s">
        <v>18</v>
      </c>
      <c r="B113" s="60" t="s">
        <v>9</v>
      </c>
      <c r="C113" s="93" t="s">
        <v>27</v>
      </c>
      <c r="D113" s="99" t="s">
        <v>132</v>
      </c>
      <c r="E113" s="99" t="s">
        <v>133</v>
      </c>
      <c r="F113" s="62">
        <f t="shared" si="14"/>
        <v>1690456.3372823519</v>
      </c>
      <c r="G113" s="63">
        <f t="shared" si="15"/>
        <v>1285.1463155881365</v>
      </c>
      <c r="H113" s="64">
        <f>'Distributor Secondary'!G23*'DSR con %'!H113</f>
        <v>63.36</v>
      </c>
      <c r="I113" s="64">
        <f>'Distributor Secondary'!H23*'DSR con %'!I113</f>
        <v>73.92</v>
      </c>
      <c r="J113" s="64">
        <f>'Distributor Secondary'!I23*'DSR con %'!J113</f>
        <v>63.36</v>
      </c>
      <c r="K113" s="64">
        <f>'Distributor Secondary'!J23*'DSR con %'!K113</f>
        <v>21.119999999999997</v>
      </c>
      <c r="L113" s="64">
        <f>'Distributor Secondary'!K23*'DSR con %'!L113</f>
        <v>90.47999999999999</v>
      </c>
      <c r="M113" s="64">
        <f>'Distributor Secondary'!L23*'DSR con %'!M113</f>
        <v>67.92</v>
      </c>
      <c r="N113" s="64">
        <f>'Distributor Secondary'!M23*'DSR con %'!N113</f>
        <v>135.6</v>
      </c>
      <c r="O113" s="64">
        <f>'Distributor Secondary'!N23*'DSR con %'!O113</f>
        <v>76.08</v>
      </c>
      <c r="P113" s="64">
        <f>'Distributor Secondary'!O23*'DSR con %'!P113</f>
        <v>50.64</v>
      </c>
      <c r="Q113" s="64">
        <f>'Distributor Secondary'!P23*'DSR con %'!Q113</f>
        <v>50.64</v>
      </c>
      <c r="R113" s="64">
        <f>'Distributor Secondary'!Q23*'DSR con %'!R113</f>
        <v>50.64</v>
      </c>
      <c r="S113" s="64">
        <f>'Distributor Secondary'!R23*'DSR con %'!S113</f>
        <v>50.64</v>
      </c>
      <c r="T113" s="64">
        <f>'Distributor Secondary'!S23*'DSR con %'!T113</f>
        <v>63.36</v>
      </c>
      <c r="U113" s="64">
        <f>'Distributor Secondary'!T23*'DSR con %'!U113</f>
        <v>50.64</v>
      </c>
      <c r="V113" s="64">
        <f>'Distributor Secondary'!U23*'DSR con %'!V113</f>
        <v>55.68</v>
      </c>
      <c r="W113" s="64">
        <f>'Distributor Secondary'!V23*'DSR con %'!W113</f>
        <v>50.64</v>
      </c>
      <c r="X113" s="64">
        <f>'Distributor Secondary'!W23*'DSR con %'!X113</f>
        <v>54.814189189189186</v>
      </c>
      <c r="Y113" s="64">
        <f>'Distributor Secondary'!X23*'DSR con %'!Y113</f>
        <v>56.122448979591837</v>
      </c>
      <c r="Z113" s="64">
        <f>'Distributor Secondary'!Y23*'DSR con %'!Z113</f>
        <v>20.70967741935484</v>
      </c>
      <c r="AA113" s="64">
        <f>'Distributor Secondary'!Z23*'DSR con %'!AA113</f>
        <v>49.5</v>
      </c>
      <c r="AB113" s="64">
        <f>'Distributor Secondary'!AA23*'DSR con %'!AB113</f>
        <v>61.919999999999995</v>
      </c>
      <c r="AC113" s="64">
        <f>'Distributor Secondary'!AB23*'DSR con %'!AC113</f>
        <v>4.32</v>
      </c>
      <c r="AD113" s="64">
        <f>'Distributor Secondary'!AC23*'DSR con %'!AD113</f>
        <v>4.1399999999999997</v>
      </c>
      <c r="AE113" s="64">
        <f>'Distributor Secondary'!AD23*'DSR con %'!AE113</f>
        <v>0.89999999999999991</v>
      </c>
      <c r="AF113" s="145">
        <f>'Distributor Secondary'!AE23*'DSR con %'!AF113</f>
        <v>5.04</v>
      </c>
      <c r="AG113" s="145">
        <f>'Distributor Secondary'!AF23*'DSR con %'!AG113</f>
        <v>3.42</v>
      </c>
      <c r="AH113" s="145">
        <f>'Distributor Secondary'!AG23*'DSR con %'!AH113</f>
        <v>0.72</v>
      </c>
      <c r="AI113" s="145">
        <f>'Distributor Secondary'!AH23*'DSR con %'!AI113</f>
        <v>2.16</v>
      </c>
      <c r="AJ113" s="145">
        <f>'Distributor Secondary'!AI23*'DSR con %'!AJ113</f>
        <v>2.6999999999999997</v>
      </c>
      <c r="AK113" s="145">
        <f>'Distributor Secondary'!AJ23*'DSR con %'!AK113</f>
        <v>0.89999999999999991</v>
      </c>
      <c r="AL113" s="145">
        <f>'Distributor Secondary'!AK23*'DSR con %'!AL113</f>
        <v>0.72</v>
      </c>
      <c r="AM113" s="145">
        <f>'Distributor Secondary'!AL23*'DSR con %'!AM113</f>
        <v>0.89999999999999991</v>
      </c>
      <c r="AN113" s="145">
        <f>'Distributor Secondary'!AM23*'DSR con %'!AN113</f>
        <v>0.72</v>
      </c>
      <c r="AO113" s="64">
        <f>'Distributor Secondary'!AN23*'DSR con %'!AO113</f>
        <v>0.72</v>
      </c>
    </row>
    <row r="114" spans="1:54" s="19" customFormat="1" x14ac:dyDescent="0.2">
      <c r="A114" s="100"/>
      <c r="B114" s="54"/>
      <c r="C114" s="96"/>
      <c r="D114" s="101"/>
      <c r="E114" s="101"/>
      <c r="F114" s="74">
        <f t="shared" si="14"/>
        <v>7677189</v>
      </c>
      <c r="G114" s="125">
        <f t="shared" si="15"/>
        <v>5656</v>
      </c>
      <c r="H114" s="45">
        <f>SUM(H110:H113)</f>
        <v>264</v>
      </c>
      <c r="I114" s="45">
        <f t="shared" ref="I114:AO114" si="23">SUM(I110:I113)</f>
        <v>308</v>
      </c>
      <c r="J114" s="45">
        <f t="shared" si="23"/>
        <v>264</v>
      </c>
      <c r="K114" s="45">
        <f t="shared" si="23"/>
        <v>88</v>
      </c>
      <c r="L114" s="45">
        <f t="shared" si="23"/>
        <v>377</v>
      </c>
      <c r="M114" s="45">
        <f t="shared" si="23"/>
        <v>283</v>
      </c>
      <c r="N114" s="45">
        <f t="shared" si="23"/>
        <v>565</v>
      </c>
      <c r="O114" s="45">
        <f t="shared" si="23"/>
        <v>317</v>
      </c>
      <c r="P114" s="45">
        <f t="shared" si="23"/>
        <v>211</v>
      </c>
      <c r="Q114" s="45">
        <f t="shared" si="23"/>
        <v>211</v>
      </c>
      <c r="R114" s="45">
        <f t="shared" si="23"/>
        <v>211</v>
      </c>
      <c r="S114" s="45">
        <f t="shared" si="23"/>
        <v>211</v>
      </c>
      <c r="T114" s="45">
        <f t="shared" si="23"/>
        <v>264</v>
      </c>
      <c r="U114" s="45">
        <f t="shared" si="23"/>
        <v>211</v>
      </c>
      <c r="V114" s="45">
        <f t="shared" si="23"/>
        <v>232</v>
      </c>
      <c r="W114" s="45">
        <f t="shared" si="23"/>
        <v>211</v>
      </c>
      <c r="X114" s="45">
        <f t="shared" si="23"/>
        <v>275</v>
      </c>
      <c r="Y114" s="45">
        <f t="shared" si="23"/>
        <v>275</v>
      </c>
      <c r="Z114" s="45">
        <f t="shared" si="23"/>
        <v>107</v>
      </c>
      <c r="AA114" s="45">
        <f t="shared" si="23"/>
        <v>275</v>
      </c>
      <c r="AB114" s="45">
        <f t="shared" si="23"/>
        <v>344</v>
      </c>
      <c r="AC114" s="45">
        <f t="shared" si="23"/>
        <v>24</v>
      </c>
      <c r="AD114" s="45">
        <f t="shared" si="23"/>
        <v>23.000000000000004</v>
      </c>
      <c r="AE114" s="45">
        <f t="shared" si="23"/>
        <v>5</v>
      </c>
      <c r="AF114" s="45">
        <f t="shared" si="23"/>
        <v>28</v>
      </c>
      <c r="AG114" s="45">
        <f t="shared" si="23"/>
        <v>19</v>
      </c>
      <c r="AH114" s="45">
        <f t="shared" si="23"/>
        <v>4</v>
      </c>
      <c r="AI114" s="45">
        <f t="shared" si="23"/>
        <v>12</v>
      </c>
      <c r="AJ114" s="45">
        <f t="shared" si="23"/>
        <v>14.999999999999998</v>
      </c>
      <c r="AK114" s="45">
        <f t="shared" si="23"/>
        <v>5</v>
      </c>
      <c r="AL114" s="45">
        <f t="shared" si="23"/>
        <v>4</v>
      </c>
      <c r="AM114" s="45">
        <f t="shared" si="23"/>
        <v>5</v>
      </c>
      <c r="AN114" s="45">
        <f t="shared" si="23"/>
        <v>4</v>
      </c>
      <c r="AO114" s="45">
        <f t="shared" si="23"/>
        <v>4</v>
      </c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spans="1:54" x14ac:dyDescent="0.2">
      <c r="A115" s="102" t="s">
        <v>19</v>
      </c>
      <c r="B115" s="60" t="s">
        <v>9</v>
      </c>
      <c r="C115" s="93" t="s">
        <v>49</v>
      </c>
      <c r="D115" s="94" t="s">
        <v>134</v>
      </c>
      <c r="E115" s="130" t="s">
        <v>256</v>
      </c>
      <c r="F115" s="62">
        <f t="shared" si="14"/>
        <v>2926168.5276190476</v>
      </c>
      <c r="G115" s="63">
        <f t="shared" si="15"/>
        <v>1141.1457142857139</v>
      </c>
      <c r="H115" s="64">
        <f>'Distributor Secondary'!G24*'DSR con %'!H115</f>
        <v>58.24</v>
      </c>
      <c r="I115" s="64">
        <f>'Distributor Secondary'!H24*'DSR con %'!I115</f>
        <v>68</v>
      </c>
      <c r="J115" s="64">
        <f>'Distributor Secondary'!I24*'DSR con %'!J115</f>
        <v>58.24</v>
      </c>
      <c r="K115" s="64">
        <f>'Distributor Secondary'!J24*'DSR con %'!K115</f>
        <v>19.36</v>
      </c>
      <c r="L115" s="64">
        <f>'Distributor Secondary'!K24*'DSR con %'!L115</f>
        <v>44.32</v>
      </c>
      <c r="M115" s="64">
        <f>'Distributor Secondary'!L24*'DSR con %'!M115</f>
        <v>33.28</v>
      </c>
      <c r="N115" s="64">
        <f>'Distributor Secondary'!M24*'DSR con %'!N115</f>
        <v>73.12</v>
      </c>
      <c r="O115" s="64">
        <f>'Distributor Secondary'!N24*'DSR con %'!O115</f>
        <v>56.800000000000004</v>
      </c>
      <c r="P115" s="64">
        <f>'Distributor Secondary'!O24*'DSR con %'!P115</f>
        <v>37.92</v>
      </c>
      <c r="Q115" s="64">
        <f>'Distributor Secondary'!P24*'DSR con %'!Q115</f>
        <v>37.92</v>
      </c>
      <c r="R115" s="64">
        <f>'Distributor Secondary'!Q24*'DSR con %'!R115</f>
        <v>37.92</v>
      </c>
      <c r="S115" s="64">
        <f>'Distributor Secondary'!R24*'DSR con %'!S115</f>
        <v>37.92</v>
      </c>
      <c r="T115" s="64">
        <f>'Distributor Secondary'!S24*'DSR con %'!T115</f>
        <v>47.36</v>
      </c>
      <c r="U115" s="64">
        <f>'Distributor Secondary'!T24*'DSR con %'!U115</f>
        <v>37.92</v>
      </c>
      <c r="V115" s="64">
        <f>'Distributor Secondary'!U24*'DSR con %'!V115</f>
        <v>41.6</v>
      </c>
      <c r="W115" s="64">
        <f>'Distributor Secondary'!V24*'DSR con %'!W115</f>
        <v>37.92</v>
      </c>
      <c r="X115" s="64">
        <f>'Distributor Secondary'!W24*'DSR con %'!X115</f>
        <v>32</v>
      </c>
      <c r="Y115" s="64">
        <f>'Distributor Secondary'!X24*'DSR con %'!Y115</f>
        <v>36.19047619047619</v>
      </c>
      <c r="Z115" s="64">
        <f>'Distributor Secondary'!Y24*'DSR con %'!Z115</f>
        <v>14.295238095238094</v>
      </c>
      <c r="AA115" s="64">
        <f>'Distributor Secondary'!Z24*'DSR con %'!AA115</f>
        <v>34</v>
      </c>
      <c r="AB115" s="64">
        <f>'Distributor Secondary'!AA24*'DSR con %'!AB115</f>
        <v>45.900000000000006</v>
      </c>
      <c r="AC115" s="64">
        <f>'Distributor Secondary'!AB24*'DSR con %'!AC115</f>
        <v>27.37</v>
      </c>
      <c r="AD115" s="64">
        <f>'Distributor Secondary'!AC24*'DSR con %'!AD115</f>
        <v>25.840000000000003</v>
      </c>
      <c r="AE115" s="64">
        <f>'Distributor Secondary'!AD24*'DSR con %'!AE115</f>
        <v>8.67</v>
      </c>
      <c r="AF115" s="145">
        <f>'Distributor Secondary'!AE24*'DSR con %'!AF115</f>
        <v>55.930000000000007</v>
      </c>
      <c r="AG115" s="145">
        <f>'Distributor Secondary'!AF24*'DSR con %'!AG115</f>
        <v>37.230000000000004</v>
      </c>
      <c r="AH115" s="145">
        <f>'Distributor Secondary'!AG24*'DSR con %'!AH115</f>
        <v>7.48</v>
      </c>
      <c r="AI115" s="145">
        <f>'Distributor Secondary'!AH24*'DSR con %'!AI115</f>
        <v>13.770000000000001</v>
      </c>
      <c r="AJ115" s="145">
        <f>'Distributor Secondary'!AI24*'DSR con %'!AJ115</f>
        <v>28.05</v>
      </c>
      <c r="AK115" s="145">
        <f>'Distributor Secondary'!AJ24*'DSR con %'!AK115</f>
        <v>9.3500000000000014</v>
      </c>
      <c r="AL115" s="145">
        <f>'Distributor Secondary'!AK24*'DSR con %'!AL115</f>
        <v>8.16</v>
      </c>
      <c r="AM115" s="145">
        <f>'Distributor Secondary'!AL24*'DSR con %'!AM115</f>
        <v>9.3500000000000014</v>
      </c>
      <c r="AN115" s="145">
        <f>'Distributor Secondary'!AM24*'DSR con %'!AN115</f>
        <v>9.8600000000000012</v>
      </c>
      <c r="AO115" s="64">
        <f>'Distributor Secondary'!AN24*'DSR con %'!AO115</f>
        <v>9.8600000000000012</v>
      </c>
    </row>
    <row r="116" spans="1:54" x14ac:dyDescent="0.2">
      <c r="A116" s="102" t="s">
        <v>19</v>
      </c>
      <c r="B116" s="60" t="s">
        <v>9</v>
      </c>
      <c r="C116" s="93" t="s">
        <v>49</v>
      </c>
      <c r="D116" s="94" t="s">
        <v>135</v>
      </c>
      <c r="E116" s="131" t="s">
        <v>136</v>
      </c>
      <c r="F116" s="62">
        <f t="shared" si="14"/>
        <v>2805836.251428572</v>
      </c>
      <c r="G116" s="63">
        <f t="shared" si="15"/>
        <v>1119.0285714285715</v>
      </c>
      <c r="H116" s="64">
        <f>'Distributor Secondary'!G24*'DSR con %'!H116</f>
        <v>58.24</v>
      </c>
      <c r="I116" s="64">
        <f>'Distributor Secondary'!H24*'DSR con %'!I116</f>
        <v>68</v>
      </c>
      <c r="J116" s="64">
        <f>'Distributor Secondary'!I24*'DSR con %'!J116</f>
        <v>58.24</v>
      </c>
      <c r="K116" s="64">
        <f>'Distributor Secondary'!J24*'DSR con %'!K116</f>
        <v>19.36</v>
      </c>
      <c r="L116" s="64">
        <f>'Distributor Secondary'!K24*'DSR con %'!L116</f>
        <v>44.32</v>
      </c>
      <c r="M116" s="64">
        <f>'Distributor Secondary'!L24*'DSR con %'!M116</f>
        <v>33.28</v>
      </c>
      <c r="N116" s="64">
        <f>'Distributor Secondary'!M24*'DSR con %'!N116</f>
        <v>73.12</v>
      </c>
      <c r="O116" s="64">
        <f>'Distributor Secondary'!N24*'DSR con %'!O116</f>
        <v>56.800000000000004</v>
      </c>
      <c r="P116" s="64">
        <f>'Distributor Secondary'!O24*'DSR con %'!P116</f>
        <v>37.92</v>
      </c>
      <c r="Q116" s="64">
        <f>'Distributor Secondary'!P24*'DSR con %'!Q116</f>
        <v>37.92</v>
      </c>
      <c r="R116" s="64">
        <f>'Distributor Secondary'!Q24*'DSR con %'!R116</f>
        <v>37.92</v>
      </c>
      <c r="S116" s="64">
        <f>'Distributor Secondary'!R24*'DSR con %'!S116</f>
        <v>37.92</v>
      </c>
      <c r="T116" s="64">
        <f>'Distributor Secondary'!S24*'DSR con %'!T116</f>
        <v>47.36</v>
      </c>
      <c r="U116" s="64">
        <f>'Distributor Secondary'!T24*'DSR con %'!U116</f>
        <v>37.92</v>
      </c>
      <c r="V116" s="64">
        <f>'Distributor Secondary'!U24*'DSR con %'!V116</f>
        <v>41.6</v>
      </c>
      <c r="W116" s="64">
        <f>'Distributor Secondary'!V24*'DSR con %'!W116</f>
        <v>37.92</v>
      </c>
      <c r="X116" s="64">
        <f>'Distributor Secondary'!W24*'DSR con %'!X116</f>
        <v>32</v>
      </c>
      <c r="Y116" s="64">
        <f>'Distributor Secondary'!X24*'DSR con %'!Y116</f>
        <v>34.285714285714285</v>
      </c>
      <c r="Z116" s="64">
        <f>'Distributor Secondary'!Y24*'DSR con %'!Z116</f>
        <v>13.542857142857143</v>
      </c>
      <c r="AA116" s="64">
        <f>'Distributor Secondary'!Z24*'DSR con %'!AA116</f>
        <v>32</v>
      </c>
      <c r="AB116" s="64">
        <f>'Distributor Secondary'!AA24*'DSR con %'!AB116</f>
        <v>43.2</v>
      </c>
      <c r="AC116" s="64">
        <f>'Distributor Secondary'!AB24*'DSR con %'!AC116</f>
        <v>25.76</v>
      </c>
      <c r="AD116" s="64">
        <f>'Distributor Secondary'!AC24*'DSR con %'!AD116</f>
        <v>24.32</v>
      </c>
      <c r="AE116" s="64">
        <f>'Distributor Secondary'!AD24*'DSR con %'!AE116</f>
        <v>8.16</v>
      </c>
      <c r="AF116" s="145">
        <f>'Distributor Secondary'!AE24*'DSR con %'!AF116</f>
        <v>52.64</v>
      </c>
      <c r="AG116" s="145">
        <f>'Distributor Secondary'!AF24*'DSR con %'!AG116</f>
        <v>35.04</v>
      </c>
      <c r="AH116" s="145">
        <f>'Distributor Secondary'!AG24*'DSR con %'!AH116</f>
        <v>7.04</v>
      </c>
      <c r="AI116" s="145">
        <f>'Distributor Secondary'!AH24*'DSR con %'!AI116</f>
        <v>12.96</v>
      </c>
      <c r="AJ116" s="145">
        <f>'Distributor Secondary'!AI24*'DSR con %'!AJ116</f>
        <v>26.400000000000002</v>
      </c>
      <c r="AK116" s="145">
        <f>'Distributor Secondary'!AJ24*'DSR con %'!AK116</f>
        <v>8.8000000000000007</v>
      </c>
      <c r="AL116" s="145">
        <f>'Distributor Secondary'!AK24*'DSR con %'!AL116</f>
        <v>7.68</v>
      </c>
      <c r="AM116" s="145">
        <f>'Distributor Secondary'!AL24*'DSR con %'!AM116</f>
        <v>8.8000000000000007</v>
      </c>
      <c r="AN116" s="145">
        <f>'Distributor Secondary'!AM24*'DSR con %'!AN116</f>
        <v>9.2799999999999994</v>
      </c>
      <c r="AO116" s="64">
        <f>'Distributor Secondary'!AN24*'DSR con %'!AO116</f>
        <v>9.2799999999999994</v>
      </c>
    </row>
    <row r="117" spans="1:54" x14ac:dyDescent="0.2">
      <c r="A117" s="102" t="s">
        <v>19</v>
      </c>
      <c r="B117" s="60" t="s">
        <v>9</v>
      </c>
      <c r="C117" s="93" t="s">
        <v>49</v>
      </c>
      <c r="D117" s="94" t="s">
        <v>137</v>
      </c>
      <c r="E117" s="131" t="s">
        <v>138</v>
      </c>
      <c r="F117" s="62">
        <f t="shared" si="14"/>
        <v>1459313.56</v>
      </c>
      <c r="G117" s="63">
        <f t="shared" si="15"/>
        <v>527.1</v>
      </c>
      <c r="H117" s="64">
        <f>'Distributor Secondary'!G24*'DSR con %'!H117</f>
        <v>25.480000000000004</v>
      </c>
      <c r="I117" s="64">
        <f>'Distributor Secondary'!H24*'DSR con %'!I117</f>
        <v>29.750000000000004</v>
      </c>
      <c r="J117" s="64">
        <f>'Distributor Secondary'!I24*'DSR con %'!J117</f>
        <v>25.480000000000004</v>
      </c>
      <c r="K117" s="64">
        <f>'Distributor Secondary'!J24*'DSR con %'!K117</f>
        <v>8.4700000000000006</v>
      </c>
      <c r="L117" s="64">
        <f>'Distributor Secondary'!K24*'DSR con %'!L117</f>
        <v>19.39</v>
      </c>
      <c r="M117" s="64">
        <f>'Distributor Secondary'!L24*'DSR con %'!M117</f>
        <v>14.560000000000002</v>
      </c>
      <c r="N117" s="64">
        <f>'Distributor Secondary'!M24*'DSR con %'!N117</f>
        <v>31.990000000000002</v>
      </c>
      <c r="O117" s="64">
        <f>'Distributor Secondary'!N24*'DSR con %'!O117</f>
        <v>24.85</v>
      </c>
      <c r="P117" s="64">
        <f>'Distributor Secondary'!O24*'DSR con %'!P117</f>
        <v>16.59</v>
      </c>
      <c r="Q117" s="64">
        <f>'Distributor Secondary'!P24*'DSR con %'!Q117</f>
        <v>16.59</v>
      </c>
      <c r="R117" s="64">
        <f>'Distributor Secondary'!Q24*'DSR con %'!R117</f>
        <v>16.59</v>
      </c>
      <c r="S117" s="64">
        <f>'Distributor Secondary'!R24*'DSR con %'!S117</f>
        <v>16.59</v>
      </c>
      <c r="T117" s="64">
        <f>'Distributor Secondary'!S24*'DSR con %'!T117</f>
        <v>20.720000000000002</v>
      </c>
      <c r="U117" s="64">
        <f>'Distributor Secondary'!T24*'DSR con %'!U117</f>
        <v>16.59</v>
      </c>
      <c r="V117" s="64">
        <f>'Distributor Secondary'!U24*'DSR con %'!V117</f>
        <v>18.200000000000003</v>
      </c>
      <c r="W117" s="64">
        <f>'Distributor Secondary'!V24*'DSR con %'!W117</f>
        <v>16.59</v>
      </c>
      <c r="X117" s="64">
        <f>'Distributor Secondary'!W24*'DSR con %'!X117</f>
        <v>14.000000000000002</v>
      </c>
      <c r="Y117" s="64">
        <f>'Distributor Secondary'!X24*'DSR con %'!Y117</f>
        <v>14.000000000000002</v>
      </c>
      <c r="Z117" s="64">
        <f>'Distributor Secondary'!Y24*'DSR con %'!Z117</f>
        <v>5.53</v>
      </c>
      <c r="AA117" s="64">
        <f>'Distributor Secondary'!Z24*'DSR con %'!AA117</f>
        <v>18</v>
      </c>
      <c r="AB117" s="64">
        <f>'Distributor Secondary'!AA24*'DSR con %'!AB117</f>
        <v>24.3</v>
      </c>
      <c r="AC117" s="64">
        <f>'Distributor Secondary'!AB24*'DSR con %'!AC117</f>
        <v>14.49</v>
      </c>
      <c r="AD117" s="64">
        <f>'Distributor Secondary'!AC24*'DSR con %'!AD117</f>
        <v>13.68</v>
      </c>
      <c r="AE117" s="64">
        <f>'Distributor Secondary'!AD24*'DSR con %'!AE117</f>
        <v>4.59</v>
      </c>
      <c r="AF117" s="145">
        <f>'Distributor Secondary'!AE24*'DSR con %'!AF117</f>
        <v>29.61</v>
      </c>
      <c r="AG117" s="145">
        <f>'Distributor Secondary'!AF24*'DSR con %'!AG117</f>
        <v>19.71</v>
      </c>
      <c r="AH117" s="145">
        <f>'Distributor Secondary'!AG24*'DSR con %'!AH117</f>
        <v>3.96</v>
      </c>
      <c r="AI117" s="145">
        <f>'Distributor Secondary'!AH24*'DSR con %'!AI117</f>
        <v>7.29</v>
      </c>
      <c r="AJ117" s="145">
        <f>'Distributor Secondary'!AI24*'DSR con %'!AJ117</f>
        <v>14.85</v>
      </c>
      <c r="AK117" s="145">
        <f>'Distributor Secondary'!AJ24*'DSR con %'!AK117</f>
        <v>4.95</v>
      </c>
      <c r="AL117" s="145">
        <f>'Distributor Secondary'!AK24*'DSR con %'!AL117</f>
        <v>4.32</v>
      </c>
      <c r="AM117" s="145">
        <f>'Distributor Secondary'!AL24*'DSR con %'!AM117</f>
        <v>4.95</v>
      </c>
      <c r="AN117" s="145">
        <f>'Distributor Secondary'!AM24*'DSR con %'!AN117</f>
        <v>5.22</v>
      </c>
      <c r="AO117" s="64">
        <f>'Distributor Secondary'!AN24*'DSR con %'!AO117</f>
        <v>5.22</v>
      </c>
    </row>
    <row r="118" spans="1:54" x14ac:dyDescent="0.2">
      <c r="A118" s="102" t="s">
        <v>19</v>
      </c>
      <c r="B118" s="60" t="s">
        <v>9</v>
      </c>
      <c r="C118" s="93" t="s">
        <v>49</v>
      </c>
      <c r="D118" s="94" t="s">
        <v>139</v>
      </c>
      <c r="E118" s="131" t="s">
        <v>140</v>
      </c>
      <c r="F118" s="62">
        <f t="shared" si="14"/>
        <v>1809297.28</v>
      </c>
      <c r="G118" s="63">
        <f t="shared" si="15"/>
        <v>747.68</v>
      </c>
      <c r="H118" s="64">
        <f>'Distributor Secondary'!G24*'DSR con %'!H118</f>
        <v>40.04</v>
      </c>
      <c r="I118" s="64">
        <f>'Distributor Secondary'!H24*'DSR con %'!I118</f>
        <v>46.75</v>
      </c>
      <c r="J118" s="64">
        <f>'Distributor Secondary'!I24*'DSR con %'!J118</f>
        <v>40.04</v>
      </c>
      <c r="K118" s="64">
        <f>'Distributor Secondary'!J24*'DSR con %'!K118</f>
        <v>13.31</v>
      </c>
      <c r="L118" s="64">
        <f>'Distributor Secondary'!K24*'DSR con %'!L118</f>
        <v>30.47</v>
      </c>
      <c r="M118" s="64">
        <f>'Distributor Secondary'!L24*'DSR con %'!M118</f>
        <v>22.88</v>
      </c>
      <c r="N118" s="64">
        <f>'Distributor Secondary'!M24*'DSR con %'!N118</f>
        <v>50.27</v>
      </c>
      <c r="O118" s="64">
        <f>'Distributor Secondary'!N24*'DSR con %'!O118</f>
        <v>39.049999999999997</v>
      </c>
      <c r="P118" s="64">
        <f>'Distributor Secondary'!O24*'DSR con %'!P118</f>
        <v>26.07</v>
      </c>
      <c r="Q118" s="64">
        <f>'Distributor Secondary'!P24*'DSR con %'!Q118</f>
        <v>26.07</v>
      </c>
      <c r="R118" s="64">
        <f>'Distributor Secondary'!Q24*'DSR con %'!R118</f>
        <v>26.07</v>
      </c>
      <c r="S118" s="64">
        <f>'Distributor Secondary'!R24*'DSR con %'!S118</f>
        <v>26.07</v>
      </c>
      <c r="T118" s="64">
        <f>'Distributor Secondary'!S24*'DSR con %'!T118</f>
        <v>32.56</v>
      </c>
      <c r="U118" s="64">
        <f>'Distributor Secondary'!T24*'DSR con %'!U118</f>
        <v>26.07</v>
      </c>
      <c r="V118" s="64">
        <f>'Distributor Secondary'!U24*'DSR con %'!V118</f>
        <v>28.6</v>
      </c>
      <c r="W118" s="64">
        <f>'Distributor Secondary'!V24*'DSR con %'!W118</f>
        <v>26.07</v>
      </c>
      <c r="X118" s="64">
        <f>'Distributor Secondary'!W24*'DSR con %'!X118</f>
        <v>22</v>
      </c>
      <c r="Y118" s="64">
        <f>'Distributor Secondary'!X24*'DSR con %'!Y118</f>
        <v>22</v>
      </c>
      <c r="Z118" s="64">
        <f>'Distributor Secondary'!Y24*'DSR con %'!Z118</f>
        <v>8.69</v>
      </c>
      <c r="AA118" s="64">
        <f>'Distributor Secondary'!Z24*'DSR con %'!AA118</f>
        <v>20</v>
      </c>
      <c r="AB118" s="64">
        <f>'Distributor Secondary'!AA24*'DSR con %'!AB118</f>
        <v>27</v>
      </c>
      <c r="AC118" s="64">
        <f>'Distributor Secondary'!AB24*'DSR con %'!AC118</f>
        <v>16.100000000000001</v>
      </c>
      <c r="AD118" s="64">
        <f>'Distributor Secondary'!AC24*'DSR con %'!AD118</f>
        <v>15.200000000000001</v>
      </c>
      <c r="AE118" s="64">
        <f>'Distributor Secondary'!AD24*'DSR con %'!AE118</f>
        <v>5.1000000000000005</v>
      </c>
      <c r="AF118" s="145">
        <f>'Distributor Secondary'!AE24*'DSR con %'!AF118</f>
        <v>32.9</v>
      </c>
      <c r="AG118" s="145">
        <f>'Distributor Secondary'!AF24*'DSR con %'!AG118</f>
        <v>21.900000000000002</v>
      </c>
      <c r="AH118" s="145">
        <f>'Distributor Secondary'!AG24*'DSR con %'!AH118</f>
        <v>4.4000000000000004</v>
      </c>
      <c r="AI118" s="145">
        <f>'Distributor Secondary'!AH24*'DSR con %'!AI118</f>
        <v>8.1</v>
      </c>
      <c r="AJ118" s="145">
        <f>'Distributor Secondary'!AI24*'DSR con %'!AJ118</f>
        <v>16.5</v>
      </c>
      <c r="AK118" s="145">
        <f>'Distributor Secondary'!AJ24*'DSR con %'!AK118</f>
        <v>5.5</v>
      </c>
      <c r="AL118" s="145">
        <f>'Distributor Secondary'!AK24*'DSR con %'!AL118</f>
        <v>4.8000000000000007</v>
      </c>
      <c r="AM118" s="145">
        <f>'Distributor Secondary'!AL24*'DSR con %'!AM118</f>
        <v>5.5</v>
      </c>
      <c r="AN118" s="145">
        <f>'Distributor Secondary'!AM24*'DSR con %'!AN118</f>
        <v>5.8000000000000007</v>
      </c>
      <c r="AO118" s="64">
        <f>'Distributor Secondary'!AN24*'DSR con %'!AO118</f>
        <v>5.8000000000000007</v>
      </c>
    </row>
    <row r="119" spans="1:54" x14ac:dyDescent="0.2">
      <c r="A119" s="102" t="s">
        <v>19</v>
      </c>
      <c r="B119" s="60" t="s">
        <v>9</v>
      </c>
      <c r="C119" s="93" t="s">
        <v>49</v>
      </c>
      <c r="D119" s="94" t="s">
        <v>141</v>
      </c>
      <c r="E119" s="131" t="s">
        <v>142</v>
      </c>
      <c r="F119" s="62">
        <f t="shared" si="14"/>
        <v>1400802.2400000002</v>
      </c>
      <c r="G119" s="63">
        <f t="shared" si="15"/>
        <v>557.92000000000007</v>
      </c>
      <c r="H119" s="64">
        <f>'Distributor Secondary'!G24*'DSR con %'!H119</f>
        <v>29.12</v>
      </c>
      <c r="I119" s="64">
        <f>'Distributor Secondary'!H24*'DSR con %'!I119</f>
        <v>34</v>
      </c>
      <c r="J119" s="64">
        <f>'Distributor Secondary'!I24*'DSR con %'!J119</f>
        <v>29.12</v>
      </c>
      <c r="K119" s="64">
        <f>'Distributor Secondary'!J24*'DSR con %'!K119</f>
        <v>9.68</v>
      </c>
      <c r="L119" s="64">
        <f>'Distributor Secondary'!K24*'DSR con %'!L119</f>
        <v>22.16</v>
      </c>
      <c r="M119" s="64">
        <f>'Distributor Secondary'!L24*'DSR con %'!M119</f>
        <v>16.64</v>
      </c>
      <c r="N119" s="64">
        <f>'Distributor Secondary'!M24*'DSR con %'!N119</f>
        <v>36.56</v>
      </c>
      <c r="O119" s="64">
        <f>'Distributor Secondary'!N24*'DSR con %'!O119</f>
        <v>28.400000000000002</v>
      </c>
      <c r="P119" s="64">
        <f>'Distributor Secondary'!O24*'DSR con %'!P119</f>
        <v>18.96</v>
      </c>
      <c r="Q119" s="64">
        <f>'Distributor Secondary'!P24*'DSR con %'!Q119</f>
        <v>18.96</v>
      </c>
      <c r="R119" s="64">
        <f>'Distributor Secondary'!Q24*'DSR con %'!R119</f>
        <v>18.96</v>
      </c>
      <c r="S119" s="64">
        <f>'Distributor Secondary'!R24*'DSR con %'!S119</f>
        <v>18.96</v>
      </c>
      <c r="T119" s="64">
        <f>'Distributor Secondary'!S24*'DSR con %'!T119</f>
        <v>23.68</v>
      </c>
      <c r="U119" s="64">
        <f>'Distributor Secondary'!T24*'DSR con %'!U119</f>
        <v>18.96</v>
      </c>
      <c r="V119" s="64">
        <f>'Distributor Secondary'!U24*'DSR con %'!V119</f>
        <v>20.8</v>
      </c>
      <c r="W119" s="64">
        <f>'Distributor Secondary'!V24*'DSR con %'!W119</f>
        <v>18.96</v>
      </c>
      <c r="X119" s="64">
        <f>'Distributor Secondary'!W24*'DSR con %'!X119</f>
        <v>16</v>
      </c>
      <c r="Y119" s="64">
        <f>'Distributor Secondary'!X24*'DSR con %'!Y119</f>
        <v>16</v>
      </c>
      <c r="Z119" s="64">
        <f>'Distributor Secondary'!Y24*'DSR con %'!Z119</f>
        <v>6.32</v>
      </c>
      <c r="AA119" s="64">
        <f>'Distributor Secondary'!Z24*'DSR con %'!AA119</f>
        <v>16</v>
      </c>
      <c r="AB119" s="64">
        <f>'Distributor Secondary'!AA24*'DSR con %'!AB119</f>
        <v>21.6</v>
      </c>
      <c r="AC119" s="64">
        <f>'Distributor Secondary'!AB24*'DSR con %'!AC119</f>
        <v>12.88</v>
      </c>
      <c r="AD119" s="64">
        <f>'Distributor Secondary'!AC24*'DSR con %'!AD119</f>
        <v>12.16</v>
      </c>
      <c r="AE119" s="64">
        <f>'Distributor Secondary'!AD24*'DSR con %'!AE119</f>
        <v>4.08</v>
      </c>
      <c r="AF119" s="145">
        <f>'Distributor Secondary'!AE24*'DSR con %'!AF119</f>
        <v>26.32</v>
      </c>
      <c r="AG119" s="145">
        <f>'Distributor Secondary'!AF24*'DSR con %'!AG119</f>
        <v>17.52</v>
      </c>
      <c r="AH119" s="145">
        <f>'Distributor Secondary'!AG24*'DSR con %'!AH119</f>
        <v>3.52</v>
      </c>
      <c r="AI119" s="145">
        <f>'Distributor Secondary'!AH24*'DSR con %'!AI119</f>
        <v>6.48</v>
      </c>
      <c r="AJ119" s="145">
        <f>'Distributor Secondary'!AI24*'DSR con %'!AJ119</f>
        <v>13.200000000000001</v>
      </c>
      <c r="AK119" s="145">
        <f>'Distributor Secondary'!AJ24*'DSR con %'!AK119</f>
        <v>4.4000000000000004</v>
      </c>
      <c r="AL119" s="145">
        <f>'Distributor Secondary'!AK24*'DSR con %'!AL119</f>
        <v>3.84</v>
      </c>
      <c r="AM119" s="145">
        <f>'Distributor Secondary'!AL24*'DSR con %'!AM119</f>
        <v>4.4000000000000004</v>
      </c>
      <c r="AN119" s="145">
        <f>'Distributor Secondary'!AM24*'DSR con %'!AN119</f>
        <v>4.6399999999999997</v>
      </c>
      <c r="AO119" s="64">
        <f>'Distributor Secondary'!AN24*'DSR con %'!AO119</f>
        <v>4.6399999999999997</v>
      </c>
    </row>
    <row r="120" spans="1:54" x14ac:dyDescent="0.2">
      <c r="A120" s="102" t="s">
        <v>19</v>
      </c>
      <c r="B120" s="60" t="s">
        <v>9</v>
      </c>
      <c r="C120" s="93" t="s">
        <v>49</v>
      </c>
      <c r="D120" s="94" t="s">
        <v>143</v>
      </c>
      <c r="E120" s="132" t="s">
        <v>144</v>
      </c>
      <c r="F120" s="62">
        <f t="shared" si="14"/>
        <v>2389189.8000000003</v>
      </c>
      <c r="G120" s="63">
        <f t="shared" si="15"/>
        <v>1004.3899999999998</v>
      </c>
      <c r="H120" s="64">
        <f>'Distributor Secondary'!G24*'DSR con %'!H120</f>
        <v>54.6</v>
      </c>
      <c r="I120" s="64">
        <f>'Distributor Secondary'!H24*'DSR con %'!I120</f>
        <v>63.75</v>
      </c>
      <c r="J120" s="64">
        <f>'Distributor Secondary'!I24*'DSR con %'!J120</f>
        <v>54.6</v>
      </c>
      <c r="K120" s="64">
        <f>'Distributor Secondary'!J24*'DSR con %'!K120</f>
        <v>18.149999999999999</v>
      </c>
      <c r="L120" s="64">
        <f>'Distributor Secondary'!K24*'DSR con %'!L120</f>
        <v>41.55</v>
      </c>
      <c r="M120" s="64">
        <f>'Distributor Secondary'!L24*'DSR con %'!M120</f>
        <v>31.2</v>
      </c>
      <c r="N120" s="64">
        <f>'Distributor Secondary'!M24*'DSR con %'!N120</f>
        <v>68.55</v>
      </c>
      <c r="O120" s="64">
        <f>'Distributor Secondary'!N24*'DSR con %'!O120</f>
        <v>53.25</v>
      </c>
      <c r="P120" s="64">
        <f>'Distributor Secondary'!O24*'DSR con %'!P120</f>
        <v>35.549999999999997</v>
      </c>
      <c r="Q120" s="64">
        <f>'Distributor Secondary'!P24*'DSR con %'!Q120</f>
        <v>35.549999999999997</v>
      </c>
      <c r="R120" s="64">
        <f>'Distributor Secondary'!Q24*'DSR con %'!R120</f>
        <v>35.549999999999997</v>
      </c>
      <c r="S120" s="64">
        <f>'Distributor Secondary'!R24*'DSR con %'!S120</f>
        <v>35.549999999999997</v>
      </c>
      <c r="T120" s="64">
        <f>'Distributor Secondary'!S24*'DSR con %'!T120</f>
        <v>44.4</v>
      </c>
      <c r="U120" s="64">
        <f>'Distributor Secondary'!T24*'DSR con %'!U120</f>
        <v>35.549999999999997</v>
      </c>
      <c r="V120" s="64">
        <f>'Distributor Secondary'!U24*'DSR con %'!V120</f>
        <v>39</v>
      </c>
      <c r="W120" s="64">
        <f>'Distributor Secondary'!V24*'DSR con %'!W120</f>
        <v>35.549999999999997</v>
      </c>
      <c r="X120" s="64">
        <f>'Distributor Secondary'!W24*'DSR con %'!X120</f>
        <v>30</v>
      </c>
      <c r="Y120" s="64">
        <f>'Distributor Secondary'!X24*'DSR con %'!Y120</f>
        <v>28.000000000000004</v>
      </c>
      <c r="Z120" s="64">
        <f>'Distributor Secondary'!Y24*'DSR con %'!Z120</f>
        <v>11.06</v>
      </c>
      <c r="AA120" s="64">
        <f>'Distributor Secondary'!Z24*'DSR con %'!AA120</f>
        <v>26</v>
      </c>
      <c r="AB120" s="64">
        <f>'Distributor Secondary'!AA24*'DSR con %'!AB120</f>
        <v>35.1</v>
      </c>
      <c r="AC120" s="64">
        <f>'Distributor Secondary'!AB24*'DSR con %'!AC120</f>
        <v>20.93</v>
      </c>
      <c r="AD120" s="64">
        <f>'Distributor Secondary'!AC24*'DSR con %'!AD120</f>
        <v>19.760000000000002</v>
      </c>
      <c r="AE120" s="64">
        <f>'Distributor Secondary'!AD24*'DSR con %'!AE120</f>
        <v>6.63</v>
      </c>
      <c r="AF120" s="145">
        <f>'Distributor Secondary'!AE24*'DSR con %'!AF120</f>
        <v>42.77</v>
      </c>
      <c r="AG120" s="145">
        <f>'Distributor Secondary'!AF24*'DSR con %'!AG120</f>
        <v>28.470000000000002</v>
      </c>
      <c r="AH120" s="145">
        <f>'Distributor Secondary'!AG24*'DSR con %'!AH120</f>
        <v>5.7200000000000006</v>
      </c>
      <c r="AI120" s="145">
        <f>'Distributor Secondary'!AH24*'DSR con %'!AI120</f>
        <v>10.530000000000001</v>
      </c>
      <c r="AJ120" s="145">
        <f>'Distributor Secondary'!AI24*'DSR con %'!AJ120</f>
        <v>21.45</v>
      </c>
      <c r="AK120" s="145">
        <f>'Distributor Secondary'!AJ24*'DSR con %'!AK120</f>
        <v>7.15</v>
      </c>
      <c r="AL120" s="145">
        <f>'Distributor Secondary'!AK24*'DSR con %'!AL120</f>
        <v>6.24</v>
      </c>
      <c r="AM120" s="145">
        <f>'Distributor Secondary'!AL24*'DSR con %'!AM120</f>
        <v>7.15</v>
      </c>
      <c r="AN120" s="145">
        <f>'Distributor Secondary'!AM24*'DSR con %'!AN120</f>
        <v>7.54</v>
      </c>
      <c r="AO120" s="64">
        <f>'Distributor Secondary'!AN24*'DSR con %'!AO120</f>
        <v>7.54</v>
      </c>
    </row>
    <row r="121" spans="1:54" x14ac:dyDescent="0.2">
      <c r="A121" s="102" t="s">
        <v>19</v>
      </c>
      <c r="B121" s="60" t="s">
        <v>9</v>
      </c>
      <c r="C121" s="93" t="s">
        <v>49</v>
      </c>
      <c r="D121" s="94" t="s">
        <v>145</v>
      </c>
      <c r="E121" s="131" t="s">
        <v>146</v>
      </c>
      <c r="F121" s="62">
        <f t="shared" si="14"/>
        <v>2801604.4800000004</v>
      </c>
      <c r="G121" s="63">
        <f t="shared" si="15"/>
        <v>1115.8400000000001</v>
      </c>
      <c r="H121" s="64">
        <f>'Distributor Secondary'!G24*'DSR con %'!H121</f>
        <v>58.24</v>
      </c>
      <c r="I121" s="64">
        <f>'Distributor Secondary'!H24*'DSR con %'!I121</f>
        <v>68</v>
      </c>
      <c r="J121" s="64">
        <f>'Distributor Secondary'!I24*'DSR con %'!J121</f>
        <v>58.24</v>
      </c>
      <c r="K121" s="64">
        <f>'Distributor Secondary'!J24*'DSR con %'!K121</f>
        <v>19.36</v>
      </c>
      <c r="L121" s="64">
        <f>'Distributor Secondary'!K24*'DSR con %'!L121</f>
        <v>44.32</v>
      </c>
      <c r="M121" s="64">
        <f>'Distributor Secondary'!L24*'DSR con %'!M121</f>
        <v>33.28</v>
      </c>
      <c r="N121" s="64">
        <f>'Distributor Secondary'!M24*'DSR con %'!N121</f>
        <v>73.12</v>
      </c>
      <c r="O121" s="64">
        <f>'Distributor Secondary'!N24*'DSR con %'!O121</f>
        <v>56.800000000000004</v>
      </c>
      <c r="P121" s="64">
        <f>'Distributor Secondary'!O24*'DSR con %'!P121</f>
        <v>37.92</v>
      </c>
      <c r="Q121" s="64">
        <f>'Distributor Secondary'!P24*'DSR con %'!Q121</f>
        <v>37.92</v>
      </c>
      <c r="R121" s="64">
        <f>'Distributor Secondary'!Q24*'DSR con %'!R121</f>
        <v>37.92</v>
      </c>
      <c r="S121" s="64">
        <f>'Distributor Secondary'!R24*'DSR con %'!S121</f>
        <v>37.92</v>
      </c>
      <c r="T121" s="64">
        <f>'Distributor Secondary'!S24*'DSR con %'!T121</f>
        <v>47.36</v>
      </c>
      <c r="U121" s="64">
        <f>'Distributor Secondary'!T24*'DSR con %'!U121</f>
        <v>37.92</v>
      </c>
      <c r="V121" s="64">
        <f>'Distributor Secondary'!U24*'DSR con %'!V121</f>
        <v>41.6</v>
      </c>
      <c r="W121" s="64">
        <f>'Distributor Secondary'!V24*'DSR con %'!W121</f>
        <v>37.92</v>
      </c>
      <c r="X121" s="64">
        <f>'Distributor Secondary'!W24*'DSR con %'!X121</f>
        <v>32</v>
      </c>
      <c r="Y121" s="64">
        <f>'Distributor Secondary'!X24*'DSR con %'!Y121</f>
        <v>32</v>
      </c>
      <c r="Z121" s="64">
        <f>'Distributor Secondary'!Y24*'DSR con %'!Z121</f>
        <v>12.64</v>
      </c>
      <c r="AA121" s="64">
        <f>'Distributor Secondary'!Z24*'DSR con %'!AA121</f>
        <v>32</v>
      </c>
      <c r="AB121" s="64">
        <f>'Distributor Secondary'!AA24*'DSR con %'!AB121</f>
        <v>43.2</v>
      </c>
      <c r="AC121" s="64">
        <f>'Distributor Secondary'!AB24*'DSR con %'!AC121</f>
        <v>25.76</v>
      </c>
      <c r="AD121" s="64">
        <f>'Distributor Secondary'!AC24*'DSR con %'!AD121</f>
        <v>24.32</v>
      </c>
      <c r="AE121" s="64">
        <f>'Distributor Secondary'!AD24*'DSR con %'!AE121</f>
        <v>8.16</v>
      </c>
      <c r="AF121" s="145">
        <f>'Distributor Secondary'!AE24*'DSR con %'!AF121</f>
        <v>52.64</v>
      </c>
      <c r="AG121" s="145">
        <f>'Distributor Secondary'!AF24*'DSR con %'!AG121</f>
        <v>35.04</v>
      </c>
      <c r="AH121" s="145">
        <f>'Distributor Secondary'!AG24*'DSR con %'!AH121</f>
        <v>7.04</v>
      </c>
      <c r="AI121" s="145">
        <f>'Distributor Secondary'!AH24*'DSR con %'!AI121</f>
        <v>12.96</v>
      </c>
      <c r="AJ121" s="145">
        <f>'Distributor Secondary'!AI24*'DSR con %'!AJ121</f>
        <v>26.400000000000002</v>
      </c>
      <c r="AK121" s="145">
        <f>'Distributor Secondary'!AJ24*'DSR con %'!AK121</f>
        <v>8.8000000000000007</v>
      </c>
      <c r="AL121" s="145">
        <f>'Distributor Secondary'!AK24*'DSR con %'!AL121</f>
        <v>7.68</v>
      </c>
      <c r="AM121" s="145">
        <f>'Distributor Secondary'!AL24*'DSR con %'!AM121</f>
        <v>8.8000000000000007</v>
      </c>
      <c r="AN121" s="145">
        <f>'Distributor Secondary'!AM24*'DSR con %'!AN121</f>
        <v>9.2799999999999994</v>
      </c>
      <c r="AO121" s="64">
        <f>'Distributor Secondary'!AN24*'DSR con %'!AO121</f>
        <v>9.2799999999999994</v>
      </c>
    </row>
    <row r="122" spans="1:54" x14ac:dyDescent="0.2">
      <c r="A122" s="104" t="s">
        <v>19</v>
      </c>
      <c r="B122" s="60" t="s">
        <v>9</v>
      </c>
      <c r="C122" s="105" t="s">
        <v>49</v>
      </c>
      <c r="D122" s="103" t="s">
        <v>147</v>
      </c>
      <c r="E122" s="132" t="s">
        <v>148</v>
      </c>
      <c r="F122" s="62">
        <f t="shared" si="14"/>
        <v>1918697.4799999997</v>
      </c>
      <c r="G122" s="63">
        <f t="shared" si="15"/>
        <v>761.56</v>
      </c>
      <c r="H122" s="106">
        <f>'Distributor Secondary'!G24*'DSR con %'!H122</f>
        <v>40.04</v>
      </c>
      <c r="I122" s="106">
        <f>'Distributor Secondary'!H24*'DSR con %'!I122</f>
        <v>46.75</v>
      </c>
      <c r="J122" s="106">
        <f>'Distributor Secondary'!I24*'DSR con %'!J122</f>
        <v>40.04</v>
      </c>
      <c r="K122" s="106">
        <f>'Distributor Secondary'!J24*'DSR con %'!K122</f>
        <v>13.31</v>
      </c>
      <c r="L122" s="106">
        <f>'Distributor Secondary'!K24*'DSR con %'!L122</f>
        <v>30.47</v>
      </c>
      <c r="M122" s="106">
        <f>'Distributor Secondary'!L24*'DSR con %'!M122</f>
        <v>22.88</v>
      </c>
      <c r="N122" s="106">
        <f>'Distributor Secondary'!M24*'DSR con %'!N122</f>
        <v>50.27</v>
      </c>
      <c r="O122" s="106">
        <f>'Distributor Secondary'!N24*'DSR con %'!O122</f>
        <v>39.049999999999997</v>
      </c>
      <c r="P122" s="106">
        <f>'Distributor Secondary'!O24*'DSR con %'!P122</f>
        <v>26.07</v>
      </c>
      <c r="Q122" s="106">
        <f>'Distributor Secondary'!P24*'DSR con %'!Q122</f>
        <v>26.07</v>
      </c>
      <c r="R122" s="106">
        <f>'Distributor Secondary'!Q24*'DSR con %'!R122</f>
        <v>26.07</v>
      </c>
      <c r="S122" s="106">
        <f>'Distributor Secondary'!R24*'DSR con %'!S122</f>
        <v>26.07</v>
      </c>
      <c r="T122" s="106">
        <f>'Distributor Secondary'!S24*'DSR con %'!T122</f>
        <v>32.56</v>
      </c>
      <c r="U122" s="106">
        <f>'Distributor Secondary'!T24*'DSR con %'!U122</f>
        <v>26.07</v>
      </c>
      <c r="V122" s="106">
        <f>'Distributor Secondary'!U24*'DSR con %'!V122</f>
        <v>28.6</v>
      </c>
      <c r="W122" s="106">
        <f>'Distributor Secondary'!V24*'DSR con %'!W122</f>
        <v>26.07</v>
      </c>
      <c r="X122" s="106">
        <f>'Distributor Secondary'!W24*'DSR con %'!X122</f>
        <v>22</v>
      </c>
      <c r="Y122" s="106">
        <f>'Distributor Secondary'!X24*'DSR con %'!Y122</f>
        <v>18</v>
      </c>
      <c r="Z122" s="106">
        <f>'Distributor Secondary'!Y24*'DSR con %'!Z122</f>
        <v>7.1099999999999994</v>
      </c>
      <c r="AA122" s="106">
        <f>'Distributor Secondary'!Z24*'DSR con %'!AA122</f>
        <v>22</v>
      </c>
      <c r="AB122" s="106">
        <f>'Distributor Secondary'!AA24*'DSR con %'!AB122</f>
        <v>29.7</v>
      </c>
      <c r="AC122" s="106">
        <f>'Distributor Secondary'!AB24*'DSR con %'!AC122</f>
        <v>17.71</v>
      </c>
      <c r="AD122" s="106">
        <f>'Distributor Secondary'!AC24*'DSR con %'!AD122</f>
        <v>16.72</v>
      </c>
      <c r="AE122" s="106">
        <f>'Distributor Secondary'!AD24*'DSR con %'!AE122</f>
        <v>5.61</v>
      </c>
      <c r="AF122" s="149">
        <f>'Distributor Secondary'!AE24*'DSR con %'!AF122</f>
        <v>36.19</v>
      </c>
      <c r="AG122" s="149">
        <f>'Distributor Secondary'!AF24*'DSR con %'!AG122</f>
        <v>24.09</v>
      </c>
      <c r="AH122" s="149">
        <f>'Distributor Secondary'!AG24*'DSR con %'!AH122</f>
        <v>4.84</v>
      </c>
      <c r="AI122" s="149">
        <f>'Distributor Secondary'!AH24*'DSR con %'!AI122</f>
        <v>8.91</v>
      </c>
      <c r="AJ122" s="149">
        <f>'Distributor Secondary'!AI24*'DSR con %'!AJ122</f>
        <v>18.149999999999999</v>
      </c>
      <c r="AK122" s="149">
        <f>'Distributor Secondary'!AJ24*'DSR con %'!AK122</f>
        <v>6.05</v>
      </c>
      <c r="AL122" s="149">
        <f>'Distributor Secondary'!AK24*'DSR con %'!AL122</f>
        <v>5.28</v>
      </c>
      <c r="AM122" s="149">
        <f>'Distributor Secondary'!AL24*'DSR con %'!AM122</f>
        <v>6.05</v>
      </c>
      <c r="AN122" s="149">
        <f>'Distributor Secondary'!AM24*'DSR con %'!AN122</f>
        <v>6.38</v>
      </c>
      <c r="AO122" s="64">
        <f>'Distributor Secondary'!AN24*'DSR con %'!AO122</f>
        <v>6.38</v>
      </c>
    </row>
    <row r="123" spans="1:54" s="19" customFormat="1" x14ac:dyDescent="0.2">
      <c r="A123" s="54"/>
      <c r="B123" s="44"/>
      <c r="C123" s="44"/>
      <c r="D123" s="44"/>
      <c r="E123" s="44"/>
      <c r="F123" s="74">
        <f t="shared" si="14"/>
        <v>17510909.619047619</v>
      </c>
      <c r="G123" s="125">
        <f t="shared" si="15"/>
        <v>6974.6642857142861</v>
      </c>
      <c r="H123" s="45">
        <f>SUM(H115:H122)</f>
        <v>364.00000000000006</v>
      </c>
      <c r="I123" s="45">
        <f t="shared" ref="I123:AO123" si="24">SUM(I115:I122)</f>
        <v>425</v>
      </c>
      <c r="J123" s="45">
        <f t="shared" si="24"/>
        <v>364.00000000000006</v>
      </c>
      <c r="K123" s="45">
        <f t="shared" si="24"/>
        <v>121.00000000000001</v>
      </c>
      <c r="L123" s="45">
        <f t="shared" si="24"/>
        <v>277</v>
      </c>
      <c r="M123" s="45">
        <f t="shared" si="24"/>
        <v>208</v>
      </c>
      <c r="N123" s="45">
        <f t="shared" si="24"/>
        <v>457.00000000000006</v>
      </c>
      <c r="O123" s="45">
        <f t="shared" si="24"/>
        <v>355</v>
      </c>
      <c r="P123" s="45">
        <f t="shared" si="24"/>
        <v>237</v>
      </c>
      <c r="Q123" s="45">
        <f t="shared" si="24"/>
        <v>237</v>
      </c>
      <c r="R123" s="45">
        <f t="shared" si="24"/>
        <v>237</v>
      </c>
      <c r="S123" s="45">
        <f t="shared" si="24"/>
        <v>237</v>
      </c>
      <c r="T123" s="45">
        <f t="shared" si="24"/>
        <v>296</v>
      </c>
      <c r="U123" s="45">
        <f t="shared" si="24"/>
        <v>237</v>
      </c>
      <c r="V123" s="45">
        <f t="shared" si="24"/>
        <v>260</v>
      </c>
      <c r="W123" s="45">
        <f t="shared" si="24"/>
        <v>237</v>
      </c>
      <c r="X123" s="45">
        <f t="shared" si="24"/>
        <v>200</v>
      </c>
      <c r="Y123" s="45">
        <f t="shared" si="24"/>
        <v>200.47619047619048</v>
      </c>
      <c r="Z123" s="45">
        <f t="shared" si="24"/>
        <v>79.188095238095244</v>
      </c>
      <c r="AA123" s="45">
        <f t="shared" si="24"/>
        <v>200</v>
      </c>
      <c r="AB123" s="45">
        <f t="shared" si="24"/>
        <v>270</v>
      </c>
      <c r="AC123" s="45">
        <f t="shared" si="24"/>
        <v>161</v>
      </c>
      <c r="AD123" s="45">
        <f t="shared" si="24"/>
        <v>152</v>
      </c>
      <c r="AE123" s="45">
        <f t="shared" si="24"/>
        <v>51</v>
      </c>
      <c r="AF123" s="45">
        <f t="shared" si="24"/>
        <v>329</v>
      </c>
      <c r="AG123" s="45">
        <f t="shared" si="24"/>
        <v>219.00000000000003</v>
      </c>
      <c r="AH123" s="45">
        <f t="shared" si="24"/>
        <v>44</v>
      </c>
      <c r="AI123" s="45">
        <f t="shared" si="24"/>
        <v>81</v>
      </c>
      <c r="AJ123" s="45">
        <f t="shared" si="24"/>
        <v>165</v>
      </c>
      <c r="AK123" s="45">
        <f t="shared" si="24"/>
        <v>55</v>
      </c>
      <c r="AL123" s="45">
        <f t="shared" si="24"/>
        <v>48</v>
      </c>
      <c r="AM123" s="45">
        <f t="shared" si="24"/>
        <v>55</v>
      </c>
      <c r="AN123" s="45">
        <f t="shared" si="24"/>
        <v>58</v>
      </c>
      <c r="AO123" s="45">
        <f t="shared" si="24"/>
        <v>58</v>
      </c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spans="1:54" s="19" customFormat="1" x14ac:dyDescent="0.2">
      <c r="A124" s="110" t="s">
        <v>150</v>
      </c>
      <c r="B124" s="60" t="s">
        <v>9</v>
      </c>
      <c r="C124" s="93" t="s">
        <v>49</v>
      </c>
      <c r="D124" s="111" t="s">
        <v>157</v>
      </c>
      <c r="E124" s="112" t="s">
        <v>158</v>
      </c>
      <c r="F124" s="62">
        <f t="shared" si="14"/>
        <v>1292440.1200000001</v>
      </c>
      <c r="G124" s="63">
        <f t="shared" si="15"/>
        <v>806.49999999999989</v>
      </c>
      <c r="H124" s="58">
        <f>'Distributor Secondary'!G25*'DSR con %'!H124</f>
        <v>46.17</v>
      </c>
      <c r="I124" s="58">
        <f>'Distributor Secondary'!H25*'DSR con %'!I124</f>
        <v>53.77</v>
      </c>
      <c r="J124" s="58">
        <f>'Distributor Secondary'!I25*'DSR con %'!J124</f>
        <v>46.17</v>
      </c>
      <c r="K124" s="58">
        <f>'Distributor Secondary'!J25*'DSR con %'!K124</f>
        <v>15.39</v>
      </c>
      <c r="L124" s="58">
        <f>'Distributor Secondary'!K25*'DSR con %'!L124</f>
        <v>36.1</v>
      </c>
      <c r="M124" s="58">
        <f>'Distributor Secondary'!L25*'DSR con %'!M124</f>
        <v>27.17</v>
      </c>
      <c r="N124" s="58">
        <f>'Distributor Secondary'!M25*'DSR con %'!N124</f>
        <v>54.34</v>
      </c>
      <c r="O124" s="58">
        <f>'Distributor Secondary'!N25*'DSR con %'!O124</f>
        <v>56.43</v>
      </c>
      <c r="P124" s="58">
        <f>'Distributor Secondary'!O25*'DSR con %'!P124</f>
        <v>37.619999999999997</v>
      </c>
      <c r="Q124" s="58">
        <f>'Distributor Secondary'!P25*'DSR con %'!Q124</f>
        <v>37.619999999999997</v>
      </c>
      <c r="R124" s="58">
        <f>'Distributor Secondary'!Q25*'DSR con %'!R124</f>
        <v>37.619999999999997</v>
      </c>
      <c r="S124" s="58">
        <f>'Distributor Secondary'!R25*'DSR con %'!S124</f>
        <v>37.619999999999997</v>
      </c>
      <c r="T124" s="58">
        <f>'Distributor Secondary'!S25*'DSR con %'!T124</f>
        <v>47.12</v>
      </c>
      <c r="U124" s="58">
        <f>'Distributor Secondary'!T25*'DSR con %'!U124</f>
        <v>37.619999999999997</v>
      </c>
      <c r="V124" s="58">
        <f>'Distributor Secondary'!U25*'DSR con %'!V124</f>
        <v>41.42</v>
      </c>
      <c r="W124" s="58">
        <f>'Distributor Secondary'!V25*'DSR con %'!W124</f>
        <v>37.619999999999997</v>
      </c>
      <c r="X124" s="58">
        <f>'Distributor Secondary'!W25*'DSR con %'!X124</f>
        <v>25.46</v>
      </c>
      <c r="Y124" s="58">
        <f>'Distributor Secondary'!X25*'DSR con %'!Y124</f>
        <v>25.46</v>
      </c>
      <c r="Z124" s="58">
        <f>'Distributor Secondary'!Y25*'DSR con %'!Z124</f>
        <v>11.02</v>
      </c>
      <c r="AA124" s="58">
        <f>'Distributor Secondary'!Z25*'DSR con %'!AA124</f>
        <v>25.46</v>
      </c>
      <c r="AB124" s="58">
        <f>'Distributor Secondary'!AA25*'DSR con %'!AB124</f>
        <v>15.12</v>
      </c>
      <c r="AC124" s="58">
        <f>'Distributor Secondary'!AB25*'DSR con %'!AC124</f>
        <v>6.0299999999999994</v>
      </c>
      <c r="AD124" s="58">
        <f>'Distributor Secondary'!AC25*'DSR con %'!AD124</f>
        <v>5.67</v>
      </c>
      <c r="AE124" s="58">
        <f>'Distributor Secondary'!AD25*'DSR con %'!AE124</f>
        <v>1.7999999999999998</v>
      </c>
      <c r="AF124" s="150">
        <f>'Distributor Secondary'!AE25*'DSR con %'!AF124</f>
        <v>11.52</v>
      </c>
      <c r="AG124" s="150">
        <f>'Distributor Secondary'!AF25*'DSR con %'!AG124</f>
        <v>7.6499999999999995</v>
      </c>
      <c r="AH124" s="150">
        <f>'Distributor Secondary'!AG25*'DSR con %'!AH124</f>
        <v>1.53</v>
      </c>
      <c r="AI124" s="150">
        <f>'Distributor Secondary'!AH25*'DSR con %'!AI124</f>
        <v>3.8699999999999997</v>
      </c>
      <c r="AJ124" s="150">
        <f>'Distributor Secondary'!AI25*'DSR con %'!AJ124</f>
        <v>6.12</v>
      </c>
      <c r="AK124" s="150">
        <f>'Distributor Secondary'!AJ25*'DSR con %'!AK124</f>
        <v>1.89</v>
      </c>
      <c r="AL124" s="150">
        <f>'Distributor Secondary'!AK25*'DSR con %'!AL124</f>
        <v>1.71</v>
      </c>
      <c r="AM124" s="150">
        <f>'Distributor Secondary'!AL25*'DSR con %'!AM124</f>
        <v>1.89</v>
      </c>
      <c r="AN124" s="150">
        <f>'Distributor Secondary'!AM25*'DSR con %'!AN124</f>
        <v>2.25</v>
      </c>
      <c r="AO124" s="58">
        <f>'Distributor Secondary'!AN25*'DSR con %'!AO124</f>
        <v>2.25</v>
      </c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spans="1:54" s="19" customFormat="1" x14ac:dyDescent="0.2">
      <c r="A125" s="110" t="s">
        <v>150</v>
      </c>
      <c r="B125" s="60" t="s">
        <v>9</v>
      </c>
      <c r="C125" s="93" t="s">
        <v>49</v>
      </c>
      <c r="D125" s="111" t="s">
        <v>159</v>
      </c>
      <c r="E125" s="112" t="s">
        <v>160</v>
      </c>
      <c r="F125" s="62">
        <f t="shared" si="14"/>
        <v>2414985.5599999996</v>
      </c>
      <c r="G125" s="63">
        <f t="shared" si="15"/>
        <v>1240.1000000000001</v>
      </c>
      <c r="H125" s="58">
        <f>'Distributor Secondary'!G25*'DSR con %'!H125</f>
        <v>65.61</v>
      </c>
      <c r="I125" s="58">
        <f>'Distributor Secondary'!H25*'DSR con %'!I125</f>
        <v>76.410000000000011</v>
      </c>
      <c r="J125" s="58">
        <f>'Distributor Secondary'!I25*'DSR con %'!J125</f>
        <v>65.61</v>
      </c>
      <c r="K125" s="58">
        <f>'Distributor Secondary'!J25*'DSR con %'!K125</f>
        <v>21.87</v>
      </c>
      <c r="L125" s="58">
        <f>'Distributor Secondary'!K25*'DSR con %'!L125</f>
        <v>51.300000000000004</v>
      </c>
      <c r="M125" s="58">
        <f>'Distributor Secondary'!L25*'DSR con %'!M125</f>
        <v>38.61</v>
      </c>
      <c r="N125" s="58">
        <f>'Distributor Secondary'!M25*'DSR con %'!N125</f>
        <v>77.22</v>
      </c>
      <c r="O125" s="58">
        <f>'Distributor Secondary'!N25*'DSR con %'!O125</f>
        <v>80.190000000000012</v>
      </c>
      <c r="P125" s="58">
        <f>'Distributor Secondary'!O25*'DSR con %'!P125</f>
        <v>53.46</v>
      </c>
      <c r="Q125" s="58">
        <f>'Distributor Secondary'!P25*'DSR con %'!Q125</f>
        <v>53.46</v>
      </c>
      <c r="R125" s="58">
        <f>'Distributor Secondary'!Q25*'DSR con %'!R125</f>
        <v>53.46</v>
      </c>
      <c r="S125" s="58">
        <f>'Distributor Secondary'!R25*'DSR con %'!S125</f>
        <v>53.46</v>
      </c>
      <c r="T125" s="58">
        <f>'Distributor Secondary'!S25*'DSR con %'!T125</f>
        <v>66.960000000000008</v>
      </c>
      <c r="U125" s="58">
        <f>'Distributor Secondary'!T25*'DSR con %'!U125</f>
        <v>53.46</v>
      </c>
      <c r="V125" s="58">
        <f>'Distributor Secondary'!U25*'DSR con %'!V125</f>
        <v>58.860000000000007</v>
      </c>
      <c r="W125" s="58">
        <f>'Distributor Secondary'!V25*'DSR con %'!W125</f>
        <v>53.46</v>
      </c>
      <c r="X125" s="58">
        <f>'Distributor Secondary'!W25*'DSR con %'!X125</f>
        <v>36.18</v>
      </c>
      <c r="Y125" s="58">
        <f>'Distributor Secondary'!X25*'DSR con %'!Y125</f>
        <v>36.18</v>
      </c>
      <c r="Z125" s="58">
        <f>'Distributor Secondary'!Y25*'DSR con %'!Z125</f>
        <v>15.66</v>
      </c>
      <c r="AA125" s="58">
        <f>'Distributor Secondary'!Z25*'DSR con %'!AA125</f>
        <v>36.18</v>
      </c>
      <c r="AB125" s="58">
        <f>'Distributor Secondary'!AA25*'DSR con %'!AB125</f>
        <v>42</v>
      </c>
      <c r="AC125" s="58">
        <f>'Distributor Secondary'!AB25*'DSR con %'!AC125</f>
        <v>16.75</v>
      </c>
      <c r="AD125" s="58">
        <f>'Distributor Secondary'!AC25*'DSR con %'!AD125</f>
        <v>15.75</v>
      </c>
      <c r="AE125" s="58">
        <f>'Distributor Secondary'!AD25*'DSR con %'!AE125</f>
        <v>5</v>
      </c>
      <c r="AF125" s="150">
        <f>'Distributor Secondary'!AE25*'DSR con %'!AF125</f>
        <v>32</v>
      </c>
      <c r="AG125" s="150">
        <f>'Distributor Secondary'!AF25*'DSR con %'!AG125</f>
        <v>21.25</v>
      </c>
      <c r="AH125" s="150">
        <f>'Distributor Secondary'!AG25*'DSR con %'!AH125</f>
        <v>4.25</v>
      </c>
      <c r="AI125" s="150">
        <f>'Distributor Secondary'!AH25*'DSR con %'!AI125</f>
        <v>10.75</v>
      </c>
      <c r="AJ125" s="150">
        <f>'Distributor Secondary'!AI25*'DSR con %'!AJ125</f>
        <v>17</v>
      </c>
      <c r="AK125" s="150">
        <f>'Distributor Secondary'!AJ25*'DSR con %'!AK125</f>
        <v>5.25</v>
      </c>
      <c r="AL125" s="150">
        <f>'Distributor Secondary'!AK25*'DSR con %'!AL125</f>
        <v>4.75</v>
      </c>
      <c r="AM125" s="150">
        <f>'Distributor Secondary'!AL25*'DSR con %'!AM125</f>
        <v>5.25</v>
      </c>
      <c r="AN125" s="150">
        <f>'Distributor Secondary'!AM25*'DSR con %'!AN125</f>
        <v>6.25</v>
      </c>
      <c r="AO125" s="58">
        <f>'Distributor Secondary'!AN25*'DSR con %'!AO125</f>
        <v>6.25</v>
      </c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spans="1:54" s="19" customFormat="1" x14ac:dyDescent="0.2">
      <c r="A126" s="110" t="s">
        <v>150</v>
      </c>
      <c r="B126" s="60" t="s">
        <v>9</v>
      </c>
      <c r="C126" s="93" t="s">
        <v>49</v>
      </c>
      <c r="D126" s="111" t="s">
        <v>161</v>
      </c>
      <c r="E126" s="112" t="s">
        <v>162</v>
      </c>
      <c r="F126" s="62">
        <f t="shared" si="14"/>
        <v>2513274.8000000003</v>
      </c>
      <c r="G126" s="63">
        <f t="shared" si="15"/>
        <v>1193.3</v>
      </c>
      <c r="H126" s="58">
        <f>'Distributor Secondary'!G25*'DSR con %'!H126</f>
        <v>60.75</v>
      </c>
      <c r="I126" s="58">
        <f>'Distributor Secondary'!H25*'DSR con %'!I126</f>
        <v>70.75</v>
      </c>
      <c r="J126" s="58">
        <f>'Distributor Secondary'!I25*'DSR con %'!J126</f>
        <v>60.75</v>
      </c>
      <c r="K126" s="58">
        <f>'Distributor Secondary'!J25*'DSR con %'!K126</f>
        <v>20.25</v>
      </c>
      <c r="L126" s="58">
        <f>'Distributor Secondary'!K25*'DSR con %'!L126</f>
        <v>47.5</v>
      </c>
      <c r="M126" s="58">
        <f>'Distributor Secondary'!L25*'DSR con %'!M126</f>
        <v>35.75</v>
      </c>
      <c r="N126" s="58">
        <f>'Distributor Secondary'!M25*'DSR con %'!N126</f>
        <v>71.5</v>
      </c>
      <c r="O126" s="58">
        <f>'Distributor Secondary'!N25*'DSR con %'!O126</f>
        <v>74.25</v>
      </c>
      <c r="P126" s="58">
        <f>'Distributor Secondary'!O25*'DSR con %'!P126</f>
        <v>49.5</v>
      </c>
      <c r="Q126" s="58">
        <f>'Distributor Secondary'!P25*'DSR con %'!Q126</f>
        <v>49.5</v>
      </c>
      <c r="R126" s="58">
        <f>'Distributor Secondary'!Q25*'DSR con %'!R126</f>
        <v>49.5</v>
      </c>
      <c r="S126" s="58">
        <f>'Distributor Secondary'!R25*'DSR con %'!S126</f>
        <v>49.5</v>
      </c>
      <c r="T126" s="58">
        <f>'Distributor Secondary'!S25*'DSR con %'!T126</f>
        <v>62</v>
      </c>
      <c r="U126" s="58">
        <f>'Distributor Secondary'!T25*'DSR con %'!U126</f>
        <v>49.5</v>
      </c>
      <c r="V126" s="58">
        <f>'Distributor Secondary'!U25*'DSR con %'!V126</f>
        <v>54.5</v>
      </c>
      <c r="W126" s="58">
        <f>'Distributor Secondary'!V25*'DSR con %'!W126</f>
        <v>49.5</v>
      </c>
      <c r="X126" s="58">
        <f>'Distributor Secondary'!W25*'DSR con %'!X126</f>
        <v>33.5</v>
      </c>
      <c r="Y126" s="58">
        <f>'Distributor Secondary'!X25*'DSR con %'!Y126</f>
        <v>33.5</v>
      </c>
      <c r="Z126" s="58">
        <f>'Distributor Secondary'!Y25*'DSR con %'!Z126</f>
        <v>14.5</v>
      </c>
      <c r="AA126" s="58">
        <f>'Distributor Secondary'!Z25*'DSR con %'!AA126</f>
        <v>33.5</v>
      </c>
      <c r="AB126" s="58">
        <f>'Distributor Secondary'!AA25*'DSR con %'!AB126</f>
        <v>48.72</v>
      </c>
      <c r="AC126" s="58">
        <f>'Distributor Secondary'!AB25*'DSR con %'!AC126</f>
        <v>19.43</v>
      </c>
      <c r="AD126" s="58">
        <f>'Distributor Secondary'!AC25*'DSR con %'!AD126</f>
        <v>18.27</v>
      </c>
      <c r="AE126" s="58">
        <f>'Distributor Secondary'!AD25*'DSR con %'!AE126</f>
        <v>5.8</v>
      </c>
      <c r="AF126" s="150">
        <f>'Distributor Secondary'!AE25*'DSR con %'!AF126</f>
        <v>37.119999999999997</v>
      </c>
      <c r="AG126" s="150">
        <f>'Distributor Secondary'!AF25*'DSR con %'!AG126</f>
        <v>24.65</v>
      </c>
      <c r="AH126" s="150">
        <f>'Distributor Secondary'!AG25*'DSR con %'!AH126</f>
        <v>4.93</v>
      </c>
      <c r="AI126" s="150">
        <f>'Distributor Secondary'!AH25*'DSR con %'!AI126</f>
        <v>12.469999999999999</v>
      </c>
      <c r="AJ126" s="150">
        <f>'Distributor Secondary'!AI25*'DSR con %'!AJ126</f>
        <v>19.72</v>
      </c>
      <c r="AK126" s="150">
        <f>'Distributor Secondary'!AJ25*'DSR con %'!AK126</f>
        <v>6.09</v>
      </c>
      <c r="AL126" s="150">
        <f>'Distributor Secondary'!AK25*'DSR con %'!AL126</f>
        <v>5.51</v>
      </c>
      <c r="AM126" s="150">
        <f>'Distributor Secondary'!AL25*'DSR con %'!AM126</f>
        <v>6.09</v>
      </c>
      <c r="AN126" s="150">
        <f>'Distributor Secondary'!AM25*'DSR con %'!AN126</f>
        <v>7.2499999999999991</v>
      </c>
      <c r="AO126" s="58">
        <f>'Distributor Secondary'!AN25*'DSR con %'!AO126</f>
        <v>7.2499999999999991</v>
      </c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spans="1:54" s="19" customFormat="1" x14ac:dyDescent="0.2">
      <c r="A127" s="110" t="s">
        <v>150</v>
      </c>
      <c r="B127" s="60" t="s">
        <v>9</v>
      </c>
      <c r="C127" s="93" t="s">
        <v>49</v>
      </c>
      <c r="D127" s="111" t="s">
        <v>163</v>
      </c>
      <c r="E127" s="112" t="s">
        <v>164</v>
      </c>
      <c r="F127" s="62">
        <f t="shared" si="14"/>
        <v>3074547.5199999996</v>
      </c>
      <c r="G127" s="63">
        <f t="shared" si="15"/>
        <v>1410.0999999999997</v>
      </c>
      <c r="H127" s="58">
        <f>'Distributor Secondary'!G25*'DSR con %'!H127</f>
        <v>70.47</v>
      </c>
      <c r="I127" s="58">
        <f>'Distributor Secondary'!H25*'DSR con %'!I127</f>
        <v>82.07</v>
      </c>
      <c r="J127" s="58">
        <f>'Distributor Secondary'!I25*'DSR con %'!J127</f>
        <v>70.47</v>
      </c>
      <c r="K127" s="58">
        <f>'Distributor Secondary'!J25*'DSR con %'!K127</f>
        <v>23.49</v>
      </c>
      <c r="L127" s="58">
        <f>'Distributor Secondary'!K25*'DSR con %'!L127</f>
        <v>55.099999999999994</v>
      </c>
      <c r="M127" s="58">
        <f>'Distributor Secondary'!L25*'DSR con %'!M127</f>
        <v>41.47</v>
      </c>
      <c r="N127" s="58">
        <f>'Distributor Secondary'!M25*'DSR con %'!N127</f>
        <v>82.94</v>
      </c>
      <c r="O127" s="58">
        <f>'Distributor Secondary'!N25*'DSR con %'!O127</f>
        <v>86.13</v>
      </c>
      <c r="P127" s="58">
        <f>'Distributor Secondary'!O25*'DSR con %'!P127</f>
        <v>57.419999999999995</v>
      </c>
      <c r="Q127" s="58">
        <f>'Distributor Secondary'!P25*'DSR con %'!Q127</f>
        <v>57.419999999999995</v>
      </c>
      <c r="R127" s="58">
        <f>'Distributor Secondary'!Q25*'DSR con %'!R127</f>
        <v>57.419999999999995</v>
      </c>
      <c r="S127" s="58">
        <f>'Distributor Secondary'!R25*'DSR con %'!S127</f>
        <v>57.419999999999995</v>
      </c>
      <c r="T127" s="58">
        <f>'Distributor Secondary'!S25*'DSR con %'!T127</f>
        <v>71.92</v>
      </c>
      <c r="U127" s="58">
        <f>'Distributor Secondary'!T25*'DSR con %'!U127</f>
        <v>57.419999999999995</v>
      </c>
      <c r="V127" s="58">
        <f>'Distributor Secondary'!U25*'DSR con %'!V127</f>
        <v>63.22</v>
      </c>
      <c r="W127" s="58">
        <f>'Distributor Secondary'!V25*'DSR con %'!W127</f>
        <v>57.419999999999995</v>
      </c>
      <c r="X127" s="58">
        <f>'Distributor Secondary'!W25*'DSR con %'!X127</f>
        <v>38.86</v>
      </c>
      <c r="Y127" s="58">
        <f>'Distributor Secondary'!X25*'DSR con %'!Y127</f>
        <v>38.86</v>
      </c>
      <c r="Z127" s="58">
        <f>'Distributor Secondary'!Y25*'DSR con %'!Z127</f>
        <v>16.82</v>
      </c>
      <c r="AA127" s="58">
        <f>'Distributor Secondary'!Z25*'DSR con %'!AA127</f>
        <v>38.86</v>
      </c>
      <c r="AB127" s="58">
        <f>'Distributor Secondary'!AA25*'DSR con %'!AB127</f>
        <v>62.16</v>
      </c>
      <c r="AC127" s="58">
        <f>'Distributor Secondary'!AB25*'DSR con %'!AC127</f>
        <v>24.79</v>
      </c>
      <c r="AD127" s="58">
        <f>'Distributor Secondary'!AC25*'DSR con %'!AD127</f>
        <v>23.31</v>
      </c>
      <c r="AE127" s="58">
        <f>'Distributor Secondary'!AD25*'DSR con %'!AE127</f>
        <v>7.4</v>
      </c>
      <c r="AF127" s="150">
        <f>'Distributor Secondary'!AE25*'DSR con %'!AF127</f>
        <v>47.36</v>
      </c>
      <c r="AG127" s="150">
        <f>'Distributor Secondary'!AF25*'DSR con %'!AG127</f>
        <v>31.45</v>
      </c>
      <c r="AH127" s="150">
        <f>'Distributor Secondary'!AG25*'DSR con %'!AH127</f>
        <v>6.29</v>
      </c>
      <c r="AI127" s="150">
        <f>'Distributor Secondary'!AH25*'DSR con %'!AI127</f>
        <v>15.91</v>
      </c>
      <c r="AJ127" s="150">
        <f>'Distributor Secondary'!AI25*'DSR con %'!AJ127</f>
        <v>25.16</v>
      </c>
      <c r="AK127" s="150">
        <f>'Distributor Secondary'!AJ25*'DSR con %'!AK127</f>
        <v>7.77</v>
      </c>
      <c r="AL127" s="150">
        <f>'Distributor Secondary'!AK25*'DSR con %'!AL127</f>
        <v>7.03</v>
      </c>
      <c r="AM127" s="150">
        <f>'Distributor Secondary'!AL25*'DSR con %'!AM127</f>
        <v>7.77</v>
      </c>
      <c r="AN127" s="150">
        <f>'Distributor Secondary'!AM25*'DSR con %'!AN127</f>
        <v>9.25</v>
      </c>
      <c r="AO127" s="58">
        <f>'Distributor Secondary'!AN25*'DSR con %'!AO127</f>
        <v>9.25</v>
      </c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spans="1:54" s="19" customFormat="1" x14ac:dyDescent="0.2">
      <c r="A128" s="54"/>
      <c r="B128" s="44"/>
      <c r="C128" s="44"/>
      <c r="D128" s="44"/>
      <c r="E128" s="44"/>
      <c r="F128" s="74">
        <f t="shared" si="14"/>
        <v>9295248</v>
      </c>
      <c r="G128" s="125">
        <f t="shared" si="15"/>
        <v>4650</v>
      </c>
      <c r="H128" s="118">
        <f t="shared" ref="H128:AO128" si="25">SUM(H124:H127)</f>
        <v>243</v>
      </c>
      <c r="I128" s="118">
        <f t="shared" si="25"/>
        <v>283</v>
      </c>
      <c r="J128" s="118">
        <f t="shared" si="25"/>
        <v>243</v>
      </c>
      <c r="K128" s="118">
        <f t="shared" si="25"/>
        <v>81</v>
      </c>
      <c r="L128" s="118">
        <f t="shared" si="25"/>
        <v>190</v>
      </c>
      <c r="M128" s="118">
        <f t="shared" si="25"/>
        <v>143</v>
      </c>
      <c r="N128" s="118">
        <f t="shared" si="25"/>
        <v>286</v>
      </c>
      <c r="O128" s="118">
        <f t="shared" si="25"/>
        <v>297</v>
      </c>
      <c r="P128" s="118">
        <f t="shared" si="25"/>
        <v>197.99999999999997</v>
      </c>
      <c r="Q128" s="118">
        <f t="shared" si="25"/>
        <v>197.99999999999997</v>
      </c>
      <c r="R128" s="118">
        <f t="shared" si="25"/>
        <v>197.99999999999997</v>
      </c>
      <c r="S128" s="118">
        <f t="shared" si="25"/>
        <v>197.99999999999997</v>
      </c>
      <c r="T128" s="118">
        <f t="shared" si="25"/>
        <v>248</v>
      </c>
      <c r="U128" s="118">
        <f t="shared" si="25"/>
        <v>197.99999999999997</v>
      </c>
      <c r="V128" s="118">
        <f t="shared" si="25"/>
        <v>218</v>
      </c>
      <c r="W128" s="118">
        <f t="shared" si="25"/>
        <v>197.99999999999997</v>
      </c>
      <c r="X128" s="118">
        <f t="shared" si="25"/>
        <v>134</v>
      </c>
      <c r="Y128" s="118">
        <f t="shared" si="25"/>
        <v>134</v>
      </c>
      <c r="Z128" s="118">
        <f t="shared" si="25"/>
        <v>58</v>
      </c>
      <c r="AA128" s="118">
        <f t="shared" si="25"/>
        <v>134</v>
      </c>
      <c r="AB128" s="118">
        <f t="shared" si="25"/>
        <v>168</v>
      </c>
      <c r="AC128" s="118">
        <f t="shared" si="25"/>
        <v>67</v>
      </c>
      <c r="AD128" s="118">
        <f t="shared" si="25"/>
        <v>63</v>
      </c>
      <c r="AE128" s="118">
        <f t="shared" si="25"/>
        <v>20</v>
      </c>
      <c r="AF128" s="118">
        <f t="shared" si="25"/>
        <v>127.99999999999999</v>
      </c>
      <c r="AG128" s="118">
        <f t="shared" si="25"/>
        <v>85</v>
      </c>
      <c r="AH128" s="118">
        <f t="shared" si="25"/>
        <v>17</v>
      </c>
      <c r="AI128" s="118">
        <f t="shared" si="25"/>
        <v>43</v>
      </c>
      <c r="AJ128" s="118">
        <f t="shared" si="25"/>
        <v>68</v>
      </c>
      <c r="AK128" s="118">
        <f t="shared" si="25"/>
        <v>21</v>
      </c>
      <c r="AL128" s="118">
        <f t="shared" si="25"/>
        <v>19</v>
      </c>
      <c r="AM128" s="118">
        <f t="shared" si="25"/>
        <v>21</v>
      </c>
      <c r="AN128" s="118">
        <f t="shared" si="25"/>
        <v>25</v>
      </c>
      <c r="AO128" s="118">
        <f t="shared" si="25"/>
        <v>25</v>
      </c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spans="1:54" s="19" customFormat="1" x14ac:dyDescent="0.2">
      <c r="A129" s="110" t="s">
        <v>151</v>
      </c>
      <c r="B129" s="60" t="s">
        <v>9</v>
      </c>
      <c r="C129" s="93" t="s">
        <v>49</v>
      </c>
      <c r="D129" s="113" t="s">
        <v>152</v>
      </c>
      <c r="E129" s="114" t="s">
        <v>153</v>
      </c>
      <c r="F129" s="62">
        <f t="shared" si="14"/>
        <v>4077990</v>
      </c>
      <c r="G129" s="63">
        <f t="shared" si="15"/>
        <v>1482.2899999999997</v>
      </c>
      <c r="H129" s="58">
        <f>'Distributor Secondary'!G26*'DSR con %'!H129</f>
        <v>49.5</v>
      </c>
      <c r="I129" s="58">
        <f>'Distributor Secondary'!H26*'DSR con %'!I129</f>
        <v>57.599999999999994</v>
      </c>
      <c r="J129" s="58">
        <f>'Distributor Secondary'!I26*'DSR con %'!J129</f>
        <v>49.5</v>
      </c>
      <c r="K129" s="58">
        <f>'Distributor Secondary'!J26*'DSR con %'!K129</f>
        <v>16.5</v>
      </c>
      <c r="L129" s="58">
        <f>'Distributor Secondary'!K26*'DSR con %'!L129</f>
        <v>33.299999999999997</v>
      </c>
      <c r="M129" s="58">
        <f>'Distributor Secondary'!L26*'DSR con %'!M129</f>
        <v>24.9</v>
      </c>
      <c r="N129" s="58">
        <f>'Distributor Secondary'!M26*'DSR con %'!N129</f>
        <v>50.1</v>
      </c>
      <c r="O129" s="58">
        <f>'Distributor Secondary'!N26*'DSR con %'!O129</f>
        <v>74.7</v>
      </c>
      <c r="P129" s="58">
        <f>'Distributor Secondary'!O26*'DSR con %'!P129</f>
        <v>49.8</v>
      </c>
      <c r="Q129" s="58">
        <f>'Distributor Secondary'!P26*'DSR con %'!Q129</f>
        <v>49.8</v>
      </c>
      <c r="R129" s="58">
        <f>'Distributor Secondary'!Q26*'DSR con %'!R129</f>
        <v>49.8</v>
      </c>
      <c r="S129" s="58">
        <f>'Distributor Secondary'!R26*'DSR con %'!S129</f>
        <v>49.8</v>
      </c>
      <c r="T129" s="58">
        <f>'Distributor Secondary'!S26*'DSR con %'!T129</f>
        <v>62.4</v>
      </c>
      <c r="U129" s="58">
        <f>'Distributor Secondary'!T26*'DSR con %'!U129</f>
        <v>49.8</v>
      </c>
      <c r="V129" s="58">
        <f>'Distributor Secondary'!U26*'DSR con %'!V129</f>
        <v>54.9</v>
      </c>
      <c r="W129" s="58">
        <f>'Distributor Secondary'!V26*'DSR con %'!W129</f>
        <v>79.679999999999993</v>
      </c>
      <c r="X129" s="58">
        <f>'Distributor Secondary'!W26*'DSR con %'!X129</f>
        <v>62.4</v>
      </c>
      <c r="Y129" s="58">
        <f>'Distributor Secondary'!X26*'DSR con %'!Y129</f>
        <v>62.4</v>
      </c>
      <c r="Z129" s="58">
        <f>'Distributor Secondary'!Y26*'DSR con %'!Z129</f>
        <v>26.4</v>
      </c>
      <c r="AA129" s="58">
        <f>'Distributor Secondary'!Z26*'DSR con %'!AA129</f>
        <v>65</v>
      </c>
      <c r="AB129" s="58">
        <f>'Distributor Secondary'!AA26*'DSR con %'!AB129</f>
        <v>101.06</v>
      </c>
      <c r="AC129" s="58">
        <f>'Distributor Secondary'!AB26*'DSR con %'!AC129</f>
        <v>38.43</v>
      </c>
      <c r="AD129" s="58">
        <f>'Distributor Secondary'!AC26*'DSR con %'!AD129</f>
        <v>35.99</v>
      </c>
      <c r="AE129" s="58">
        <f>'Distributor Secondary'!AD26*'DSR con %'!AE129</f>
        <v>12.81</v>
      </c>
      <c r="AF129" s="150">
        <f>'Distributor Secondary'!AE26*'DSR con %'!AF129</f>
        <v>79.91</v>
      </c>
      <c r="AG129" s="150">
        <f>'Distributor Secondary'!AF26*'DSR con %'!AG129</f>
        <v>53.07</v>
      </c>
      <c r="AH129" s="150">
        <f>'Distributor Secondary'!AG26*'DSR con %'!AH129</f>
        <v>10.37</v>
      </c>
      <c r="AI129" s="150">
        <f>'Distributor Secondary'!AH26*'DSR con %'!AI129</f>
        <v>26.84</v>
      </c>
      <c r="AJ129" s="150">
        <f>'Distributor Secondary'!AI26*'DSR con %'!AJ129</f>
        <v>42.699999999999996</v>
      </c>
      <c r="AK129" s="150">
        <f>'Distributor Secondary'!AJ26*'DSR con %'!AK129</f>
        <v>13.42</v>
      </c>
      <c r="AL129" s="150">
        <f>'Distributor Secondary'!AK26*'DSR con %'!AL129</f>
        <v>11.59</v>
      </c>
      <c r="AM129" s="150">
        <f>'Distributor Secondary'!AL26*'DSR con %'!AM129</f>
        <v>13.42</v>
      </c>
      <c r="AN129" s="150">
        <f>'Distributor Secondary'!AM26*'DSR con %'!AN129</f>
        <v>12.2</v>
      </c>
      <c r="AO129" s="58">
        <f>'Distributor Secondary'!AN26*'DSR con %'!AO129</f>
        <v>12.2</v>
      </c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spans="1:54" s="19" customFormat="1" x14ac:dyDescent="0.2">
      <c r="A130" s="110" t="s">
        <v>151</v>
      </c>
      <c r="B130" s="60" t="s">
        <v>9</v>
      </c>
      <c r="C130" s="93" t="s">
        <v>49</v>
      </c>
      <c r="D130" s="113" t="s">
        <v>154</v>
      </c>
      <c r="E130" s="114" t="s">
        <v>155</v>
      </c>
      <c r="F130" s="62">
        <f t="shared" si="14"/>
        <v>2826093.4400000004</v>
      </c>
      <c r="G130" s="63">
        <f t="shared" si="15"/>
        <v>1358.7900000000002</v>
      </c>
      <c r="H130" s="58">
        <f>'Distributor Secondary'!G26*'DSR con %'!H130</f>
        <v>59.4</v>
      </c>
      <c r="I130" s="58">
        <f>'Distributor Secondary'!H26*'DSR con %'!I130</f>
        <v>69.12</v>
      </c>
      <c r="J130" s="58">
        <f>'Distributor Secondary'!I26*'DSR con %'!J130</f>
        <v>59.4</v>
      </c>
      <c r="K130" s="58">
        <f>'Distributor Secondary'!J26*'DSR con %'!K130</f>
        <v>19.8</v>
      </c>
      <c r="L130" s="58">
        <f>'Distributor Secondary'!K26*'DSR con %'!L130</f>
        <v>39.96</v>
      </c>
      <c r="M130" s="58">
        <f>'Distributor Secondary'!L26*'DSR con %'!M130</f>
        <v>29.88</v>
      </c>
      <c r="N130" s="58">
        <f>'Distributor Secondary'!M26*'DSR con %'!N130</f>
        <v>60.12</v>
      </c>
      <c r="O130" s="58">
        <f>'Distributor Secondary'!N26*'DSR con %'!O130</f>
        <v>89.64</v>
      </c>
      <c r="P130" s="58">
        <f>'Distributor Secondary'!O26*'DSR con %'!P130</f>
        <v>59.76</v>
      </c>
      <c r="Q130" s="58">
        <f>'Distributor Secondary'!P26*'DSR con %'!Q130</f>
        <v>59.76</v>
      </c>
      <c r="R130" s="58">
        <f>'Distributor Secondary'!Q26*'DSR con %'!R130</f>
        <v>59.76</v>
      </c>
      <c r="S130" s="58">
        <f>'Distributor Secondary'!R26*'DSR con %'!S130</f>
        <v>59.76</v>
      </c>
      <c r="T130" s="58">
        <f>'Distributor Secondary'!S26*'DSR con %'!T130</f>
        <v>74.88</v>
      </c>
      <c r="U130" s="58">
        <f>'Distributor Secondary'!T26*'DSR con %'!U130</f>
        <v>59.76</v>
      </c>
      <c r="V130" s="58">
        <f>'Distributor Secondary'!U26*'DSR con %'!V130</f>
        <v>65.88</v>
      </c>
      <c r="W130" s="58">
        <f>'Distributor Secondary'!V26*'DSR con %'!W130</f>
        <v>69.72</v>
      </c>
      <c r="X130" s="58">
        <f>'Distributor Secondary'!W26*'DSR con %'!X130</f>
        <v>52</v>
      </c>
      <c r="Y130" s="58">
        <f>'Distributor Secondary'!X26*'DSR con %'!Y130</f>
        <v>52</v>
      </c>
      <c r="Z130" s="58">
        <f>'Distributor Secondary'!Y26*'DSR con %'!Z130</f>
        <v>22</v>
      </c>
      <c r="AA130" s="58">
        <f>'Distributor Secondary'!Z26*'DSR con %'!AA130</f>
        <v>52</v>
      </c>
      <c r="AB130" s="58">
        <f>'Distributor Secondary'!AA26*'DSR con %'!AB130</f>
        <v>53.79</v>
      </c>
      <c r="AC130" s="58">
        <f>'Distributor Secondary'!AB26*'DSR con %'!AC130</f>
        <v>20.16</v>
      </c>
      <c r="AD130" s="58">
        <f>'Distributor Secondary'!AC26*'DSR con %'!AD130</f>
        <v>18.88</v>
      </c>
      <c r="AE130" s="58">
        <f>'Distributor Secondary'!AD26*'DSR con %'!AE130</f>
        <v>6.72</v>
      </c>
      <c r="AF130" s="150">
        <f>'Distributor Secondary'!AE26*'DSR con %'!AF130</f>
        <v>41.92</v>
      </c>
      <c r="AG130" s="150">
        <f>'Distributor Secondary'!AF26*'DSR con %'!AG130</f>
        <v>27.84</v>
      </c>
      <c r="AH130" s="150">
        <f>'Distributor Secondary'!AG26*'DSR con %'!AH130</f>
        <v>5.44</v>
      </c>
      <c r="AI130" s="150">
        <f>'Distributor Secondary'!AH26*'DSR con %'!AI130</f>
        <v>14.08</v>
      </c>
      <c r="AJ130" s="150">
        <f>'Distributor Secondary'!AI26*'DSR con %'!AJ130</f>
        <v>22.400000000000002</v>
      </c>
      <c r="AK130" s="150">
        <f>'Distributor Secondary'!AJ26*'DSR con %'!AK130</f>
        <v>7.04</v>
      </c>
      <c r="AL130" s="150">
        <f>'Distributor Secondary'!AK26*'DSR con %'!AL130</f>
        <v>6.08</v>
      </c>
      <c r="AM130" s="150">
        <f>'Distributor Secondary'!AL26*'DSR con %'!AM130</f>
        <v>7.04</v>
      </c>
      <c r="AN130" s="150">
        <f>'Distributor Secondary'!AM26*'DSR con %'!AN130</f>
        <v>6.4</v>
      </c>
      <c r="AO130" s="58">
        <f>'Distributor Secondary'!AN26*'DSR con %'!AO130</f>
        <v>6.4</v>
      </c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spans="1:54" s="19" customFormat="1" x14ac:dyDescent="0.2">
      <c r="A131" s="110" t="s">
        <v>151</v>
      </c>
      <c r="B131" s="60" t="s">
        <v>9</v>
      </c>
      <c r="C131" s="93" t="s">
        <v>49</v>
      </c>
      <c r="D131" s="113" t="s">
        <v>156</v>
      </c>
      <c r="E131" s="130" t="s">
        <v>257</v>
      </c>
      <c r="F131" s="62">
        <f t="shared" ref="F131:F132" si="26">SUMPRODUCT(H131:AO131,$H$1:$AO$1)</f>
        <v>1358260.56</v>
      </c>
      <c r="G131" s="63">
        <f t="shared" ref="G131:G132" si="27">SUM(H131:AO131)</f>
        <v>935.92000000000041</v>
      </c>
      <c r="H131" s="58">
        <f>'Distributor Secondary'!G26*'DSR con %'!H131</f>
        <v>56.1</v>
      </c>
      <c r="I131" s="58">
        <f>'Distributor Secondary'!H26*'DSR con %'!I131</f>
        <v>65.28</v>
      </c>
      <c r="J131" s="58">
        <f>'Distributor Secondary'!I26*'DSR con %'!J131</f>
        <v>56.1</v>
      </c>
      <c r="K131" s="58">
        <f>'Distributor Secondary'!J26*'DSR con %'!K131</f>
        <v>18.700000000000003</v>
      </c>
      <c r="L131" s="58">
        <f>'Distributor Secondary'!K26*'DSR con %'!L131</f>
        <v>37.74</v>
      </c>
      <c r="M131" s="58">
        <f>'Distributor Secondary'!L26*'DSR con %'!M131</f>
        <v>28.220000000000002</v>
      </c>
      <c r="N131" s="58">
        <f>'Distributor Secondary'!M26*'DSR con %'!N131</f>
        <v>56.78</v>
      </c>
      <c r="O131" s="58">
        <f>'Distributor Secondary'!N26*'DSR con %'!O131</f>
        <v>84.660000000000011</v>
      </c>
      <c r="P131" s="58">
        <f>'Distributor Secondary'!O26*'DSR con %'!P131</f>
        <v>56.440000000000005</v>
      </c>
      <c r="Q131" s="58">
        <f>'Distributor Secondary'!P26*'DSR con %'!Q131</f>
        <v>56.440000000000005</v>
      </c>
      <c r="R131" s="58">
        <f>'Distributor Secondary'!Q26*'DSR con %'!R131</f>
        <v>56.440000000000005</v>
      </c>
      <c r="S131" s="58">
        <f>'Distributor Secondary'!R26*'DSR con %'!S131</f>
        <v>56.440000000000005</v>
      </c>
      <c r="T131" s="58">
        <f>'Distributor Secondary'!S26*'DSR con %'!T131</f>
        <v>70.72</v>
      </c>
      <c r="U131" s="58">
        <f>'Distributor Secondary'!T26*'DSR con %'!U131</f>
        <v>56.440000000000005</v>
      </c>
      <c r="V131" s="58">
        <f>'Distributor Secondary'!U26*'DSR con %'!V131</f>
        <v>62.220000000000006</v>
      </c>
      <c r="W131" s="58">
        <f>'Distributor Secondary'!V26*'DSR con %'!W131</f>
        <v>16.600000000000001</v>
      </c>
      <c r="X131" s="58">
        <f>'Distributor Secondary'!W26*'DSR con %'!X131</f>
        <v>15.6</v>
      </c>
      <c r="Y131" s="58">
        <f>'Distributor Secondary'!X26*'DSR con %'!Y131</f>
        <v>15.6</v>
      </c>
      <c r="Z131" s="58">
        <f>'Distributor Secondary'!Y26*'DSR con %'!Z131</f>
        <v>6.6</v>
      </c>
      <c r="AA131" s="58">
        <f>'Distributor Secondary'!Z26*'DSR con %'!AA131</f>
        <v>13</v>
      </c>
      <c r="AB131" s="58">
        <f>'Distributor Secondary'!AA26*'DSR con %'!AB131</f>
        <v>8.15</v>
      </c>
      <c r="AC131" s="58">
        <f>'Distributor Secondary'!AB26*'DSR con %'!AC131</f>
        <v>4.41</v>
      </c>
      <c r="AD131" s="58">
        <f>'Distributor Secondary'!AC26*'DSR con %'!AD131</f>
        <v>4.1300000000000008</v>
      </c>
      <c r="AE131" s="58">
        <f>'Distributor Secondary'!AD26*'DSR con %'!AE131</f>
        <v>1.4700000000000002</v>
      </c>
      <c r="AF131" s="150">
        <f>'Distributor Secondary'!AE26*'DSR con %'!AF131</f>
        <v>9.1700000000000017</v>
      </c>
      <c r="AG131" s="150">
        <f>'Distributor Secondary'!AF26*'DSR con %'!AG131</f>
        <v>6.0900000000000007</v>
      </c>
      <c r="AH131" s="150">
        <f>'Distributor Secondary'!AG26*'DSR con %'!AH131</f>
        <v>1.1900000000000002</v>
      </c>
      <c r="AI131" s="150">
        <f>'Distributor Secondary'!AH26*'DSR con %'!AI131</f>
        <v>3.08</v>
      </c>
      <c r="AJ131" s="150">
        <f>'Distributor Secondary'!AI26*'DSR con %'!AJ131</f>
        <v>4.9000000000000004</v>
      </c>
      <c r="AK131" s="150">
        <f>'Distributor Secondary'!AJ26*'DSR con %'!AK131</f>
        <v>1.54</v>
      </c>
      <c r="AL131" s="150">
        <f>'Distributor Secondary'!AK26*'DSR con %'!AL131</f>
        <v>1.33</v>
      </c>
      <c r="AM131" s="150">
        <f>'Distributor Secondary'!AL26*'DSR con %'!AM131</f>
        <v>1.54</v>
      </c>
      <c r="AN131" s="150">
        <f>'Distributor Secondary'!AM26*'DSR con %'!AN131</f>
        <v>1.4000000000000001</v>
      </c>
      <c r="AO131" s="58">
        <f>'Distributor Secondary'!AN26*'DSR con %'!AO131</f>
        <v>1.4000000000000001</v>
      </c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spans="1:54" s="19" customFormat="1" x14ac:dyDescent="0.2">
      <c r="A132" s="115" t="s">
        <v>20</v>
      </c>
      <c r="B132" s="66" t="s">
        <v>9</v>
      </c>
      <c r="C132" s="96"/>
      <c r="D132" s="116"/>
      <c r="E132" s="117"/>
      <c r="F132" s="74">
        <f t="shared" si="26"/>
        <v>8262344</v>
      </c>
      <c r="G132" s="125">
        <f t="shared" si="27"/>
        <v>3777</v>
      </c>
      <c r="H132" s="118">
        <f t="shared" ref="H132:AO132" si="28">SUM(H129:H131)</f>
        <v>165</v>
      </c>
      <c r="I132" s="118">
        <f t="shared" si="28"/>
        <v>192</v>
      </c>
      <c r="J132" s="118">
        <f t="shared" si="28"/>
        <v>165</v>
      </c>
      <c r="K132" s="118">
        <f t="shared" si="28"/>
        <v>55</v>
      </c>
      <c r="L132" s="118">
        <f t="shared" si="28"/>
        <v>111</v>
      </c>
      <c r="M132" s="118">
        <f t="shared" si="28"/>
        <v>83</v>
      </c>
      <c r="N132" s="118">
        <f t="shared" si="28"/>
        <v>167</v>
      </c>
      <c r="O132" s="118">
        <f t="shared" si="28"/>
        <v>249</v>
      </c>
      <c r="P132" s="118">
        <f t="shared" si="28"/>
        <v>166</v>
      </c>
      <c r="Q132" s="118">
        <f t="shared" si="28"/>
        <v>166</v>
      </c>
      <c r="R132" s="118">
        <f t="shared" si="28"/>
        <v>166</v>
      </c>
      <c r="S132" s="118">
        <f t="shared" si="28"/>
        <v>166</v>
      </c>
      <c r="T132" s="118">
        <f t="shared" si="28"/>
        <v>208</v>
      </c>
      <c r="U132" s="118">
        <f t="shared" si="28"/>
        <v>166</v>
      </c>
      <c r="V132" s="118">
        <f t="shared" si="28"/>
        <v>183</v>
      </c>
      <c r="W132" s="118">
        <f t="shared" si="28"/>
        <v>165.99999999999997</v>
      </c>
      <c r="X132" s="118">
        <f t="shared" si="28"/>
        <v>130</v>
      </c>
      <c r="Y132" s="118">
        <f t="shared" si="28"/>
        <v>130</v>
      </c>
      <c r="Z132" s="118">
        <f t="shared" si="28"/>
        <v>55</v>
      </c>
      <c r="AA132" s="118">
        <f t="shared" si="28"/>
        <v>130</v>
      </c>
      <c r="AB132" s="118">
        <f t="shared" si="28"/>
        <v>163</v>
      </c>
      <c r="AC132" s="118">
        <f t="shared" si="28"/>
        <v>63</v>
      </c>
      <c r="AD132" s="118">
        <f t="shared" si="28"/>
        <v>59.000000000000007</v>
      </c>
      <c r="AE132" s="118">
        <f t="shared" si="28"/>
        <v>21</v>
      </c>
      <c r="AF132" s="118">
        <f t="shared" si="28"/>
        <v>131</v>
      </c>
      <c r="AG132" s="118">
        <f t="shared" si="28"/>
        <v>87</v>
      </c>
      <c r="AH132" s="118">
        <f t="shared" si="28"/>
        <v>17</v>
      </c>
      <c r="AI132" s="118">
        <f t="shared" si="28"/>
        <v>44</v>
      </c>
      <c r="AJ132" s="118">
        <f t="shared" si="28"/>
        <v>70</v>
      </c>
      <c r="AK132" s="118">
        <f t="shared" si="28"/>
        <v>22</v>
      </c>
      <c r="AL132" s="118">
        <f t="shared" si="28"/>
        <v>19</v>
      </c>
      <c r="AM132" s="118">
        <f t="shared" si="28"/>
        <v>22</v>
      </c>
      <c r="AN132" s="118">
        <f t="shared" si="28"/>
        <v>20</v>
      </c>
      <c r="AO132" s="118">
        <f t="shared" si="28"/>
        <v>20</v>
      </c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spans="1:54" x14ac:dyDescent="0.2">
      <c r="A133" s="107" t="s">
        <v>51</v>
      </c>
      <c r="B133" s="46"/>
      <c r="C133" s="46"/>
      <c r="D133" s="46"/>
      <c r="E133" s="46"/>
      <c r="F133" s="166">
        <f t="shared" ref="F133:AO133" si="29">SUM(F132,F128,F123,F114,F109,F104,F96,F90,F84,F76,F71,F66,F59,F55,F52,F47,F43,F37,F32,F26,F18,F13,F8)</f>
        <v>247814975.34637719</v>
      </c>
      <c r="G133" s="166">
        <f t="shared" si="29"/>
        <v>123792.94895243444</v>
      </c>
      <c r="H133" s="166">
        <f t="shared" si="29"/>
        <v>5935.7153140096616</v>
      </c>
      <c r="I133" s="166">
        <f t="shared" si="29"/>
        <v>6924.0535023306966</v>
      </c>
      <c r="J133" s="166">
        <f t="shared" si="29"/>
        <v>5934.054156378601</v>
      </c>
      <c r="K133" s="166">
        <f t="shared" si="29"/>
        <v>1978.4853431372549</v>
      </c>
      <c r="L133" s="166">
        <f t="shared" si="29"/>
        <v>4822.139770282969</v>
      </c>
      <c r="M133" s="166">
        <f t="shared" si="29"/>
        <v>3615.15</v>
      </c>
      <c r="N133" s="166">
        <f t="shared" si="29"/>
        <v>7230.3089430894315</v>
      </c>
      <c r="O133" s="166">
        <f t="shared" si="29"/>
        <v>7247.5613168724285</v>
      </c>
      <c r="P133" s="166">
        <f t="shared" si="29"/>
        <v>4831.8164561115664</v>
      </c>
      <c r="Q133" s="166">
        <f t="shared" si="29"/>
        <v>4831.260806036069</v>
      </c>
      <c r="R133" s="166">
        <f t="shared" si="29"/>
        <v>4831.5374193548387</v>
      </c>
      <c r="S133" s="166">
        <f t="shared" si="29"/>
        <v>4830.1386531814105</v>
      </c>
      <c r="T133" s="166">
        <f t="shared" si="29"/>
        <v>6038.7005982053834</v>
      </c>
      <c r="U133" s="166">
        <f t="shared" si="29"/>
        <v>4831.6936589024535</v>
      </c>
      <c r="V133" s="166">
        <f t="shared" si="29"/>
        <v>5313.4803713298788</v>
      </c>
      <c r="W133" s="166">
        <f t="shared" si="29"/>
        <v>4832.4543203143794</v>
      </c>
      <c r="X133" s="166">
        <f t="shared" si="29"/>
        <v>5124.2165938864628</v>
      </c>
      <c r="Y133" s="166">
        <f t="shared" si="29"/>
        <v>5124.7861904761903</v>
      </c>
      <c r="Z133" s="166">
        <f t="shared" si="29"/>
        <v>2042.5293650793651</v>
      </c>
      <c r="AA133" s="166">
        <f t="shared" si="29"/>
        <v>5124.3918181818181</v>
      </c>
      <c r="AB133" s="166">
        <f t="shared" si="29"/>
        <v>6403.6160683760681</v>
      </c>
      <c r="AC133" s="166">
        <f t="shared" si="29"/>
        <v>1811.9524050632911</v>
      </c>
      <c r="AD133" s="166">
        <f t="shared" si="29"/>
        <v>1706.007548500882</v>
      </c>
      <c r="AE133" s="166">
        <f t="shared" si="29"/>
        <v>569.04166666666663</v>
      </c>
      <c r="AF133" s="166">
        <f t="shared" si="29"/>
        <v>3403.2533333333331</v>
      </c>
      <c r="AG133" s="166">
        <f t="shared" si="29"/>
        <v>2269.1683333333331</v>
      </c>
      <c r="AH133" s="166">
        <f t="shared" si="29"/>
        <v>454.0333333333333</v>
      </c>
      <c r="AI133" s="166">
        <f t="shared" si="29"/>
        <v>1134.085</v>
      </c>
      <c r="AJ133" s="166">
        <f t="shared" si="29"/>
        <v>1813.1266666666666</v>
      </c>
      <c r="AK133" s="166">
        <f t="shared" si="29"/>
        <v>569.04166666666663</v>
      </c>
      <c r="AL133" s="166">
        <f t="shared" si="29"/>
        <v>498.03666666666663</v>
      </c>
      <c r="AM133" s="166">
        <f t="shared" si="29"/>
        <v>569.04166666666663</v>
      </c>
      <c r="AN133" s="166">
        <f t="shared" si="29"/>
        <v>574.03499999999997</v>
      </c>
      <c r="AO133" s="166">
        <f t="shared" si="29"/>
        <v>574.03499999999997</v>
      </c>
    </row>
    <row r="134" spans="1:54" x14ac:dyDescent="0.2">
      <c r="F134" s="164">
        <v>130150933.82697104</v>
      </c>
      <c r="G134" s="164">
        <v>66469.780816179351</v>
      </c>
      <c r="H134" s="164">
        <v>3486.8904347826087</v>
      </c>
      <c r="I134" s="164">
        <v>4068.9223547897136</v>
      </c>
      <c r="J134" s="164">
        <v>3486.8483950617283</v>
      </c>
      <c r="K134" s="164">
        <v>1163.8382843137254</v>
      </c>
      <c r="L134" s="164">
        <v>3185.6922292993631</v>
      </c>
      <c r="M134" s="164">
        <v>2387.15</v>
      </c>
      <c r="N134" s="164">
        <v>4775.2333333333336</v>
      </c>
      <c r="O134" s="164">
        <v>3653</v>
      </c>
      <c r="P134" s="164">
        <v>2437.057965545529</v>
      </c>
      <c r="Q134" s="164">
        <v>2435.5823444976077</v>
      </c>
      <c r="R134" s="164">
        <v>2436</v>
      </c>
      <c r="S134" s="164">
        <v>2435.0516438356162</v>
      </c>
      <c r="T134" s="164">
        <v>3044.6694117647057</v>
      </c>
      <c r="U134" s="164">
        <v>2437.0076394849784</v>
      </c>
      <c r="V134" s="164">
        <v>2679.2087046632123</v>
      </c>
      <c r="W134" s="164">
        <v>2436.937833827893</v>
      </c>
      <c r="X134" s="164">
        <v>2545.2165938864628</v>
      </c>
      <c r="Y134" s="164">
        <v>2545.7861904761903</v>
      </c>
      <c r="Z134" s="164">
        <v>933.88507936507938</v>
      </c>
      <c r="AA134" s="164">
        <v>2545.69</v>
      </c>
      <c r="AB134" s="164">
        <v>3180.3783760683764</v>
      </c>
      <c r="AC134" s="164">
        <v>897.95240506329117</v>
      </c>
      <c r="AD134" s="164">
        <v>844.88326278659611</v>
      </c>
      <c r="AE134" s="164">
        <v>296.04166666666663</v>
      </c>
      <c r="AF134" s="164">
        <v>1769.2533333333333</v>
      </c>
      <c r="AG134" s="165">
        <v>1180.1683333333333</v>
      </c>
      <c r="AH134" s="165">
        <v>235.03333333333333</v>
      </c>
      <c r="AI134" s="165">
        <v>590.08500000000004</v>
      </c>
      <c r="AJ134" s="165">
        <v>942.12666666666667</v>
      </c>
      <c r="AK134" s="165">
        <v>296.04166666666663</v>
      </c>
      <c r="AL134" s="164">
        <v>258.03666666666663</v>
      </c>
      <c r="AM134" s="164">
        <v>296.04166666666663</v>
      </c>
      <c r="AN134" s="164">
        <v>282.03499999999997</v>
      </c>
      <c r="AO134" s="164">
        <v>282.03499999999997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35" priority="31"/>
  </conditionalFormatting>
  <conditionalFormatting sqref="D83:E104 D53:E81 D82">
    <cfRule type="duplicateValues" dxfId="34" priority="457"/>
  </conditionalFormatting>
  <conditionalFormatting sqref="B132">
    <cfRule type="duplicateValues" dxfId="33" priority="15" stopIfTrue="1"/>
  </conditionalFormatting>
  <conditionalFormatting sqref="B129">
    <cfRule type="duplicateValues" dxfId="32" priority="16" stopIfTrue="1"/>
  </conditionalFormatting>
  <conditionalFormatting sqref="B130:B131">
    <cfRule type="duplicateValues" dxfId="31" priority="14" stopIfTrue="1"/>
  </conditionalFormatting>
  <conditionalFormatting sqref="B124:B127">
    <cfRule type="duplicateValues" dxfId="30" priority="17" stopIfTrue="1"/>
  </conditionalFormatting>
  <conditionalFormatting sqref="D3:D8">
    <cfRule type="duplicateValues" dxfId="29" priority="6"/>
    <cfRule type="duplicateValues" dxfId="28" priority="7"/>
  </conditionalFormatting>
  <conditionalFormatting sqref="D3:E8">
    <cfRule type="duplicateValues" dxfId="27" priority="8"/>
  </conditionalFormatting>
  <conditionalFormatting sqref="D11">
    <cfRule type="duplicateValues" dxfId="26" priority="4"/>
  </conditionalFormatting>
  <conditionalFormatting sqref="D12:D13 D9:D10">
    <cfRule type="duplicateValues" dxfId="25" priority="9"/>
  </conditionalFormatting>
  <conditionalFormatting sqref="D14:D18">
    <cfRule type="duplicateValues" dxfId="24" priority="10"/>
    <cfRule type="duplicateValues" dxfId="23" priority="11"/>
  </conditionalFormatting>
  <conditionalFormatting sqref="D14:E18">
    <cfRule type="duplicateValues" dxfId="22" priority="12"/>
  </conditionalFormatting>
  <conditionalFormatting sqref="D20:E20">
    <cfRule type="duplicateValues" dxfId="21" priority="3"/>
  </conditionalFormatting>
  <conditionalFormatting sqref="D28:E28">
    <cfRule type="duplicateValues" dxfId="20" priority="2"/>
  </conditionalFormatting>
  <conditionalFormatting sqref="D21:E27 D19:E19 D29:E52">
    <cfRule type="duplicateValues" dxfId="19" priority="13"/>
  </conditionalFormatting>
  <conditionalFormatting sqref="E82">
    <cfRule type="duplicateValues" dxfId="18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9" defaultRowHeight="12" x14ac:dyDescent="0.2"/>
  <cols>
    <col min="1" max="1" width="24.140625" style="55" bestFit="1" customWidth="1"/>
    <col min="2" max="2" width="7.85546875" style="14" bestFit="1" customWidth="1"/>
    <col min="3" max="3" width="10.140625" style="14" bestFit="1" customWidth="1"/>
    <col min="4" max="4" width="9.140625" style="14" bestFit="1" customWidth="1"/>
    <col min="5" max="5" width="23.5703125" style="14" bestFit="1" customWidth="1"/>
    <col min="6" max="6" width="12.85546875" style="14" bestFit="1" customWidth="1"/>
    <col min="7" max="7" width="11.140625" style="14" bestFit="1" customWidth="1"/>
    <col min="8" max="25" width="8.140625" style="14" bestFit="1" customWidth="1"/>
    <col min="26" max="26" width="6.85546875" style="14" bestFit="1" customWidth="1"/>
    <col min="27" max="28" width="8.140625" style="14" bestFit="1" customWidth="1"/>
    <col min="29" max="31" width="6.85546875" style="14" bestFit="1" customWidth="1"/>
    <col min="32" max="32" width="8.140625" style="14" bestFit="1" customWidth="1"/>
    <col min="33" max="33" width="8.140625" style="13" bestFit="1" customWidth="1"/>
    <col min="34" max="36" width="6.85546875" style="13" bestFit="1" customWidth="1"/>
    <col min="37" max="37" width="7" style="13" bestFit="1" customWidth="1"/>
    <col min="38" max="38" width="7" style="14" bestFit="1" customWidth="1"/>
    <col min="39" max="40" width="6.85546875" style="14" bestFit="1" customWidth="1"/>
    <col min="41" max="41" width="7" style="14" bestFit="1" customWidth="1"/>
    <col min="42" max="54" width="9" style="13"/>
    <col min="55" max="16384" width="9" style="14"/>
  </cols>
  <sheetData>
    <row r="1" spans="1:76" x14ac:dyDescent="0.2">
      <c r="A1" s="185" t="s">
        <v>21</v>
      </c>
      <c r="B1" s="187" t="s">
        <v>22</v>
      </c>
      <c r="C1" s="187" t="s">
        <v>23</v>
      </c>
      <c r="D1" s="187" t="s">
        <v>24</v>
      </c>
      <c r="E1" s="189" t="s">
        <v>25</v>
      </c>
      <c r="F1" s="184" t="s">
        <v>3</v>
      </c>
      <c r="G1" s="184" t="s">
        <v>26</v>
      </c>
      <c r="H1" s="108">
        <v>1000</v>
      </c>
      <c r="I1" s="108">
        <v>1010</v>
      </c>
      <c r="J1" s="108">
        <v>1020</v>
      </c>
      <c r="K1" s="108">
        <v>1060</v>
      </c>
      <c r="L1" s="108">
        <v>1150</v>
      </c>
      <c r="M1" s="108">
        <v>1160</v>
      </c>
      <c r="N1" s="108">
        <v>1060</v>
      </c>
      <c r="O1" s="108">
        <v>1210</v>
      </c>
      <c r="P1" s="108">
        <v>1095</v>
      </c>
      <c r="Q1" s="108">
        <v>1460</v>
      </c>
      <c r="R1" s="108">
        <v>1190</v>
      </c>
      <c r="S1" s="108">
        <v>1200</v>
      </c>
      <c r="T1" s="108">
        <v>1200</v>
      </c>
      <c r="U1" s="108">
        <v>1199</v>
      </c>
      <c r="V1" s="108">
        <v>1250</v>
      </c>
      <c r="W1" s="108">
        <v>1250</v>
      </c>
      <c r="X1" s="108">
        <v>1300</v>
      </c>
      <c r="Y1" s="108">
        <v>1330</v>
      </c>
      <c r="Z1" s="108">
        <v>1320</v>
      </c>
      <c r="AA1" s="108">
        <v>1389</v>
      </c>
      <c r="AB1" s="108">
        <v>1440</v>
      </c>
      <c r="AC1" s="108">
        <v>4910</v>
      </c>
      <c r="AD1" s="108">
        <v>5380</v>
      </c>
      <c r="AE1" s="108">
        <v>7430</v>
      </c>
      <c r="AF1" s="143">
        <v>7240</v>
      </c>
      <c r="AG1" s="151">
        <v>7430</v>
      </c>
      <c r="AH1" s="151">
        <v>7800</v>
      </c>
      <c r="AI1" s="151">
        <v>7980</v>
      </c>
      <c r="AJ1" s="151">
        <v>8360</v>
      </c>
      <c r="AK1" s="151">
        <v>9290</v>
      </c>
      <c r="AL1" s="151">
        <v>9290</v>
      </c>
      <c r="AM1" s="151">
        <v>9300</v>
      </c>
      <c r="AN1" s="151">
        <v>10130</v>
      </c>
      <c r="AO1" s="151">
        <v>10220</v>
      </c>
    </row>
    <row r="2" spans="1:76" x14ac:dyDescent="0.2">
      <c r="A2" s="186"/>
      <c r="B2" s="188"/>
      <c r="C2" s="188"/>
      <c r="D2" s="188"/>
      <c r="E2" s="189"/>
      <c r="F2" s="184"/>
      <c r="G2" s="184"/>
      <c r="H2" s="109" t="s">
        <v>286</v>
      </c>
      <c r="I2" s="109" t="s">
        <v>5</v>
      </c>
      <c r="J2" s="109" t="s">
        <v>287</v>
      </c>
      <c r="K2" s="109" t="s">
        <v>149</v>
      </c>
      <c r="L2" s="109" t="s">
        <v>6</v>
      </c>
      <c r="M2" s="109" t="s">
        <v>288</v>
      </c>
      <c r="N2" s="109" t="s">
        <v>289</v>
      </c>
      <c r="O2" s="109" t="s">
        <v>290</v>
      </c>
      <c r="P2" s="109" t="s">
        <v>52</v>
      </c>
      <c r="Q2" s="109" t="s">
        <v>291</v>
      </c>
      <c r="R2" s="109" t="s">
        <v>292</v>
      </c>
      <c r="S2" s="109" t="s">
        <v>293</v>
      </c>
      <c r="T2" s="109" t="s">
        <v>7</v>
      </c>
      <c r="U2" s="109" t="s">
        <v>8</v>
      </c>
      <c r="V2" s="109" t="s">
        <v>294</v>
      </c>
      <c r="W2" s="109" t="s">
        <v>295</v>
      </c>
      <c r="X2" s="109" t="s">
        <v>296</v>
      </c>
      <c r="Y2" s="109" t="s">
        <v>60</v>
      </c>
      <c r="Z2" s="109" t="s">
        <v>53</v>
      </c>
      <c r="AA2" s="109" t="s">
        <v>297</v>
      </c>
      <c r="AB2" s="109" t="s">
        <v>298</v>
      </c>
      <c r="AC2" s="109" t="s">
        <v>299</v>
      </c>
      <c r="AD2" s="109" t="s">
        <v>300</v>
      </c>
      <c r="AE2" s="109" t="s">
        <v>301</v>
      </c>
      <c r="AF2" s="144" t="s">
        <v>302</v>
      </c>
      <c r="AG2" s="152" t="s">
        <v>303</v>
      </c>
      <c r="AH2" s="152" t="s">
        <v>304</v>
      </c>
      <c r="AI2" s="152" t="s">
        <v>305</v>
      </c>
      <c r="AJ2" s="152" t="s">
        <v>306</v>
      </c>
      <c r="AK2" s="152" t="s">
        <v>307</v>
      </c>
      <c r="AL2" s="152" t="s">
        <v>308</v>
      </c>
      <c r="AM2" s="152" t="s">
        <v>309</v>
      </c>
      <c r="AN2" s="152" t="s">
        <v>310</v>
      </c>
      <c r="AO2" s="152" t="s">
        <v>311</v>
      </c>
      <c r="AQ2" s="109" t="s">
        <v>286</v>
      </c>
      <c r="AR2" s="109" t="s">
        <v>5</v>
      </c>
      <c r="AS2" s="109" t="s">
        <v>287</v>
      </c>
      <c r="AT2" s="109" t="s">
        <v>149</v>
      </c>
      <c r="AU2" s="109" t="s">
        <v>6</v>
      </c>
      <c r="AV2" s="109" t="s">
        <v>288</v>
      </c>
      <c r="AW2" s="109" t="s">
        <v>289</v>
      </c>
      <c r="AX2" s="109" t="s">
        <v>290</v>
      </c>
      <c r="AY2" s="109" t="s">
        <v>52</v>
      </c>
      <c r="AZ2" s="109" t="s">
        <v>291</v>
      </c>
      <c r="BA2" s="109" t="s">
        <v>292</v>
      </c>
      <c r="BB2" s="109" t="s">
        <v>293</v>
      </c>
      <c r="BC2" s="109" t="s">
        <v>7</v>
      </c>
      <c r="BD2" s="109" t="s">
        <v>8</v>
      </c>
      <c r="BE2" s="109" t="s">
        <v>294</v>
      </c>
      <c r="BF2" s="109" t="s">
        <v>295</v>
      </c>
      <c r="BG2" s="109" t="s">
        <v>296</v>
      </c>
      <c r="BH2" s="109" t="s">
        <v>60</v>
      </c>
      <c r="BI2" s="109" t="s">
        <v>53</v>
      </c>
      <c r="BJ2" s="109" t="s">
        <v>297</v>
      </c>
      <c r="BK2" s="109" t="s">
        <v>298</v>
      </c>
      <c r="BL2" s="109" t="s">
        <v>299</v>
      </c>
      <c r="BM2" s="109" t="s">
        <v>300</v>
      </c>
      <c r="BN2" s="109" t="s">
        <v>301</v>
      </c>
      <c r="BO2" s="144" t="s">
        <v>302</v>
      </c>
      <c r="BP2" s="152" t="s">
        <v>303</v>
      </c>
      <c r="BQ2" s="152" t="s">
        <v>304</v>
      </c>
      <c r="BR2" s="152" t="s">
        <v>305</v>
      </c>
      <c r="BS2" s="152" t="s">
        <v>306</v>
      </c>
      <c r="BT2" s="152" t="s">
        <v>307</v>
      </c>
      <c r="BU2" s="152" t="s">
        <v>308</v>
      </c>
      <c r="BV2" s="152" t="s">
        <v>309</v>
      </c>
      <c r="BW2" s="152" t="s">
        <v>310</v>
      </c>
      <c r="BX2" s="152" t="s">
        <v>311</v>
      </c>
    </row>
    <row r="3" spans="1:76" x14ac:dyDescent="0.2">
      <c r="A3" s="75" t="s">
        <v>165</v>
      </c>
      <c r="B3" s="120" t="s">
        <v>9</v>
      </c>
      <c r="C3" s="68" t="s">
        <v>167</v>
      </c>
      <c r="D3" s="69" t="s">
        <v>177</v>
      </c>
      <c r="E3" s="69" t="s">
        <v>178</v>
      </c>
      <c r="F3" s="62">
        <f>SUMPRODUCT(H3:AO3,$H$1:$AO$1)</f>
        <v>3424370</v>
      </c>
      <c r="G3" s="63">
        <f>SUM(H3:AO3)</f>
        <v>1334</v>
      </c>
      <c r="H3" s="64">
        <v>27</v>
      </c>
      <c r="I3" s="64">
        <v>67</v>
      </c>
      <c r="J3" s="64">
        <v>44</v>
      </c>
      <c r="K3" s="64">
        <v>16</v>
      </c>
      <c r="L3" s="64">
        <v>19</v>
      </c>
      <c r="M3" s="64">
        <v>20</v>
      </c>
      <c r="N3" s="64">
        <v>46</v>
      </c>
      <c r="O3" s="64">
        <v>56</v>
      </c>
      <c r="P3" s="64">
        <v>31</v>
      </c>
      <c r="Q3" s="64">
        <v>44</v>
      </c>
      <c r="R3" s="64">
        <v>50</v>
      </c>
      <c r="S3" s="64">
        <v>69</v>
      </c>
      <c r="T3" s="64">
        <v>74</v>
      </c>
      <c r="U3" s="64">
        <v>44</v>
      </c>
      <c r="V3" s="64">
        <v>76</v>
      </c>
      <c r="W3" s="64">
        <v>75</v>
      </c>
      <c r="X3" s="64">
        <v>64</v>
      </c>
      <c r="Y3" s="64">
        <v>58</v>
      </c>
      <c r="Z3" s="64">
        <v>35</v>
      </c>
      <c r="AA3" s="64">
        <v>51</v>
      </c>
      <c r="AB3" s="64">
        <v>88</v>
      </c>
      <c r="AC3" s="64">
        <v>24</v>
      </c>
      <c r="AD3" s="64">
        <v>24</v>
      </c>
      <c r="AE3" s="64">
        <v>10</v>
      </c>
      <c r="AF3" s="145">
        <v>65</v>
      </c>
      <c r="AG3" s="145">
        <v>35</v>
      </c>
      <c r="AH3" s="145">
        <v>9</v>
      </c>
      <c r="AI3" s="145">
        <v>21</v>
      </c>
      <c r="AJ3" s="145">
        <v>37</v>
      </c>
      <c r="AK3" s="145">
        <v>11</v>
      </c>
      <c r="AL3" s="145">
        <v>9</v>
      </c>
      <c r="AM3" s="145">
        <v>11</v>
      </c>
      <c r="AN3" s="145">
        <v>11</v>
      </c>
      <c r="AO3" s="64">
        <v>13</v>
      </c>
      <c r="AQ3" s="168">
        <f>ROUND(H3,0)</f>
        <v>27</v>
      </c>
      <c r="AR3" s="168">
        <f t="shared" ref="AR3:BX3" si="0">ROUND(I3,0)</f>
        <v>67</v>
      </c>
      <c r="AS3" s="168">
        <f t="shared" si="0"/>
        <v>44</v>
      </c>
      <c r="AT3" s="168">
        <f t="shared" si="0"/>
        <v>16</v>
      </c>
      <c r="AU3" s="168">
        <f t="shared" si="0"/>
        <v>19</v>
      </c>
      <c r="AV3" s="168">
        <f t="shared" si="0"/>
        <v>20</v>
      </c>
      <c r="AW3" s="168">
        <f t="shared" si="0"/>
        <v>46</v>
      </c>
      <c r="AX3" s="168">
        <f t="shared" si="0"/>
        <v>56</v>
      </c>
      <c r="AY3" s="168">
        <f t="shared" si="0"/>
        <v>31</v>
      </c>
      <c r="AZ3" s="168">
        <f t="shared" si="0"/>
        <v>44</v>
      </c>
      <c r="BA3" s="168">
        <f t="shared" si="0"/>
        <v>50</v>
      </c>
      <c r="BB3" s="168">
        <f t="shared" si="0"/>
        <v>69</v>
      </c>
      <c r="BC3" s="168">
        <f t="shared" si="0"/>
        <v>74</v>
      </c>
      <c r="BD3" s="168">
        <f t="shared" si="0"/>
        <v>44</v>
      </c>
      <c r="BE3" s="168">
        <f t="shared" si="0"/>
        <v>76</v>
      </c>
      <c r="BF3" s="168">
        <f t="shared" si="0"/>
        <v>75</v>
      </c>
      <c r="BG3" s="168">
        <f t="shared" si="0"/>
        <v>64</v>
      </c>
      <c r="BH3" s="168">
        <f t="shared" si="0"/>
        <v>58</v>
      </c>
      <c r="BI3" s="168">
        <f t="shared" si="0"/>
        <v>35</v>
      </c>
      <c r="BJ3" s="168">
        <f t="shared" si="0"/>
        <v>51</v>
      </c>
      <c r="BK3" s="168">
        <f t="shared" si="0"/>
        <v>88</v>
      </c>
      <c r="BL3" s="168">
        <f t="shared" si="0"/>
        <v>24</v>
      </c>
      <c r="BM3" s="168">
        <f t="shared" si="0"/>
        <v>24</v>
      </c>
      <c r="BN3" s="168">
        <f t="shared" si="0"/>
        <v>10</v>
      </c>
      <c r="BO3" s="168">
        <f t="shared" si="0"/>
        <v>65</v>
      </c>
      <c r="BP3" s="168">
        <f t="shared" si="0"/>
        <v>35</v>
      </c>
      <c r="BQ3" s="168">
        <f t="shared" si="0"/>
        <v>9</v>
      </c>
      <c r="BR3" s="168">
        <f t="shared" si="0"/>
        <v>21</v>
      </c>
      <c r="BS3" s="168">
        <f t="shared" si="0"/>
        <v>37</v>
      </c>
      <c r="BT3" s="168">
        <f t="shared" si="0"/>
        <v>11</v>
      </c>
      <c r="BU3" s="168">
        <f t="shared" si="0"/>
        <v>9</v>
      </c>
      <c r="BV3" s="168">
        <f t="shared" si="0"/>
        <v>11</v>
      </c>
      <c r="BW3" s="168">
        <f t="shared" si="0"/>
        <v>11</v>
      </c>
      <c r="BX3" s="168">
        <f t="shared" si="0"/>
        <v>13</v>
      </c>
    </row>
    <row r="4" spans="1:76" x14ac:dyDescent="0.2">
      <c r="A4" s="75" t="s">
        <v>165</v>
      </c>
      <c r="B4" s="120" t="s">
        <v>9</v>
      </c>
      <c r="C4" s="68" t="s">
        <v>167</v>
      </c>
      <c r="D4" s="69" t="s">
        <v>179</v>
      </c>
      <c r="E4" s="69" t="s">
        <v>180</v>
      </c>
      <c r="F4" s="62">
        <f t="shared" ref="F4:F67" si="1">SUMPRODUCT(H4:AO4,$H$1:$AO$1)</f>
        <v>2883165</v>
      </c>
      <c r="G4" s="63">
        <f t="shared" ref="G4:G67" si="2">SUM(H4:AO4)</f>
        <v>1623</v>
      </c>
      <c r="H4" s="64">
        <v>68</v>
      </c>
      <c r="I4" s="64">
        <v>61</v>
      </c>
      <c r="J4" s="64">
        <v>60</v>
      </c>
      <c r="K4" s="64">
        <v>19</v>
      </c>
      <c r="L4" s="64">
        <v>48</v>
      </c>
      <c r="M4" s="64">
        <v>30</v>
      </c>
      <c r="N4" s="64">
        <v>67</v>
      </c>
      <c r="O4" s="64">
        <v>108</v>
      </c>
      <c r="P4" s="64">
        <v>78</v>
      </c>
      <c r="Q4" s="64">
        <v>72</v>
      </c>
      <c r="R4" s="64">
        <v>88</v>
      </c>
      <c r="S4" s="64">
        <v>66</v>
      </c>
      <c r="T4" s="64">
        <v>90</v>
      </c>
      <c r="U4" s="64">
        <v>88</v>
      </c>
      <c r="V4" s="64">
        <v>83</v>
      </c>
      <c r="W4" s="64">
        <v>63</v>
      </c>
      <c r="X4" s="64">
        <v>77</v>
      </c>
      <c r="Y4" s="64">
        <v>90</v>
      </c>
      <c r="Z4" s="64">
        <v>41</v>
      </c>
      <c r="AA4" s="64">
        <v>77</v>
      </c>
      <c r="AB4" s="64">
        <v>104</v>
      </c>
      <c r="AC4" s="64">
        <v>16</v>
      </c>
      <c r="AD4" s="64">
        <v>14</v>
      </c>
      <c r="AE4" s="64">
        <v>4</v>
      </c>
      <c r="AF4" s="145">
        <v>32</v>
      </c>
      <c r="AG4" s="145">
        <v>25</v>
      </c>
      <c r="AH4" s="145">
        <v>4</v>
      </c>
      <c r="AI4" s="145">
        <v>10</v>
      </c>
      <c r="AJ4" s="145">
        <v>15</v>
      </c>
      <c r="AK4" s="145">
        <v>5</v>
      </c>
      <c r="AL4" s="145">
        <v>4</v>
      </c>
      <c r="AM4" s="145">
        <v>5</v>
      </c>
      <c r="AN4" s="145">
        <v>6</v>
      </c>
      <c r="AO4" s="64">
        <v>5</v>
      </c>
      <c r="AQ4" s="168">
        <f t="shared" ref="AQ4:AQ7" si="3">ROUND(H4,0)</f>
        <v>68</v>
      </c>
      <c r="AR4" s="168">
        <f t="shared" ref="AR4:AR7" si="4">ROUND(I4,0)</f>
        <v>61</v>
      </c>
      <c r="AS4" s="168">
        <f t="shared" ref="AS4:AS7" si="5">ROUND(J4,0)</f>
        <v>60</v>
      </c>
      <c r="AT4" s="168">
        <f t="shared" ref="AT4:AT7" si="6">ROUND(K4,0)</f>
        <v>19</v>
      </c>
      <c r="AU4" s="168">
        <f t="shared" ref="AU4:AU7" si="7">ROUND(L4,0)</f>
        <v>48</v>
      </c>
      <c r="AV4" s="168">
        <f t="shared" ref="AV4:AV7" si="8">ROUND(M4,0)</f>
        <v>30</v>
      </c>
      <c r="AW4" s="168">
        <f t="shared" ref="AW4:AW7" si="9">ROUND(N4,0)</f>
        <v>67</v>
      </c>
      <c r="AX4" s="168">
        <f t="shared" ref="AX4:AX7" si="10">ROUND(O4,0)</f>
        <v>108</v>
      </c>
      <c r="AY4" s="168">
        <f t="shared" ref="AY4:AY7" si="11">ROUND(P4,0)</f>
        <v>78</v>
      </c>
      <c r="AZ4" s="168">
        <f t="shared" ref="AZ4:AZ7" si="12">ROUND(Q4,0)</f>
        <v>72</v>
      </c>
      <c r="BA4" s="168">
        <f t="shared" ref="BA4:BA7" si="13">ROUND(R4,0)</f>
        <v>88</v>
      </c>
      <c r="BB4" s="168">
        <f t="shared" ref="BB4:BB7" si="14">ROUND(S4,0)</f>
        <v>66</v>
      </c>
      <c r="BC4" s="168">
        <f t="shared" ref="BC4:BC7" si="15">ROUND(T4,0)</f>
        <v>90</v>
      </c>
      <c r="BD4" s="168">
        <f t="shared" ref="BD4:BD7" si="16">ROUND(U4,0)</f>
        <v>88</v>
      </c>
      <c r="BE4" s="168">
        <f t="shared" ref="BE4:BE7" si="17">ROUND(V4,0)</f>
        <v>83</v>
      </c>
      <c r="BF4" s="168">
        <f t="shared" ref="BF4:BF7" si="18">ROUND(W4,0)</f>
        <v>63</v>
      </c>
      <c r="BG4" s="168">
        <f t="shared" ref="BG4:BG7" si="19">ROUND(X4,0)</f>
        <v>77</v>
      </c>
      <c r="BH4" s="168">
        <f t="shared" ref="BH4:BH7" si="20">ROUND(Y4,0)</f>
        <v>90</v>
      </c>
      <c r="BI4" s="168">
        <f t="shared" ref="BI4:BI7" si="21">ROUND(Z4,0)</f>
        <v>41</v>
      </c>
      <c r="BJ4" s="168">
        <f t="shared" ref="BJ4:BJ7" si="22">ROUND(AA4,0)</f>
        <v>77</v>
      </c>
      <c r="BK4" s="168">
        <f t="shared" ref="BK4:BK7" si="23">ROUND(AB4,0)</f>
        <v>104</v>
      </c>
      <c r="BL4" s="168">
        <f t="shared" ref="BL4:BL7" si="24">ROUND(AC4,0)</f>
        <v>16</v>
      </c>
      <c r="BM4" s="168">
        <f t="shared" ref="BM4:BM7" si="25">ROUND(AD4,0)</f>
        <v>14</v>
      </c>
      <c r="BN4" s="168">
        <f t="shared" ref="BN4:BN7" si="26">ROUND(AE4,0)</f>
        <v>4</v>
      </c>
      <c r="BO4" s="168">
        <f t="shared" ref="BO4:BO7" si="27">ROUND(AF4,0)</f>
        <v>32</v>
      </c>
      <c r="BP4" s="168">
        <f t="shared" ref="BP4:BP7" si="28">ROUND(AG4,0)</f>
        <v>25</v>
      </c>
      <c r="BQ4" s="168">
        <f t="shared" ref="BQ4:BQ7" si="29">ROUND(AH4,0)</f>
        <v>4</v>
      </c>
      <c r="BR4" s="168">
        <f t="shared" ref="BR4:BR7" si="30">ROUND(AI4,0)</f>
        <v>10</v>
      </c>
      <c r="BS4" s="168">
        <f t="shared" ref="BS4:BS7" si="31">ROUND(AJ4,0)</f>
        <v>15</v>
      </c>
      <c r="BT4" s="168">
        <f t="shared" ref="BT4:BT7" si="32">ROUND(AK4,0)</f>
        <v>5</v>
      </c>
      <c r="BU4" s="168">
        <f t="shared" ref="BU4:BU7" si="33">ROUND(AL4,0)</f>
        <v>4</v>
      </c>
      <c r="BV4" s="168">
        <f t="shared" ref="BV4:BV7" si="34">ROUND(AM4,0)</f>
        <v>5</v>
      </c>
      <c r="BW4" s="168">
        <f t="shared" ref="BW4:BW7" si="35">ROUND(AN4,0)</f>
        <v>6</v>
      </c>
      <c r="BX4" s="168">
        <f t="shared" ref="BX4:BX7" si="36">ROUND(AO4,0)</f>
        <v>5</v>
      </c>
    </row>
    <row r="5" spans="1:76" x14ac:dyDescent="0.2">
      <c r="A5" s="75" t="s">
        <v>165</v>
      </c>
      <c r="B5" s="120" t="s">
        <v>9</v>
      </c>
      <c r="C5" s="68" t="s">
        <v>167</v>
      </c>
      <c r="D5" s="69" t="s">
        <v>181</v>
      </c>
      <c r="E5" s="69" t="s">
        <v>182</v>
      </c>
      <c r="F5" s="62">
        <f t="shared" si="1"/>
        <v>2989926</v>
      </c>
      <c r="G5" s="63">
        <f>SUM(H5:AO5)</f>
        <v>1481</v>
      </c>
      <c r="H5" s="64">
        <v>66</v>
      </c>
      <c r="I5" s="64">
        <v>61</v>
      </c>
      <c r="J5" s="64">
        <v>63</v>
      </c>
      <c r="K5" s="64">
        <v>19</v>
      </c>
      <c r="L5" s="64">
        <v>41</v>
      </c>
      <c r="M5" s="64">
        <v>29</v>
      </c>
      <c r="N5" s="64">
        <v>61</v>
      </c>
      <c r="O5" s="64">
        <v>103</v>
      </c>
      <c r="P5" s="64">
        <v>69</v>
      </c>
      <c r="Q5" s="64">
        <v>72</v>
      </c>
      <c r="R5" s="64">
        <v>50</v>
      </c>
      <c r="S5" s="64">
        <v>63</v>
      </c>
      <c r="T5" s="64">
        <v>78</v>
      </c>
      <c r="U5" s="64">
        <v>59</v>
      </c>
      <c r="V5" s="64">
        <v>76</v>
      </c>
      <c r="W5" s="64">
        <v>66</v>
      </c>
      <c r="X5" s="64">
        <v>74</v>
      </c>
      <c r="Y5" s="64">
        <v>61</v>
      </c>
      <c r="Z5" s="64">
        <v>22</v>
      </c>
      <c r="AA5" s="64">
        <v>70</v>
      </c>
      <c r="AB5" s="64">
        <v>88</v>
      </c>
      <c r="AC5" s="64">
        <v>21</v>
      </c>
      <c r="AD5" s="64">
        <v>19</v>
      </c>
      <c r="AE5" s="64">
        <v>7</v>
      </c>
      <c r="AF5" s="145">
        <v>41</v>
      </c>
      <c r="AG5" s="145">
        <v>27</v>
      </c>
      <c r="AH5" s="145">
        <v>5</v>
      </c>
      <c r="AI5" s="145">
        <v>13</v>
      </c>
      <c r="AJ5" s="145">
        <v>22</v>
      </c>
      <c r="AK5" s="145">
        <v>7</v>
      </c>
      <c r="AL5" s="145">
        <v>6</v>
      </c>
      <c r="AM5" s="145">
        <v>7</v>
      </c>
      <c r="AN5" s="145">
        <v>8</v>
      </c>
      <c r="AO5" s="64">
        <v>7</v>
      </c>
      <c r="AQ5" s="168">
        <f t="shared" si="3"/>
        <v>66</v>
      </c>
      <c r="AR5" s="168">
        <f t="shared" si="4"/>
        <v>61</v>
      </c>
      <c r="AS5" s="168">
        <f t="shared" si="5"/>
        <v>63</v>
      </c>
      <c r="AT5" s="168">
        <f t="shared" si="6"/>
        <v>19</v>
      </c>
      <c r="AU5" s="168">
        <f t="shared" si="7"/>
        <v>41</v>
      </c>
      <c r="AV5" s="168">
        <f t="shared" si="8"/>
        <v>29</v>
      </c>
      <c r="AW5" s="168">
        <f t="shared" si="9"/>
        <v>61</v>
      </c>
      <c r="AX5" s="168">
        <f t="shared" si="10"/>
        <v>103</v>
      </c>
      <c r="AY5" s="168">
        <f t="shared" si="11"/>
        <v>69</v>
      </c>
      <c r="AZ5" s="168">
        <f t="shared" si="12"/>
        <v>72</v>
      </c>
      <c r="BA5" s="168">
        <f t="shared" si="13"/>
        <v>50</v>
      </c>
      <c r="BB5" s="168">
        <f t="shared" si="14"/>
        <v>63</v>
      </c>
      <c r="BC5" s="168">
        <f t="shared" si="15"/>
        <v>78</v>
      </c>
      <c r="BD5" s="168">
        <f t="shared" si="16"/>
        <v>59</v>
      </c>
      <c r="BE5" s="168">
        <f t="shared" si="17"/>
        <v>76</v>
      </c>
      <c r="BF5" s="168">
        <f t="shared" si="18"/>
        <v>66</v>
      </c>
      <c r="BG5" s="168">
        <f t="shared" si="19"/>
        <v>74</v>
      </c>
      <c r="BH5" s="168">
        <f t="shared" si="20"/>
        <v>61</v>
      </c>
      <c r="BI5" s="168">
        <f t="shared" si="21"/>
        <v>22</v>
      </c>
      <c r="BJ5" s="168">
        <f t="shared" si="22"/>
        <v>70</v>
      </c>
      <c r="BK5" s="168">
        <f t="shared" si="23"/>
        <v>88</v>
      </c>
      <c r="BL5" s="168">
        <f t="shared" si="24"/>
        <v>21</v>
      </c>
      <c r="BM5" s="168">
        <f t="shared" si="25"/>
        <v>19</v>
      </c>
      <c r="BN5" s="168">
        <f t="shared" si="26"/>
        <v>7</v>
      </c>
      <c r="BO5" s="168">
        <f t="shared" si="27"/>
        <v>41</v>
      </c>
      <c r="BP5" s="168">
        <f t="shared" si="28"/>
        <v>27</v>
      </c>
      <c r="BQ5" s="168">
        <f t="shared" si="29"/>
        <v>5</v>
      </c>
      <c r="BR5" s="168">
        <f t="shared" si="30"/>
        <v>13</v>
      </c>
      <c r="BS5" s="168">
        <f t="shared" si="31"/>
        <v>22</v>
      </c>
      <c r="BT5" s="168">
        <f t="shared" si="32"/>
        <v>7</v>
      </c>
      <c r="BU5" s="168">
        <f t="shared" si="33"/>
        <v>6</v>
      </c>
      <c r="BV5" s="168">
        <f t="shared" si="34"/>
        <v>7</v>
      </c>
      <c r="BW5" s="168">
        <f t="shared" si="35"/>
        <v>8</v>
      </c>
      <c r="BX5" s="168">
        <f t="shared" si="36"/>
        <v>7</v>
      </c>
    </row>
    <row r="6" spans="1:76" x14ac:dyDescent="0.2">
      <c r="A6" s="75" t="s">
        <v>165</v>
      </c>
      <c r="B6" s="120" t="s">
        <v>9</v>
      </c>
      <c r="C6" s="68" t="s">
        <v>167</v>
      </c>
      <c r="D6" s="69" t="s">
        <v>183</v>
      </c>
      <c r="E6" s="69" t="s">
        <v>184</v>
      </c>
      <c r="F6" s="62">
        <f t="shared" si="1"/>
        <v>2573660</v>
      </c>
      <c r="G6" s="63">
        <f t="shared" si="2"/>
        <v>1313</v>
      </c>
      <c r="H6" s="64">
        <v>52</v>
      </c>
      <c r="I6" s="64">
        <v>61</v>
      </c>
      <c r="J6" s="64">
        <v>52</v>
      </c>
      <c r="K6" s="64">
        <v>17</v>
      </c>
      <c r="L6" s="64">
        <v>41</v>
      </c>
      <c r="M6" s="64">
        <v>30</v>
      </c>
      <c r="N6" s="64">
        <v>55</v>
      </c>
      <c r="O6" s="64">
        <v>99</v>
      </c>
      <c r="P6" s="64">
        <v>66</v>
      </c>
      <c r="Q6" s="64">
        <v>59</v>
      </c>
      <c r="R6" s="64">
        <v>59</v>
      </c>
      <c r="S6" s="64">
        <v>53</v>
      </c>
      <c r="T6" s="64">
        <v>70</v>
      </c>
      <c r="U6" s="64">
        <v>53</v>
      </c>
      <c r="V6" s="64">
        <v>55</v>
      </c>
      <c r="W6" s="64">
        <v>56</v>
      </c>
      <c r="X6" s="64">
        <v>54</v>
      </c>
      <c r="Y6" s="64">
        <v>61</v>
      </c>
      <c r="Z6" s="64">
        <v>28</v>
      </c>
      <c r="AA6" s="64">
        <v>67</v>
      </c>
      <c r="AB6" s="64">
        <v>68</v>
      </c>
      <c r="AC6" s="64">
        <v>18</v>
      </c>
      <c r="AD6" s="64">
        <v>16</v>
      </c>
      <c r="AE6" s="64">
        <v>6</v>
      </c>
      <c r="AF6" s="145">
        <v>32</v>
      </c>
      <c r="AG6" s="145">
        <v>23</v>
      </c>
      <c r="AH6" s="145">
        <v>4</v>
      </c>
      <c r="AI6" s="145">
        <v>11</v>
      </c>
      <c r="AJ6" s="145">
        <v>18</v>
      </c>
      <c r="AK6" s="145">
        <v>6</v>
      </c>
      <c r="AL6" s="145">
        <v>5</v>
      </c>
      <c r="AM6" s="145">
        <v>6</v>
      </c>
      <c r="AN6" s="145">
        <v>6</v>
      </c>
      <c r="AO6" s="64">
        <v>6</v>
      </c>
      <c r="AQ6" s="168">
        <f t="shared" si="3"/>
        <v>52</v>
      </c>
      <c r="AR6" s="168">
        <f t="shared" si="4"/>
        <v>61</v>
      </c>
      <c r="AS6" s="168">
        <f t="shared" si="5"/>
        <v>52</v>
      </c>
      <c r="AT6" s="168">
        <f t="shared" si="6"/>
        <v>17</v>
      </c>
      <c r="AU6" s="168">
        <f t="shared" si="7"/>
        <v>41</v>
      </c>
      <c r="AV6" s="168">
        <f t="shared" si="8"/>
        <v>30</v>
      </c>
      <c r="AW6" s="168">
        <f t="shared" si="9"/>
        <v>55</v>
      </c>
      <c r="AX6" s="168">
        <f t="shared" si="10"/>
        <v>99</v>
      </c>
      <c r="AY6" s="168">
        <f t="shared" si="11"/>
        <v>66</v>
      </c>
      <c r="AZ6" s="168">
        <f t="shared" si="12"/>
        <v>59</v>
      </c>
      <c r="BA6" s="168">
        <f t="shared" si="13"/>
        <v>59</v>
      </c>
      <c r="BB6" s="168">
        <f t="shared" si="14"/>
        <v>53</v>
      </c>
      <c r="BC6" s="168">
        <f t="shared" si="15"/>
        <v>70</v>
      </c>
      <c r="BD6" s="168">
        <f t="shared" si="16"/>
        <v>53</v>
      </c>
      <c r="BE6" s="168">
        <f t="shared" si="17"/>
        <v>55</v>
      </c>
      <c r="BF6" s="168">
        <f t="shared" si="18"/>
        <v>56</v>
      </c>
      <c r="BG6" s="168">
        <f t="shared" si="19"/>
        <v>54</v>
      </c>
      <c r="BH6" s="168">
        <f t="shared" si="20"/>
        <v>61</v>
      </c>
      <c r="BI6" s="168">
        <f t="shared" si="21"/>
        <v>28</v>
      </c>
      <c r="BJ6" s="168">
        <f t="shared" si="22"/>
        <v>67</v>
      </c>
      <c r="BK6" s="168">
        <f t="shared" si="23"/>
        <v>68</v>
      </c>
      <c r="BL6" s="168">
        <f t="shared" si="24"/>
        <v>18</v>
      </c>
      <c r="BM6" s="168">
        <f t="shared" si="25"/>
        <v>16</v>
      </c>
      <c r="BN6" s="168">
        <f t="shared" si="26"/>
        <v>6</v>
      </c>
      <c r="BO6" s="168">
        <f t="shared" si="27"/>
        <v>32</v>
      </c>
      <c r="BP6" s="168">
        <f t="shared" si="28"/>
        <v>23</v>
      </c>
      <c r="BQ6" s="168">
        <f t="shared" si="29"/>
        <v>4</v>
      </c>
      <c r="BR6" s="168">
        <f t="shared" si="30"/>
        <v>11</v>
      </c>
      <c r="BS6" s="168">
        <f t="shared" si="31"/>
        <v>18</v>
      </c>
      <c r="BT6" s="168">
        <f t="shared" si="32"/>
        <v>6</v>
      </c>
      <c r="BU6" s="168">
        <f t="shared" si="33"/>
        <v>5</v>
      </c>
      <c r="BV6" s="168">
        <f t="shared" si="34"/>
        <v>6</v>
      </c>
      <c r="BW6" s="168">
        <f t="shared" si="35"/>
        <v>6</v>
      </c>
      <c r="BX6" s="168">
        <f t="shared" si="36"/>
        <v>6</v>
      </c>
    </row>
    <row r="7" spans="1:76" x14ac:dyDescent="0.2">
      <c r="A7" s="75" t="s">
        <v>165</v>
      </c>
      <c r="B7" s="120" t="s">
        <v>9</v>
      </c>
      <c r="C7" s="68" t="s">
        <v>167</v>
      </c>
      <c r="D7" s="69" t="s">
        <v>185</v>
      </c>
      <c r="E7" s="69" t="s">
        <v>186</v>
      </c>
      <c r="F7" s="62">
        <f t="shared" si="1"/>
        <v>2580291</v>
      </c>
      <c r="G7" s="63">
        <f t="shared" si="2"/>
        <v>1346</v>
      </c>
      <c r="H7" s="64">
        <v>60</v>
      </c>
      <c r="I7" s="64">
        <v>69</v>
      </c>
      <c r="J7" s="64">
        <v>54</v>
      </c>
      <c r="K7" s="64">
        <v>19</v>
      </c>
      <c r="L7" s="64">
        <v>44</v>
      </c>
      <c r="M7" s="64">
        <v>35</v>
      </c>
      <c r="N7" s="64">
        <v>61</v>
      </c>
      <c r="O7" s="64">
        <v>104</v>
      </c>
      <c r="P7" s="64">
        <v>69</v>
      </c>
      <c r="Q7" s="64">
        <v>66</v>
      </c>
      <c r="R7" s="64">
        <v>66</v>
      </c>
      <c r="S7" s="64">
        <v>62</v>
      </c>
      <c r="T7" s="64">
        <v>79</v>
      </c>
      <c r="U7" s="64">
        <v>69</v>
      </c>
      <c r="V7" s="64">
        <v>55</v>
      </c>
      <c r="W7" s="64">
        <v>53</v>
      </c>
      <c r="X7" s="64">
        <v>51</v>
      </c>
      <c r="Y7" s="64">
        <v>50</v>
      </c>
      <c r="Z7" s="64">
        <v>20</v>
      </c>
      <c r="AA7" s="64">
        <v>55</v>
      </c>
      <c r="AB7" s="64">
        <v>52</v>
      </c>
      <c r="AC7" s="64">
        <v>15</v>
      </c>
      <c r="AD7" s="64">
        <v>15</v>
      </c>
      <c r="AE7" s="64">
        <v>7</v>
      </c>
      <c r="AF7" s="145">
        <v>33</v>
      </c>
      <c r="AG7" s="145">
        <v>24</v>
      </c>
      <c r="AH7" s="145">
        <v>4</v>
      </c>
      <c r="AI7" s="145">
        <v>12</v>
      </c>
      <c r="AJ7" s="145">
        <v>16</v>
      </c>
      <c r="AK7" s="145">
        <v>5</v>
      </c>
      <c r="AL7" s="145">
        <v>5</v>
      </c>
      <c r="AM7" s="145">
        <v>5</v>
      </c>
      <c r="AN7" s="145">
        <v>6</v>
      </c>
      <c r="AO7" s="64">
        <v>6</v>
      </c>
      <c r="AQ7" s="168">
        <f t="shared" si="3"/>
        <v>60</v>
      </c>
      <c r="AR7" s="168">
        <f t="shared" si="4"/>
        <v>69</v>
      </c>
      <c r="AS7" s="168">
        <f t="shared" si="5"/>
        <v>54</v>
      </c>
      <c r="AT7" s="168">
        <f t="shared" si="6"/>
        <v>19</v>
      </c>
      <c r="AU7" s="168">
        <f t="shared" si="7"/>
        <v>44</v>
      </c>
      <c r="AV7" s="168">
        <f t="shared" si="8"/>
        <v>35</v>
      </c>
      <c r="AW7" s="168">
        <f t="shared" si="9"/>
        <v>61</v>
      </c>
      <c r="AX7" s="168">
        <f t="shared" si="10"/>
        <v>104</v>
      </c>
      <c r="AY7" s="168">
        <f t="shared" si="11"/>
        <v>69</v>
      </c>
      <c r="AZ7" s="168">
        <f t="shared" si="12"/>
        <v>66</v>
      </c>
      <c r="BA7" s="168">
        <f t="shared" si="13"/>
        <v>66</v>
      </c>
      <c r="BB7" s="168">
        <f t="shared" si="14"/>
        <v>62</v>
      </c>
      <c r="BC7" s="168">
        <f t="shared" si="15"/>
        <v>79</v>
      </c>
      <c r="BD7" s="168">
        <f t="shared" si="16"/>
        <v>69</v>
      </c>
      <c r="BE7" s="168">
        <f t="shared" si="17"/>
        <v>55</v>
      </c>
      <c r="BF7" s="168">
        <f t="shared" si="18"/>
        <v>53</v>
      </c>
      <c r="BG7" s="168">
        <f t="shared" si="19"/>
        <v>51</v>
      </c>
      <c r="BH7" s="168">
        <f t="shared" si="20"/>
        <v>50</v>
      </c>
      <c r="BI7" s="168">
        <f t="shared" si="21"/>
        <v>20</v>
      </c>
      <c r="BJ7" s="168">
        <f t="shared" si="22"/>
        <v>55</v>
      </c>
      <c r="BK7" s="168">
        <f t="shared" si="23"/>
        <v>52</v>
      </c>
      <c r="BL7" s="168">
        <f t="shared" si="24"/>
        <v>15</v>
      </c>
      <c r="BM7" s="168">
        <f t="shared" si="25"/>
        <v>15</v>
      </c>
      <c r="BN7" s="168">
        <f t="shared" si="26"/>
        <v>7</v>
      </c>
      <c r="BO7" s="168">
        <f t="shared" si="27"/>
        <v>33</v>
      </c>
      <c r="BP7" s="168">
        <f t="shared" si="28"/>
        <v>24</v>
      </c>
      <c r="BQ7" s="168">
        <f t="shared" si="29"/>
        <v>4</v>
      </c>
      <c r="BR7" s="168">
        <f t="shared" si="30"/>
        <v>12</v>
      </c>
      <c r="BS7" s="168">
        <f t="shared" si="31"/>
        <v>16</v>
      </c>
      <c r="BT7" s="168">
        <f t="shared" si="32"/>
        <v>5</v>
      </c>
      <c r="BU7" s="168">
        <f t="shared" si="33"/>
        <v>5</v>
      </c>
      <c r="BV7" s="168">
        <f t="shared" si="34"/>
        <v>5</v>
      </c>
      <c r="BW7" s="168">
        <f t="shared" si="35"/>
        <v>6</v>
      </c>
      <c r="BX7" s="168">
        <f t="shared" si="36"/>
        <v>6</v>
      </c>
    </row>
    <row r="8" spans="1:76" s="19" customFormat="1" x14ac:dyDescent="0.2">
      <c r="A8" s="70"/>
      <c r="B8" s="71"/>
      <c r="C8" s="72"/>
      <c r="D8" s="73"/>
      <c r="E8" s="73"/>
      <c r="F8" s="74">
        <f t="shared" si="1"/>
        <v>14451412</v>
      </c>
      <c r="G8" s="125">
        <f t="shared" si="2"/>
        <v>7097</v>
      </c>
      <c r="H8" s="45">
        <f t="shared" ref="H8:AO8" si="37">SUM(H3:H7)</f>
        <v>273</v>
      </c>
      <c r="I8" s="45">
        <f t="shared" si="37"/>
        <v>319</v>
      </c>
      <c r="J8" s="45">
        <f t="shared" si="37"/>
        <v>273</v>
      </c>
      <c r="K8" s="45">
        <f t="shared" si="37"/>
        <v>90</v>
      </c>
      <c r="L8" s="45">
        <f t="shared" si="37"/>
        <v>193</v>
      </c>
      <c r="M8" s="45">
        <f t="shared" si="37"/>
        <v>144</v>
      </c>
      <c r="N8" s="45">
        <f t="shared" si="37"/>
        <v>290</v>
      </c>
      <c r="O8" s="45">
        <f t="shared" si="37"/>
        <v>470</v>
      </c>
      <c r="P8" s="45">
        <f t="shared" si="37"/>
        <v>313</v>
      </c>
      <c r="Q8" s="45">
        <f t="shared" si="37"/>
        <v>313</v>
      </c>
      <c r="R8" s="45">
        <f t="shared" si="37"/>
        <v>313</v>
      </c>
      <c r="S8" s="45">
        <f t="shared" si="37"/>
        <v>313</v>
      </c>
      <c r="T8" s="45">
        <f t="shared" si="37"/>
        <v>391</v>
      </c>
      <c r="U8" s="45">
        <f t="shared" si="37"/>
        <v>313</v>
      </c>
      <c r="V8" s="45">
        <f t="shared" si="37"/>
        <v>345</v>
      </c>
      <c r="W8" s="45">
        <f t="shared" si="37"/>
        <v>313</v>
      </c>
      <c r="X8" s="45">
        <f t="shared" si="37"/>
        <v>320</v>
      </c>
      <c r="Y8" s="45">
        <f t="shared" si="37"/>
        <v>320</v>
      </c>
      <c r="Z8" s="45">
        <f t="shared" si="37"/>
        <v>146</v>
      </c>
      <c r="AA8" s="45">
        <f t="shared" si="37"/>
        <v>320</v>
      </c>
      <c r="AB8" s="45">
        <f t="shared" si="37"/>
        <v>400</v>
      </c>
      <c r="AC8" s="45">
        <f t="shared" si="37"/>
        <v>94</v>
      </c>
      <c r="AD8" s="45">
        <f t="shared" si="37"/>
        <v>88</v>
      </c>
      <c r="AE8" s="45">
        <f t="shared" si="37"/>
        <v>34</v>
      </c>
      <c r="AF8" s="146">
        <f t="shared" si="37"/>
        <v>203</v>
      </c>
      <c r="AG8" s="146">
        <f t="shared" si="37"/>
        <v>134</v>
      </c>
      <c r="AH8" s="146">
        <f t="shared" si="37"/>
        <v>26</v>
      </c>
      <c r="AI8" s="146">
        <f t="shared" si="37"/>
        <v>67</v>
      </c>
      <c r="AJ8" s="146">
        <f t="shared" si="37"/>
        <v>108</v>
      </c>
      <c r="AK8" s="146">
        <f t="shared" si="37"/>
        <v>34</v>
      </c>
      <c r="AL8" s="146">
        <f t="shared" si="37"/>
        <v>29</v>
      </c>
      <c r="AM8" s="146">
        <f t="shared" si="37"/>
        <v>34</v>
      </c>
      <c r="AN8" s="146">
        <f t="shared" si="37"/>
        <v>37</v>
      </c>
      <c r="AO8" s="45">
        <f t="shared" si="37"/>
        <v>37</v>
      </c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76" x14ac:dyDescent="0.2">
      <c r="A9" s="59" t="s">
        <v>168</v>
      </c>
      <c r="B9" s="120" t="s">
        <v>9</v>
      </c>
      <c r="C9" s="68" t="s">
        <v>167</v>
      </c>
      <c r="D9" s="61" t="s">
        <v>187</v>
      </c>
      <c r="E9" s="121" t="s">
        <v>191</v>
      </c>
      <c r="F9" s="62">
        <f t="shared" si="1"/>
        <v>2968849</v>
      </c>
      <c r="G9" s="63">
        <f t="shared" si="2"/>
        <v>1568</v>
      </c>
      <c r="H9" s="64">
        <v>67</v>
      </c>
      <c r="I9" s="64">
        <v>76</v>
      </c>
      <c r="J9" s="64">
        <v>72</v>
      </c>
      <c r="K9" s="64">
        <v>24</v>
      </c>
      <c r="L9" s="64">
        <v>41</v>
      </c>
      <c r="M9" s="64">
        <v>29</v>
      </c>
      <c r="N9" s="64">
        <v>62</v>
      </c>
      <c r="O9" s="64">
        <v>120</v>
      </c>
      <c r="P9" s="64">
        <v>75</v>
      </c>
      <c r="Q9" s="64">
        <v>83</v>
      </c>
      <c r="R9" s="64">
        <v>80</v>
      </c>
      <c r="S9" s="64">
        <v>75</v>
      </c>
      <c r="T9" s="64">
        <v>100</v>
      </c>
      <c r="U9" s="64">
        <v>75</v>
      </c>
      <c r="V9" s="64">
        <v>71</v>
      </c>
      <c r="W9" s="64">
        <v>64</v>
      </c>
      <c r="X9" s="64">
        <v>61</v>
      </c>
      <c r="Y9" s="64">
        <v>54</v>
      </c>
      <c r="Z9" s="64">
        <v>25</v>
      </c>
      <c r="AA9" s="64">
        <v>61</v>
      </c>
      <c r="AB9" s="64">
        <v>77</v>
      </c>
      <c r="AC9" s="64">
        <v>23</v>
      </c>
      <c r="AD9" s="64">
        <v>23</v>
      </c>
      <c r="AE9" s="64">
        <v>6</v>
      </c>
      <c r="AF9" s="145">
        <v>35</v>
      </c>
      <c r="AG9" s="145">
        <v>23</v>
      </c>
      <c r="AH9" s="145">
        <v>5</v>
      </c>
      <c r="AI9" s="145">
        <v>12</v>
      </c>
      <c r="AJ9" s="145">
        <v>20</v>
      </c>
      <c r="AK9" s="145">
        <v>6</v>
      </c>
      <c r="AL9" s="145">
        <v>5</v>
      </c>
      <c r="AM9" s="145">
        <v>6</v>
      </c>
      <c r="AN9" s="145">
        <v>6</v>
      </c>
      <c r="AO9" s="64">
        <v>6</v>
      </c>
      <c r="AQ9" s="168">
        <f t="shared" ref="AQ9:AQ12" si="38">ROUND(H9,0)</f>
        <v>67</v>
      </c>
      <c r="AR9" s="168">
        <f t="shared" ref="AR9:AR12" si="39">ROUND(I9,0)</f>
        <v>76</v>
      </c>
      <c r="AS9" s="168">
        <f t="shared" ref="AS9:AS12" si="40">ROUND(J9,0)</f>
        <v>72</v>
      </c>
      <c r="AT9" s="168">
        <f t="shared" ref="AT9:AT12" si="41">ROUND(K9,0)</f>
        <v>24</v>
      </c>
      <c r="AU9" s="168">
        <f t="shared" ref="AU9:AU12" si="42">ROUND(L9,0)</f>
        <v>41</v>
      </c>
      <c r="AV9" s="168">
        <f t="shared" ref="AV9:AV12" si="43">ROUND(M9,0)</f>
        <v>29</v>
      </c>
      <c r="AW9" s="168">
        <f t="shared" ref="AW9:AW12" si="44">ROUND(N9,0)</f>
        <v>62</v>
      </c>
      <c r="AX9" s="168">
        <f t="shared" ref="AX9:AX12" si="45">ROUND(O9,0)</f>
        <v>120</v>
      </c>
      <c r="AY9" s="168">
        <f t="shared" ref="AY9:AY12" si="46">ROUND(P9,0)</f>
        <v>75</v>
      </c>
      <c r="AZ9" s="168">
        <f t="shared" ref="AZ9:AZ12" si="47">ROUND(Q9,0)</f>
        <v>83</v>
      </c>
      <c r="BA9" s="168">
        <f t="shared" ref="BA9:BA12" si="48">ROUND(R9,0)</f>
        <v>80</v>
      </c>
      <c r="BB9" s="168">
        <f t="shared" ref="BB9:BB12" si="49">ROUND(S9,0)</f>
        <v>75</v>
      </c>
      <c r="BC9" s="168">
        <f t="shared" ref="BC9:BC12" si="50">ROUND(T9,0)</f>
        <v>100</v>
      </c>
      <c r="BD9" s="168">
        <f t="shared" ref="BD9:BD12" si="51">ROUND(U9,0)</f>
        <v>75</v>
      </c>
      <c r="BE9" s="168">
        <f t="shared" ref="BE9:BE12" si="52">ROUND(V9,0)</f>
        <v>71</v>
      </c>
      <c r="BF9" s="168">
        <f t="shared" ref="BF9:BF12" si="53">ROUND(W9,0)</f>
        <v>64</v>
      </c>
      <c r="BG9" s="168">
        <f t="shared" ref="BG9:BG12" si="54">ROUND(X9,0)</f>
        <v>61</v>
      </c>
      <c r="BH9" s="168">
        <f t="shared" ref="BH9:BH12" si="55">ROUND(Y9,0)</f>
        <v>54</v>
      </c>
      <c r="BI9" s="168">
        <f t="shared" ref="BI9:BI12" si="56">ROUND(Z9,0)</f>
        <v>25</v>
      </c>
      <c r="BJ9" s="168">
        <f t="shared" ref="BJ9:BJ12" si="57">ROUND(AA9,0)</f>
        <v>61</v>
      </c>
      <c r="BK9" s="168">
        <f t="shared" ref="BK9:BK12" si="58">ROUND(AB9,0)</f>
        <v>77</v>
      </c>
      <c r="BL9" s="168">
        <f t="shared" ref="BL9:BL12" si="59">ROUND(AC9,0)</f>
        <v>23</v>
      </c>
      <c r="BM9" s="168">
        <f t="shared" ref="BM9:BM12" si="60">ROUND(AD9,0)</f>
        <v>23</v>
      </c>
      <c r="BN9" s="168">
        <f t="shared" ref="BN9:BN12" si="61">ROUND(AE9,0)</f>
        <v>6</v>
      </c>
      <c r="BO9" s="168">
        <f t="shared" ref="BO9:BO12" si="62">ROUND(AF9,0)</f>
        <v>35</v>
      </c>
      <c r="BP9" s="168">
        <f t="shared" ref="BP9:BP12" si="63">ROUND(AG9,0)</f>
        <v>23</v>
      </c>
      <c r="BQ9" s="168">
        <f t="shared" ref="BQ9:BQ12" si="64">ROUND(AH9,0)</f>
        <v>5</v>
      </c>
      <c r="BR9" s="168">
        <f t="shared" ref="BR9:BR12" si="65">ROUND(AI9,0)</f>
        <v>12</v>
      </c>
      <c r="BS9" s="168">
        <f t="shared" ref="BS9:BS12" si="66">ROUND(AJ9,0)</f>
        <v>20</v>
      </c>
      <c r="BT9" s="168">
        <f t="shared" ref="BT9:BT12" si="67">ROUND(AK9,0)</f>
        <v>6</v>
      </c>
      <c r="BU9" s="168">
        <f t="shared" ref="BU9:BU12" si="68">ROUND(AL9,0)</f>
        <v>5</v>
      </c>
      <c r="BV9" s="168">
        <f t="shared" ref="BV9:BV12" si="69">ROUND(AM9,0)</f>
        <v>6</v>
      </c>
      <c r="BW9" s="168">
        <f t="shared" ref="BW9:BW12" si="70">ROUND(AN9,0)</f>
        <v>6</v>
      </c>
      <c r="BX9" s="168">
        <f t="shared" ref="BX9:BX12" si="71">ROUND(AO9,0)</f>
        <v>6</v>
      </c>
    </row>
    <row r="10" spans="1:76" x14ac:dyDescent="0.2">
      <c r="A10" s="59" t="s">
        <v>168</v>
      </c>
      <c r="B10" s="120" t="s">
        <v>9</v>
      </c>
      <c r="C10" s="68" t="s">
        <v>167</v>
      </c>
      <c r="D10" s="61" t="s">
        <v>188</v>
      </c>
      <c r="E10" s="121" t="s">
        <v>189</v>
      </c>
      <c r="F10" s="62">
        <f t="shared" si="1"/>
        <v>1843275</v>
      </c>
      <c r="G10" s="63">
        <f t="shared" si="2"/>
        <v>1080</v>
      </c>
      <c r="H10" s="64">
        <v>41</v>
      </c>
      <c r="I10" s="64">
        <v>56</v>
      </c>
      <c r="J10" s="64">
        <v>48</v>
      </c>
      <c r="K10" s="64">
        <v>16</v>
      </c>
      <c r="L10" s="64">
        <v>28</v>
      </c>
      <c r="M10" s="64">
        <v>21</v>
      </c>
      <c r="N10" s="64">
        <v>29</v>
      </c>
      <c r="O10" s="64">
        <v>80</v>
      </c>
      <c r="P10" s="64">
        <v>54</v>
      </c>
      <c r="Q10" s="64">
        <v>32</v>
      </c>
      <c r="R10" s="64">
        <v>59</v>
      </c>
      <c r="S10" s="64">
        <v>59</v>
      </c>
      <c r="T10" s="64">
        <v>50</v>
      </c>
      <c r="U10" s="64">
        <v>59</v>
      </c>
      <c r="V10" s="64">
        <v>62</v>
      </c>
      <c r="W10" s="64">
        <v>48</v>
      </c>
      <c r="X10" s="64">
        <v>56</v>
      </c>
      <c r="Y10" s="64">
        <v>56</v>
      </c>
      <c r="Z10" s="64">
        <v>28</v>
      </c>
      <c r="AA10" s="64">
        <v>46</v>
      </c>
      <c r="AB10" s="64">
        <v>64</v>
      </c>
      <c r="AC10" s="64">
        <v>12</v>
      </c>
      <c r="AD10" s="64">
        <v>12</v>
      </c>
      <c r="AE10" s="64">
        <v>3</v>
      </c>
      <c r="AF10" s="145">
        <v>18</v>
      </c>
      <c r="AG10" s="145">
        <v>12</v>
      </c>
      <c r="AH10" s="145">
        <v>2</v>
      </c>
      <c r="AI10" s="145">
        <v>6</v>
      </c>
      <c r="AJ10" s="145">
        <v>8</v>
      </c>
      <c r="AK10" s="145">
        <v>3</v>
      </c>
      <c r="AL10" s="145">
        <v>3</v>
      </c>
      <c r="AM10" s="145">
        <v>3</v>
      </c>
      <c r="AN10" s="145">
        <v>3</v>
      </c>
      <c r="AO10" s="64">
        <v>3</v>
      </c>
      <c r="AQ10" s="168">
        <f t="shared" si="38"/>
        <v>41</v>
      </c>
      <c r="AR10" s="168">
        <f t="shared" si="39"/>
        <v>56</v>
      </c>
      <c r="AS10" s="168">
        <f t="shared" si="40"/>
        <v>48</v>
      </c>
      <c r="AT10" s="168">
        <f t="shared" si="41"/>
        <v>16</v>
      </c>
      <c r="AU10" s="168">
        <f t="shared" si="42"/>
        <v>28</v>
      </c>
      <c r="AV10" s="168">
        <f t="shared" si="43"/>
        <v>21</v>
      </c>
      <c r="AW10" s="168">
        <f t="shared" si="44"/>
        <v>29</v>
      </c>
      <c r="AX10" s="168">
        <f t="shared" si="45"/>
        <v>80</v>
      </c>
      <c r="AY10" s="168">
        <f t="shared" si="46"/>
        <v>54</v>
      </c>
      <c r="AZ10" s="168">
        <f t="shared" si="47"/>
        <v>32</v>
      </c>
      <c r="BA10" s="168">
        <f t="shared" si="48"/>
        <v>59</v>
      </c>
      <c r="BB10" s="168">
        <f t="shared" si="49"/>
        <v>59</v>
      </c>
      <c r="BC10" s="168">
        <f t="shared" si="50"/>
        <v>50</v>
      </c>
      <c r="BD10" s="168">
        <f t="shared" si="51"/>
        <v>59</v>
      </c>
      <c r="BE10" s="168">
        <f t="shared" si="52"/>
        <v>62</v>
      </c>
      <c r="BF10" s="168">
        <f t="shared" si="53"/>
        <v>48</v>
      </c>
      <c r="BG10" s="168">
        <f t="shared" si="54"/>
        <v>56</v>
      </c>
      <c r="BH10" s="168">
        <f t="shared" si="55"/>
        <v>56</v>
      </c>
      <c r="BI10" s="168">
        <f t="shared" si="56"/>
        <v>28</v>
      </c>
      <c r="BJ10" s="168">
        <f t="shared" si="57"/>
        <v>46</v>
      </c>
      <c r="BK10" s="168">
        <f t="shared" si="58"/>
        <v>64</v>
      </c>
      <c r="BL10" s="168">
        <f t="shared" si="59"/>
        <v>12</v>
      </c>
      <c r="BM10" s="168">
        <f t="shared" si="60"/>
        <v>12</v>
      </c>
      <c r="BN10" s="168">
        <f t="shared" si="61"/>
        <v>3</v>
      </c>
      <c r="BO10" s="168">
        <f t="shared" si="62"/>
        <v>18</v>
      </c>
      <c r="BP10" s="168">
        <f t="shared" si="63"/>
        <v>12</v>
      </c>
      <c r="BQ10" s="168">
        <f t="shared" si="64"/>
        <v>2</v>
      </c>
      <c r="BR10" s="168">
        <f t="shared" si="65"/>
        <v>6</v>
      </c>
      <c r="BS10" s="168">
        <f t="shared" si="66"/>
        <v>8</v>
      </c>
      <c r="BT10" s="168">
        <f t="shared" si="67"/>
        <v>3</v>
      </c>
      <c r="BU10" s="168">
        <f t="shared" si="68"/>
        <v>3</v>
      </c>
      <c r="BV10" s="168">
        <f t="shared" si="69"/>
        <v>3</v>
      </c>
      <c r="BW10" s="168">
        <f t="shared" si="70"/>
        <v>3</v>
      </c>
      <c r="BX10" s="168">
        <f t="shared" si="71"/>
        <v>3</v>
      </c>
    </row>
    <row r="11" spans="1:76" x14ac:dyDescent="0.2">
      <c r="A11" s="59" t="s">
        <v>168</v>
      </c>
      <c r="B11" s="120" t="s">
        <v>9</v>
      </c>
      <c r="C11" s="68" t="s">
        <v>167</v>
      </c>
      <c r="D11" s="61" t="s">
        <v>190</v>
      </c>
      <c r="E11" s="121" t="s">
        <v>324</v>
      </c>
      <c r="F11" s="62">
        <f t="shared" si="1"/>
        <v>2715006</v>
      </c>
      <c r="G11" s="63">
        <f t="shared" si="2"/>
        <v>1355</v>
      </c>
      <c r="H11" s="64">
        <v>55</v>
      </c>
      <c r="I11" s="64">
        <v>59</v>
      </c>
      <c r="J11" s="64">
        <v>43</v>
      </c>
      <c r="K11" s="64">
        <v>14</v>
      </c>
      <c r="L11" s="64">
        <v>25</v>
      </c>
      <c r="M11" s="64">
        <v>23</v>
      </c>
      <c r="N11" s="64">
        <v>48</v>
      </c>
      <c r="O11" s="64">
        <v>72</v>
      </c>
      <c r="P11" s="64">
        <v>59</v>
      </c>
      <c r="Q11" s="64">
        <v>54</v>
      </c>
      <c r="R11" s="64">
        <v>43</v>
      </c>
      <c r="S11" s="64">
        <v>54</v>
      </c>
      <c r="T11" s="64">
        <v>67</v>
      </c>
      <c r="U11" s="64">
        <v>67</v>
      </c>
      <c r="V11" s="64">
        <v>82</v>
      </c>
      <c r="W11" s="64">
        <v>83</v>
      </c>
      <c r="X11" s="64">
        <v>69</v>
      </c>
      <c r="Y11" s="64">
        <v>72</v>
      </c>
      <c r="Z11" s="64">
        <v>39</v>
      </c>
      <c r="AA11" s="64">
        <v>72</v>
      </c>
      <c r="AB11" s="64">
        <v>83</v>
      </c>
      <c r="AC11" s="64">
        <v>22</v>
      </c>
      <c r="AD11" s="64">
        <v>21</v>
      </c>
      <c r="AE11" s="64">
        <v>6</v>
      </c>
      <c r="AF11" s="145">
        <v>35</v>
      </c>
      <c r="AG11" s="145">
        <v>22</v>
      </c>
      <c r="AH11" s="145">
        <v>5</v>
      </c>
      <c r="AI11" s="145">
        <v>12</v>
      </c>
      <c r="AJ11" s="145">
        <v>19</v>
      </c>
      <c r="AK11" s="145">
        <v>6</v>
      </c>
      <c r="AL11" s="145">
        <v>6</v>
      </c>
      <c r="AM11" s="145">
        <v>6</v>
      </c>
      <c r="AN11" s="145">
        <v>6</v>
      </c>
      <c r="AO11" s="64">
        <v>6</v>
      </c>
      <c r="AQ11" s="168">
        <f t="shared" si="38"/>
        <v>55</v>
      </c>
      <c r="AR11" s="168">
        <f t="shared" si="39"/>
        <v>59</v>
      </c>
      <c r="AS11" s="168">
        <f t="shared" si="40"/>
        <v>43</v>
      </c>
      <c r="AT11" s="168">
        <f t="shared" si="41"/>
        <v>14</v>
      </c>
      <c r="AU11" s="168">
        <f t="shared" si="42"/>
        <v>25</v>
      </c>
      <c r="AV11" s="168">
        <f t="shared" si="43"/>
        <v>23</v>
      </c>
      <c r="AW11" s="168">
        <f t="shared" si="44"/>
        <v>48</v>
      </c>
      <c r="AX11" s="168">
        <f t="shared" si="45"/>
        <v>72</v>
      </c>
      <c r="AY11" s="168">
        <f t="shared" si="46"/>
        <v>59</v>
      </c>
      <c r="AZ11" s="168">
        <f t="shared" si="47"/>
        <v>54</v>
      </c>
      <c r="BA11" s="168">
        <f t="shared" si="48"/>
        <v>43</v>
      </c>
      <c r="BB11" s="168">
        <f t="shared" si="49"/>
        <v>54</v>
      </c>
      <c r="BC11" s="168">
        <f t="shared" si="50"/>
        <v>67</v>
      </c>
      <c r="BD11" s="168">
        <f t="shared" si="51"/>
        <v>67</v>
      </c>
      <c r="BE11" s="168">
        <f t="shared" si="52"/>
        <v>82</v>
      </c>
      <c r="BF11" s="168">
        <f t="shared" si="53"/>
        <v>83</v>
      </c>
      <c r="BG11" s="168">
        <f t="shared" si="54"/>
        <v>69</v>
      </c>
      <c r="BH11" s="168">
        <f t="shared" si="55"/>
        <v>72</v>
      </c>
      <c r="BI11" s="168">
        <f t="shared" si="56"/>
        <v>39</v>
      </c>
      <c r="BJ11" s="168">
        <f t="shared" si="57"/>
        <v>72</v>
      </c>
      <c r="BK11" s="168">
        <f t="shared" si="58"/>
        <v>83</v>
      </c>
      <c r="BL11" s="168">
        <f t="shared" si="59"/>
        <v>22</v>
      </c>
      <c r="BM11" s="168">
        <f t="shared" si="60"/>
        <v>21</v>
      </c>
      <c r="BN11" s="168">
        <f t="shared" si="61"/>
        <v>6</v>
      </c>
      <c r="BO11" s="168">
        <f t="shared" si="62"/>
        <v>35</v>
      </c>
      <c r="BP11" s="168">
        <f t="shared" si="63"/>
        <v>22</v>
      </c>
      <c r="BQ11" s="168">
        <f t="shared" si="64"/>
        <v>5</v>
      </c>
      <c r="BR11" s="168">
        <f t="shared" si="65"/>
        <v>12</v>
      </c>
      <c r="BS11" s="168">
        <f t="shared" si="66"/>
        <v>19</v>
      </c>
      <c r="BT11" s="168">
        <f t="shared" si="67"/>
        <v>6</v>
      </c>
      <c r="BU11" s="168">
        <f t="shared" si="68"/>
        <v>6</v>
      </c>
      <c r="BV11" s="168">
        <f t="shared" si="69"/>
        <v>6</v>
      </c>
      <c r="BW11" s="168">
        <f t="shared" si="70"/>
        <v>6</v>
      </c>
      <c r="BX11" s="168">
        <f t="shared" si="71"/>
        <v>6</v>
      </c>
    </row>
    <row r="12" spans="1:76" x14ac:dyDescent="0.2">
      <c r="A12" s="59" t="s">
        <v>168</v>
      </c>
      <c r="B12" s="120" t="s">
        <v>9</v>
      </c>
      <c r="C12" s="68" t="s">
        <v>167</v>
      </c>
      <c r="D12" s="61" t="s">
        <v>192</v>
      </c>
      <c r="E12" s="121" t="s">
        <v>193</v>
      </c>
      <c r="F12" s="62">
        <f t="shared" si="1"/>
        <v>3450766</v>
      </c>
      <c r="G12" s="63">
        <f t="shared" si="2"/>
        <v>1786</v>
      </c>
      <c r="H12" s="64">
        <v>77</v>
      </c>
      <c r="I12" s="64">
        <v>89</v>
      </c>
      <c r="J12" s="64">
        <v>77</v>
      </c>
      <c r="K12" s="64">
        <v>26</v>
      </c>
      <c r="L12" s="64">
        <v>44</v>
      </c>
      <c r="M12" s="64">
        <v>31</v>
      </c>
      <c r="N12" s="64">
        <v>68</v>
      </c>
      <c r="O12" s="64">
        <v>129</v>
      </c>
      <c r="P12" s="64">
        <v>80</v>
      </c>
      <c r="Q12" s="64">
        <v>99</v>
      </c>
      <c r="R12" s="64">
        <v>86</v>
      </c>
      <c r="S12" s="64">
        <v>80</v>
      </c>
      <c r="T12" s="64">
        <v>117</v>
      </c>
      <c r="U12" s="64">
        <v>67</v>
      </c>
      <c r="V12" s="64">
        <v>79</v>
      </c>
      <c r="W12" s="64">
        <v>73</v>
      </c>
      <c r="X12" s="64">
        <v>70</v>
      </c>
      <c r="Y12" s="64">
        <v>74</v>
      </c>
      <c r="Z12" s="64">
        <v>37</v>
      </c>
      <c r="AA12" s="64">
        <v>77</v>
      </c>
      <c r="AB12" s="64">
        <v>95</v>
      </c>
      <c r="AC12" s="64">
        <v>29</v>
      </c>
      <c r="AD12" s="64">
        <v>26</v>
      </c>
      <c r="AE12" s="64">
        <v>7</v>
      </c>
      <c r="AF12" s="145">
        <v>43</v>
      </c>
      <c r="AG12" s="145">
        <v>30</v>
      </c>
      <c r="AH12" s="145">
        <v>5</v>
      </c>
      <c r="AI12" s="145">
        <v>14</v>
      </c>
      <c r="AJ12" s="145">
        <v>23</v>
      </c>
      <c r="AK12" s="145">
        <v>7</v>
      </c>
      <c r="AL12" s="145">
        <v>6</v>
      </c>
      <c r="AM12" s="145">
        <v>7</v>
      </c>
      <c r="AN12" s="145">
        <v>7</v>
      </c>
      <c r="AO12" s="64">
        <v>7</v>
      </c>
      <c r="AQ12" s="168">
        <f t="shared" si="38"/>
        <v>77</v>
      </c>
      <c r="AR12" s="168">
        <f t="shared" si="39"/>
        <v>89</v>
      </c>
      <c r="AS12" s="168">
        <f t="shared" si="40"/>
        <v>77</v>
      </c>
      <c r="AT12" s="168">
        <f t="shared" si="41"/>
        <v>26</v>
      </c>
      <c r="AU12" s="168">
        <f t="shared" si="42"/>
        <v>44</v>
      </c>
      <c r="AV12" s="168">
        <f t="shared" si="43"/>
        <v>31</v>
      </c>
      <c r="AW12" s="168">
        <f t="shared" si="44"/>
        <v>68</v>
      </c>
      <c r="AX12" s="168">
        <f t="shared" si="45"/>
        <v>129</v>
      </c>
      <c r="AY12" s="168">
        <f t="shared" si="46"/>
        <v>80</v>
      </c>
      <c r="AZ12" s="168">
        <f t="shared" si="47"/>
        <v>99</v>
      </c>
      <c r="BA12" s="168">
        <f t="shared" si="48"/>
        <v>86</v>
      </c>
      <c r="BB12" s="168">
        <f t="shared" si="49"/>
        <v>80</v>
      </c>
      <c r="BC12" s="168">
        <f t="shared" si="50"/>
        <v>117</v>
      </c>
      <c r="BD12" s="168">
        <f t="shared" si="51"/>
        <v>67</v>
      </c>
      <c r="BE12" s="168">
        <f t="shared" si="52"/>
        <v>79</v>
      </c>
      <c r="BF12" s="168">
        <f t="shared" si="53"/>
        <v>73</v>
      </c>
      <c r="BG12" s="168">
        <f t="shared" si="54"/>
        <v>70</v>
      </c>
      <c r="BH12" s="168">
        <f t="shared" si="55"/>
        <v>74</v>
      </c>
      <c r="BI12" s="168">
        <f t="shared" si="56"/>
        <v>37</v>
      </c>
      <c r="BJ12" s="168">
        <f t="shared" si="57"/>
        <v>77</v>
      </c>
      <c r="BK12" s="168">
        <f t="shared" si="58"/>
        <v>95</v>
      </c>
      <c r="BL12" s="168">
        <f t="shared" si="59"/>
        <v>29</v>
      </c>
      <c r="BM12" s="168">
        <f t="shared" si="60"/>
        <v>26</v>
      </c>
      <c r="BN12" s="168">
        <f t="shared" si="61"/>
        <v>7</v>
      </c>
      <c r="BO12" s="168">
        <f t="shared" si="62"/>
        <v>43</v>
      </c>
      <c r="BP12" s="168">
        <f t="shared" si="63"/>
        <v>30</v>
      </c>
      <c r="BQ12" s="168">
        <f t="shared" si="64"/>
        <v>5</v>
      </c>
      <c r="BR12" s="168">
        <f t="shared" si="65"/>
        <v>14</v>
      </c>
      <c r="BS12" s="168">
        <f t="shared" si="66"/>
        <v>23</v>
      </c>
      <c r="BT12" s="168">
        <f t="shared" si="67"/>
        <v>7</v>
      </c>
      <c r="BU12" s="168">
        <f t="shared" si="68"/>
        <v>6</v>
      </c>
      <c r="BV12" s="168">
        <f t="shared" si="69"/>
        <v>7</v>
      </c>
      <c r="BW12" s="168">
        <f t="shared" si="70"/>
        <v>7</v>
      </c>
      <c r="BX12" s="168">
        <f t="shared" si="71"/>
        <v>7</v>
      </c>
    </row>
    <row r="13" spans="1:76" s="19" customFormat="1" x14ac:dyDescent="0.2">
      <c r="A13" s="122"/>
      <c r="B13" s="123"/>
      <c r="C13" s="67"/>
      <c r="D13" s="67"/>
      <c r="E13" s="124"/>
      <c r="F13" s="74">
        <f t="shared" si="1"/>
        <v>10977896</v>
      </c>
      <c r="G13" s="125">
        <f t="shared" si="2"/>
        <v>5789</v>
      </c>
      <c r="H13" s="125">
        <f t="shared" ref="H13:AO13" si="72">SUM(H9:H12)</f>
        <v>240</v>
      </c>
      <c r="I13" s="125">
        <f t="shared" si="72"/>
        <v>280</v>
      </c>
      <c r="J13" s="125">
        <f t="shared" si="72"/>
        <v>240</v>
      </c>
      <c r="K13" s="125">
        <f t="shared" si="72"/>
        <v>80</v>
      </c>
      <c r="L13" s="125">
        <f t="shared" si="72"/>
        <v>138</v>
      </c>
      <c r="M13" s="125">
        <f t="shared" si="72"/>
        <v>104</v>
      </c>
      <c r="N13" s="125">
        <f t="shared" si="72"/>
        <v>207</v>
      </c>
      <c r="O13" s="125">
        <f t="shared" si="72"/>
        <v>401</v>
      </c>
      <c r="P13" s="125">
        <f t="shared" si="72"/>
        <v>268</v>
      </c>
      <c r="Q13" s="125">
        <f t="shared" si="72"/>
        <v>268</v>
      </c>
      <c r="R13" s="125">
        <f t="shared" si="72"/>
        <v>268</v>
      </c>
      <c r="S13" s="125">
        <f t="shared" si="72"/>
        <v>268</v>
      </c>
      <c r="T13" s="125">
        <f t="shared" si="72"/>
        <v>334</v>
      </c>
      <c r="U13" s="125">
        <f t="shared" si="72"/>
        <v>268</v>
      </c>
      <c r="V13" s="125">
        <f t="shared" si="72"/>
        <v>294</v>
      </c>
      <c r="W13" s="125">
        <f t="shared" si="72"/>
        <v>268</v>
      </c>
      <c r="X13" s="125">
        <f t="shared" si="72"/>
        <v>256</v>
      </c>
      <c r="Y13" s="125">
        <f t="shared" si="72"/>
        <v>256</v>
      </c>
      <c r="Z13" s="125">
        <f t="shared" si="72"/>
        <v>129</v>
      </c>
      <c r="AA13" s="125">
        <f t="shared" si="72"/>
        <v>256</v>
      </c>
      <c r="AB13" s="125">
        <f t="shared" si="72"/>
        <v>319</v>
      </c>
      <c r="AC13" s="125">
        <f t="shared" si="72"/>
        <v>86</v>
      </c>
      <c r="AD13" s="125">
        <f t="shared" si="72"/>
        <v>82</v>
      </c>
      <c r="AE13" s="125">
        <f t="shared" si="72"/>
        <v>22</v>
      </c>
      <c r="AF13" s="147">
        <f t="shared" si="72"/>
        <v>131</v>
      </c>
      <c r="AG13" s="147">
        <f t="shared" si="72"/>
        <v>87</v>
      </c>
      <c r="AH13" s="147">
        <f t="shared" si="72"/>
        <v>17</v>
      </c>
      <c r="AI13" s="147">
        <f t="shared" si="72"/>
        <v>44</v>
      </c>
      <c r="AJ13" s="147">
        <f t="shared" si="72"/>
        <v>70</v>
      </c>
      <c r="AK13" s="147">
        <f t="shared" si="72"/>
        <v>22</v>
      </c>
      <c r="AL13" s="147">
        <f t="shared" si="72"/>
        <v>20</v>
      </c>
      <c r="AM13" s="147">
        <f t="shared" si="72"/>
        <v>22</v>
      </c>
      <c r="AN13" s="147">
        <f t="shared" si="72"/>
        <v>22</v>
      </c>
      <c r="AO13" s="125">
        <f t="shared" si="72"/>
        <v>22</v>
      </c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76" x14ac:dyDescent="0.2">
      <c r="A14" s="76" t="s">
        <v>169</v>
      </c>
      <c r="B14" s="120" t="s">
        <v>9</v>
      </c>
      <c r="C14" s="68" t="s">
        <v>170</v>
      </c>
      <c r="D14" s="77" t="s">
        <v>194</v>
      </c>
      <c r="E14" s="78" t="s">
        <v>195</v>
      </c>
      <c r="F14" s="62">
        <f t="shared" si="1"/>
        <v>1310197</v>
      </c>
      <c r="G14" s="63">
        <f t="shared" si="2"/>
        <v>692</v>
      </c>
      <c r="H14" s="64">
        <v>32</v>
      </c>
      <c r="I14" s="64">
        <v>38</v>
      </c>
      <c r="J14" s="64">
        <v>32</v>
      </c>
      <c r="K14" s="64">
        <v>11</v>
      </c>
      <c r="L14" s="64">
        <v>25</v>
      </c>
      <c r="M14" s="64">
        <v>18</v>
      </c>
      <c r="N14" s="64">
        <v>37</v>
      </c>
      <c r="O14" s="64">
        <v>44</v>
      </c>
      <c r="P14" s="64">
        <v>29</v>
      </c>
      <c r="Q14" s="64">
        <v>29</v>
      </c>
      <c r="R14" s="64">
        <v>29</v>
      </c>
      <c r="S14" s="64">
        <v>29</v>
      </c>
      <c r="T14" s="64">
        <v>36</v>
      </c>
      <c r="U14" s="64">
        <v>29</v>
      </c>
      <c r="V14" s="64">
        <v>32</v>
      </c>
      <c r="W14" s="64">
        <v>29</v>
      </c>
      <c r="X14" s="64">
        <v>29</v>
      </c>
      <c r="Y14" s="64">
        <v>29</v>
      </c>
      <c r="Z14" s="64">
        <v>13</v>
      </c>
      <c r="AA14" s="64">
        <v>29</v>
      </c>
      <c r="AB14" s="64">
        <v>36</v>
      </c>
      <c r="AC14" s="64">
        <v>9</v>
      </c>
      <c r="AD14" s="64">
        <v>9</v>
      </c>
      <c r="AE14" s="64">
        <v>3</v>
      </c>
      <c r="AF14" s="145">
        <v>16</v>
      </c>
      <c r="AG14" s="145">
        <v>11</v>
      </c>
      <c r="AH14" s="145">
        <v>2</v>
      </c>
      <c r="AI14" s="145">
        <v>5</v>
      </c>
      <c r="AJ14" s="145">
        <v>8</v>
      </c>
      <c r="AK14" s="145">
        <v>3</v>
      </c>
      <c r="AL14" s="145">
        <v>2</v>
      </c>
      <c r="AM14" s="145">
        <v>3</v>
      </c>
      <c r="AN14" s="145">
        <v>3</v>
      </c>
      <c r="AO14" s="64">
        <v>3</v>
      </c>
      <c r="AQ14" s="168">
        <f t="shared" ref="AQ14:AQ17" si="73">ROUND(H14,0)</f>
        <v>32</v>
      </c>
      <c r="AR14" s="168">
        <f t="shared" ref="AR14:AR17" si="74">ROUND(I14,0)</f>
        <v>38</v>
      </c>
      <c r="AS14" s="168">
        <f t="shared" ref="AS14:AS17" si="75">ROUND(J14,0)</f>
        <v>32</v>
      </c>
      <c r="AT14" s="168">
        <f t="shared" ref="AT14:AT17" si="76">ROUND(K14,0)</f>
        <v>11</v>
      </c>
      <c r="AU14" s="168">
        <f t="shared" ref="AU14:AU17" si="77">ROUND(L14,0)</f>
        <v>25</v>
      </c>
      <c r="AV14" s="168">
        <f t="shared" ref="AV14:AV17" si="78">ROUND(M14,0)</f>
        <v>18</v>
      </c>
      <c r="AW14" s="168">
        <f t="shared" ref="AW14:AW17" si="79">ROUND(N14,0)</f>
        <v>37</v>
      </c>
      <c r="AX14" s="168">
        <f t="shared" ref="AX14:AX17" si="80">ROUND(O14,0)</f>
        <v>44</v>
      </c>
      <c r="AY14" s="168">
        <f t="shared" ref="AY14:AY17" si="81">ROUND(P14,0)</f>
        <v>29</v>
      </c>
      <c r="AZ14" s="168">
        <f t="shared" ref="AZ14:AZ17" si="82">ROUND(Q14,0)</f>
        <v>29</v>
      </c>
      <c r="BA14" s="168">
        <f t="shared" ref="BA14:BA17" si="83">ROUND(R14,0)</f>
        <v>29</v>
      </c>
      <c r="BB14" s="168">
        <f t="shared" ref="BB14:BB17" si="84">ROUND(S14,0)</f>
        <v>29</v>
      </c>
      <c r="BC14" s="168">
        <f t="shared" ref="BC14:BC17" si="85">ROUND(T14,0)</f>
        <v>36</v>
      </c>
      <c r="BD14" s="168">
        <f t="shared" ref="BD14:BD17" si="86">ROUND(U14,0)</f>
        <v>29</v>
      </c>
      <c r="BE14" s="168">
        <f t="shared" ref="BE14:BE17" si="87">ROUND(V14,0)</f>
        <v>32</v>
      </c>
      <c r="BF14" s="168">
        <f t="shared" ref="BF14:BF17" si="88">ROUND(W14,0)</f>
        <v>29</v>
      </c>
      <c r="BG14" s="168">
        <f t="shared" ref="BG14:BG17" si="89">ROUND(X14,0)</f>
        <v>29</v>
      </c>
      <c r="BH14" s="168">
        <f t="shared" ref="BH14:BH17" si="90">ROUND(Y14,0)</f>
        <v>29</v>
      </c>
      <c r="BI14" s="168">
        <f t="shared" ref="BI14:BI17" si="91">ROUND(Z14,0)</f>
        <v>13</v>
      </c>
      <c r="BJ14" s="168">
        <f t="shared" ref="BJ14:BJ17" si="92">ROUND(AA14,0)</f>
        <v>29</v>
      </c>
      <c r="BK14" s="168">
        <f t="shared" ref="BK14:BK17" si="93">ROUND(AB14,0)</f>
        <v>36</v>
      </c>
      <c r="BL14" s="168">
        <f t="shared" ref="BL14:BL17" si="94">ROUND(AC14,0)</f>
        <v>9</v>
      </c>
      <c r="BM14" s="168">
        <f t="shared" ref="BM14:BM17" si="95">ROUND(AD14,0)</f>
        <v>9</v>
      </c>
      <c r="BN14" s="168">
        <f t="shared" ref="BN14:BN17" si="96">ROUND(AE14,0)</f>
        <v>3</v>
      </c>
      <c r="BO14" s="168">
        <f t="shared" ref="BO14:BO17" si="97">ROUND(AF14,0)</f>
        <v>16</v>
      </c>
      <c r="BP14" s="168">
        <f t="shared" ref="BP14:BP17" si="98">ROUND(AG14,0)</f>
        <v>11</v>
      </c>
      <c r="BQ14" s="168">
        <f t="shared" ref="BQ14:BQ17" si="99">ROUND(AH14,0)</f>
        <v>2</v>
      </c>
      <c r="BR14" s="168">
        <f t="shared" ref="BR14:BR17" si="100">ROUND(AI14,0)</f>
        <v>5</v>
      </c>
      <c r="BS14" s="168">
        <f t="shared" ref="BS14:BS17" si="101">ROUND(AJ14,0)</f>
        <v>8</v>
      </c>
      <c r="BT14" s="168">
        <f t="shared" ref="BT14:BT17" si="102">ROUND(AK14,0)</f>
        <v>3</v>
      </c>
      <c r="BU14" s="168">
        <f t="shared" ref="BU14:BU17" si="103">ROUND(AL14,0)</f>
        <v>2</v>
      </c>
      <c r="BV14" s="168">
        <f t="shared" ref="BV14:BV17" si="104">ROUND(AM14,0)</f>
        <v>3</v>
      </c>
      <c r="BW14" s="168">
        <f t="shared" ref="BW14:BW17" si="105">ROUND(AN14,0)</f>
        <v>3</v>
      </c>
      <c r="BX14" s="168">
        <f t="shared" ref="BX14:BX17" si="106">ROUND(AO14,0)</f>
        <v>3</v>
      </c>
    </row>
    <row r="15" spans="1:76" x14ac:dyDescent="0.2">
      <c r="A15" s="76" t="s">
        <v>169</v>
      </c>
      <c r="B15" s="120" t="s">
        <v>9</v>
      </c>
      <c r="C15" s="68" t="s">
        <v>170</v>
      </c>
      <c r="D15" s="77" t="s">
        <v>196</v>
      </c>
      <c r="E15" s="78" t="s">
        <v>197</v>
      </c>
      <c r="F15" s="62">
        <f t="shared" si="1"/>
        <v>2166902</v>
      </c>
      <c r="G15" s="63">
        <f t="shared" si="2"/>
        <v>1076</v>
      </c>
      <c r="H15" s="64">
        <v>49</v>
      </c>
      <c r="I15" s="64">
        <v>57</v>
      </c>
      <c r="J15" s="64">
        <v>49</v>
      </c>
      <c r="K15" s="64">
        <v>16</v>
      </c>
      <c r="L15" s="64">
        <v>38</v>
      </c>
      <c r="M15" s="64">
        <v>28</v>
      </c>
      <c r="N15" s="64">
        <v>56</v>
      </c>
      <c r="O15" s="64">
        <v>67</v>
      </c>
      <c r="P15" s="64">
        <v>44</v>
      </c>
      <c r="Q15" s="64">
        <v>44</v>
      </c>
      <c r="R15" s="64">
        <v>44</v>
      </c>
      <c r="S15" s="64">
        <v>44</v>
      </c>
      <c r="T15" s="64">
        <v>56</v>
      </c>
      <c r="U15" s="64">
        <v>44</v>
      </c>
      <c r="V15" s="64">
        <v>49</v>
      </c>
      <c r="W15" s="64">
        <v>44</v>
      </c>
      <c r="X15" s="64">
        <v>44</v>
      </c>
      <c r="Y15" s="64">
        <v>44</v>
      </c>
      <c r="Z15" s="64">
        <v>19</v>
      </c>
      <c r="AA15" s="64">
        <v>44</v>
      </c>
      <c r="AB15" s="64">
        <v>55</v>
      </c>
      <c r="AC15" s="64">
        <v>17</v>
      </c>
      <c r="AD15" s="64">
        <v>16</v>
      </c>
      <c r="AE15" s="64">
        <v>5</v>
      </c>
      <c r="AF15" s="145">
        <v>29</v>
      </c>
      <c r="AG15" s="145">
        <v>20</v>
      </c>
      <c r="AH15" s="145">
        <v>4</v>
      </c>
      <c r="AI15" s="145">
        <v>10</v>
      </c>
      <c r="AJ15" s="145">
        <v>16</v>
      </c>
      <c r="AK15" s="145">
        <v>5</v>
      </c>
      <c r="AL15" s="145">
        <v>4</v>
      </c>
      <c r="AM15" s="145">
        <v>5</v>
      </c>
      <c r="AN15" s="145">
        <v>5</v>
      </c>
      <c r="AO15" s="64">
        <v>5</v>
      </c>
      <c r="AQ15" s="168">
        <f t="shared" si="73"/>
        <v>49</v>
      </c>
      <c r="AR15" s="168">
        <f t="shared" si="74"/>
        <v>57</v>
      </c>
      <c r="AS15" s="168">
        <f t="shared" si="75"/>
        <v>49</v>
      </c>
      <c r="AT15" s="168">
        <f t="shared" si="76"/>
        <v>16</v>
      </c>
      <c r="AU15" s="168">
        <f t="shared" si="77"/>
        <v>38</v>
      </c>
      <c r="AV15" s="168">
        <f t="shared" si="78"/>
        <v>28</v>
      </c>
      <c r="AW15" s="168">
        <f t="shared" si="79"/>
        <v>56</v>
      </c>
      <c r="AX15" s="168">
        <f t="shared" si="80"/>
        <v>67</v>
      </c>
      <c r="AY15" s="168">
        <f t="shared" si="81"/>
        <v>44</v>
      </c>
      <c r="AZ15" s="168">
        <f t="shared" si="82"/>
        <v>44</v>
      </c>
      <c r="BA15" s="168">
        <f t="shared" si="83"/>
        <v>44</v>
      </c>
      <c r="BB15" s="168">
        <f t="shared" si="84"/>
        <v>44</v>
      </c>
      <c r="BC15" s="168">
        <f t="shared" si="85"/>
        <v>56</v>
      </c>
      <c r="BD15" s="168">
        <f t="shared" si="86"/>
        <v>44</v>
      </c>
      <c r="BE15" s="168">
        <f t="shared" si="87"/>
        <v>49</v>
      </c>
      <c r="BF15" s="168">
        <f t="shared" si="88"/>
        <v>44</v>
      </c>
      <c r="BG15" s="168">
        <f t="shared" si="89"/>
        <v>44</v>
      </c>
      <c r="BH15" s="168">
        <f t="shared" si="90"/>
        <v>44</v>
      </c>
      <c r="BI15" s="168">
        <f t="shared" si="91"/>
        <v>19</v>
      </c>
      <c r="BJ15" s="168">
        <f t="shared" si="92"/>
        <v>44</v>
      </c>
      <c r="BK15" s="168">
        <f t="shared" si="93"/>
        <v>55</v>
      </c>
      <c r="BL15" s="168">
        <f t="shared" si="94"/>
        <v>17</v>
      </c>
      <c r="BM15" s="168">
        <f t="shared" si="95"/>
        <v>16</v>
      </c>
      <c r="BN15" s="168">
        <f t="shared" si="96"/>
        <v>5</v>
      </c>
      <c r="BO15" s="168">
        <f t="shared" si="97"/>
        <v>29</v>
      </c>
      <c r="BP15" s="168">
        <f t="shared" si="98"/>
        <v>20</v>
      </c>
      <c r="BQ15" s="168">
        <f t="shared" si="99"/>
        <v>4</v>
      </c>
      <c r="BR15" s="168">
        <f t="shared" si="100"/>
        <v>10</v>
      </c>
      <c r="BS15" s="168">
        <f t="shared" si="101"/>
        <v>16</v>
      </c>
      <c r="BT15" s="168">
        <f t="shared" si="102"/>
        <v>5</v>
      </c>
      <c r="BU15" s="168">
        <f t="shared" si="103"/>
        <v>4</v>
      </c>
      <c r="BV15" s="168">
        <f t="shared" si="104"/>
        <v>5</v>
      </c>
      <c r="BW15" s="168">
        <f t="shared" si="105"/>
        <v>5</v>
      </c>
      <c r="BX15" s="168">
        <f t="shared" si="106"/>
        <v>5</v>
      </c>
    </row>
    <row r="16" spans="1:76" x14ac:dyDescent="0.2">
      <c r="A16" s="76" t="s">
        <v>169</v>
      </c>
      <c r="B16" s="120" t="s">
        <v>9</v>
      </c>
      <c r="C16" s="68" t="s">
        <v>170</v>
      </c>
      <c r="D16" s="77" t="s">
        <v>198</v>
      </c>
      <c r="E16" s="78" t="s">
        <v>199</v>
      </c>
      <c r="F16" s="62">
        <f t="shared" si="1"/>
        <v>2836971</v>
      </c>
      <c r="G16" s="63">
        <f t="shared" si="2"/>
        <v>1442</v>
      </c>
      <c r="H16" s="64">
        <v>66</v>
      </c>
      <c r="I16" s="64">
        <v>77</v>
      </c>
      <c r="J16" s="64">
        <v>66</v>
      </c>
      <c r="K16" s="64">
        <v>22</v>
      </c>
      <c r="L16" s="64">
        <v>51</v>
      </c>
      <c r="M16" s="64">
        <v>38</v>
      </c>
      <c r="N16" s="64">
        <v>76</v>
      </c>
      <c r="O16" s="64">
        <v>90</v>
      </c>
      <c r="P16" s="64">
        <v>60</v>
      </c>
      <c r="Q16" s="64">
        <v>60</v>
      </c>
      <c r="R16" s="64">
        <v>60</v>
      </c>
      <c r="S16" s="64">
        <v>60</v>
      </c>
      <c r="T16" s="64">
        <v>75</v>
      </c>
      <c r="U16" s="64">
        <v>60</v>
      </c>
      <c r="V16" s="64">
        <v>66</v>
      </c>
      <c r="W16" s="64">
        <v>60</v>
      </c>
      <c r="X16" s="64">
        <v>59</v>
      </c>
      <c r="Y16" s="64">
        <v>59</v>
      </c>
      <c r="Z16" s="64">
        <v>26</v>
      </c>
      <c r="AA16" s="64">
        <v>59</v>
      </c>
      <c r="AB16" s="64">
        <v>74</v>
      </c>
      <c r="AC16" s="64">
        <v>22</v>
      </c>
      <c r="AD16" s="64">
        <v>20</v>
      </c>
      <c r="AE16" s="64">
        <v>6</v>
      </c>
      <c r="AF16" s="145">
        <v>37</v>
      </c>
      <c r="AG16" s="145">
        <v>25</v>
      </c>
      <c r="AH16" s="145">
        <v>5</v>
      </c>
      <c r="AI16" s="145">
        <v>12</v>
      </c>
      <c r="AJ16" s="145">
        <v>20</v>
      </c>
      <c r="AK16" s="145">
        <v>6</v>
      </c>
      <c r="AL16" s="145">
        <v>5</v>
      </c>
      <c r="AM16" s="145">
        <v>6</v>
      </c>
      <c r="AN16" s="145">
        <v>7</v>
      </c>
      <c r="AO16" s="64">
        <v>7</v>
      </c>
      <c r="AQ16" s="168">
        <f t="shared" si="73"/>
        <v>66</v>
      </c>
      <c r="AR16" s="168">
        <f t="shared" si="74"/>
        <v>77</v>
      </c>
      <c r="AS16" s="168">
        <f t="shared" si="75"/>
        <v>66</v>
      </c>
      <c r="AT16" s="168">
        <f t="shared" si="76"/>
        <v>22</v>
      </c>
      <c r="AU16" s="168">
        <f t="shared" si="77"/>
        <v>51</v>
      </c>
      <c r="AV16" s="168">
        <f t="shared" si="78"/>
        <v>38</v>
      </c>
      <c r="AW16" s="168">
        <f t="shared" si="79"/>
        <v>76</v>
      </c>
      <c r="AX16" s="168">
        <f t="shared" si="80"/>
        <v>90</v>
      </c>
      <c r="AY16" s="168">
        <f t="shared" si="81"/>
        <v>60</v>
      </c>
      <c r="AZ16" s="168">
        <f t="shared" si="82"/>
        <v>60</v>
      </c>
      <c r="BA16" s="168">
        <f t="shared" si="83"/>
        <v>60</v>
      </c>
      <c r="BB16" s="168">
        <f t="shared" si="84"/>
        <v>60</v>
      </c>
      <c r="BC16" s="168">
        <f t="shared" si="85"/>
        <v>75</v>
      </c>
      <c r="BD16" s="168">
        <f t="shared" si="86"/>
        <v>60</v>
      </c>
      <c r="BE16" s="168">
        <f t="shared" si="87"/>
        <v>66</v>
      </c>
      <c r="BF16" s="168">
        <f t="shared" si="88"/>
        <v>60</v>
      </c>
      <c r="BG16" s="168">
        <f t="shared" si="89"/>
        <v>59</v>
      </c>
      <c r="BH16" s="168">
        <f t="shared" si="90"/>
        <v>59</v>
      </c>
      <c r="BI16" s="168">
        <f t="shared" si="91"/>
        <v>26</v>
      </c>
      <c r="BJ16" s="168">
        <f t="shared" si="92"/>
        <v>59</v>
      </c>
      <c r="BK16" s="168">
        <f t="shared" si="93"/>
        <v>74</v>
      </c>
      <c r="BL16" s="168">
        <f t="shared" si="94"/>
        <v>22</v>
      </c>
      <c r="BM16" s="168">
        <f t="shared" si="95"/>
        <v>20</v>
      </c>
      <c r="BN16" s="168">
        <f t="shared" si="96"/>
        <v>6</v>
      </c>
      <c r="BO16" s="168">
        <f t="shared" si="97"/>
        <v>37</v>
      </c>
      <c r="BP16" s="168">
        <f t="shared" si="98"/>
        <v>25</v>
      </c>
      <c r="BQ16" s="168">
        <f t="shared" si="99"/>
        <v>5</v>
      </c>
      <c r="BR16" s="168">
        <f t="shared" si="100"/>
        <v>12</v>
      </c>
      <c r="BS16" s="168">
        <f t="shared" si="101"/>
        <v>20</v>
      </c>
      <c r="BT16" s="168">
        <f t="shared" si="102"/>
        <v>6</v>
      </c>
      <c r="BU16" s="168">
        <f t="shared" si="103"/>
        <v>5</v>
      </c>
      <c r="BV16" s="168">
        <f t="shared" si="104"/>
        <v>6</v>
      </c>
      <c r="BW16" s="168">
        <f t="shared" si="105"/>
        <v>7</v>
      </c>
      <c r="BX16" s="168">
        <f t="shared" si="106"/>
        <v>7</v>
      </c>
    </row>
    <row r="17" spans="1:76" x14ac:dyDescent="0.2">
      <c r="A17" s="76" t="s">
        <v>169</v>
      </c>
      <c r="B17" s="120" t="s">
        <v>9</v>
      </c>
      <c r="C17" s="68" t="s">
        <v>170</v>
      </c>
      <c r="D17" s="77" t="s">
        <v>200</v>
      </c>
      <c r="E17" s="78" t="s">
        <v>201</v>
      </c>
      <c r="F17" s="62">
        <f t="shared" si="1"/>
        <v>1749385</v>
      </c>
      <c r="G17" s="63">
        <f t="shared" si="2"/>
        <v>903</v>
      </c>
      <c r="H17" s="64">
        <v>42</v>
      </c>
      <c r="I17" s="64">
        <v>49</v>
      </c>
      <c r="J17" s="64">
        <v>42</v>
      </c>
      <c r="K17" s="64">
        <v>14</v>
      </c>
      <c r="L17" s="64">
        <v>31</v>
      </c>
      <c r="M17" s="64">
        <v>24</v>
      </c>
      <c r="N17" s="64">
        <v>48</v>
      </c>
      <c r="O17" s="64">
        <v>56</v>
      </c>
      <c r="P17" s="64">
        <v>38</v>
      </c>
      <c r="Q17" s="64">
        <v>38</v>
      </c>
      <c r="R17" s="64">
        <v>38</v>
      </c>
      <c r="S17" s="64">
        <v>38</v>
      </c>
      <c r="T17" s="64">
        <v>47</v>
      </c>
      <c r="U17" s="64">
        <v>38</v>
      </c>
      <c r="V17" s="64">
        <v>41</v>
      </c>
      <c r="W17" s="64">
        <v>38</v>
      </c>
      <c r="X17" s="64">
        <v>37</v>
      </c>
      <c r="Y17" s="64">
        <v>37</v>
      </c>
      <c r="Z17" s="64">
        <v>16</v>
      </c>
      <c r="AA17" s="64">
        <v>37</v>
      </c>
      <c r="AB17" s="64">
        <v>46</v>
      </c>
      <c r="AC17" s="64">
        <v>14</v>
      </c>
      <c r="AD17" s="64">
        <v>13</v>
      </c>
      <c r="AE17" s="64">
        <v>3</v>
      </c>
      <c r="AF17" s="145">
        <v>23</v>
      </c>
      <c r="AG17" s="145">
        <v>14</v>
      </c>
      <c r="AH17" s="145">
        <v>3</v>
      </c>
      <c r="AI17" s="145">
        <v>8</v>
      </c>
      <c r="AJ17" s="145">
        <v>12</v>
      </c>
      <c r="AK17" s="145">
        <v>3</v>
      </c>
      <c r="AL17" s="145">
        <v>4</v>
      </c>
      <c r="AM17" s="145">
        <v>3</v>
      </c>
      <c r="AN17" s="145">
        <v>4</v>
      </c>
      <c r="AO17" s="64">
        <v>4</v>
      </c>
      <c r="AQ17" s="168">
        <f t="shared" si="73"/>
        <v>42</v>
      </c>
      <c r="AR17" s="168">
        <f t="shared" si="74"/>
        <v>49</v>
      </c>
      <c r="AS17" s="168">
        <f t="shared" si="75"/>
        <v>42</v>
      </c>
      <c r="AT17" s="168">
        <f t="shared" si="76"/>
        <v>14</v>
      </c>
      <c r="AU17" s="168">
        <f t="shared" si="77"/>
        <v>31</v>
      </c>
      <c r="AV17" s="168">
        <f t="shared" si="78"/>
        <v>24</v>
      </c>
      <c r="AW17" s="168">
        <f t="shared" si="79"/>
        <v>48</v>
      </c>
      <c r="AX17" s="168">
        <f t="shared" si="80"/>
        <v>56</v>
      </c>
      <c r="AY17" s="168">
        <f t="shared" si="81"/>
        <v>38</v>
      </c>
      <c r="AZ17" s="168">
        <f t="shared" si="82"/>
        <v>38</v>
      </c>
      <c r="BA17" s="168">
        <f t="shared" si="83"/>
        <v>38</v>
      </c>
      <c r="BB17" s="168">
        <f t="shared" si="84"/>
        <v>38</v>
      </c>
      <c r="BC17" s="168">
        <f t="shared" si="85"/>
        <v>47</v>
      </c>
      <c r="BD17" s="168">
        <f t="shared" si="86"/>
        <v>38</v>
      </c>
      <c r="BE17" s="168">
        <f t="shared" si="87"/>
        <v>41</v>
      </c>
      <c r="BF17" s="168">
        <f t="shared" si="88"/>
        <v>38</v>
      </c>
      <c r="BG17" s="168">
        <f t="shared" si="89"/>
        <v>37</v>
      </c>
      <c r="BH17" s="168">
        <f t="shared" si="90"/>
        <v>37</v>
      </c>
      <c r="BI17" s="168">
        <f t="shared" si="91"/>
        <v>16</v>
      </c>
      <c r="BJ17" s="168">
        <f t="shared" si="92"/>
        <v>37</v>
      </c>
      <c r="BK17" s="168">
        <f t="shared" si="93"/>
        <v>46</v>
      </c>
      <c r="BL17" s="168">
        <f t="shared" si="94"/>
        <v>14</v>
      </c>
      <c r="BM17" s="168">
        <f t="shared" si="95"/>
        <v>13</v>
      </c>
      <c r="BN17" s="168">
        <f t="shared" si="96"/>
        <v>3</v>
      </c>
      <c r="BO17" s="168">
        <f t="shared" si="97"/>
        <v>23</v>
      </c>
      <c r="BP17" s="168">
        <f t="shared" si="98"/>
        <v>14</v>
      </c>
      <c r="BQ17" s="168">
        <f t="shared" si="99"/>
        <v>3</v>
      </c>
      <c r="BR17" s="168">
        <f t="shared" si="100"/>
        <v>8</v>
      </c>
      <c r="BS17" s="168">
        <f t="shared" si="101"/>
        <v>12</v>
      </c>
      <c r="BT17" s="168">
        <f t="shared" si="102"/>
        <v>3</v>
      </c>
      <c r="BU17" s="168">
        <f t="shared" si="103"/>
        <v>4</v>
      </c>
      <c r="BV17" s="168">
        <f t="shared" si="104"/>
        <v>3</v>
      </c>
      <c r="BW17" s="168">
        <f t="shared" si="105"/>
        <v>4</v>
      </c>
      <c r="BX17" s="168">
        <f t="shared" si="106"/>
        <v>4</v>
      </c>
    </row>
    <row r="18" spans="1:76" s="19" customFormat="1" x14ac:dyDescent="0.2">
      <c r="A18" s="79"/>
      <c r="B18" s="80"/>
      <c r="C18" s="72"/>
      <c r="D18" s="81"/>
      <c r="E18" s="82"/>
      <c r="F18" s="74">
        <f t="shared" si="1"/>
        <v>8063455</v>
      </c>
      <c r="G18" s="125">
        <f t="shared" si="2"/>
        <v>4113</v>
      </c>
      <c r="H18" s="74">
        <f t="shared" ref="H18:AO18" si="107">SUM(H14:H17)</f>
        <v>189</v>
      </c>
      <c r="I18" s="74">
        <f t="shared" si="107"/>
        <v>221</v>
      </c>
      <c r="J18" s="74">
        <f t="shared" si="107"/>
        <v>189</v>
      </c>
      <c r="K18" s="74">
        <f t="shared" si="107"/>
        <v>63</v>
      </c>
      <c r="L18" s="74">
        <f t="shared" si="107"/>
        <v>145</v>
      </c>
      <c r="M18" s="74">
        <f t="shared" si="107"/>
        <v>108</v>
      </c>
      <c r="N18" s="74">
        <f t="shared" si="107"/>
        <v>217</v>
      </c>
      <c r="O18" s="74">
        <f t="shared" si="107"/>
        <v>257</v>
      </c>
      <c r="P18" s="74">
        <f t="shared" si="107"/>
        <v>171</v>
      </c>
      <c r="Q18" s="74">
        <f t="shared" si="107"/>
        <v>171</v>
      </c>
      <c r="R18" s="74">
        <f t="shared" si="107"/>
        <v>171</v>
      </c>
      <c r="S18" s="74">
        <f t="shared" si="107"/>
        <v>171</v>
      </c>
      <c r="T18" s="74">
        <f t="shared" si="107"/>
        <v>214</v>
      </c>
      <c r="U18" s="74">
        <f t="shared" si="107"/>
        <v>171</v>
      </c>
      <c r="V18" s="74">
        <f t="shared" si="107"/>
        <v>188</v>
      </c>
      <c r="W18" s="74">
        <f t="shared" si="107"/>
        <v>171</v>
      </c>
      <c r="X18" s="74">
        <f t="shared" si="107"/>
        <v>169</v>
      </c>
      <c r="Y18" s="74">
        <f t="shared" si="107"/>
        <v>169</v>
      </c>
      <c r="Z18" s="74">
        <f t="shared" si="107"/>
        <v>74</v>
      </c>
      <c r="AA18" s="74">
        <f t="shared" si="107"/>
        <v>169</v>
      </c>
      <c r="AB18" s="74">
        <f t="shared" si="107"/>
        <v>211</v>
      </c>
      <c r="AC18" s="74">
        <f t="shared" si="107"/>
        <v>62</v>
      </c>
      <c r="AD18" s="74">
        <f t="shared" si="107"/>
        <v>58</v>
      </c>
      <c r="AE18" s="74">
        <f t="shared" si="107"/>
        <v>17</v>
      </c>
      <c r="AF18" s="148">
        <f t="shared" si="107"/>
        <v>105</v>
      </c>
      <c r="AG18" s="148">
        <f t="shared" si="107"/>
        <v>70</v>
      </c>
      <c r="AH18" s="148">
        <f t="shared" si="107"/>
        <v>14</v>
      </c>
      <c r="AI18" s="148">
        <f t="shared" si="107"/>
        <v>35</v>
      </c>
      <c r="AJ18" s="148">
        <f t="shared" si="107"/>
        <v>56</v>
      </c>
      <c r="AK18" s="148">
        <f t="shared" si="107"/>
        <v>17</v>
      </c>
      <c r="AL18" s="148">
        <f t="shared" si="107"/>
        <v>15</v>
      </c>
      <c r="AM18" s="148">
        <f t="shared" si="107"/>
        <v>17</v>
      </c>
      <c r="AN18" s="148">
        <f t="shared" si="107"/>
        <v>19</v>
      </c>
      <c r="AO18" s="74">
        <f t="shared" si="107"/>
        <v>19</v>
      </c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76" x14ac:dyDescent="0.2">
      <c r="A19" s="89" t="s">
        <v>171</v>
      </c>
      <c r="B19" s="120" t="s">
        <v>9</v>
      </c>
      <c r="C19" s="68" t="s">
        <v>170</v>
      </c>
      <c r="D19" s="86" t="s">
        <v>202</v>
      </c>
      <c r="E19" s="86" t="s">
        <v>203</v>
      </c>
      <c r="F19" s="62">
        <f t="shared" si="1"/>
        <v>3958211</v>
      </c>
      <c r="G19" s="63">
        <f t="shared" si="2"/>
        <v>1614</v>
      </c>
      <c r="H19" s="64">
        <v>64</v>
      </c>
      <c r="I19" s="64">
        <v>74</v>
      </c>
      <c r="J19" s="64">
        <v>64</v>
      </c>
      <c r="K19" s="64">
        <v>21</v>
      </c>
      <c r="L19" s="64">
        <v>37</v>
      </c>
      <c r="M19" s="64">
        <v>28</v>
      </c>
      <c r="N19" s="64">
        <v>55</v>
      </c>
      <c r="O19" s="64">
        <v>94</v>
      </c>
      <c r="P19" s="64">
        <v>63</v>
      </c>
      <c r="Q19" s="64">
        <v>63</v>
      </c>
      <c r="R19" s="64">
        <v>63</v>
      </c>
      <c r="S19" s="64">
        <v>63</v>
      </c>
      <c r="T19" s="64">
        <v>78</v>
      </c>
      <c r="U19" s="64">
        <v>63</v>
      </c>
      <c r="V19" s="64">
        <v>69</v>
      </c>
      <c r="W19" s="64">
        <v>63</v>
      </c>
      <c r="X19" s="64">
        <v>71</v>
      </c>
      <c r="Y19" s="64">
        <v>71</v>
      </c>
      <c r="Z19" s="64">
        <v>29</v>
      </c>
      <c r="AA19" s="64">
        <v>71</v>
      </c>
      <c r="AB19" s="64">
        <v>89</v>
      </c>
      <c r="AC19" s="64">
        <v>38</v>
      </c>
      <c r="AD19" s="64">
        <v>36</v>
      </c>
      <c r="AE19" s="64">
        <v>11</v>
      </c>
      <c r="AF19" s="145">
        <v>66</v>
      </c>
      <c r="AG19" s="145">
        <v>44</v>
      </c>
      <c r="AH19" s="145">
        <v>9</v>
      </c>
      <c r="AI19" s="145">
        <v>22</v>
      </c>
      <c r="AJ19" s="145">
        <v>35</v>
      </c>
      <c r="AK19" s="145">
        <v>11</v>
      </c>
      <c r="AL19" s="145">
        <v>10</v>
      </c>
      <c r="AM19" s="145">
        <v>11</v>
      </c>
      <c r="AN19" s="145">
        <v>14</v>
      </c>
      <c r="AO19" s="64">
        <v>14</v>
      </c>
      <c r="AQ19" s="168">
        <f t="shared" ref="AQ19:AQ25" si="108">ROUND(H19,0)</f>
        <v>64</v>
      </c>
      <c r="AR19" s="168">
        <f t="shared" ref="AR19:AR25" si="109">ROUND(I19,0)</f>
        <v>74</v>
      </c>
      <c r="AS19" s="168">
        <f t="shared" ref="AS19:AS25" si="110">ROUND(J19,0)</f>
        <v>64</v>
      </c>
      <c r="AT19" s="168">
        <f t="shared" ref="AT19:AT25" si="111">ROUND(K19,0)</f>
        <v>21</v>
      </c>
      <c r="AU19" s="168">
        <f t="shared" ref="AU19:AU25" si="112">ROUND(L19,0)</f>
        <v>37</v>
      </c>
      <c r="AV19" s="168">
        <f t="shared" ref="AV19:AV25" si="113">ROUND(M19,0)</f>
        <v>28</v>
      </c>
      <c r="AW19" s="168">
        <f t="shared" ref="AW19:AW25" si="114">ROUND(N19,0)</f>
        <v>55</v>
      </c>
      <c r="AX19" s="168">
        <f t="shared" ref="AX19:AX25" si="115">ROUND(O19,0)</f>
        <v>94</v>
      </c>
      <c r="AY19" s="168">
        <f t="shared" ref="AY19:AY25" si="116">ROUND(P19,0)</f>
        <v>63</v>
      </c>
      <c r="AZ19" s="168">
        <f t="shared" ref="AZ19:AZ25" si="117">ROUND(Q19,0)</f>
        <v>63</v>
      </c>
      <c r="BA19" s="168">
        <f t="shared" ref="BA19:BA25" si="118">ROUND(R19,0)</f>
        <v>63</v>
      </c>
      <c r="BB19" s="168">
        <f t="shared" ref="BB19:BB25" si="119">ROUND(S19,0)</f>
        <v>63</v>
      </c>
      <c r="BC19" s="168">
        <f t="shared" ref="BC19:BC25" si="120">ROUND(T19,0)</f>
        <v>78</v>
      </c>
      <c r="BD19" s="168">
        <f t="shared" ref="BD19:BD25" si="121">ROUND(U19,0)</f>
        <v>63</v>
      </c>
      <c r="BE19" s="168">
        <f t="shared" ref="BE19:BE25" si="122">ROUND(V19,0)</f>
        <v>69</v>
      </c>
      <c r="BF19" s="168">
        <f t="shared" ref="BF19:BF25" si="123">ROUND(W19,0)</f>
        <v>63</v>
      </c>
      <c r="BG19" s="168">
        <f t="shared" ref="BG19:BG25" si="124">ROUND(X19,0)</f>
        <v>71</v>
      </c>
      <c r="BH19" s="168">
        <f t="shared" ref="BH19:BH25" si="125">ROUND(Y19,0)</f>
        <v>71</v>
      </c>
      <c r="BI19" s="168">
        <f t="shared" ref="BI19:BI25" si="126">ROUND(Z19,0)</f>
        <v>29</v>
      </c>
      <c r="BJ19" s="168">
        <f t="shared" ref="BJ19:BJ25" si="127">ROUND(AA19,0)</f>
        <v>71</v>
      </c>
      <c r="BK19" s="168">
        <f t="shared" ref="BK19:BK25" si="128">ROUND(AB19,0)</f>
        <v>89</v>
      </c>
      <c r="BL19" s="168">
        <f t="shared" ref="BL19:BL25" si="129">ROUND(AC19,0)</f>
        <v>38</v>
      </c>
      <c r="BM19" s="168">
        <f t="shared" ref="BM19:BM25" si="130">ROUND(AD19,0)</f>
        <v>36</v>
      </c>
      <c r="BN19" s="168">
        <f t="shared" ref="BN19:BN25" si="131">ROUND(AE19,0)</f>
        <v>11</v>
      </c>
      <c r="BO19" s="168">
        <f t="shared" ref="BO19:BO25" si="132">ROUND(AF19,0)</f>
        <v>66</v>
      </c>
      <c r="BP19" s="168">
        <f t="shared" ref="BP19:BP25" si="133">ROUND(AG19,0)</f>
        <v>44</v>
      </c>
      <c r="BQ19" s="168">
        <f t="shared" ref="BQ19:BQ25" si="134">ROUND(AH19,0)</f>
        <v>9</v>
      </c>
      <c r="BR19" s="168">
        <f t="shared" ref="BR19:BR25" si="135">ROUND(AI19,0)</f>
        <v>22</v>
      </c>
      <c r="BS19" s="168">
        <f t="shared" ref="BS19:BS25" si="136">ROUND(AJ19,0)</f>
        <v>35</v>
      </c>
      <c r="BT19" s="168">
        <f t="shared" ref="BT19:BT25" si="137">ROUND(AK19,0)</f>
        <v>11</v>
      </c>
      <c r="BU19" s="168">
        <f t="shared" ref="BU19:BU25" si="138">ROUND(AL19,0)</f>
        <v>10</v>
      </c>
      <c r="BV19" s="168">
        <f t="shared" ref="BV19:BV25" si="139">ROUND(AM19,0)</f>
        <v>11</v>
      </c>
      <c r="BW19" s="168">
        <f t="shared" ref="BW19:BW25" si="140">ROUND(AN19,0)</f>
        <v>14</v>
      </c>
      <c r="BX19" s="168">
        <f t="shared" ref="BX19:BX25" si="141">ROUND(AO19,0)</f>
        <v>14</v>
      </c>
    </row>
    <row r="20" spans="1:76" x14ac:dyDescent="0.2">
      <c r="A20" s="89" t="s">
        <v>171</v>
      </c>
      <c r="B20" s="120" t="s">
        <v>9</v>
      </c>
      <c r="C20" s="68" t="s">
        <v>170</v>
      </c>
      <c r="D20" s="86" t="s">
        <v>204</v>
      </c>
      <c r="E20" s="86" t="s">
        <v>205</v>
      </c>
      <c r="F20" s="62">
        <f t="shared" si="1"/>
        <v>1297906</v>
      </c>
      <c r="G20" s="63">
        <f t="shared" si="2"/>
        <v>689</v>
      </c>
      <c r="H20" s="64">
        <v>30</v>
      </c>
      <c r="I20" s="64">
        <v>35</v>
      </c>
      <c r="J20" s="64">
        <v>30</v>
      </c>
      <c r="K20" s="64">
        <v>10</v>
      </c>
      <c r="L20" s="64">
        <v>17</v>
      </c>
      <c r="M20" s="64">
        <v>13</v>
      </c>
      <c r="N20" s="64">
        <v>26</v>
      </c>
      <c r="O20" s="64">
        <v>45</v>
      </c>
      <c r="P20" s="64">
        <v>30</v>
      </c>
      <c r="Q20" s="64">
        <v>30</v>
      </c>
      <c r="R20" s="64">
        <v>30</v>
      </c>
      <c r="S20" s="64">
        <v>30</v>
      </c>
      <c r="T20" s="64">
        <v>37</v>
      </c>
      <c r="U20" s="64">
        <v>30</v>
      </c>
      <c r="V20" s="64">
        <v>33</v>
      </c>
      <c r="W20" s="64">
        <v>30</v>
      </c>
      <c r="X20" s="64">
        <v>34</v>
      </c>
      <c r="Y20" s="64">
        <v>34</v>
      </c>
      <c r="Z20" s="64">
        <v>14</v>
      </c>
      <c r="AA20" s="64">
        <v>34</v>
      </c>
      <c r="AB20" s="64">
        <v>43</v>
      </c>
      <c r="AC20" s="64">
        <v>9</v>
      </c>
      <c r="AD20" s="64">
        <v>8</v>
      </c>
      <c r="AE20" s="64">
        <v>3</v>
      </c>
      <c r="AF20" s="145">
        <v>15</v>
      </c>
      <c r="AG20" s="145">
        <v>10</v>
      </c>
      <c r="AH20" s="145">
        <v>2</v>
      </c>
      <c r="AI20" s="145">
        <v>5</v>
      </c>
      <c r="AJ20" s="145">
        <v>8</v>
      </c>
      <c r="AK20" s="145">
        <v>3</v>
      </c>
      <c r="AL20" s="145">
        <v>2</v>
      </c>
      <c r="AM20" s="145">
        <v>3</v>
      </c>
      <c r="AN20" s="145">
        <v>3</v>
      </c>
      <c r="AO20" s="64">
        <v>3</v>
      </c>
      <c r="AQ20" s="168">
        <f t="shared" si="108"/>
        <v>30</v>
      </c>
      <c r="AR20" s="168">
        <f t="shared" si="109"/>
        <v>35</v>
      </c>
      <c r="AS20" s="168">
        <f t="shared" si="110"/>
        <v>30</v>
      </c>
      <c r="AT20" s="168">
        <f t="shared" si="111"/>
        <v>10</v>
      </c>
      <c r="AU20" s="168">
        <f t="shared" si="112"/>
        <v>17</v>
      </c>
      <c r="AV20" s="168">
        <f t="shared" si="113"/>
        <v>13</v>
      </c>
      <c r="AW20" s="168">
        <f t="shared" si="114"/>
        <v>26</v>
      </c>
      <c r="AX20" s="168">
        <f t="shared" si="115"/>
        <v>45</v>
      </c>
      <c r="AY20" s="168">
        <f t="shared" si="116"/>
        <v>30</v>
      </c>
      <c r="AZ20" s="168">
        <f t="shared" si="117"/>
        <v>30</v>
      </c>
      <c r="BA20" s="168">
        <f t="shared" si="118"/>
        <v>30</v>
      </c>
      <c r="BB20" s="168">
        <f t="shared" si="119"/>
        <v>30</v>
      </c>
      <c r="BC20" s="168">
        <f t="shared" si="120"/>
        <v>37</v>
      </c>
      <c r="BD20" s="168">
        <f t="shared" si="121"/>
        <v>30</v>
      </c>
      <c r="BE20" s="168">
        <f t="shared" si="122"/>
        <v>33</v>
      </c>
      <c r="BF20" s="168">
        <f t="shared" si="123"/>
        <v>30</v>
      </c>
      <c r="BG20" s="168">
        <f t="shared" si="124"/>
        <v>34</v>
      </c>
      <c r="BH20" s="168">
        <f t="shared" si="125"/>
        <v>34</v>
      </c>
      <c r="BI20" s="168">
        <f t="shared" si="126"/>
        <v>14</v>
      </c>
      <c r="BJ20" s="168">
        <f t="shared" si="127"/>
        <v>34</v>
      </c>
      <c r="BK20" s="168">
        <f t="shared" si="128"/>
        <v>43</v>
      </c>
      <c r="BL20" s="168">
        <f t="shared" si="129"/>
        <v>9</v>
      </c>
      <c r="BM20" s="168">
        <f t="shared" si="130"/>
        <v>8</v>
      </c>
      <c r="BN20" s="168">
        <f t="shared" si="131"/>
        <v>3</v>
      </c>
      <c r="BO20" s="168">
        <f t="shared" si="132"/>
        <v>15</v>
      </c>
      <c r="BP20" s="168">
        <f t="shared" si="133"/>
        <v>10</v>
      </c>
      <c r="BQ20" s="168">
        <f t="shared" si="134"/>
        <v>2</v>
      </c>
      <c r="BR20" s="168">
        <f t="shared" si="135"/>
        <v>5</v>
      </c>
      <c r="BS20" s="168">
        <f t="shared" si="136"/>
        <v>8</v>
      </c>
      <c r="BT20" s="168">
        <f t="shared" si="137"/>
        <v>3</v>
      </c>
      <c r="BU20" s="168">
        <f t="shared" si="138"/>
        <v>2</v>
      </c>
      <c r="BV20" s="168">
        <f t="shared" si="139"/>
        <v>3</v>
      </c>
      <c r="BW20" s="168">
        <f t="shared" si="140"/>
        <v>3</v>
      </c>
      <c r="BX20" s="168">
        <f t="shared" si="141"/>
        <v>3</v>
      </c>
    </row>
    <row r="21" spans="1:76" x14ac:dyDescent="0.2">
      <c r="A21" s="89" t="s">
        <v>171</v>
      </c>
      <c r="B21" s="120" t="s">
        <v>9</v>
      </c>
      <c r="C21" s="68" t="s">
        <v>170</v>
      </c>
      <c r="D21" s="86" t="s">
        <v>206</v>
      </c>
      <c r="E21" s="86" t="s">
        <v>207</v>
      </c>
      <c r="F21" s="62">
        <f t="shared" si="1"/>
        <v>2040392</v>
      </c>
      <c r="G21" s="63">
        <f t="shared" si="2"/>
        <v>943</v>
      </c>
      <c r="H21" s="64">
        <v>39</v>
      </c>
      <c r="I21" s="64">
        <v>46</v>
      </c>
      <c r="J21" s="64">
        <v>39</v>
      </c>
      <c r="K21" s="64">
        <v>13</v>
      </c>
      <c r="L21" s="64">
        <v>23</v>
      </c>
      <c r="M21" s="64">
        <v>17</v>
      </c>
      <c r="N21" s="64">
        <v>34</v>
      </c>
      <c r="O21" s="64">
        <v>58</v>
      </c>
      <c r="P21" s="64">
        <v>39</v>
      </c>
      <c r="Q21" s="64">
        <v>39</v>
      </c>
      <c r="R21" s="64">
        <v>39</v>
      </c>
      <c r="S21" s="64">
        <v>39</v>
      </c>
      <c r="T21" s="64">
        <v>48</v>
      </c>
      <c r="U21" s="64">
        <v>39</v>
      </c>
      <c r="V21" s="64">
        <v>43</v>
      </c>
      <c r="W21" s="64">
        <v>39</v>
      </c>
      <c r="X21" s="64">
        <v>44</v>
      </c>
      <c r="Y21" s="64">
        <v>44</v>
      </c>
      <c r="Z21" s="64">
        <v>18</v>
      </c>
      <c r="AA21" s="64">
        <v>44</v>
      </c>
      <c r="AB21" s="64">
        <v>55</v>
      </c>
      <c r="AC21" s="64">
        <v>17</v>
      </c>
      <c r="AD21" s="64">
        <v>16</v>
      </c>
      <c r="AE21" s="64">
        <v>5</v>
      </c>
      <c r="AF21" s="145">
        <v>30</v>
      </c>
      <c r="AG21" s="145">
        <v>20</v>
      </c>
      <c r="AH21" s="145">
        <v>4</v>
      </c>
      <c r="AI21" s="145">
        <v>10</v>
      </c>
      <c r="AJ21" s="145">
        <v>16</v>
      </c>
      <c r="AK21" s="145">
        <v>5</v>
      </c>
      <c r="AL21" s="145">
        <v>4</v>
      </c>
      <c r="AM21" s="145">
        <v>5</v>
      </c>
      <c r="AN21" s="145">
        <v>6</v>
      </c>
      <c r="AO21" s="64">
        <v>6</v>
      </c>
      <c r="AQ21" s="168">
        <f t="shared" si="108"/>
        <v>39</v>
      </c>
      <c r="AR21" s="168">
        <f t="shared" si="109"/>
        <v>46</v>
      </c>
      <c r="AS21" s="168">
        <f t="shared" si="110"/>
        <v>39</v>
      </c>
      <c r="AT21" s="168">
        <f t="shared" si="111"/>
        <v>13</v>
      </c>
      <c r="AU21" s="168">
        <f t="shared" si="112"/>
        <v>23</v>
      </c>
      <c r="AV21" s="168">
        <f t="shared" si="113"/>
        <v>17</v>
      </c>
      <c r="AW21" s="168">
        <f t="shared" si="114"/>
        <v>34</v>
      </c>
      <c r="AX21" s="168">
        <f t="shared" si="115"/>
        <v>58</v>
      </c>
      <c r="AY21" s="168">
        <f t="shared" si="116"/>
        <v>39</v>
      </c>
      <c r="AZ21" s="168">
        <f t="shared" si="117"/>
        <v>39</v>
      </c>
      <c r="BA21" s="168">
        <f t="shared" si="118"/>
        <v>39</v>
      </c>
      <c r="BB21" s="168">
        <f t="shared" si="119"/>
        <v>39</v>
      </c>
      <c r="BC21" s="168">
        <f t="shared" si="120"/>
        <v>48</v>
      </c>
      <c r="BD21" s="168">
        <f t="shared" si="121"/>
        <v>39</v>
      </c>
      <c r="BE21" s="168">
        <f t="shared" si="122"/>
        <v>43</v>
      </c>
      <c r="BF21" s="168">
        <f t="shared" si="123"/>
        <v>39</v>
      </c>
      <c r="BG21" s="168">
        <f t="shared" si="124"/>
        <v>44</v>
      </c>
      <c r="BH21" s="168">
        <f t="shared" si="125"/>
        <v>44</v>
      </c>
      <c r="BI21" s="168">
        <f t="shared" si="126"/>
        <v>18</v>
      </c>
      <c r="BJ21" s="168">
        <f t="shared" si="127"/>
        <v>44</v>
      </c>
      <c r="BK21" s="168">
        <f t="shared" si="128"/>
        <v>55</v>
      </c>
      <c r="BL21" s="168">
        <f t="shared" si="129"/>
        <v>17</v>
      </c>
      <c r="BM21" s="168">
        <f t="shared" si="130"/>
        <v>16</v>
      </c>
      <c r="BN21" s="168">
        <f t="shared" si="131"/>
        <v>5</v>
      </c>
      <c r="BO21" s="168">
        <f t="shared" si="132"/>
        <v>30</v>
      </c>
      <c r="BP21" s="168">
        <f t="shared" si="133"/>
        <v>20</v>
      </c>
      <c r="BQ21" s="168">
        <f t="shared" si="134"/>
        <v>4</v>
      </c>
      <c r="BR21" s="168">
        <f t="shared" si="135"/>
        <v>10</v>
      </c>
      <c r="BS21" s="168">
        <f t="shared" si="136"/>
        <v>16</v>
      </c>
      <c r="BT21" s="168">
        <f t="shared" si="137"/>
        <v>5</v>
      </c>
      <c r="BU21" s="168">
        <f t="shared" si="138"/>
        <v>4</v>
      </c>
      <c r="BV21" s="168">
        <f t="shared" si="139"/>
        <v>5</v>
      </c>
      <c r="BW21" s="168">
        <f t="shared" si="140"/>
        <v>6</v>
      </c>
      <c r="BX21" s="168">
        <f t="shared" si="141"/>
        <v>6</v>
      </c>
    </row>
    <row r="22" spans="1:76" x14ac:dyDescent="0.2">
      <c r="A22" s="89" t="s">
        <v>171</v>
      </c>
      <c r="B22" s="120" t="s">
        <v>9</v>
      </c>
      <c r="C22" s="68" t="s">
        <v>170</v>
      </c>
      <c r="D22" s="86" t="s">
        <v>208</v>
      </c>
      <c r="E22" s="86" t="s">
        <v>129</v>
      </c>
      <c r="F22" s="62">
        <f t="shared" si="1"/>
        <v>1651256</v>
      </c>
      <c r="G22" s="63">
        <f t="shared" si="2"/>
        <v>737</v>
      </c>
      <c r="H22" s="64">
        <v>30</v>
      </c>
      <c r="I22" s="64">
        <v>35</v>
      </c>
      <c r="J22" s="64">
        <v>30</v>
      </c>
      <c r="K22" s="64">
        <v>10</v>
      </c>
      <c r="L22" s="64">
        <v>17</v>
      </c>
      <c r="M22" s="64">
        <v>13</v>
      </c>
      <c r="N22" s="64">
        <v>26</v>
      </c>
      <c r="O22" s="64">
        <v>45</v>
      </c>
      <c r="P22" s="64">
        <v>30</v>
      </c>
      <c r="Q22" s="64">
        <v>30</v>
      </c>
      <c r="R22" s="64">
        <v>30</v>
      </c>
      <c r="S22" s="64">
        <v>30</v>
      </c>
      <c r="T22" s="64">
        <v>37</v>
      </c>
      <c r="U22" s="64">
        <v>30</v>
      </c>
      <c r="V22" s="64">
        <v>33</v>
      </c>
      <c r="W22" s="64">
        <v>30</v>
      </c>
      <c r="X22" s="64">
        <v>34</v>
      </c>
      <c r="Y22" s="64">
        <v>34</v>
      </c>
      <c r="Z22" s="64">
        <v>14</v>
      </c>
      <c r="AA22" s="64">
        <v>34</v>
      </c>
      <c r="AB22" s="64">
        <v>43</v>
      </c>
      <c r="AC22" s="64">
        <v>15</v>
      </c>
      <c r="AD22" s="64">
        <v>14</v>
      </c>
      <c r="AE22" s="64">
        <v>4</v>
      </c>
      <c r="AF22" s="145">
        <v>25</v>
      </c>
      <c r="AG22" s="145">
        <v>17</v>
      </c>
      <c r="AH22" s="145">
        <v>3</v>
      </c>
      <c r="AI22" s="145">
        <v>8</v>
      </c>
      <c r="AJ22" s="145">
        <v>14</v>
      </c>
      <c r="AK22" s="145">
        <v>4</v>
      </c>
      <c r="AL22" s="145">
        <v>4</v>
      </c>
      <c r="AM22" s="145">
        <v>4</v>
      </c>
      <c r="AN22" s="145">
        <v>5</v>
      </c>
      <c r="AO22" s="64">
        <v>5</v>
      </c>
      <c r="AQ22" s="168">
        <f t="shared" si="108"/>
        <v>30</v>
      </c>
      <c r="AR22" s="168">
        <f t="shared" si="109"/>
        <v>35</v>
      </c>
      <c r="AS22" s="168">
        <f t="shared" si="110"/>
        <v>30</v>
      </c>
      <c r="AT22" s="168">
        <f t="shared" si="111"/>
        <v>10</v>
      </c>
      <c r="AU22" s="168">
        <f t="shared" si="112"/>
        <v>17</v>
      </c>
      <c r="AV22" s="168">
        <f t="shared" si="113"/>
        <v>13</v>
      </c>
      <c r="AW22" s="168">
        <f t="shared" si="114"/>
        <v>26</v>
      </c>
      <c r="AX22" s="168">
        <f t="shared" si="115"/>
        <v>45</v>
      </c>
      <c r="AY22" s="168">
        <f t="shared" si="116"/>
        <v>30</v>
      </c>
      <c r="AZ22" s="168">
        <f t="shared" si="117"/>
        <v>30</v>
      </c>
      <c r="BA22" s="168">
        <f t="shared" si="118"/>
        <v>30</v>
      </c>
      <c r="BB22" s="168">
        <f t="shared" si="119"/>
        <v>30</v>
      </c>
      <c r="BC22" s="168">
        <f t="shared" si="120"/>
        <v>37</v>
      </c>
      <c r="BD22" s="168">
        <f t="shared" si="121"/>
        <v>30</v>
      </c>
      <c r="BE22" s="168">
        <f t="shared" si="122"/>
        <v>33</v>
      </c>
      <c r="BF22" s="168">
        <f t="shared" si="123"/>
        <v>30</v>
      </c>
      <c r="BG22" s="168">
        <f t="shared" si="124"/>
        <v>34</v>
      </c>
      <c r="BH22" s="168">
        <f t="shared" si="125"/>
        <v>34</v>
      </c>
      <c r="BI22" s="168">
        <f t="shared" si="126"/>
        <v>14</v>
      </c>
      <c r="BJ22" s="168">
        <f t="shared" si="127"/>
        <v>34</v>
      </c>
      <c r="BK22" s="168">
        <f t="shared" si="128"/>
        <v>43</v>
      </c>
      <c r="BL22" s="168">
        <f t="shared" si="129"/>
        <v>15</v>
      </c>
      <c r="BM22" s="168">
        <f t="shared" si="130"/>
        <v>14</v>
      </c>
      <c r="BN22" s="168">
        <f t="shared" si="131"/>
        <v>4</v>
      </c>
      <c r="BO22" s="168">
        <f t="shared" si="132"/>
        <v>25</v>
      </c>
      <c r="BP22" s="168">
        <f t="shared" si="133"/>
        <v>17</v>
      </c>
      <c r="BQ22" s="168">
        <f t="shared" si="134"/>
        <v>3</v>
      </c>
      <c r="BR22" s="168">
        <f t="shared" si="135"/>
        <v>8</v>
      </c>
      <c r="BS22" s="168">
        <f t="shared" si="136"/>
        <v>14</v>
      </c>
      <c r="BT22" s="168">
        <f t="shared" si="137"/>
        <v>4</v>
      </c>
      <c r="BU22" s="168">
        <f t="shared" si="138"/>
        <v>4</v>
      </c>
      <c r="BV22" s="168">
        <f t="shared" si="139"/>
        <v>4</v>
      </c>
      <c r="BW22" s="168">
        <f t="shared" si="140"/>
        <v>5</v>
      </c>
      <c r="BX22" s="168">
        <f t="shared" si="141"/>
        <v>5</v>
      </c>
    </row>
    <row r="23" spans="1:76" x14ac:dyDescent="0.2">
      <c r="A23" s="89" t="s">
        <v>171</v>
      </c>
      <c r="B23" s="120" t="s">
        <v>9</v>
      </c>
      <c r="C23" s="68" t="s">
        <v>170</v>
      </c>
      <c r="D23" s="86" t="s">
        <v>209</v>
      </c>
      <c r="E23" s="86" t="s">
        <v>210</v>
      </c>
      <c r="F23" s="62">
        <f t="shared" si="1"/>
        <v>3010535</v>
      </c>
      <c r="G23" s="63">
        <f t="shared" si="2"/>
        <v>1333</v>
      </c>
      <c r="H23" s="64">
        <v>55</v>
      </c>
      <c r="I23" s="64">
        <v>64</v>
      </c>
      <c r="J23" s="64">
        <v>55</v>
      </c>
      <c r="K23" s="64">
        <v>18</v>
      </c>
      <c r="L23" s="64">
        <v>31</v>
      </c>
      <c r="M23" s="64">
        <v>24</v>
      </c>
      <c r="N23" s="64">
        <v>47</v>
      </c>
      <c r="O23" s="64">
        <v>81</v>
      </c>
      <c r="P23" s="64">
        <v>54</v>
      </c>
      <c r="Q23" s="64">
        <v>54</v>
      </c>
      <c r="R23" s="64">
        <v>54</v>
      </c>
      <c r="S23" s="64">
        <v>54</v>
      </c>
      <c r="T23" s="64">
        <v>67</v>
      </c>
      <c r="U23" s="64">
        <v>54</v>
      </c>
      <c r="V23" s="64">
        <v>59</v>
      </c>
      <c r="W23" s="64">
        <v>54</v>
      </c>
      <c r="X23" s="64">
        <v>61</v>
      </c>
      <c r="Y23" s="64">
        <v>61</v>
      </c>
      <c r="Z23" s="64">
        <v>25</v>
      </c>
      <c r="AA23" s="64">
        <v>61</v>
      </c>
      <c r="AB23" s="64">
        <v>77</v>
      </c>
      <c r="AC23" s="64">
        <v>26</v>
      </c>
      <c r="AD23" s="64">
        <v>25</v>
      </c>
      <c r="AE23" s="64">
        <v>8</v>
      </c>
      <c r="AF23" s="145">
        <v>46</v>
      </c>
      <c r="AG23" s="145">
        <v>30</v>
      </c>
      <c r="AH23" s="145">
        <v>6</v>
      </c>
      <c r="AI23" s="145">
        <v>15</v>
      </c>
      <c r="AJ23" s="145">
        <v>24</v>
      </c>
      <c r="AK23" s="145">
        <v>8</v>
      </c>
      <c r="AL23" s="145">
        <v>7</v>
      </c>
      <c r="AM23" s="145">
        <v>8</v>
      </c>
      <c r="AN23" s="145">
        <v>10</v>
      </c>
      <c r="AO23" s="64">
        <v>10</v>
      </c>
      <c r="AQ23" s="168">
        <f t="shared" si="108"/>
        <v>55</v>
      </c>
      <c r="AR23" s="168">
        <f t="shared" si="109"/>
        <v>64</v>
      </c>
      <c r="AS23" s="168">
        <f t="shared" si="110"/>
        <v>55</v>
      </c>
      <c r="AT23" s="168">
        <f t="shared" si="111"/>
        <v>18</v>
      </c>
      <c r="AU23" s="168">
        <f t="shared" si="112"/>
        <v>31</v>
      </c>
      <c r="AV23" s="168">
        <f t="shared" si="113"/>
        <v>24</v>
      </c>
      <c r="AW23" s="168">
        <f t="shared" si="114"/>
        <v>47</v>
      </c>
      <c r="AX23" s="168">
        <f t="shared" si="115"/>
        <v>81</v>
      </c>
      <c r="AY23" s="168">
        <f t="shared" si="116"/>
        <v>54</v>
      </c>
      <c r="AZ23" s="168">
        <f t="shared" si="117"/>
        <v>54</v>
      </c>
      <c r="BA23" s="168">
        <f t="shared" si="118"/>
        <v>54</v>
      </c>
      <c r="BB23" s="168">
        <f t="shared" si="119"/>
        <v>54</v>
      </c>
      <c r="BC23" s="168">
        <f t="shared" si="120"/>
        <v>67</v>
      </c>
      <c r="BD23" s="168">
        <f t="shared" si="121"/>
        <v>54</v>
      </c>
      <c r="BE23" s="168">
        <f t="shared" si="122"/>
        <v>59</v>
      </c>
      <c r="BF23" s="168">
        <f t="shared" si="123"/>
        <v>54</v>
      </c>
      <c r="BG23" s="168">
        <f t="shared" si="124"/>
        <v>61</v>
      </c>
      <c r="BH23" s="168">
        <f t="shared" si="125"/>
        <v>61</v>
      </c>
      <c r="BI23" s="168">
        <f t="shared" si="126"/>
        <v>25</v>
      </c>
      <c r="BJ23" s="168">
        <f t="shared" si="127"/>
        <v>61</v>
      </c>
      <c r="BK23" s="168">
        <f t="shared" si="128"/>
        <v>77</v>
      </c>
      <c r="BL23" s="168">
        <f t="shared" si="129"/>
        <v>26</v>
      </c>
      <c r="BM23" s="168">
        <f t="shared" si="130"/>
        <v>25</v>
      </c>
      <c r="BN23" s="168">
        <f t="shared" si="131"/>
        <v>8</v>
      </c>
      <c r="BO23" s="168">
        <f t="shared" si="132"/>
        <v>46</v>
      </c>
      <c r="BP23" s="168">
        <f t="shared" si="133"/>
        <v>30</v>
      </c>
      <c r="BQ23" s="168">
        <f t="shared" si="134"/>
        <v>6</v>
      </c>
      <c r="BR23" s="168">
        <f t="shared" si="135"/>
        <v>15</v>
      </c>
      <c r="BS23" s="168">
        <f t="shared" si="136"/>
        <v>24</v>
      </c>
      <c r="BT23" s="168">
        <f t="shared" si="137"/>
        <v>8</v>
      </c>
      <c r="BU23" s="168">
        <f t="shared" si="138"/>
        <v>7</v>
      </c>
      <c r="BV23" s="168">
        <f t="shared" si="139"/>
        <v>8</v>
      </c>
      <c r="BW23" s="168">
        <f t="shared" si="140"/>
        <v>10</v>
      </c>
      <c r="BX23" s="168">
        <f t="shared" si="141"/>
        <v>10</v>
      </c>
    </row>
    <row r="24" spans="1:76" x14ac:dyDescent="0.2">
      <c r="A24" s="89" t="s">
        <v>171</v>
      </c>
      <c r="B24" s="120" t="s">
        <v>9</v>
      </c>
      <c r="C24" s="68" t="s">
        <v>170</v>
      </c>
      <c r="D24" s="69" t="s">
        <v>211</v>
      </c>
      <c r="E24" s="69" t="s">
        <v>212</v>
      </c>
      <c r="F24" s="62">
        <f t="shared" si="1"/>
        <v>1651256</v>
      </c>
      <c r="G24" s="63">
        <f t="shared" si="2"/>
        <v>737</v>
      </c>
      <c r="H24" s="64">
        <v>30</v>
      </c>
      <c r="I24" s="64">
        <v>35</v>
      </c>
      <c r="J24" s="64">
        <v>30</v>
      </c>
      <c r="K24" s="64">
        <v>10</v>
      </c>
      <c r="L24" s="64">
        <v>17</v>
      </c>
      <c r="M24" s="64">
        <v>13</v>
      </c>
      <c r="N24" s="64">
        <v>26</v>
      </c>
      <c r="O24" s="64">
        <v>45</v>
      </c>
      <c r="P24" s="64">
        <v>30</v>
      </c>
      <c r="Q24" s="64">
        <v>30</v>
      </c>
      <c r="R24" s="64">
        <v>30</v>
      </c>
      <c r="S24" s="64">
        <v>30</v>
      </c>
      <c r="T24" s="64">
        <v>37</v>
      </c>
      <c r="U24" s="64">
        <v>30</v>
      </c>
      <c r="V24" s="64">
        <v>33</v>
      </c>
      <c r="W24" s="64">
        <v>30</v>
      </c>
      <c r="X24" s="64">
        <v>34</v>
      </c>
      <c r="Y24" s="64">
        <v>34</v>
      </c>
      <c r="Z24" s="64">
        <v>14</v>
      </c>
      <c r="AA24" s="64">
        <v>34</v>
      </c>
      <c r="AB24" s="64">
        <v>43</v>
      </c>
      <c r="AC24" s="64">
        <v>15</v>
      </c>
      <c r="AD24" s="64">
        <v>14</v>
      </c>
      <c r="AE24" s="64">
        <v>4</v>
      </c>
      <c r="AF24" s="145">
        <v>25</v>
      </c>
      <c r="AG24" s="145">
        <v>17</v>
      </c>
      <c r="AH24" s="145">
        <v>3</v>
      </c>
      <c r="AI24" s="145">
        <v>8</v>
      </c>
      <c r="AJ24" s="145">
        <v>14</v>
      </c>
      <c r="AK24" s="145">
        <v>4</v>
      </c>
      <c r="AL24" s="145">
        <v>4</v>
      </c>
      <c r="AM24" s="145">
        <v>4</v>
      </c>
      <c r="AN24" s="145">
        <v>5</v>
      </c>
      <c r="AO24" s="64">
        <v>5</v>
      </c>
      <c r="AQ24" s="168">
        <f t="shared" si="108"/>
        <v>30</v>
      </c>
      <c r="AR24" s="168">
        <f t="shared" si="109"/>
        <v>35</v>
      </c>
      <c r="AS24" s="168">
        <f t="shared" si="110"/>
        <v>30</v>
      </c>
      <c r="AT24" s="168">
        <f t="shared" si="111"/>
        <v>10</v>
      </c>
      <c r="AU24" s="168">
        <f t="shared" si="112"/>
        <v>17</v>
      </c>
      <c r="AV24" s="168">
        <f t="shared" si="113"/>
        <v>13</v>
      </c>
      <c r="AW24" s="168">
        <f t="shared" si="114"/>
        <v>26</v>
      </c>
      <c r="AX24" s="168">
        <f t="shared" si="115"/>
        <v>45</v>
      </c>
      <c r="AY24" s="168">
        <f t="shared" si="116"/>
        <v>30</v>
      </c>
      <c r="AZ24" s="168">
        <f t="shared" si="117"/>
        <v>30</v>
      </c>
      <c r="BA24" s="168">
        <f t="shared" si="118"/>
        <v>30</v>
      </c>
      <c r="BB24" s="168">
        <f t="shared" si="119"/>
        <v>30</v>
      </c>
      <c r="BC24" s="168">
        <f t="shared" si="120"/>
        <v>37</v>
      </c>
      <c r="BD24" s="168">
        <f t="shared" si="121"/>
        <v>30</v>
      </c>
      <c r="BE24" s="168">
        <f t="shared" si="122"/>
        <v>33</v>
      </c>
      <c r="BF24" s="168">
        <f t="shared" si="123"/>
        <v>30</v>
      </c>
      <c r="BG24" s="168">
        <f t="shared" si="124"/>
        <v>34</v>
      </c>
      <c r="BH24" s="168">
        <f t="shared" si="125"/>
        <v>34</v>
      </c>
      <c r="BI24" s="168">
        <f t="shared" si="126"/>
        <v>14</v>
      </c>
      <c r="BJ24" s="168">
        <f t="shared" si="127"/>
        <v>34</v>
      </c>
      <c r="BK24" s="168">
        <f t="shared" si="128"/>
        <v>43</v>
      </c>
      <c r="BL24" s="168">
        <f t="shared" si="129"/>
        <v>15</v>
      </c>
      <c r="BM24" s="168">
        <f t="shared" si="130"/>
        <v>14</v>
      </c>
      <c r="BN24" s="168">
        <f t="shared" si="131"/>
        <v>4</v>
      </c>
      <c r="BO24" s="168">
        <f t="shared" si="132"/>
        <v>25</v>
      </c>
      <c r="BP24" s="168">
        <f t="shared" si="133"/>
        <v>17</v>
      </c>
      <c r="BQ24" s="168">
        <f t="shared" si="134"/>
        <v>3</v>
      </c>
      <c r="BR24" s="168">
        <f t="shared" si="135"/>
        <v>8</v>
      </c>
      <c r="BS24" s="168">
        <f t="shared" si="136"/>
        <v>14</v>
      </c>
      <c r="BT24" s="168">
        <f t="shared" si="137"/>
        <v>4</v>
      </c>
      <c r="BU24" s="168">
        <f t="shared" si="138"/>
        <v>4</v>
      </c>
      <c r="BV24" s="168">
        <f t="shared" si="139"/>
        <v>4</v>
      </c>
      <c r="BW24" s="168">
        <f t="shared" si="140"/>
        <v>5</v>
      </c>
      <c r="BX24" s="168">
        <f t="shared" si="141"/>
        <v>5</v>
      </c>
    </row>
    <row r="25" spans="1:76" x14ac:dyDescent="0.2">
      <c r="A25" s="89" t="s">
        <v>171</v>
      </c>
      <c r="B25" s="120" t="s">
        <v>9</v>
      </c>
      <c r="C25" s="68" t="s">
        <v>170</v>
      </c>
      <c r="D25" s="69" t="s">
        <v>325</v>
      </c>
      <c r="E25" s="69" t="s">
        <v>213</v>
      </c>
      <c r="F25" s="62">
        <f t="shared" si="1"/>
        <v>2997156</v>
      </c>
      <c r="G25" s="63">
        <f t="shared" si="2"/>
        <v>1323</v>
      </c>
      <c r="H25" s="64">
        <v>55</v>
      </c>
      <c r="I25" s="64">
        <v>64</v>
      </c>
      <c r="J25" s="64">
        <v>55</v>
      </c>
      <c r="K25" s="64">
        <v>19</v>
      </c>
      <c r="L25" s="64">
        <v>32</v>
      </c>
      <c r="M25" s="64">
        <v>23</v>
      </c>
      <c r="N25" s="64">
        <v>47</v>
      </c>
      <c r="O25" s="64">
        <v>80</v>
      </c>
      <c r="P25" s="64">
        <v>52</v>
      </c>
      <c r="Q25" s="64">
        <v>52</v>
      </c>
      <c r="R25" s="64">
        <v>52</v>
      </c>
      <c r="S25" s="64">
        <v>52</v>
      </c>
      <c r="T25" s="64">
        <v>69</v>
      </c>
      <c r="U25" s="64">
        <v>52</v>
      </c>
      <c r="V25" s="64">
        <v>58</v>
      </c>
      <c r="W25" s="64">
        <v>52</v>
      </c>
      <c r="X25" s="64">
        <v>62</v>
      </c>
      <c r="Y25" s="64">
        <v>62</v>
      </c>
      <c r="Z25" s="64">
        <v>26</v>
      </c>
      <c r="AA25" s="64">
        <v>62</v>
      </c>
      <c r="AB25" s="64">
        <v>75</v>
      </c>
      <c r="AC25" s="64">
        <v>25</v>
      </c>
      <c r="AD25" s="64">
        <v>24</v>
      </c>
      <c r="AE25" s="64">
        <v>7</v>
      </c>
      <c r="AF25" s="145">
        <v>46</v>
      </c>
      <c r="AG25" s="145">
        <v>31</v>
      </c>
      <c r="AH25" s="145">
        <v>7</v>
      </c>
      <c r="AI25" s="145">
        <v>16</v>
      </c>
      <c r="AJ25" s="145">
        <v>24</v>
      </c>
      <c r="AK25" s="145">
        <v>7</v>
      </c>
      <c r="AL25" s="145">
        <v>6</v>
      </c>
      <c r="AM25" s="145">
        <v>7</v>
      </c>
      <c r="AN25" s="145">
        <v>11</v>
      </c>
      <c r="AO25" s="64">
        <v>11</v>
      </c>
      <c r="AQ25" s="168">
        <f t="shared" si="108"/>
        <v>55</v>
      </c>
      <c r="AR25" s="168">
        <f t="shared" si="109"/>
        <v>64</v>
      </c>
      <c r="AS25" s="168">
        <f t="shared" si="110"/>
        <v>55</v>
      </c>
      <c r="AT25" s="168">
        <f t="shared" si="111"/>
        <v>19</v>
      </c>
      <c r="AU25" s="168">
        <f t="shared" si="112"/>
        <v>32</v>
      </c>
      <c r="AV25" s="168">
        <f t="shared" si="113"/>
        <v>23</v>
      </c>
      <c r="AW25" s="168">
        <f t="shared" si="114"/>
        <v>47</v>
      </c>
      <c r="AX25" s="168">
        <f t="shared" si="115"/>
        <v>80</v>
      </c>
      <c r="AY25" s="168">
        <f t="shared" si="116"/>
        <v>52</v>
      </c>
      <c r="AZ25" s="168">
        <f t="shared" si="117"/>
        <v>52</v>
      </c>
      <c r="BA25" s="168">
        <f t="shared" si="118"/>
        <v>52</v>
      </c>
      <c r="BB25" s="168">
        <f t="shared" si="119"/>
        <v>52</v>
      </c>
      <c r="BC25" s="168">
        <f t="shared" si="120"/>
        <v>69</v>
      </c>
      <c r="BD25" s="168">
        <f t="shared" si="121"/>
        <v>52</v>
      </c>
      <c r="BE25" s="168">
        <f t="shared" si="122"/>
        <v>58</v>
      </c>
      <c r="BF25" s="168">
        <f t="shared" si="123"/>
        <v>52</v>
      </c>
      <c r="BG25" s="168">
        <f t="shared" si="124"/>
        <v>62</v>
      </c>
      <c r="BH25" s="168">
        <f t="shared" si="125"/>
        <v>62</v>
      </c>
      <c r="BI25" s="168">
        <f t="shared" si="126"/>
        <v>26</v>
      </c>
      <c r="BJ25" s="168">
        <f t="shared" si="127"/>
        <v>62</v>
      </c>
      <c r="BK25" s="168">
        <f t="shared" si="128"/>
        <v>75</v>
      </c>
      <c r="BL25" s="168">
        <f t="shared" si="129"/>
        <v>25</v>
      </c>
      <c r="BM25" s="168">
        <f t="shared" si="130"/>
        <v>24</v>
      </c>
      <c r="BN25" s="168">
        <f t="shared" si="131"/>
        <v>7</v>
      </c>
      <c r="BO25" s="168">
        <f t="shared" si="132"/>
        <v>46</v>
      </c>
      <c r="BP25" s="168">
        <f t="shared" si="133"/>
        <v>31</v>
      </c>
      <c r="BQ25" s="168">
        <f t="shared" si="134"/>
        <v>7</v>
      </c>
      <c r="BR25" s="168">
        <f t="shared" si="135"/>
        <v>16</v>
      </c>
      <c r="BS25" s="168">
        <f t="shared" si="136"/>
        <v>24</v>
      </c>
      <c r="BT25" s="168">
        <f t="shared" si="137"/>
        <v>7</v>
      </c>
      <c r="BU25" s="168">
        <f t="shared" si="138"/>
        <v>6</v>
      </c>
      <c r="BV25" s="168">
        <f t="shared" si="139"/>
        <v>7</v>
      </c>
      <c r="BW25" s="168">
        <f t="shared" si="140"/>
        <v>11</v>
      </c>
      <c r="BX25" s="168">
        <f t="shared" si="141"/>
        <v>11</v>
      </c>
    </row>
    <row r="26" spans="1:76" s="19" customFormat="1" x14ac:dyDescent="0.2">
      <c r="A26" s="91"/>
      <c r="B26" s="123"/>
      <c r="C26" s="67"/>
      <c r="D26" s="73"/>
      <c r="E26" s="73"/>
      <c r="F26" s="74">
        <f t="shared" si="1"/>
        <v>16606712</v>
      </c>
      <c r="G26" s="125">
        <f t="shared" si="2"/>
        <v>7376</v>
      </c>
      <c r="H26" s="74">
        <f t="shared" ref="H26:AO26" si="142">SUM(H19:H25)</f>
        <v>303</v>
      </c>
      <c r="I26" s="74">
        <f t="shared" si="142"/>
        <v>353</v>
      </c>
      <c r="J26" s="74">
        <f t="shared" si="142"/>
        <v>303</v>
      </c>
      <c r="K26" s="74">
        <f t="shared" si="142"/>
        <v>101</v>
      </c>
      <c r="L26" s="74">
        <f t="shared" si="142"/>
        <v>174</v>
      </c>
      <c r="M26" s="74">
        <f t="shared" si="142"/>
        <v>131</v>
      </c>
      <c r="N26" s="74">
        <f t="shared" si="142"/>
        <v>261</v>
      </c>
      <c r="O26" s="74">
        <f t="shared" si="142"/>
        <v>448</v>
      </c>
      <c r="P26" s="74">
        <f t="shared" si="142"/>
        <v>298</v>
      </c>
      <c r="Q26" s="74">
        <f t="shared" si="142"/>
        <v>298</v>
      </c>
      <c r="R26" s="74">
        <f t="shared" si="142"/>
        <v>298</v>
      </c>
      <c r="S26" s="74">
        <f t="shared" si="142"/>
        <v>298</v>
      </c>
      <c r="T26" s="74">
        <f t="shared" si="142"/>
        <v>373</v>
      </c>
      <c r="U26" s="74">
        <f t="shared" si="142"/>
        <v>298</v>
      </c>
      <c r="V26" s="74">
        <f t="shared" si="142"/>
        <v>328</v>
      </c>
      <c r="W26" s="74">
        <f t="shared" si="142"/>
        <v>298</v>
      </c>
      <c r="X26" s="74">
        <f t="shared" si="142"/>
        <v>340</v>
      </c>
      <c r="Y26" s="74">
        <f t="shared" si="142"/>
        <v>340</v>
      </c>
      <c r="Z26" s="74">
        <f t="shared" si="142"/>
        <v>140</v>
      </c>
      <c r="AA26" s="74">
        <f t="shared" si="142"/>
        <v>340</v>
      </c>
      <c r="AB26" s="74">
        <f t="shared" si="142"/>
        <v>425</v>
      </c>
      <c r="AC26" s="74">
        <f t="shared" si="142"/>
        <v>145</v>
      </c>
      <c r="AD26" s="74">
        <f t="shared" si="142"/>
        <v>137</v>
      </c>
      <c r="AE26" s="74">
        <f t="shared" si="142"/>
        <v>42</v>
      </c>
      <c r="AF26" s="148">
        <f t="shared" si="142"/>
        <v>253</v>
      </c>
      <c r="AG26" s="148">
        <f t="shared" si="142"/>
        <v>169</v>
      </c>
      <c r="AH26" s="148">
        <f t="shared" si="142"/>
        <v>34</v>
      </c>
      <c r="AI26" s="148">
        <f t="shared" si="142"/>
        <v>84</v>
      </c>
      <c r="AJ26" s="148">
        <f t="shared" si="142"/>
        <v>135</v>
      </c>
      <c r="AK26" s="148">
        <f t="shared" si="142"/>
        <v>42</v>
      </c>
      <c r="AL26" s="148">
        <f t="shared" si="142"/>
        <v>37</v>
      </c>
      <c r="AM26" s="148">
        <f t="shared" si="142"/>
        <v>42</v>
      </c>
      <c r="AN26" s="148">
        <f t="shared" si="142"/>
        <v>54</v>
      </c>
      <c r="AO26" s="74">
        <f t="shared" si="142"/>
        <v>54</v>
      </c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76" x14ac:dyDescent="0.2">
      <c r="A27" s="89" t="s">
        <v>172</v>
      </c>
      <c r="B27" s="120" t="s">
        <v>9</v>
      </c>
      <c r="C27" s="68" t="s">
        <v>170</v>
      </c>
      <c r="D27" s="86" t="s">
        <v>214</v>
      </c>
      <c r="E27" s="86" t="s">
        <v>215</v>
      </c>
      <c r="F27" s="62">
        <f t="shared" si="1"/>
        <v>4774773</v>
      </c>
      <c r="G27" s="63">
        <f t="shared" si="2"/>
        <v>2171</v>
      </c>
      <c r="H27" s="64">
        <v>100</v>
      </c>
      <c r="I27" s="64">
        <v>117</v>
      </c>
      <c r="J27" s="64">
        <v>100</v>
      </c>
      <c r="K27" s="64">
        <v>33</v>
      </c>
      <c r="L27" s="64">
        <v>61</v>
      </c>
      <c r="M27" s="64">
        <v>46</v>
      </c>
      <c r="N27" s="64">
        <v>92</v>
      </c>
      <c r="O27" s="64">
        <v>129</v>
      </c>
      <c r="P27" s="64">
        <v>86</v>
      </c>
      <c r="Q27" s="64">
        <v>86</v>
      </c>
      <c r="R27" s="64">
        <v>86</v>
      </c>
      <c r="S27" s="64">
        <v>86</v>
      </c>
      <c r="T27" s="64">
        <v>108</v>
      </c>
      <c r="U27" s="64">
        <v>86</v>
      </c>
      <c r="V27" s="64">
        <v>95</v>
      </c>
      <c r="W27" s="64">
        <v>86</v>
      </c>
      <c r="X27" s="64">
        <v>91</v>
      </c>
      <c r="Y27" s="64">
        <v>91</v>
      </c>
      <c r="Z27" s="64">
        <v>40</v>
      </c>
      <c r="AA27" s="64">
        <v>91</v>
      </c>
      <c r="AB27" s="64">
        <v>114</v>
      </c>
      <c r="AC27" s="64">
        <v>39</v>
      </c>
      <c r="AD27" s="64">
        <v>37</v>
      </c>
      <c r="AE27" s="64">
        <v>12</v>
      </c>
      <c r="AF27" s="145">
        <v>75</v>
      </c>
      <c r="AG27" s="145">
        <v>50</v>
      </c>
      <c r="AH27" s="145">
        <v>10</v>
      </c>
      <c r="AI27" s="145">
        <v>25</v>
      </c>
      <c r="AJ27" s="145">
        <v>40</v>
      </c>
      <c r="AK27" s="145">
        <v>12</v>
      </c>
      <c r="AL27" s="145">
        <v>11</v>
      </c>
      <c r="AM27" s="145">
        <v>12</v>
      </c>
      <c r="AN27" s="145">
        <v>12</v>
      </c>
      <c r="AO27" s="64">
        <v>12</v>
      </c>
      <c r="AQ27" s="168">
        <f t="shared" ref="AQ27:AQ31" si="143">ROUND(H27,0)</f>
        <v>100</v>
      </c>
      <c r="AR27" s="168">
        <f t="shared" ref="AR27:AR31" si="144">ROUND(I27,0)</f>
        <v>117</v>
      </c>
      <c r="AS27" s="168">
        <f t="shared" ref="AS27:AS31" si="145">ROUND(J27,0)</f>
        <v>100</v>
      </c>
      <c r="AT27" s="168">
        <f t="shared" ref="AT27:AT31" si="146">ROUND(K27,0)</f>
        <v>33</v>
      </c>
      <c r="AU27" s="168">
        <f t="shared" ref="AU27:AU31" si="147">ROUND(L27,0)</f>
        <v>61</v>
      </c>
      <c r="AV27" s="168">
        <f t="shared" ref="AV27:AV31" si="148">ROUND(M27,0)</f>
        <v>46</v>
      </c>
      <c r="AW27" s="168">
        <f t="shared" ref="AW27:AW31" si="149">ROUND(N27,0)</f>
        <v>92</v>
      </c>
      <c r="AX27" s="168">
        <f t="shared" ref="AX27:AX31" si="150">ROUND(O27,0)</f>
        <v>129</v>
      </c>
      <c r="AY27" s="168">
        <f t="shared" ref="AY27:AY31" si="151">ROUND(P27,0)</f>
        <v>86</v>
      </c>
      <c r="AZ27" s="168">
        <f t="shared" ref="AZ27:AZ31" si="152">ROUND(Q27,0)</f>
        <v>86</v>
      </c>
      <c r="BA27" s="168">
        <f t="shared" ref="BA27:BA31" si="153">ROUND(R27,0)</f>
        <v>86</v>
      </c>
      <c r="BB27" s="168">
        <f t="shared" ref="BB27:BB31" si="154">ROUND(S27,0)</f>
        <v>86</v>
      </c>
      <c r="BC27" s="168">
        <f t="shared" ref="BC27:BC31" si="155">ROUND(T27,0)</f>
        <v>108</v>
      </c>
      <c r="BD27" s="168">
        <f t="shared" ref="BD27:BD31" si="156">ROUND(U27,0)</f>
        <v>86</v>
      </c>
      <c r="BE27" s="168">
        <f t="shared" ref="BE27:BE31" si="157">ROUND(V27,0)</f>
        <v>95</v>
      </c>
      <c r="BF27" s="168">
        <f t="shared" ref="BF27:BF31" si="158">ROUND(W27,0)</f>
        <v>86</v>
      </c>
      <c r="BG27" s="168">
        <f t="shared" ref="BG27:BG31" si="159">ROUND(X27,0)</f>
        <v>91</v>
      </c>
      <c r="BH27" s="168">
        <f t="shared" ref="BH27:BH31" si="160">ROUND(Y27,0)</f>
        <v>91</v>
      </c>
      <c r="BI27" s="168">
        <f t="shared" ref="BI27:BI31" si="161">ROUND(Z27,0)</f>
        <v>40</v>
      </c>
      <c r="BJ27" s="168">
        <f t="shared" ref="BJ27:BJ31" si="162">ROUND(AA27,0)</f>
        <v>91</v>
      </c>
      <c r="BK27" s="168">
        <f t="shared" ref="BK27:BK31" si="163">ROUND(AB27,0)</f>
        <v>114</v>
      </c>
      <c r="BL27" s="168">
        <f t="shared" ref="BL27:BL31" si="164">ROUND(AC27,0)</f>
        <v>39</v>
      </c>
      <c r="BM27" s="168">
        <f t="shared" ref="BM27:BM31" si="165">ROUND(AD27,0)</f>
        <v>37</v>
      </c>
      <c r="BN27" s="168">
        <f t="shared" ref="BN27:BN31" si="166">ROUND(AE27,0)</f>
        <v>12</v>
      </c>
      <c r="BO27" s="168">
        <f t="shared" ref="BO27:BO31" si="167">ROUND(AF27,0)</f>
        <v>75</v>
      </c>
      <c r="BP27" s="168">
        <f t="shared" ref="BP27:BP31" si="168">ROUND(AG27,0)</f>
        <v>50</v>
      </c>
      <c r="BQ27" s="168">
        <f t="shared" ref="BQ27:BQ31" si="169">ROUND(AH27,0)</f>
        <v>10</v>
      </c>
      <c r="BR27" s="168">
        <f t="shared" ref="BR27:BR31" si="170">ROUND(AI27,0)</f>
        <v>25</v>
      </c>
      <c r="BS27" s="168">
        <f t="shared" ref="BS27:BS31" si="171">ROUND(AJ27,0)</f>
        <v>40</v>
      </c>
      <c r="BT27" s="168">
        <f t="shared" ref="BT27:BT31" si="172">ROUND(AK27,0)</f>
        <v>12</v>
      </c>
      <c r="BU27" s="168">
        <f t="shared" ref="BU27:BU31" si="173">ROUND(AL27,0)</f>
        <v>11</v>
      </c>
      <c r="BV27" s="168">
        <f t="shared" ref="BV27:BV31" si="174">ROUND(AM27,0)</f>
        <v>12</v>
      </c>
      <c r="BW27" s="168">
        <f t="shared" ref="BW27:BW31" si="175">ROUND(AN27,0)</f>
        <v>12</v>
      </c>
      <c r="BX27" s="168">
        <f t="shared" ref="BX27:BX31" si="176">ROUND(AO27,0)</f>
        <v>12</v>
      </c>
    </row>
    <row r="28" spans="1:76" x14ac:dyDescent="0.2">
      <c r="A28" s="89" t="s">
        <v>172</v>
      </c>
      <c r="B28" s="120" t="s">
        <v>9</v>
      </c>
      <c r="C28" s="68" t="s">
        <v>170</v>
      </c>
      <c r="D28" s="86" t="s">
        <v>216</v>
      </c>
      <c r="E28" s="86" t="s">
        <v>217</v>
      </c>
      <c r="F28" s="62">
        <f t="shared" si="1"/>
        <v>4166381</v>
      </c>
      <c r="G28" s="63">
        <f t="shared" si="2"/>
        <v>2017</v>
      </c>
      <c r="H28" s="64">
        <v>95</v>
      </c>
      <c r="I28" s="64">
        <v>111</v>
      </c>
      <c r="J28" s="64">
        <v>95</v>
      </c>
      <c r="K28" s="64">
        <v>32</v>
      </c>
      <c r="L28" s="64">
        <v>58</v>
      </c>
      <c r="M28" s="64">
        <v>44</v>
      </c>
      <c r="N28" s="64">
        <v>88</v>
      </c>
      <c r="O28" s="64">
        <v>123</v>
      </c>
      <c r="P28" s="64">
        <v>82</v>
      </c>
      <c r="Q28" s="64">
        <v>82</v>
      </c>
      <c r="R28" s="64">
        <v>82</v>
      </c>
      <c r="S28" s="64">
        <v>82</v>
      </c>
      <c r="T28" s="64">
        <v>103</v>
      </c>
      <c r="U28" s="64">
        <v>82</v>
      </c>
      <c r="V28" s="64">
        <v>90</v>
      </c>
      <c r="W28" s="64">
        <v>82</v>
      </c>
      <c r="X28" s="64">
        <v>87</v>
      </c>
      <c r="Y28" s="64">
        <v>87</v>
      </c>
      <c r="Z28" s="64">
        <v>38</v>
      </c>
      <c r="AA28" s="64">
        <v>87</v>
      </c>
      <c r="AB28" s="64">
        <v>109</v>
      </c>
      <c r="AC28" s="64">
        <v>31</v>
      </c>
      <c r="AD28" s="64">
        <v>29</v>
      </c>
      <c r="AE28" s="64">
        <v>10</v>
      </c>
      <c r="AF28" s="145">
        <v>59</v>
      </c>
      <c r="AG28" s="145">
        <v>40</v>
      </c>
      <c r="AH28" s="145">
        <v>8</v>
      </c>
      <c r="AI28" s="145">
        <v>20</v>
      </c>
      <c r="AJ28" s="145">
        <v>32</v>
      </c>
      <c r="AK28" s="145">
        <v>10</v>
      </c>
      <c r="AL28" s="145">
        <v>9</v>
      </c>
      <c r="AM28" s="145">
        <v>10</v>
      </c>
      <c r="AN28" s="145">
        <v>10</v>
      </c>
      <c r="AO28" s="64">
        <v>10</v>
      </c>
      <c r="AQ28" s="168">
        <f t="shared" si="143"/>
        <v>95</v>
      </c>
      <c r="AR28" s="168">
        <f t="shared" si="144"/>
        <v>111</v>
      </c>
      <c r="AS28" s="168">
        <f t="shared" si="145"/>
        <v>95</v>
      </c>
      <c r="AT28" s="168">
        <f t="shared" si="146"/>
        <v>32</v>
      </c>
      <c r="AU28" s="168">
        <f t="shared" si="147"/>
        <v>58</v>
      </c>
      <c r="AV28" s="168">
        <f t="shared" si="148"/>
        <v>44</v>
      </c>
      <c r="AW28" s="168">
        <f t="shared" si="149"/>
        <v>88</v>
      </c>
      <c r="AX28" s="168">
        <f t="shared" si="150"/>
        <v>123</v>
      </c>
      <c r="AY28" s="168">
        <f t="shared" si="151"/>
        <v>82</v>
      </c>
      <c r="AZ28" s="168">
        <f t="shared" si="152"/>
        <v>82</v>
      </c>
      <c r="BA28" s="168">
        <f t="shared" si="153"/>
        <v>82</v>
      </c>
      <c r="BB28" s="168">
        <f t="shared" si="154"/>
        <v>82</v>
      </c>
      <c r="BC28" s="168">
        <f t="shared" si="155"/>
        <v>103</v>
      </c>
      <c r="BD28" s="168">
        <f t="shared" si="156"/>
        <v>82</v>
      </c>
      <c r="BE28" s="168">
        <f t="shared" si="157"/>
        <v>90</v>
      </c>
      <c r="BF28" s="168">
        <f t="shared" si="158"/>
        <v>82</v>
      </c>
      <c r="BG28" s="168">
        <f t="shared" si="159"/>
        <v>87</v>
      </c>
      <c r="BH28" s="168">
        <f t="shared" si="160"/>
        <v>87</v>
      </c>
      <c r="BI28" s="168">
        <f t="shared" si="161"/>
        <v>38</v>
      </c>
      <c r="BJ28" s="168">
        <f t="shared" si="162"/>
        <v>87</v>
      </c>
      <c r="BK28" s="168">
        <f t="shared" si="163"/>
        <v>109</v>
      </c>
      <c r="BL28" s="168">
        <f t="shared" si="164"/>
        <v>31</v>
      </c>
      <c r="BM28" s="168">
        <f t="shared" si="165"/>
        <v>29</v>
      </c>
      <c r="BN28" s="168">
        <f t="shared" si="166"/>
        <v>10</v>
      </c>
      <c r="BO28" s="168">
        <f t="shared" si="167"/>
        <v>59</v>
      </c>
      <c r="BP28" s="168">
        <f t="shared" si="168"/>
        <v>40</v>
      </c>
      <c r="BQ28" s="168">
        <f t="shared" si="169"/>
        <v>8</v>
      </c>
      <c r="BR28" s="168">
        <f t="shared" si="170"/>
        <v>20</v>
      </c>
      <c r="BS28" s="168">
        <f t="shared" si="171"/>
        <v>32</v>
      </c>
      <c r="BT28" s="168">
        <f t="shared" si="172"/>
        <v>10</v>
      </c>
      <c r="BU28" s="168">
        <f t="shared" si="173"/>
        <v>9</v>
      </c>
      <c r="BV28" s="168">
        <f t="shared" si="174"/>
        <v>10</v>
      </c>
      <c r="BW28" s="168">
        <f t="shared" si="175"/>
        <v>10</v>
      </c>
      <c r="BX28" s="168">
        <f t="shared" si="176"/>
        <v>10</v>
      </c>
    </row>
    <row r="29" spans="1:76" x14ac:dyDescent="0.2">
      <c r="A29" s="89" t="s">
        <v>172</v>
      </c>
      <c r="B29" s="120" t="s">
        <v>9</v>
      </c>
      <c r="C29" s="68" t="s">
        <v>170</v>
      </c>
      <c r="D29" s="86" t="s">
        <v>218</v>
      </c>
      <c r="E29" s="86" t="s">
        <v>219</v>
      </c>
      <c r="F29" s="62">
        <f t="shared" si="1"/>
        <v>3708520</v>
      </c>
      <c r="G29" s="63">
        <f t="shared" si="2"/>
        <v>1880</v>
      </c>
      <c r="H29" s="64">
        <v>90</v>
      </c>
      <c r="I29" s="64">
        <v>105</v>
      </c>
      <c r="J29" s="64">
        <v>90</v>
      </c>
      <c r="K29" s="64">
        <v>30</v>
      </c>
      <c r="L29" s="64">
        <v>55</v>
      </c>
      <c r="M29" s="64">
        <v>42</v>
      </c>
      <c r="N29" s="64">
        <v>83</v>
      </c>
      <c r="O29" s="64">
        <v>117</v>
      </c>
      <c r="P29" s="64">
        <v>78</v>
      </c>
      <c r="Q29" s="64">
        <v>78</v>
      </c>
      <c r="R29" s="64">
        <v>78</v>
      </c>
      <c r="S29" s="64">
        <v>78</v>
      </c>
      <c r="T29" s="64">
        <v>97</v>
      </c>
      <c r="U29" s="64">
        <v>78</v>
      </c>
      <c r="V29" s="64">
        <v>86</v>
      </c>
      <c r="W29" s="64">
        <v>78</v>
      </c>
      <c r="X29" s="64">
        <v>82</v>
      </c>
      <c r="Y29" s="64">
        <v>82</v>
      </c>
      <c r="Z29" s="64">
        <v>36</v>
      </c>
      <c r="AA29" s="64">
        <v>82</v>
      </c>
      <c r="AB29" s="64">
        <v>103</v>
      </c>
      <c r="AC29" s="64">
        <v>26</v>
      </c>
      <c r="AD29" s="64">
        <v>25</v>
      </c>
      <c r="AE29" s="64">
        <v>8</v>
      </c>
      <c r="AF29" s="145">
        <v>50</v>
      </c>
      <c r="AG29" s="145">
        <v>33</v>
      </c>
      <c r="AH29" s="145">
        <v>7</v>
      </c>
      <c r="AI29" s="145">
        <v>17</v>
      </c>
      <c r="AJ29" s="145">
        <v>27</v>
      </c>
      <c r="AK29" s="145">
        <v>8</v>
      </c>
      <c r="AL29" s="145">
        <v>7</v>
      </c>
      <c r="AM29" s="145">
        <v>8</v>
      </c>
      <c r="AN29" s="145">
        <v>8</v>
      </c>
      <c r="AO29" s="64">
        <v>8</v>
      </c>
      <c r="AQ29" s="168">
        <f t="shared" si="143"/>
        <v>90</v>
      </c>
      <c r="AR29" s="168">
        <f t="shared" si="144"/>
        <v>105</v>
      </c>
      <c r="AS29" s="168">
        <f t="shared" si="145"/>
        <v>90</v>
      </c>
      <c r="AT29" s="168">
        <f t="shared" si="146"/>
        <v>30</v>
      </c>
      <c r="AU29" s="168">
        <f t="shared" si="147"/>
        <v>55</v>
      </c>
      <c r="AV29" s="168">
        <f t="shared" si="148"/>
        <v>42</v>
      </c>
      <c r="AW29" s="168">
        <f t="shared" si="149"/>
        <v>83</v>
      </c>
      <c r="AX29" s="168">
        <f t="shared" si="150"/>
        <v>117</v>
      </c>
      <c r="AY29" s="168">
        <f t="shared" si="151"/>
        <v>78</v>
      </c>
      <c r="AZ29" s="168">
        <f t="shared" si="152"/>
        <v>78</v>
      </c>
      <c r="BA29" s="168">
        <f t="shared" si="153"/>
        <v>78</v>
      </c>
      <c r="BB29" s="168">
        <f t="shared" si="154"/>
        <v>78</v>
      </c>
      <c r="BC29" s="168">
        <f t="shared" si="155"/>
        <v>97</v>
      </c>
      <c r="BD29" s="168">
        <f t="shared" si="156"/>
        <v>78</v>
      </c>
      <c r="BE29" s="168">
        <f t="shared" si="157"/>
        <v>86</v>
      </c>
      <c r="BF29" s="168">
        <f t="shared" si="158"/>
        <v>78</v>
      </c>
      <c r="BG29" s="168">
        <f t="shared" si="159"/>
        <v>82</v>
      </c>
      <c r="BH29" s="168">
        <f t="shared" si="160"/>
        <v>82</v>
      </c>
      <c r="BI29" s="168">
        <f t="shared" si="161"/>
        <v>36</v>
      </c>
      <c r="BJ29" s="168">
        <f t="shared" si="162"/>
        <v>82</v>
      </c>
      <c r="BK29" s="168">
        <f t="shared" si="163"/>
        <v>103</v>
      </c>
      <c r="BL29" s="168">
        <f t="shared" si="164"/>
        <v>26</v>
      </c>
      <c r="BM29" s="168">
        <f t="shared" si="165"/>
        <v>25</v>
      </c>
      <c r="BN29" s="168">
        <f t="shared" si="166"/>
        <v>8</v>
      </c>
      <c r="BO29" s="168">
        <f t="shared" si="167"/>
        <v>50</v>
      </c>
      <c r="BP29" s="168">
        <f t="shared" si="168"/>
        <v>33</v>
      </c>
      <c r="BQ29" s="168">
        <f t="shared" si="169"/>
        <v>7</v>
      </c>
      <c r="BR29" s="168">
        <f t="shared" si="170"/>
        <v>17</v>
      </c>
      <c r="BS29" s="168">
        <f t="shared" si="171"/>
        <v>27</v>
      </c>
      <c r="BT29" s="168">
        <f t="shared" si="172"/>
        <v>8</v>
      </c>
      <c r="BU29" s="168">
        <f t="shared" si="173"/>
        <v>7</v>
      </c>
      <c r="BV29" s="168">
        <f t="shared" si="174"/>
        <v>8</v>
      </c>
      <c r="BW29" s="168">
        <f t="shared" si="175"/>
        <v>8</v>
      </c>
      <c r="BX29" s="168">
        <f t="shared" si="176"/>
        <v>8</v>
      </c>
    </row>
    <row r="30" spans="1:76" x14ac:dyDescent="0.2">
      <c r="A30" s="89" t="s">
        <v>172</v>
      </c>
      <c r="B30" s="120" t="s">
        <v>9</v>
      </c>
      <c r="C30" s="68" t="s">
        <v>170</v>
      </c>
      <c r="D30" s="86" t="s">
        <v>220</v>
      </c>
      <c r="E30" s="86" t="s">
        <v>221</v>
      </c>
      <c r="F30" s="62">
        <f t="shared" si="1"/>
        <v>4485830</v>
      </c>
      <c r="G30" s="63">
        <f t="shared" si="2"/>
        <v>1984</v>
      </c>
      <c r="H30" s="64">
        <v>90</v>
      </c>
      <c r="I30" s="64">
        <v>105</v>
      </c>
      <c r="J30" s="64">
        <v>90</v>
      </c>
      <c r="K30" s="64">
        <v>30</v>
      </c>
      <c r="L30" s="64">
        <v>55</v>
      </c>
      <c r="M30" s="64">
        <v>42</v>
      </c>
      <c r="N30" s="64">
        <v>83</v>
      </c>
      <c r="O30" s="64">
        <v>117</v>
      </c>
      <c r="P30" s="64">
        <v>78</v>
      </c>
      <c r="Q30" s="64">
        <v>78</v>
      </c>
      <c r="R30" s="64">
        <v>78</v>
      </c>
      <c r="S30" s="64">
        <v>78</v>
      </c>
      <c r="T30" s="64">
        <v>97</v>
      </c>
      <c r="U30" s="64">
        <v>78</v>
      </c>
      <c r="V30" s="64">
        <v>86</v>
      </c>
      <c r="W30" s="64">
        <v>78</v>
      </c>
      <c r="X30" s="64">
        <v>82</v>
      </c>
      <c r="Y30" s="64">
        <v>82</v>
      </c>
      <c r="Z30" s="64">
        <v>36</v>
      </c>
      <c r="AA30" s="64">
        <v>82</v>
      </c>
      <c r="AB30" s="64">
        <v>103</v>
      </c>
      <c r="AC30" s="64">
        <v>38</v>
      </c>
      <c r="AD30" s="64">
        <v>35</v>
      </c>
      <c r="AE30" s="64">
        <v>12</v>
      </c>
      <c r="AF30" s="145">
        <v>72</v>
      </c>
      <c r="AG30" s="145">
        <v>48</v>
      </c>
      <c r="AH30" s="145">
        <v>10</v>
      </c>
      <c r="AI30" s="145">
        <v>24</v>
      </c>
      <c r="AJ30" s="145">
        <v>38</v>
      </c>
      <c r="AK30" s="145">
        <v>12</v>
      </c>
      <c r="AL30" s="145">
        <v>11</v>
      </c>
      <c r="AM30" s="145">
        <v>12</v>
      </c>
      <c r="AN30" s="145">
        <v>12</v>
      </c>
      <c r="AO30" s="64">
        <v>12</v>
      </c>
      <c r="AQ30" s="168">
        <f t="shared" si="143"/>
        <v>90</v>
      </c>
      <c r="AR30" s="168">
        <f t="shared" si="144"/>
        <v>105</v>
      </c>
      <c r="AS30" s="168">
        <f t="shared" si="145"/>
        <v>90</v>
      </c>
      <c r="AT30" s="168">
        <f t="shared" si="146"/>
        <v>30</v>
      </c>
      <c r="AU30" s="168">
        <f t="shared" si="147"/>
        <v>55</v>
      </c>
      <c r="AV30" s="168">
        <f t="shared" si="148"/>
        <v>42</v>
      </c>
      <c r="AW30" s="168">
        <f t="shared" si="149"/>
        <v>83</v>
      </c>
      <c r="AX30" s="168">
        <f t="shared" si="150"/>
        <v>117</v>
      </c>
      <c r="AY30" s="168">
        <f t="shared" si="151"/>
        <v>78</v>
      </c>
      <c r="AZ30" s="168">
        <f t="shared" si="152"/>
        <v>78</v>
      </c>
      <c r="BA30" s="168">
        <f t="shared" si="153"/>
        <v>78</v>
      </c>
      <c r="BB30" s="168">
        <f t="shared" si="154"/>
        <v>78</v>
      </c>
      <c r="BC30" s="168">
        <f t="shared" si="155"/>
        <v>97</v>
      </c>
      <c r="BD30" s="168">
        <f t="shared" si="156"/>
        <v>78</v>
      </c>
      <c r="BE30" s="168">
        <f t="shared" si="157"/>
        <v>86</v>
      </c>
      <c r="BF30" s="168">
        <f t="shared" si="158"/>
        <v>78</v>
      </c>
      <c r="BG30" s="168">
        <f t="shared" si="159"/>
        <v>82</v>
      </c>
      <c r="BH30" s="168">
        <f t="shared" si="160"/>
        <v>82</v>
      </c>
      <c r="BI30" s="168">
        <f t="shared" si="161"/>
        <v>36</v>
      </c>
      <c r="BJ30" s="168">
        <f t="shared" si="162"/>
        <v>82</v>
      </c>
      <c r="BK30" s="168">
        <f t="shared" si="163"/>
        <v>103</v>
      </c>
      <c r="BL30" s="168">
        <f t="shared" si="164"/>
        <v>38</v>
      </c>
      <c r="BM30" s="168">
        <f t="shared" si="165"/>
        <v>35</v>
      </c>
      <c r="BN30" s="168">
        <f t="shared" si="166"/>
        <v>12</v>
      </c>
      <c r="BO30" s="168">
        <f t="shared" si="167"/>
        <v>72</v>
      </c>
      <c r="BP30" s="168">
        <f t="shared" si="168"/>
        <v>48</v>
      </c>
      <c r="BQ30" s="168">
        <f t="shared" si="169"/>
        <v>10</v>
      </c>
      <c r="BR30" s="168">
        <f t="shared" si="170"/>
        <v>24</v>
      </c>
      <c r="BS30" s="168">
        <f t="shared" si="171"/>
        <v>38</v>
      </c>
      <c r="BT30" s="168">
        <f t="shared" si="172"/>
        <v>12</v>
      </c>
      <c r="BU30" s="168">
        <f t="shared" si="173"/>
        <v>11</v>
      </c>
      <c r="BV30" s="168">
        <f t="shared" si="174"/>
        <v>12</v>
      </c>
      <c r="BW30" s="168">
        <f t="shared" si="175"/>
        <v>12</v>
      </c>
      <c r="BX30" s="168">
        <f t="shared" si="176"/>
        <v>12</v>
      </c>
    </row>
    <row r="31" spans="1:76" x14ac:dyDescent="0.2">
      <c r="A31" s="89" t="s">
        <v>172</v>
      </c>
      <c r="B31" s="120" t="s">
        <v>9</v>
      </c>
      <c r="C31" s="68" t="s">
        <v>170</v>
      </c>
      <c r="D31" s="86" t="s">
        <v>222</v>
      </c>
      <c r="E31" s="86" t="s">
        <v>223</v>
      </c>
      <c r="F31" s="62">
        <f t="shared" si="1"/>
        <v>4160092</v>
      </c>
      <c r="G31" s="63">
        <f t="shared" si="2"/>
        <v>2090</v>
      </c>
      <c r="H31" s="64">
        <v>100</v>
      </c>
      <c r="I31" s="64">
        <v>117</v>
      </c>
      <c r="J31" s="64">
        <v>100</v>
      </c>
      <c r="K31" s="64">
        <v>33</v>
      </c>
      <c r="L31" s="64">
        <v>63</v>
      </c>
      <c r="M31" s="64">
        <v>45</v>
      </c>
      <c r="N31" s="64">
        <v>92</v>
      </c>
      <c r="O31" s="64">
        <v>129</v>
      </c>
      <c r="P31" s="64">
        <v>86</v>
      </c>
      <c r="Q31" s="64">
        <v>86</v>
      </c>
      <c r="R31" s="64">
        <v>86</v>
      </c>
      <c r="S31" s="64">
        <v>86</v>
      </c>
      <c r="T31" s="64">
        <v>108</v>
      </c>
      <c r="U31" s="64">
        <v>86</v>
      </c>
      <c r="V31" s="64">
        <v>94</v>
      </c>
      <c r="W31" s="64">
        <v>86</v>
      </c>
      <c r="X31" s="64">
        <v>92</v>
      </c>
      <c r="Y31" s="64">
        <v>92</v>
      </c>
      <c r="Z31" s="64">
        <v>40</v>
      </c>
      <c r="AA31" s="64">
        <v>92</v>
      </c>
      <c r="AB31" s="64">
        <v>114</v>
      </c>
      <c r="AC31" s="64">
        <v>30</v>
      </c>
      <c r="AD31" s="64">
        <v>28</v>
      </c>
      <c r="AE31" s="64">
        <v>10</v>
      </c>
      <c r="AF31" s="145">
        <v>56</v>
      </c>
      <c r="AG31" s="145">
        <v>37</v>
      </c>
      <c r="AH31" s="145">
        <v>7</v>
      </c>
      <c r="AI31" s="145">
        <v>18</v>
      </c>
      <c r="AJ31" s="145">
        <v>29</v>
      </c>
      <c r="AK31" s="145">
        <v>10</v>
      </c>
      <c r="AL31" s="145">
        <v>8</v>
      </c>
      <c r="AM31" s="145">
        <v>10</v>
      </c>
      <c r="AN31" s="145">
        <v>10</v>
      </c>
      <c r="AO31" s="64">
        <v>10</v>
      </c>
      <c r="AQ31" s="168">
        <f t="shared" si="143"/>
        <v>100</v>
      </c>
      <c r="AR31" s="168">
        <f t="shared" si="144"/>
        <v>117</v>
      </c>
      <c r="AS31" s="168">
        <f t="shared" si="145"/>
        <v>100</v>
      </c>
      <c r="AT31" s="168">
        <f t="shared" si="146"/>
        <v>33</v>
      </c>
      <c r="AU31" s="168">
        <f t="shared" si="147"/>
        <v>63</v>
      </c>
      <c r="AV31" s="168">
        <f t="shared" si="148"/>
        <v>45</v>
      </c>
      <c r="AW31" s="168">
        <f t="shared" si="149"/>
        <v>92</v>
      </c>
      <c r="AX31" s="168">
        <f t="shared" si="150"/>
        <v>129</v>
      </c>
      <c r="AY31" s="168">
        <f t="shared" si="151"/>
        <v>86</v>
      </c>
      <c r="AZ31" s="168">
        <f t="shared" si="152"/>
        <v>86</v>
      </c>
      <c r="BA31" s="168">
        <f t="shared" si="153"/>
        <v>86</v>
      </c>
      <c r="BB31" s="168">
        <f t="shared" si="154"/>
        <v>86</v>
      </c>
      <c r="BC31" s="168">
        <f t="shared" si="155"/>
        <v>108</v>
      </c>
      <c r="BD31" s="168">
        <f t="shared" si="156"/>
        <v>86</v>
      </c>
      <c r="BE31" s="168">
        <f t="shared" si="157"/>
        <v>94</v>
      </c>
      <c r="BF31" s="168">
        <f t="shared" si="158"/>
        <v>86</v>
      </c>
      <c r="BG31" s="168">
        <f t="shared" si="159"/>
        <v>92</v>
      </c>
      <c r="BH31" s="168">
        <f t="shared" si="160"/>
        <v>92</v>
      </c>
      <c r="BI31" s="168">
        <f t="shared" si="161"/>
        <v>40</v>
      </c>
      <c r="BJ31" s="168">
        <f t="shared" si="162"/>
        <v>92</v>
      </c>
      <c r="BK31" s="168">
        <f t="shared" si="163"/>
        <v>114</v>
      </c>
      <c r="BL31" s="168">
        <f t="shared" si="164"/>
        <v>30</v>
      </c>
      <c r="BM31" s="168">
        <f t="shared" si="165"/>
        <v>28</v>
      </c>
      <c r="BN31" s="168">
        <f t="shared" si="166"/>
        <v>10</v>
      </c>
      <c r="BO31" s="168">
        <f t="shared" si="167"/>
        <v>56</v>
      </c>
      <c r="BP31" s="168">
        <f t="shared" si="168"/>
        <v>37</v>
      </c>
      <c r="BQ31" s="168">
        <f t="shared" si="169"/>
        <v>7</v>
      </c>
      <c r="BR31" s="168">
        <f t="shared" si="170"/>
        <v>18</v>
      </c>
      <c r="BS31" s="168">
        <f t="shared" si="171"/>
        <v>29</v>
      </c>
      <c r="BT31" s="168">
        <f t="shared" si="172"/>
        <v>10</v>
      </c>
      <c r="BU31" s="168">
        <f t="shared" si="173"/>
        <v>8</v>
      </c>
      <c r="BV31" s="168">
        <f t="shared" si="174"/>
        <v>10</v>
      </c>
      <c r="BW31" s="168">
        <f t="shared" si="175"/>
        <v>10</v>
      </c>
      <c r="BX31" s="168">
        <f t="shared" si="176"/>
        <v>10</v>
      </c>
    </row>
    <row r="32" spans="1:76" s="19" customFormat="1" x14ac:dyDescent="0.2">
      <c r="A32" s="87"/>
      <c r="B32" s="123"/>
      <c r="C32" s="67"/>
      <c r="D32" s="88"/>
      <c r="E32" s="88"/>
      <c r="F32" s="74">
        <f t="shared" si="1"/>
        <v>21295596</v>
      </c>
      <c r="G32" s="125">
        <f t="shared" si="2"/>
        <v>10142</v>
      </c>
      <c r="H32" s="74">
        <f t="shared" ref="H32:AO32" si="177">SUM(H27:H31)</f>
        <v>475</v>
      </c>
      <c r="I32" s="74">
        <f t="shared" si="177"/>
        <v>555</v>
      </c>
      <c r="J32" s="74">
        <f t="shared" si="177"/>
        <v>475</v>
      </c>
      <c r="K32" s="74">
        <f t="shared" si="177"/>
        <v>158</v>
      </c>
      <c r="L32" s="74">
        <f t="shared" si="177"/>
        <v>292</v>
      </c>
      <c r="M32" s="74">
        <f t="shared" si="177"/>
        <v>219</v>
      </c>
      <c r="N32" s="74">
        <f t="shared" si="177"/>
        <v>438</v>
      </c>
      <c r="O32" s="74">
        <f t="shared" si="177"/>
        <v>615</v>
      </c>
      <c r="P32" s="74">
        <f t="shared" si="177"/>
        <v>410</v>
      </c>
      <c r="Q32" s="74">
        <f t="shared" si="177"/>
        <v>410</v>
      </c>
      <c r="R32" s="74">
        <f t="shared" si="177"/>
        <v>410</v>
      </c>
      <c r="S32" s="74">
        <f t="shared" si="177"/>
        <v>410</v>
      </c>
      <c r="T32" s="74">
        <f t="shared" si="177"/>
        <v>513</v>
      </c>
      <c r="U32" s="74">
        <f t="shared" si="177"/>
        <v>410</v>
      </c>
      <c r="V32" s="74">
        <f t="shared" si="177"/>
        <v>451</v>
      </c>
      <c r="W32" s="74">
        <f t="shared" si="177"/>
        <v>410</v>
      </c>
      <c r="X32" s="74">
        <f t="shared" si="177"/>
        <v>434</v>
      </c>
      <c r="Y32" s="74">
        <f t="shared" si="177"/>
        <v>434</v>
      </c>
      <c r="Z32" s="74">
        <f t="shared" si="177"/>
        <v>190</v>
      </c>
      <c r="AA32" s="74">
        <f t="shared" si="177"/>
        <v>434</v>
      </c>
      <c r="AB32" s="74">
        <f t="shared" si="177"/>
        <v>543</v>
      </c>
      <c r="AC32" s="74">
        <f t="shared" si="177"/>
        <v>164</v>
      </c>
      <c r="AD32" s="74">
        <f t="shared" si="177"/>
        <v>154</v>
      </c>
      <c r="AE32" s="74">
        <f t="shared" si="177"/>
        <v>52</v>
      </c>
      <c r="AF32" s="148">
        <f t="shared" si="177"/>
        <v>312</v>
      </c>
      <c r="AG32" s="148">
        <f t="shared" si="177"/>
        <v>208</v>
      </c>
      <c r="AH32" s="148">
        <f t="shared" si="177"/>
        <v>42</v>
      </c>
      <c r="AI32" s="148">
        <f t="shared" si="177"/>
        <v>104</v>
      </c>
      <c r="AJ32" s="148">
        <f t="shared" si="177"/>
        <v>166</v>
      </c>
      <c r="AK32" s="148">
        <f t="shared" si="177"/>
        <v>52</v>
      </c>
      <c r="AL32" s="148">
        <f t="shared" si="177"/>
        <v>46</v>
      </c>
      <c r="AM32" s="148">
        <f t="shared" si="177"/>
        <v>52</v>
      </c>
      <c r="AN32" s="148">
        <f t="shared" si="177"/>
        <v>52</v>
      </c>
      <c r="AO32" s="74">
        <f t="shared" si="177"/>
        <v>52</v>
      </c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76" x14ac:dyDescent="0.2">
      <c r="A33" s="89" t="s">
        <v>173</v>
      </c>
      <c r="B33" s="120" t="s">
        <v>9</v>
      </c>
      <c r="C33" s="61" t="s">
        <v>166</v>
      </c>
      <c r="D33" s="86" t="s">
        <v>224</v>
      </c>
      <c r="E33" s="86" t="s">
        <v>225</v>
      </c>
      <c r="F33" s="62">
        <f t="shared" si="1"/>
        <v>2864990</v>
      </c>
      <c r="G33" s="63">
        <f t="shared" si="2"/>
        <v>1660</v>
      </c>
      <c r="H33" s="64">
        <v>69</v>
      </c>
      <c r="I33" s="64">
        <v>81</v>
      </c>
      <c r="J33" s="64">
        <v>69</v>
      </c>
      <c r="K33" s="64">
        <v>23</v>
      </c>
      <c r="L33" s="64">
        <v>57</v>
      </c>
      <c r="M33" s="64">
        <v>43</v>
      </c>
      <c r="N33" s="64">
        <v>86</v>
      </c>
      <c r="O33" s="64">
        <v>103</v>
      </c>
      <c r="P33" s="64">
        <v>68</v>
      </c>
      <c r="Q33" s="64">
        <v>68</v>
      </c>
      <c r="R33" s="64">
        <v>68</v>
      </c>
      <c r="S33" s="64">
        <v>68</v>
      </c>
      <c r="T33" s="64">
        <v>86</v>
      </c>
      <c r="U33" s="64">
        <v>68</v>
      </c>
      <c r="V33" s="64">
        <v>75</v>
      </c>
      <c r="W33" s="64">
        <v>68</v>
      </c>
      <c r="X33" s="64">
        <v>92</v>
      </c>
      <c r="Y33" s="64">
        <v>92</v>
      </c>
      <c r="Z33" s="64">
        <v>32</v>
      </c>
      <c r="AA33" s="64">
        <v>92</v>
      </c>
      <c r="AB33" s="64">
        <v>115</v>
      </c>
      <c r="AC33" s="64">
        <v>17</v>
      </c>
      <c r="AD33" s="64">
        <v>16</v>
      </c>
      <c r="AE33" s="64">
        <v>5</v>
      </c>
      <c r="AF33" s="145">
        <v>28</v>
      </c>
      <c r="AG33" s="145">
        <v>19</v>
      </c>
      <c r="AH33" s="145">
        <v>4</v>
      </c>
      <c r="AI33" s="145">
        <v>9</v>
      </c>
      <c r="AJ33" s="145">
        <v>15</v>
      </c>
      <c r="AK33" s="145">
        <v>5</v>
      </c>
      <c r="AL33" s="145">
        <v>4</v>
      </c>
      <c r="AM33" s="145">
        <v>5</v>
      </c>
      <c r="AN33" s="145">
        <v>5</v>
      </c>
      <c r="AO33" s="64">
        <v>5</v>
      </c>
      <c r="AQ33" s="168">
        <f t="shared" ref="AQ33:AQ36" si="178">ROUND(H33,0)</f>
        <v>69</v>
      </c>
      <c r="AR33" s="168">
        <f t="shared" ref="AR33:AR36" si="179">ROUND(I33,0)</f>
        <v>81</v>
      </c>
      <c r="AS33" s="168">
        <f t="shared" ref="AS33:AS36" si="180">ROUND(J33,0)</f>
        <v>69</v>
      </c>
      <c r="AT33" s="168">
        <f t="shared" ref="AT33:AT36" si="181">ROUND(K33,0)</f>
        <v>23</v>
      </c>
      <c r="AU33" s="168">
        <f t="shared" ref="AU33:AU36" si="182">ROUND(L33,0)</f>
        <v>57</v>
      </c>
      <c r="AV33" s="168">
        <f t="shared" ref="AV33:AV36" si="183">ROUND(M33,0)</f>
        <v>43</v>
      </c>
      <c r="AW33" s="168">
        <f t="shared" ref="AW33:AW36" si="184">ROUND(N33,0)</f>
        <v>86</v>
      </c>
      <c r="AX33" s="168">
        <f t="shared" ref="AX33:AX36" si="185">ROUND(O33,0)</f>
        <v>103</v>
      </c>
      <c r="AY33" s="168">
        <f t="shared" ref="AY33:AY36" si="186">ROUND(P33,0)</f>
        <v>68</v>
      </c>
      <c r="AZ33" s="168">
        <f t="shared" ref="AZ33:AZ36" si="187">ROUND(Q33,0)</f>
        <v>68</v>
      </c>
      <c r="BA33" s="168">
        <f t="shared" ref="BA33:BA36" si="188">ROUND(R33,0)</f>
        <v>68</v>
      </c>
      <c r="BB33" s="168">
        <f t="shared" ref="BB33:BB36" si="189">ROUND(S33,0)</f>
        <v>68</v>
      </c>
      <c r="BC33" s="168">
        <f t="shared" ref="BC33:BC36" si="190">ROUND(T33,0)</f>
        <v>86</v>
      </c>
      <c r="BD33" s="168">
        <f t="shared" ref="BD33:BD36" si="191">ROUND(U33,0)</f>
        <v>68</v>
      </c>
      <c r="BE33" s="168">
        <f t="shared" ref="BE33:BE36" si="192">ROUND(V33,0)</f>
        <v>75</v>
      </c>
      <c r="BF33" s="168">
        <f t="shared" ref="BF33:BF36" si="193">ROUND(W33,0)</f>
        <v>68</v>
      </c>
      <c r="BG33" s="168">
        <f t="shared" ref="BG33:BG36" si="194">ROUND(X33,0)</f>
        <v>92</v>
      </c>
      <c r="BH33" s="168">
        <f t="shared" ref="BH33:BH36" si="195">ROUND(Y33,0)</f>
        <v>92</v>
      </c>
      <c r="BI33" s="168">
        <f t="shared" ref="BI33:BI36" si="196">ROUND(Z33,0)</f>
        <v>32</v>
      </c>
      <c r="BJ33" s="168">
        <f t="shared" ref="BJ33:BJ36" si="197">ROUND(AA33,0)</f>
        <v>92</v>
      </c>
      <c r="BK33" s="168">
        <f t="shared" ref="BK33:BK36" si="198">ROUND(AB33,0)</f>
        <v>115</v>
      </c>
      <c r="BL33" s="168">
        <f t="shared" ref="BL33:BL36" si="199">ROUND(AC33,0)</f>
        <v>17</v>
      </c>
      <c r="BM33" s="168">
        <f t="shared" ref="BM33:BM36" si="200">ROUND(AD33,0)</f>
        <v>16</v>
      </c>
      <c r="BN33" s="168">
        <f t="shared" ref="BN33:BN36" si="201">ROUND(AE33,0)</f>
        <v>5</v>
      </c>
      <c r="BO33" s="168">
        <f t="shared" ref="BO33:BO36" si="202">ROUND(AF33,0)</f>
        <v>28</v>
      </c>
      <c r="BP33" s="168">
        <f t="shared" ref="BP33:BP36" si="203">ROUND(AG33,0)</f>
        <v>19</v>
      </c>
      <c r="BQ33" s="168">
        <f t="shared" ref="BQ33:BQ36" si="204">ROUND(AH33,0)</f>
        <v>4</v>
      </c>
      <c r="BR33" s="168">
        <f t="shared" ref="BR33:BR36" si="205">ROUND(AI33,0)</f>
        <v>9</v>
      </c>
      <c r="BS33" s="168">
        <f t="shared" ref="BS33:BS36" si="206">ROUND(AJ33,0)</f>
        <v>15</v>
      </c>
      <c r="BT33" s="168">
        <f t="shared" ref="BT33:BT36" si="207">ROUND(AK33,0)</f>
        <v>5</v>
      </c>
      <c r="BU33" s="168">
        <f t="shared" ref="BU33:BU36" si="208">ROUND(AL33,0)</f>
        <v>4</v>
      </c>
      <c r="BV33" s="168">
        <f t="shared" ref="BV33:BV36" si="209">ROUND(AM33,0)</f>
        <v>5</v>
      </c>
      <c r="BW33" s="168">
        <f t="shared" ref="BW33:BW36" si="210">ROUND(AN33,0)</f>
        <v>5</v>
      </c>
      <c r="BX33" s="168">
        <f t="shared" ref="BX33:BX36" si="211">ROUND(AO33,0)</f>
        <v>5</v>
      </c>
    </row>
    <row r="34" spans="1:76" x14ac:dyDescent="0.2">
      <c r="A34" s="89" t="s">
        <v>173</v>
      </c>
      <c r="B34" s="120" t="s">
        <v>9</v>
      </c>
      <c r="C34" s="61" t="s">
        <v>166</v>
      </c>
      <c r="D34" s="86" t="s">
        <v>226</v>
      </c>
      <c r="E34" s="86" t="s">
        <v>227</v>
      </c>
      <c r="F34" s="62">
        <f t="shared" si="1"/>
        <v>2496806</v>
      </c>
      <c r="G34" s="63">
        <f t="shared" si="2"/>
        <v>1357</v>
      </c>
      <c r="H34" s="64">
        <v>55</v>
      </c>
      <c r="I34" s="64">
        <v>64</v>
      </c>
      <c r="J34" s="64">
        <v>55</v>
      </c>
      <c r="K34" s="64">
        <v>18</v>
      </c>
      <c r="L34" s="64">
        <v>46</v>
      </c>
      <c r="M34" s="64">
        <v>34</v>
      </c>
      <c r="N34" s="64">
        <v>68</v>
      </c>
      <c r="O34" s="64">
        <v>82</v>
      </c>
      <c r="P34" s="64">
        <v>55</v>
      </c>
      <c r="Q34" s="64">
        <v>55</v>
      </c>
      <c r="R34" s="64">
        <v>55</v>
      </c>
      <c r="S34" s="64">
        <v>55</v>
      </c>
      <c r="T34" s="64">
        <v>68</v>
      </c>
      <c r="U34" s="64">
        <v>55</v>
      </c>
      <c r="V34" s="64">
        <v>60</v>
      </c>
      <c r="W34" s="64">
        <v>55</v>
      </c>
      <c r="X34" s="64">
        <v>74</v>
      </c>
      <c r="Y34" s="64">
        <v>74</v>
      </c>
      <c r="Z34" s="64">
        <v>26</v>
      </c>
      <c r="AA34" s="64">
        <v>74</v>
      </c>
      <c r="AB34" s="64">
        <v>92</v>
      </c>
      <c r="AC34" s="64">
        <v>17</v>
      </c>
      <c r="AD34" s="64">
        <v>16</v>
      </c>
      <c r="AE34" s="64">
        <v>5</v>
      </c>
      <c r="AF34" s="145">
        <v>28</v>
      </c>
      <c r="AG34" s="145">
        <v>19</v>
      </c>
      <c r="AH34" s="145">
        <v>4</v>
      </c>
      <c r="AI34" s="145">
        <v>9</v>
      </c>
      <c r="AJ34" s="145">
        <v>15</v>
      </c>
      <c r="AK34" s="145">
        <v>5</v>
      </c>
      <c r="AL34" s="145">
        <v>4</v>
      </c>
      <c r="AM34" s="145">
        <v>5</v>
      </c>
      <c r="AN34" s="145">
        <v>5</v>
      </c>
      <c r="AO34" s="64">
        <v>5</v>
      </c>
      <c r="AQ34" s="168">
        <f t="shared" si="178"/>
        <v>55</v>
      </c>
      <c r="AR34" s="168">
        <f t="shared" si="179"/>
        <v>64</v>
      </c>
      <c r="AS34" s="168">
        <f t="shared" si="180"/>
        <v>55</v>
      </c>
      <c r="AT34" s="168">
        <f t="shared" si="181"/>
        <v>18</v>
      </c>
      <c r="AU34" s="168">
        <f t="shared" si="182"/>
        <v>46</v>
      </c>
      <c r="AV34" s="168">
        <f t="shared" si="183"/>
        <v>34</v>
      </c>
      <c r="AW34" s="168">
        <f t="shared" si="184"/>
        <v>68</v>
      </c>
      <c r="AX34" s="168">
        <f t="shared" si="185"/>
        <v>82</v>
      </c>
      <c r="AY34" s="168">
        <f t="shared" si="186"/>
        <v>55</v>
      </c>
      <c r="AZ34" s="168">
        <f t="shared" si="187"/>
        <v>55</v>
      </c>
      <c r="BA34" s="168">
        <f t="shared" si="188"/>
        <v>55</v>
      </c>
      <c r="BB34" s="168">
        <f t="shared" si="189"/>
        <v>55</v>
      </c>
      <c r="BC34" s="168">
        <f t="shared" si="190"/>
        <v>68</v>
      </c>
      <c r="BD34" s="168">
        <f t="shared" si="191"/>
        <v>55</v>
      </c>
      <c r="BE34" s="168">
        <f t="shared" si="192"/>
        <v>60</v>
      </c>
      <c r="BF34" s="168">
        <f t="shared" si="193"/>
        <v>55</v>
      </c>
      <c r="BG34" s="168">
        <f t="shared" si="194"/>
        <v>74</v>
      </c>
      <c r="BH34" s="168">
        <f t="shared" si="195"/>
        <v>74</v>
      </c>
      <c r="BI34" s="168">
        <f t="shared" si="196"/>
        <v>26</v>
      </c>
      <c r="BJ34" s="168">
        <f t="shared" si="197"/>
        <v>74</v>
      </c>
      <c r="BK34" s="168">
        <f t="shared" si="198"/>
        <v>92</v>
      </c>
      <c r="BL34" s="168">
        <f t="shared" si="199"/>
        <v>17</v>
      </c>
      <c r="BM34" s="168">
        <f t="shared" si="200"/>
        <v>16</v>
      </c>
      <c r="BN34" s="168">
        <f t="shared" si="201"/>
        <v>5</v>
      </c>
      <c r="BO34" s="168">
        <f t="shared" si="202"/>
        <v>28</v>
      </c>
      <c r="BP34" s="168">
        <f t="shared" si="203"/>
        <v>19</v>
      </c>
      <c r="BQ34" s="168">
        <f t="shared" si="204"/>
        <v>4</v>
      </c>
      <c r="BR34" s="168">
        <f t="shared" si="205"/>
        <v>9</v>
      </c>
      <c r="BS34" s="168">
        <f t="shared" si="206"/>
        <v>15</v>
      </c>
      <c r="BT34" s="168">
        <f t="shared" si="207"/>
        <v>5</v>
      </c>
      <c r="BU34" s="168">
        <f t="shared" si="208"/>
        <v>4</v>
      </c>
      <c r="BV34" s="168">
        <f t="shared" si="209"/>
        <v>5</v>
      </c>
      <c r="BW34" s="168">
        <f t="shared" si="210"/>
        <v>5</v>
      </c>
      <c r="BX34" s="168">
        <f t="shared" si="211"/>
        <v>5</v>
      </c>
    </row>
    <row r="35" spans="1:76" x14ac:dyDescent="0.2">
      <c r="A35" s="89" t="s">
        <v>173</v>
      </c>
      <c r="B35" s="120" t="s">
        <v>9</v>
      </c>
      <c r="C35" s="61" t="s">
        <v>166</v>
      </c>
      <c r="D35" s="86" t="s">
        <v>228</v>
      </c>
      <c r="E35" s="86" t="s">
        <v>229</v>
      </c>
      <c r="F35" s="62">
        <f t="shared" si="1"/>
        <v>2979807</v>
      </c>
      <c r="G35" s="63">
        <f t="shared" si="2"/>
        <v>1573</v>
      </c>
      <c r="H35" s="64">
        <v>63</v>
      </c>
      <c r="I35" s="64">
        <v>74</v>
      </c>
      <c r="J35" s="64">
        <v>63</v>
      </c>
      <c r="K35" s="64">
        <v>21</v>
      </c>
      <c r="L35" s="64">
        <v>52</v>
      </c>
      <c r="M35" s="64">
        <v>39</v>
      </c>
      <c r="N35" s="64">
        <v>79</v>
      </c>
      <c r="O35" s="64">
        <v>94</v>
      </c>
      <c r="P35" s="64">
        <v>63</v>
      </c>
      <c r="Q35" s="64">
        <v>63</v>
      </c>
      <c r="R35" s="64">
        <v>63</v>
      </c>
      <c r="S35" s="64">
        <v>63</v>
      </c>
      <c r="T35" s="64">
        <v>79</v>
      </c>
      <c r="U35" s="64">
        <v>63</v>
      </c>
      <c r="V35" s="64">
        <v>69</v>
      </c>
      <c r="W35" s="64">
        <v>63</v>
      </c>
      <c r="X35" s="64">
        <v>85</v>
      </c>
      <c r="Y35" s="64">
        <v>85</v>
      </c>
      <c r="Z35" s="64">
        <v>29</v>
      </c>
      <c r="AA35" s="64">
        <v>85</v>
      </c>
      <c r="AB35" s="64">
        <v>106</v>
      </c>
      <c r="AC35" s="64">
        <v>21</v>
      </c>
      <c r="AD35" s="64">
        <v>20</v>
      </c>
      <c r="AE35" s="64">
        <v>6</v>
      </c>
      <c r="AF35" s="145">
        <v>35</v>
      </c>
      <c r="AG35" s="145">
        <v>23</v>
      </c>
      <c r="AH35" s="145">
        <v>5</v>
      </c>
      <c r="AI35" s="145">
        <v>12</v>
      </c>
      <c r="AJ35" s="145">
        <v>19</v>
      </c>
      <c r="AK35" s="145">
        <v>6</v>
      </c>
      <c r="AL35" s="145">
        <v>5</v>
      </c>
      <c r="AM35" s="145">
        <v>6</v>
      </c>
      <c r="AN35" s="145">
        <v>7</v>
      </c>
      <c r="AO35" s="64">
        <v>7</v>
      </c>
      <c r="AQ35" s="168">
        <f t="shared" si="178"/>
        <v>63</v>
      </c>
      <c r="AR35" s="168">
        <f t="shared" si="179"/>
        <v>74</v>
      </c>
      <c r="AS35" s="168">
        <f t="shared" si="180"/>
        <v>63</v>
      </c>
      <c r="AT35" s="168">
        <f t="shared" si="181"/>
        <v>21</v>
      </c>
      <c r="AU35" s="168">
        <f t="shared" si="182"/>
        <v>52</v>
      </c>
      <c r="AV35" s="168">
        <f t="shared" si="183"/>
        <v>39</v>
      </c>
      <c r="AW35" s="168">
        <f t="shared" si="184"/>
        <v>79</v>
      </c>
      <c r="AX35" s="168">
        <f t="shared" si="185"/>
        <v>94</v>
      </c>
      <c r="AY35" s="168">
        <f t="shared" si="186"/>
        <v>63</v>
      </c>
      <c r="AZ35" s="168">
        <f t="shared" si="187"/>
        <v>63</v>
      </c>
      <c r="BA35" s="168">
        <f t="shared" si="188"/>
        <v>63</v>
      </c>
      <c r="BB35" s="168">
        <f t="shared" si="189"/>
        <v>63</v>
      </c>
      <c r="BC35" s="168">
        <f t="shared" si="190"/>
        <v>79</v>
      </c>
      <c r="BD35" s="168">
        <f t="shared" si="191"/>
        <v>63</v>
      </c>
      <c r="BE35" s="168">
        <f t="shared" si="192"/>
        <v>69</v>
      </c>
      <c r="BF35" s="168">
        <f t="shared" si="193"/>
        <v>63</v>
      </c>
      <c r="BG35" s="168">
        <f t="shared" si="194"/>
        <v>85</v>
      </c>
      <c r="BH35" s="168">
        <f t="shared" si="195"/>
        <v>85</v>
      </c>
      <c r="BI35" s="168">
        <f t="shared" si="196"/>
        <v>29</v>
      </c>
      <c r="BJ35" s="168">
        <f t="shared" si="197"/>
        <v>85</v>
      </c>
      <c r="BK35" s="168">
        <f t="shared" si="198"/>
        <v>106</v>
      </c>
      <c r="BL35" s="168">
        <f t="shared" si="199"/>
        <v>21</v>
      </c>
      <c r="BM35" s="168">
        <f t="shared" si="200"/>
        <v>20</v>
      </c>
      <c r="BN35" s="168">
        <f t="shared" si="201"/>
        <v>6</v>
      </c>
      <c r="BO35" s="168">
        <f t="shared" si="202"/>
        <v>35</v>
      </c>
      <c r="BP35" s="168">
        <f t="shared" si="203"/>
        <v>23</v>
      </c>
      <c r="BQ35" s="168">
        <f t="shared" si="204"/>
        <v>5</v>
      </c>
      <c r="BR35" s="168">
        <f t="shared" si="205"/>
        <v>12</v>
      </c>
      <c r="BS35" s="168">
        <f t="shared" si="206"/>
        <v>19</v>
      </c>
      <c r="BT35" s="168">
        <f t="shared" si="207"/>
        <v>6</v>
      </c>
      <c r="BU35" s="168">
        <f t="shared" si="208"/>
        <v>5</v>
      </c>
      <c r="BV35" s="168">
        <f t="shared" si="209"/>
        <v>6</v>
      </c>
      <c r="BW35" s="168">
        <f t="shared" si="210"/>
        <v>7</v>
      </c>
      <c r="BX35" s="168">
        <f t="shared" si="211"/>
        <v>7</v>
      </c>
    </row>
    <row r="36" spans="1:76" x14ac:dyDescent="0.2">
      <c r="A36" s="89" t="s">
        <v>173</v>
      </c>
      <c r="B36" s="120" t="s">
        <v>9</v>
      </c>
      <c r="C36" s="61" t="s">
        <v>166</v>
      </c>
      <c r="D36" s="86" t="s">
        <v>230</v>
      </c>
      <c r="E36" s="86" t="s">
        <v>231</v>
      </c>
      <c r="F36" s="62">
        <f t="shared" si="1"/>
        <v>4103880</v>
      </c>
      <c r="G36" s="63">
        <f t="shared" si="2"/>
        <v>2183</v>
      </c>
      <c r="H36" s="64">
        <v>89</v>
      </c>
      <c r="I36" s="64">
        <v>103</v>
      </c>
      <c r="J36" s="64">
        <v>89</v>
      </c>
      <c r="K36" s="64">
        <v>30</v>
      </c>
      <c r="L36" s="64">
        <v>73</v>
      </c>
      <c r="M36" s="64">
        <v>55</v>
      </c>
      <c r="N36" s="64">
        <v>109</v>
      </c>
      <c r="O36" s="64">
        <v>131</v>
      </c>
      <c r="P36" s="64">
        <v>87</v>
      </c>
      <c r="Q36" s="64">
        <v>87</v>
      </c>
      <c r="R36" s="64">
        <v>87</v>
      </c>
      <c r="S36" s="64">
        <v>87</v>
      </c>
      <c r="T36" s="64">
        <v>109</v>
      </c>
      <c r="U36" s="64">
        <v>87</v>
      </c>
      <c r="V36" s="64">
        <v>97</v>
      </c>
      <c r="W36" s="64">
        <v>87</v>
      </c>
      <c r="X36" s="64">
        <v>118</v>
      </c>
      <c r="Y36" s="64">
        <v>118</v>
      </c>
      <c r="Z36" s="64">
        <v>41</v>
      </c>
      <c r="AA36" s="64">
        <v>118</v>
      </c>
      <c r="AB36" s="64">
        <v>148</v>
      </c>
      <c r="AC36" s="64">
        <v>28</v>
      </c>
      <c r="AD36" s="64">
        <v>26</v>
      </c>
      <c r="AE36" s="64">
        <v>7</v>
      </c>
      <c r="AF36" s="145">
        <v>49</v>
      </c>
      <c r="AG36" s="145">
        <v>32</v>
      </c>
      <c r="AH36" s="145">
        <v>6</v>
      </c>
      <c r="AI36" s="145">
        <v>17</v>
      </c>
      <c r="AJ36" s="145">
        <v>26</v>
      </c>
      <c r="AK36" s="145">
        <v>7</v>
      </c>
      <c r="AL36" s="145">
        <v>8</v>
      </c>
      <c r="AM36" s="145">
        <v>7</v>
      </c>
      <c r="AN36" s="145">
        <v>10</v>
      </c>
      <c r="AO36" s="64">
        <v>10</v>
      </c>
      <c r="AQ36" s="168">
        <f t="shared" si="178"/>
        <v>89</v>
      </c>
      <c r="AR36" s="168">
        <f t="shared" si="179"/>
        <v>103</v>
      </c>
      <c r="AS36" s="168">
        <f t="shared" si="180"/>
        <v>89</v>
      </c>
      <c r="AT36" s="168">
        <f t="shared" si="181"/>
        <v>30</v>
      </c>
      <c r="AU36" s="168">
        <f t="shared" si="182"/>
        <v>73</v>
      </c>
      <c r="AV36" s="168">
        <f t="shared" si="183"/>
        <v>55</v>
      </c>
      <c r="AW36" s="168">
        <f t="shared" si="184"/>
        <v>109</v>
      </c>
      <c r="AX36" s="168">
        <f t="shared" si="185"/>
        <v>131</v>
      </c>
      <c r="AY36" s="168">
        <f t="shared" si="186"/>
        <v>87</v>
      </c>
      <c r="AZ36" s="168">
        <f t="shared" si="187"/>
        <v>87</v>
      </c>
      <c r="BA36" s="168">
        <f t="shared" si="188"/>
        <v>87</v>
      </c>
      <c r="BB36" s="168">
        <f t="shared" si="189"/>
        <v>87</v>
      </c>
      <c r="BC36" s="168">
        <f t="shared" si="190"/>
        <v>109</v>
      </c>
      <c r="BD36" s="168">
        <f t="shared" si="191"/>
        <v>87</v>
      </c>
      <c r="BE36" s="168">
        <f t="shared" si="192"/>
        <v>97</v>
      </c>
      <c r="BF36" s="168">
        <f t="shared" si="193"/>
        <v>87</v>
      </c>
      <c r="BG36" s="168">
        <f t="shared" si="194"/>
        <v>118</v>
      </c>
      <c r="BH36" s="168">
        <f t="shared" si="195"/>
        <v>118</v>
      </c>
      <c r="BI36" s="168">
        <f t="shared" si="196"/>
        <v>41</v>
      </c>
      <c r="BJ36" s="168">
        <f t="shared" si="197"/>
        <v>118</v>
      </c>
      <c r="BK36" s="168">
        <f t="shared" si="198"/>
        <v>148</v>
      </c>
      <c r="BL36" s="168">
        <f t="shared" si="199"/>
        <v>28</v>
      </c>
      <c r="BM36" s="168">
        <f t="shared" si="200"/>
        <v>26</v>
      </c>
      <c r="BN36" s="168">
        <f t="shared" si="201"/>
        <v>7</v>
      </c>
      <c r="BO36" s="168">
        <f t="shared" si="202"/>
        <v>49</v>
      </c>
      <c r="BP36" s="168">
        <f t="shared" si="203"/>
        <v>32</v>
      </c>
      <c r="BQ36" s="168">
        <f t="shared" si="204"/>
        <v>6</v>
      </c>
      <c r="BR36" s="168">
        <f t="shared" si="205"/>
        <v>17</v>
      </c>
      <c r="BS36" s="168">
        <f t="shared" si="206"/>
        <v>26</v>
      </c>
      <c r="BT36" s="168">
        <f t="shared" si="207"/>
        <v>7</v>
      </c>
      <c r="BU36" s="168">
        <f t="shared" si="208"/>
        <v>8</v>
      </c>
      <c r="BV36" s="168">
        <f t="shared" si="209"/>
        <v>7</v>
      </c>
      <c r="BW36" s="168">
        <f t="shared" si="210"/>
        <v>10</v>
      </c>
      <c r="BX36" s="168">
        <f t="shared" si="211"/>
        <v>10</v>
      </c>
    </row>
    <row r="37" spans="1:76" s="19" customFormat="1" x14ac:dyDescent="0.2">
      <c r="A37" s="65"/>
      <c r="B37" s="123"/>
      <c r="C37" s="67"/>
      <c r="D37" s="84"/>
      <c r="E37" s="65"/>
      <c r="F37" s="74">
        <f t="shared" si="1"/>
        <v>12445483</v>
      </c>
      <c r="G37" s="125">
        <f t="shared" si="2"/>
        <v>6773</v>
      </c>
      <c r="H37" s="74">
        <f t="shared" ref="H37:AO37" si="212">SUM(H33:H36)</f>
        <v>276</v>
      </c>
      <c r="I37" s="74">
        <f t="shared" si="212"/>
        <v>322</v>
      </c>
      <c r="J37" s="74">
        <f t="shared" si="212"/>
        <v>276</v>
      </c>
      <c r="K37" s="74">
        <f t="shared" si="212"/>
        <v>92</v>
      </c>
      <c r="L37" s="74">
        <f t="shared" si="212"/>
        <v>228</v>
      </c>
      <c r="M37" s="74">
        <f t="shared" si="212"/>
        <v>171</v>
      </c>
      <c r="N37" s="74">
        <f t="shared" si="212"/>
        <v>342</v>
      </c>
      <c r="O37" s="74">
        <f t="shared" si="212"/>
        <v>410</v>
      </c>
      <c r="P37" s="74">
        <f t="shared" si="212"/>
        <v>273</v>
      </c>
      <c r="Q37" s="74">
        <f t="shared" si="212"/>
        <v>273</v>
      </c>
      <c r="R37" s="74">
        <f t="shared" si="212"/>
        <v>273</v>
      </c>
      <c r="S37" s="74">
        <f t="shared" si="212"/>
        <v>273</v>
      </c>
      <c r="T37" s="74">
        <f t="shared" si="212"/>
        <v>342</v>
      </c>
      <c r="U37" s="74">
        <f t="shared" si="212"/>
        <v>273</v>
      </c>
      <c r="V37" s="74">
        <f t="shared" si="212"/>
        <v>301</v>
      </c>
      <c r="W37" s="74">
        <f t="shared" si="212"/>
        <v>273</v>
      </c>
      <c r="X37" s="74">
        <f t="shared" si="212"/>
        <v>369</v>
      </c>
      <c r="Y37" s="74">
        <f t="shared" si="212"/>
        <v>369</v>
      </c>
      <c r="Z37" s="74">
        <f t="shared" si="212"/>
        <v>128</v>
      </c>
      <c r="AA37" s="74">
        <f t="shared" si="212"/>
        <v>369</v>
      </c>
      <c r="AB37" s="74">
        <f t="shared" si="212"/>
        <v>461</v>
      </c>
      <c r="AC37" s="74">
        <f t="shared" si="212"/>
        <v>83</v>
      </c>
      <c r="AD37" s="74">
        <f t="shared" si="212"/>
        <v>78</v>
      </c>
      <c r="AE37" s="74">
        <f t="shared" si="212"/>
        <v>23</v>
      </c>
      <c r="AF37" s="74">
        <f t="shared" si="212"/>
        <v>140</v>
      </c>
      <c r="AG37" s="74">
        <f t="shared" si="212"/>
        <v>93</v>
      </c>
      <c r="AH37" s="74">
        <f t="shared" si="212"/>
        <v>19</v>
      </c>
      <c r="AI37" s="74">
        <f t="shared" si="212"/>
        <v>47</v>
      </c>
      <c r="AJ37" s="74">
        <f t="shared" si="212"/>
        <v>75</v>
      </c>
      <c r="AK37" s="74">
        <f t="shared" si="212"/>
        <v>23</v>
      </c>
      <c r="AL37" s="74">
        <f t="shared" si="212"/>
        <v>21</v>
      </c>
      <c r="AM37" s="74">
        <f t="shared" si="212"/>
        <v>23</v>
      </c>
      <c r="AN37" s="74">
        <f t="shared" si="212"/>
        <v>27</v>
      </c>
      <c r="AO37" s="74">
        <f t="shared" si="212"/>
        <v>27</v>
      </c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76" x14ac:dyDescent="0.2">
      <c r="A38" s="89" t="s">
        <v>174</v>
      </c>
      <c r="B38" s="120" t="s">
        <v>9</v>
      </c>
      <c r="C38" s="61" t="s">
        <v>166</v>
      </c>
      <c r="D38" s="86" t="s">
        <v>232</v>
      </c>
      <c r="E38" s="86" t="s">
        <v>233</v>
      </c>
      <c r="F38" s="62">
        <f t="shared" si="1"/>
        <v>2191516</v>
      </c>
      <c r="G38" s="63">
        <f t="shared" si="2"/>
        <v>1282</v>
      </c>
      <c r="H38" s="64">
        <v>52</v>
      </c>
      <c r="I38" s="64">
        <v>60</v>
      </c>
      <c r="J38" s="64">
        <v>52</v>
      </c>
      <c r="K38" s="64">
        <v>17</v>
      </c>
      <c r="L38" s="64">
        <v>42</v>
      </c>
      <c r="M38" s="64">
        <v>32</v>
      </c>
      <c r="N38" s="64">
        <v>63</v>
      </c>
      <c r="O38" s="64">
        <v>81</v>
      </c>
      <c r="P38" s="64">
        <v>54</v>
      </c>
      <c r="Q38" s="64">
        <v>54</v>
      </c>
      <c r="R38" s="64">
        <v>54</v>
      </c>
      <c r="S38" s="64">
        <v>54</v>
      </c>
      <c r="T38" s="64">
        <v>68</v>
      </c>
      <c r="U38" s="64">
        <v>54</v>
      </c>
      <c r="V38" s="64">
        <v>59</v>
      </c>
      <c r="W38" s="64">
        <v>54</v>
      </c>
      <c r="X38" s="64">
        <v>70</v>
      </c>
      <c r="Y38" s="64">
        <v>70</v>
      </c>
      <c r="Z38" s="64">
        <v>31</v>
      </c>
      <c r="AA38" s="64">
        <v>70</v>
      </c>
      <c r="AB38" s="64">
        <v>88</v>
      </c>
      <c r="AC38" s="64">
        <v>13</v>
      </c>
      <c r="AD38" s="64">
        <v>13</v>
      </c>
      <c r="AE38" s="64">
        <v>4</v>
      </c>
      <c r="AF38" s="145">
        <v>21</v>
      </c>
      <c r="AG38" s="145">
        <v>14</v>
      </c>
      <c r="AH38" s="145">
        <v>3</v>
      </c>
      <c r="AI38" s="145">
        <v>7</v>
      </c>
      <c r="AJ38" s="145">
        <v>11</v>
      </c>
      <c r="AK38" s="145">
        <v>4</v>
      </c>
      <c r="AL38" s="145">
        <v>3</v>
      </c>
      <c r="AM38" s="145">
        <v>4</v>
      </c>
      <c r="AN38" s="145">
        <v>3</v>
      </c>
      <c r="AO38" s="64">
        <v>3</v>
      </c>
      <c r="AQ38" s="168">
        <f t="shared" ref="AQ38:AQ42" si="213">ROUND(H38,0)</f>
        <v>52</v>
      </c>
      <c r="AR38" s="168">
        <f t="shared" ref="AR38:AR42" si="214">ROUND(I38,0)</f>
        <v>60</v>
      </c>
      <c r="AS38" s="168">
        <f t="shared" ref="AS38:AS42" si="215">ROUND(J38,0)</f>
        <v>52</v>
      </c>
      <c r="AT38" s="168">
        <f t="shared" ref="AT38:AT42" si="216">ROUND(K38,0)</f>
        <v>17</v>
      </c>
      <c r="AU38" s="168">
        <f t="shared" ref="AU38:AU42" si="217">ROUND(L38,0)</f>
        <v>42</v>
      </c>
      <c r="AV38" s="168">
        <f t="shared" ref="AV38:AV42" si="218">ROUND(M38,0)</f>
        <v>32</v>
      </c>
      <c r="AW38" s="168">
        <f t="shared" ref="AW38:AW42" si="219">ROUND(N38,0)</f>
        <v>63</v>
      </c>
      <c r="AX38" s="168">
        <f t="shared" ref="AX38:AX42" si="220">ROUND(O38,0)</f>
        <v>81</v>
      </c>
      <c r="AY38" s="168">
        <f t="shared" ref="AY38:AY42" si="221">ROUND(P38,0)</f>
        <v>54</v>
      </c>
      <c r="AZ38" s="168">
        <f t="shared" ref="AZ38:AZ42" si="222">ROUND(Q38,0)</f>
        <v>54</v>
      </c>
      <c r="BA38" s="168">
        <f t="shared" ref="BA38:BA42" si="223">ROUND(R38,0)</f>
        <v>54</v>
      </c>
      <c r="BB38" s="168">
        <f t="shared" ref="BB38:BB42" si="224">ROUND(S38,0)</f>
        <v>54</v>
      </c>
      <c r="BC38" s="168">
        <f t="shared" ref="BC38:BC42" si="225">ROUND(T38,0)</f>
        <v>68</v>
      </c>
      <c r="BD38" s="168">
        <f t="shared" ref="BD38:BD42" si="226">ROUND(U38,0)</f>
        <v>54</v>
      </c>
      <c r="BE38" s="168">
        <f t="shared" ref="BE38:BE42" si="227">ROUND(V38,0)</f>
        <v>59</v>
      </c>
      <c r="BF38" s="168">
        <f t="shared" ref="BF38:BF42" si="228">ROUND(W38,0)</f>
        <v>54</v>
      </c>
      <c r="BG38" s="168">
        <f t="shared" ref="BG38:BG42" si="229">ROUND(X38,0)</f>
        <v>70</v>
      </c>
      <c r="BH38" s="168">
        <f t="shared" ref="BH38:BH42" si="230">ROUND(Y38,0)</f>
        <v>70</v>
      </c>
      <c r="BI38" s="168">
        <f t="shared" ref="BI38:BI42" si="231">ROUND(Z38,0)</f>
        <v>31</v>
      </c>
      <c r="BJ38" s="168">
        <f t="shared" ref="BJ38:BJ42" si="232">ROUND(AA38,0)</f>
        <v>70</v>
      </c>
      <c r="BK38" s="168">
        <f t="shared" ref="BK38:BK42" si="233">ROUND(AB38,0)</f>
        <v>88</v>
      </c>
      <c r="BL38" s="168">
        <f t="shared" ref="BL38:BL42" si="234">ROUND(AC38,0)</f>
        <v>13</v>
      </c>
      <c r="BM38" s="168">
        <f t="shared" ref="BM38:BM42" si="235">ROUND(AD38,0)</f>
        <v>13</v>
      </c>
      <c r="BN38" s="168">
        <f t="shared" ref="BN38:BN42" si="236">ROUND(AE38,0)</f>
        <v>4</v>
      </c>
      <c r="BO38" s="168">
        <f t="shared" ref="BO38:BO42" si="237">ROUND(AF38,0)</f>
        <v>21</v>
      </c>
      <c r="BP38" s="168">
        <f t="shared" ref="BP38:BP42" si="238">ROUND(AG38,0)</f>
        <v>14</v>
      </c>
      <c r="BQ38" s="168">
        <f t="shared" ref="BQ38:BQ42" si="239">ROUND(AH38,0)</f>
        <v>3</v>
      </c>
      <c r="BR38" s="168">
        <f t="shared" ref="BR38:BR42" si="240">ROUND(AI38,0)</f>
        <v>7</v>
      </c>
      <c r="BS38" s="168">
        <f t="shared" ref="BS38:BS42" si="241">ROUND(AJ38,0)</f>
        <v>11</v>
      </c>
      <c r="BT38" s="168">
        <f t="shared" ref="BT38:BT42" si="242">ROUND(AK38,0)</f>
        <v>4</v>
      </c>
      <c r="BU38" s="168">
        <f t="shared" ref="BU38:BU42" si="243">ROUND(AL38,0)</f>
        <v>3</v>
      </c>
      <c r="BV38" s="168">
        <f t="shared" ref="BV38:BV42" si="244">ROUND(AM38,0)</f>
        <v>4</v>
      </c>
      <c r="BW38" s="168">
        <f t="shared" ref="BW38:BW42" si="245">ROUND(AN38,0)</f>
        <v>3</v>
      </c>
      <c r="BX38" s="168">
        <f t="shared" ref="BX38:BX42" si="246">ROUND(AO38,0)</f>
        <v>3</v>
      </c>
    </row>
    <row r="39" spans="1:76" x14ac:dyDescent="0.2">
      <c r="A39" s="89" t="s">
        <v>174</v>
      </c>
      <c r="B39" s="120" t="s">
        <v>9</v>
      </c>
      <c r="C39" s="61" t="s">
        <v>166</v>
      </c>
      <c r="D39" s="86" t="s">
        <v>234</v>
      </c>
      <c r="E39" s="86" t="s">
        <v>235</v>
      </c>
      <c r="F39" s="62">
        <f t="shared" si="1"/>
        <v>1966272</v>
      </c>
      <c r="G39" s="63">
        <f t="shared" si="2"/>
        <v>1163</v>
      </c>
      <c r="H39" s="64">
        <v>47</v>
      </c>
      <c r="I39" s="64">
        <v>55</v>
      </c>
      <c r="J39" s="64">
        <v>47</v>
      </c>
      <c r="K39" s="64">
        <v>16</v>
      </c>
      <c r="L39" s="64">
        <v>38</v>
      </c>
      <c r="M39" s="64">
        <v>29</v>
      </c>
      <c r="N39" s="64">
        <v>57</v>
      </c>
      <c r="O39" s="64">
        <v>74</v>
      </c>
      <c r="P39" s="64">
        <v>49</v>
      </c>
      <c r="Q39" s="64">
        <v>49</v>
      </c>
      <c r="R39" s="64">
        <v>49</v>
      </c>
      <c r="S39" s="64">
        <v>49</v>
      </c>
      <c r="T39" s="64">
        <v>61</v>
      </c>
      <c r="U39" s="64">
        <v>49</v>
      </c>
      <c r="V39" s="64">
        <v>54</v>
      </c>
      <c r="W39" s="64">
        <v>49</v>
      </c>
      <c r="X39" s="64">
        <v>64</v>
      </c>
      <c r="Y39" s="64">
        <v>64</v>
      </c>
      <c r="Z39" s="64">
        <v>28</v>
      </c>
      <c r="AA39" s="64">
        <v>64</v>
      </c>
      <c r="AB39" s="64">
        <v>80</v>
      </c>
      <c r="AC39" s="64">
        <v>12</v>
      </c>
      <c r="AD39" s="64">
        <v>12</v>
      </c>
      <c r="AE39" s="64">
        <v>3</v>
      </c>
      <c r="AF39" s="145">
        <v>19</v>
      </c>
      <c r="AG39" s="145">
        <v>13</v>
      </c>
      <c r="AH39" s="145">
        <v>3</v>
      </c>
      <c r="AI39" s="145">
        <v>6</v>
      </c>
      <c r="AJ39" s="145">
        <v>10</v>
      </c>
      <c r="AK39" s="145">
        <v>3</v>
      </c>
      <c r="AL39" s="145">
        <v>3</v>
      </c>
      <c r="AM39" s="145">
        <v>3</v>
      </c>
      <c r="AN39" s="145">
        <v>2</v>
      </c>
      <c r="AO39" s="64">
        <v>2</v>
      </c>
      <c r="AQ39" s="168">
        <f t="shared" si="213"/>
        <v>47</v>
      </c>
      <c r="AR39" s="168">
        <f t="shared" si="214"/>
        <v>55</v>
      </c>
      <c r="AS39" s="168">
        <f t="shared" si="215"/>
        <v>47</v>
      </c>
      <c r="AT39" s="168">
        <f t="shared" si="216"/>
        <v>16</v>
      </c>
      <c r="AU39" s="168">
        <f t="shared" si="217"/>
        <v>38</v>
      </c>
      <c r="AV39" s="168">
        <f t="shared" si="218"/>
        <v>29</v>
      </c>
      <c r="AW39" s="168">
        <f t="shared" si="219"/>
        <v>57</v>
      </c>
      <c r="AX39" s="168">
        <f t="shared" si="220"/>
        <v>74</v>
      </c>
      <c r="AY39" s="168">
        <f t="shared" si="221"/>
        <v>49</v>
      </c>
      <c r="AZ39" s="168">
        <f t="shared" si="222"/>
        <v>49</v>
      </c>
      <c r="BA39" s="168">
        <f t="shared" si="223"/>
        <v>49</v>
      </c>
      <c r="BB39" s="168">
        <f t="shared" si="224"/>
        <v>49</v>
      </c>
      <c r="BC39" s="168">
        <f t="shared" si="225"/>
        <v>61</v>
      </c>
      <c r="BD39" s="168">
        <f t="shared" si="226"/>
        <v>49</v>
      </c>
      <c r="BE39" s="168">
        <f t="shared" si="227"/>
        <v>54</v>
      </c>
      <c r="BF39" s="168">
        <f t="shared" si="228"/>
        <v>49</v>
      </c>
      <c r="BG39" s="168">
        <f t="shared" si="229"/>
        <v>64</v>
      </c>
      <c r="BH39" s="168">
        <f t="shared" si="230"/>
        <v>64</v>
      </c>
      <c r="BI39" s="168">
        <f t="shared" si="231"/>
        <v>28</v>
      </c>
      <c r="BJ39" s="168">
        <f t="shared" si="232"/>
        <v>64</v>
      </c>
      <c r="BK39" s="168">
        <f t="shared" si="233"/>
        <v>80</v>
      </c>
      <c r="BL39" s="168">
        <f t="shared" si="234"/>
        <v>12</v>
      </c>
      <c r="BM39" s="168">
        <f t="shared" si="235"/>
        <v>12</v>
      </c>
      <c r="BN39" s="168">
        <f t="shared" si="236"/>
        <v>3</v>
      </c>
      <c r="BO39" s="168">
        <f t="shared" si="237"/>
        <v>19</v>
      </c>
      <c r="BP39" s="168">
        <f t="shared" si="238"/>
        <v>13</v>
      </c>
      <c r="BQ39" s="168">
        <f t="shared" si="239"/>
        <v>3</v>
      </c>
      <c r="BR39" s="168">
        <f t="shared" si="240"/>
        <v>6</v>
      </c>
      <c r="BS39" s="168">
        <f t="shared" si="241"/>
        <v>10</v>
      </c>
      <c r="BT39" s="168">
        <f t="shared" si="242"/>
        <v>3</v>
      </c>
      <c r="BU39" s="168">
        <f t="shared" si="243"/>
        <v>3</v>
      </c>
      <c r="BV39" s="168">
        <f t="shared" si="244"/>
        <v>3</v>
      </c>
      <c r="BW39" s="168">
        <f t="shared" si="245"/>
        <v>2</v>
      </c>
      <c r="BX39" s="168">
        <f t="shared" si="246"/>
        <v>2</v>
      </c>
    </row>
    <row r="40" spans="1:76" x14ac:dyDescent="0.2">
      <c r="A40" s="89" t="s">
        <v>174</v>
      </c>
      <c r="B40" s="120" t="s">
        <v>9</v>
      </c>
      <c r="C40" s="61" t="s">
        <v>166</v>
      </c>
      <c r="D40" s="86" t="s">
        <v>236</v>
      </c>
      <c r="E40" s="86" t="s">
        <v>237</v>
      </c>
      <c r="F40" s="62">
        <f t="shared" si="1"/>
        <v>1717238</v>
      </c>
      <c r="G40" s="63">
        <f t="shared" si="2"/>
        <v>1039</v>
      </c>
      <c r="H40" s="64">
        <v>42</v>
      </c>
      <c r="I40" s="64">
        <v>49</v>
      </c>
      <c r="J40" s="64">
        <v>42</v>
      </c>
      <c r="K40" s="64">
        <v>14</v>
      </c>
      <c r="L40" s="64">
        <v>34</v>
      </c>
      <c r="M40" s="64">
        <v>26</v>
      </c>
      <c r="N40" s="64">
        <v>52</v>
      </c>
      <c r="O40" s="64">
        <v>66</v>
      </c>
      <c r="P40" s="64">
        <v>44</v>
      </c>
      <c r="Q40" s="64">
        <v>44</v>
      </c>
      <c r="R40" s="64">
        <v>44</v>
      </c>
      <c r="S40" s="64">
        <v>44</v>
      </c>
      <c r="T40" s="64">
        <v>55</v>
      </c>
      <c r="U40" s="64">
        <v>44</v>
      </c>
      <c r="V40" s="64">
        <v>49</v>
      </c>
      <c r="W40" s="64">
        <v>44</v>
      </c>
      <c r="X40" s="64">
        <v>58</v>
      </c>
      <c r="Y40" s="64">
        <v>58</v>
      </c>
      <c r="Z40" s="64">
        <v>26</v>
      </c>
      <c r="AA40" s="64">
        <v>58</v>
      </c>
      <c r="AB40" s="64">
        <v>72</v>
      </c>
      <c r="AC40" s="64">
        <v>10</v>
      </c>
      <c r="AD40" s="64">
        <v>9</v>
      </c>
      <c r="AE40" s="64">
        <v>3</v>
      </c>
      <c r="AF40" s="145">
        <v>15</v>
      </c>
      <c r="AG40" s="145">
        <v>10</v>
      </c>
      <c r="AH40" s="145">
        <v>2</v>
      </c>
      <c r="AI40" s="145">
        <v>5</v>
      </c>
      <c r="AJ40" s="145">
        <v>8</v>
      </c>
      <c r="AK40" s="145">
        <v>3</v>
      </c>
      <c r="AL40" s="145">
        <v>2</v>
      </c>
      <c r="AM40" s="145">
        <v>3</v>
      </c>
      <c r="AN40" s="145">
        <v>2</v>
      </c>
      <c r="AO40" s="64">
        <v>2</v>
      </c>
      <c r="AQ40" s="168">
        <f t="shared" si="213"/>
        <v>42</v>
      </c>
      <c r="AR40" s="168">
        <f t="shared" si="214"/>
        <v>49</v>
      </c>
      <c r="AS40" s="168">
        <f t="shared" si="215"/>
        <v>42</v>
      </c>
      <c r="AT40" s="168">
        <f t="shared" si="216"/>
        <v>14</v>
      </c>
      <c r="AU40" s="168">
        <f t="shared" si="217"/>
        <v>34</v>
      </c>
      <c r="AV40" s="168">
        <f t="shared" si="218"/>
        <v>26</v>
      </c>
      <c r="AW40" s="168">
        <f t="shared" si="219"/>
        <v>52</v>
      </c>
      <c r="AX40" s="168">
        <f t="shared" si="220"/>
        <v>66</v>
      </c>
      <c r="AY40" s="168">
        <f t="shared" si="221"/>
        <v>44</v>
      </c>
      <c r="AZ40" s="168">
        <f t="shared" si="222"/>
        <v>44</v>
      </c>
      <c r="BA40" s="168">
        <f t="shared" si="223"/>
        <v>44</v>
      </c>
      <c r="BB40" s="168">
        <f t="shared" si="224"/>
        <v>44</v>
      </c>
      <c r="BC40" s="168">
        <f t="shared" si="225"/>
        <v>55</v>
      </c>
      <c r="BD40" s="168">
        <f t="shared" si="226"/>
        <v>44</v>
      </c>
      <c r="BE40" s="168">
        <f t="shared" si="227"/>
        <v>49</v>
      </c>
      <c r="BF40" s="168">
        <f t="shared" si="228"/>
        <v>44</v>
      </c>
      <c r="BG40" s="168">
        <f t="shared" si="229"/>
        <v>58</v>
      </c>
      <c r="BH40" s="168">
        <f t="shared" si="230"/>
        <v>58</v>
      </c>
      <c r="BI40" s="168">
        <f t="shared" si="231"/>
        <v>26</v>
      </c>
      <c r="BJ40" s="168">
        <f t="shared" si="232"/>
        <v>58</v>
      </c>
      <c r="BK40" s="168">
        <f t="shared" si="233"/>
        <v>72</v>
      </c>
      <c r="BL40" s="168">
        <f t="shared" si="234"/>
        <v>10</v>
      </c>
      <c r="BM40" s="168">
        <f t="shared" si="235"/>
        <v>9</v>
      </c>
      <c r="BN40" s="168">
        <f t="shared" si="236"/>
        <v>3</v>
      </c>
      <c r="BO40" s="168">
        <f t="shared" si="237"/>
        <v>15</v>
      </c>
      <c r="BP40" s="168">
        <f t="shared" si="238"/>
        <v>10</v>
      </c>
      <c r="BQ40" s="168">
        <f t="shared" si="239"/>
        <v>2</v>
      </c>
      <c r="BR40" s="168">
        <f t="shared" si="240"/>
        <v>5</v>
      </c>
      <c r="BS40" s="168">
        <f t="shared" si="241"/>
        <v>8</v>
      </c>
      <c r="BT40" s="168">
        <f t="shared" si="242"/>
        <v>3</v>
      </c>
      <c r="BU40" s="168">
        <f t="shared" si="243"/>
        <v>2</v>
      </c>
      <c r="BV40" s="168">
        <f t="shared" si="244"/>
        <v>3</v>
      </c>
      <c r="BW40" s="168">
        <f t="shared" si="245"/>
        <v>2</v>
      </c>
      <c r="BX40" s="168">
        <f t="shared" si="246"/>
        <v>2</v>
      </c>
    </row>
    <row r="41" spans="1:76" x14ac:dyDescent="0.2">
      <c r="A41" s="89" t="s">
        <v>174</v>
      </c>
      <c r="B41" s="120" t="s">
        <v>9</v>
      </c>
      <c r="C41" s="61" t="s">
        <v>166</v>
      </c>
      <c r="D41" s="86" t="s">
        <v>238</v>
      </c>
      <c r="E41" s="86" t="s">
        <v>239</v>
      </c>
      <c r="F41" s="62">
        <f t="shared" si="1"/>
        <v>2424602</v>
      </c>
      <c r="G41" s="63">
        <f t="shared" si="2"/>
        <v>1226</v>
      </c>
      <c r="H41" s="64">
        <v>47</v>
      </c>
      <c r="I41" s="64">
        <v>55</v>
      </c>
      <c r="J41" s="64">
        <v>47</v>
      </c>
      <c r="K41" s="64">
        <v>16</v>
      </c>
      <c r="L41" s="64">
        <v>38</v>
      </c>
      <c r="M41" s="64">
        <v>29</v>
      </c>
      <c r="N41" s="64">
        <v>57</v>
      </c>
      <c r="O41" s="64">
        <v>74</v>
      </c>
      <c r="P41" s="64">
        <v>49</v>
      </c>
      <c r="Q41" s="64">
        <v>49</v>
      </c>
      <c r="R41" s="64">
        <v>49</v>
      </c>
      <c r="S41" s="64">
        <v>49</v>
      </c>
      <c r="T41" s="64">
        <v>61</v>
      </c>
      <c r="U41" s="64">
        <v>49</v>
      </c>
      <c r="V41" s="64">
        <v>54</v>
      </c>
      <c r="W41" s="64">
        <v>49</v>
      </c>
      <c r="X41" s="64">
        <v>64</v>
      </c>
      <c r="Y41" s="64">
        <v>64</v>
      </c>
      <c r="Z41" s="64">
        <v>28</v>
      </c>
      <c r="AA41" s="64">
        <v>64</v>
      </c>
      <c r="AB41" s="64">
        <v>80</v>
      </c>
      <c r="AC41" s="64">
        <v>21</v>
      </c>
      <c r="AD41" s="64">
        <v>20</v>
      </c>
      <c r="AE41" s="64">
        <v>5</v>
      </c>
      <c r="AF41" s="145">
        <v>32</v>
      </c>
      <c r="AG41" s="145">
        <v>21</v>
      </c>
      <c r="AH41" s="145">
        <v>4</v>
      </c>
      <c r="AI41" s="145">
        <v>11</v>
      </c>
      <c r="AJ41" s="145">
        <v>17</v>
      </c>
      <c r="AK41" s="145">
        <v>5</v>
      </c>
      <c r="AL41" s="145">
        <v>5</v>
      </c>
      <c r="AM41" s="145">
        <v>5</v>
      </c>
      <c r="AN41" s="145">
        <v>4</v>
      </c>
      <c r="AO41" s="64">
        <v>4</v>
      </c>
      <c r="AQ41" s="168">
        <f t="shared" si="213"/>
        <v>47</v>
      </c>
      <c r="AR41" s="168">
        <f t="shared" si="214"/>
        <v>55</v>
      </c>
      <c r="AS41" s="168">
        <f t="shared" si="215"/>
        <v>47</v>
      </c>
      <c r="AT41" s="168">
        <f t="shared" si="216"/>
        <v>16</v>
      </c>
      <c r="AU41" s="168">
        <f t="shared" si="217"/>
        <v>38</v>
      </c>
      <c r="AV41" s="168">
        <f t="shared" si="218"/>
        <v>29</v>
      </c>
      <c r="AW41" s="168">
        <f t="shared" si="219"/>
        <v>57</v>
      </c>
      <c r="AX41" s="168">
        <f t="shared" si="220"/>
        <v>74</v>
      </c>
      <c r="AY41" s="168">
        <f t="shared" si="221"/>
        <v>49</v>
      </c>
      <c r="AZ41" s="168">
        <f t="shared" si="222"/>
        <v>49</v>
      </c>
      <c r="BA41" s="168">
        <f t="shared" si="223"/>
        <v>49</v>
      </c>
      <c r="BB41" s="168">
        <f t="shared" si="224"/>
        <v>49</v>
      </c>
      <c r="BC41" s="168">
        <f t="shared" si="225"/>
        <v>61</v>
      </c>
      <c r="BD41" s="168">
        <f t="shared" si="226"/>
        <v>49</v>
      </c>
      <c r="BE41" s="168">
        <f t="shared" si="227"/>
        <v>54</v>
      </c>
      <c r="BF41" s="168">
        <f t="shared" si="228"/>
        <v>49</v>
      </c>
      <c r="BG41" s="168">
        <f t="shared" si="229"/>
        <v>64</v>
      </c>
      <c r="BH41" s="168">
        <f t="shared" si="230"/>
        <v>64</v>
      </c>
      <c r="BI41" s="168">
        <f t="shared" si="231"/>
        <v>28</v>
      </c>
      <c r="BJ41" s="168">
        <f t="shared" si="232"/>
        <v>64</v>
      </c>
      <c r="BK41" s="168">
        <f t="shared" si="233"/>
        <v>80</v>
      </c>
      <c r="BL41" s="168">
        <f t="shared" si="234"/>
        <v>21</v>
      </c>
      <c r="BM41" s="168">
        <f t="shared" si="235"/>
        <v>20</v>
      </c>
      <c r="BN41" s="168">
        <f t="shared" si="236"/>
        <v>5</v>
      </c>
      <c r="BO41" s="168">
        <f t="shared" si="237"/>
        <v>32</v>
      </c>
      <c r="BP41" s="168">
        <f t="shared" si="238"/>
        <v>21</v>
      </c>
      <c r="BQ41" s="168">
        <f t="shared" si="239"/>
        <v>4</v>
      </c>
      <c r="BR41" s="168">
        <f t="shared" si="240"/>
        <v>11</v>
      </c>
      <c r="BS41" s="168">
        <f t="shared" si="241"/>
        <v>17</v>
      </c>
      <c r="BT41" s="168">
        <f t="shared" si="242"/>
        <v>5</v>
      </c>
      <c r="BU41" s="168">
        <f t="shared" si="243"/>
        <v>5</v>
      </c>
      <c r="BV41" s="168">
        <f t="shared" si="244"/>
        <v>5</v>
      </c>
      <c r="BW41" s="168">
        <f t="shared" si="245"/>
        <v>4</v>
      </c>
      <c r="BX41" s="168">
        <f t="shared" si="246"/>
        <v>4</v>
      </c>
    </row>
    <row r="42" spans="1:76" x14ac:dyDescent="0.2">
      <c r="A42" s="89" t="s">
        <v>174</v>
      </c>
      <c r="B42" s="120" t="s">
        <v>9</v>
      </c>
      <c r="C42" s="61" t="s">
        <v>166</v>
      </c>
      <c r="D42" s="86" t="s">
        <v>240</v>
      </c>
      <c r="E42" s="86" t="s">
        <v>241</v>
      </c>
      <c r="F42" s="62">
        <f t="shared" si="1"/>
        <v>1563796</v>
      </c>
      <c r="G42" s="63">
        <f t="shared" si="2"/>
        <v>1114</v>
      </c>
      <c r="H42" s="64">
        <v>47</v>
      </c>
      <c r="I42" s="64">
        <v>55</v>
      </c>
      <c r="J42" s="64">
        <v>47</v>
      </c>
      <c r="K42" s="64">
        <v>15</v>
      </c>
      <c r="L42" s="64">
        <v>39</v>
      </c>
      <c r="M42" s="64">
        <v>28</v>
      </c>
      <c r="N42" s="64">
        <v>58</v>
      </c>
      <c r="O42" s="64">
        <v>74</v>
      </c>
      <c r="P42" s="64">
        <v>50</v>
      </c>
      <c r="Q42" s="64">
        <v>50</v>
      </c>
      <c r="R42" s="64">
        <v>50</v>
      </c>
      <c r="S42" s="64">
        <v>50</v>
      </c>
      <c r="T42" s="64">
        <v>62</v>
      </c>
      <c r="U42" s="64">
        <v>50</v>
      </c>
      <c r="V42" s="64">
        <v>54</v>
      </c>
      <c r="W42" s="64">
        <v>50</v>
      </c>
      <c r="X42" s="64">
        <v>64</v>
      </c>
      <c r="Y42" s="64">
        <v>64</v>
      </c>
      <c r="Z42" s="64">
        <v>29</v>
      </c>
      <c r="AA42" s="64">
        <v>64</v>
      </c>
      <c r="AB42" s="64">
        <v>80</v>
      </c>
      <c r="AC42" s="64">
        <v>5</v>
      </c>
      <c r="AD42" s="64">
        <v>4</v>
      </c>
      <c r="AE42" s="64">
        <v>1</v>
      </c>
      <c r="AF42" s="145">
        <v>7</v>
      </c>
      <c r="AG42" s="145">
        <v>5</v>
      </c>
      <c r="AH42" s="145">
        <v>1</v>
      </c>
      <c r="AI42" s="145">
        <v>2</v>
      </c>
      <c r="AJ42" s="145">
        <v>4</v>
      </c>
      <c r="AK42" s="145">
        <v>1</v>
      </c>
      <c r="AL42" s="145">
        <v>1</v>
      </c>
      <c r="AM42" s="145">
        <v>1</v>
      </c>
      <c r="AN42" s="145">
        <v>1</v>
      </c>
      <c r="AO42" s="64">
        <v>1</v>
      </c>
      <c r="AQ42" s="168">
        <f t="shared" si="213"/>
        <v>47</v>
      </c>
      <c r="AR42" s="168">
        <f t="shared" si="214"/>
        <v>55</v>
      </c>
      <c r="AS42" s="168">
        <f t="shared" si="215"/>
        <v>47</v>
      </c>
      <c r="AT42" s="168">
        <f t="shared" si="216"/>
        <v>15</v>
      </c>
      <c r="AU42" s="168">
        <f t="shared" si="217"/>
        <v>39</v>
      </c>
      <c r="AV42" s="168">
        <f t="shared" si="218"/>
        <v>28</v>
      </c>
      <c r="AW42" s="168">
        <f t="shared" si="219"/>
        <v>58</v>
      </c>
      <c r="AX42" s="168">
        <f t="shared" si="220"/>
        <v>74</v>
      </c>
      <c r="AY42" s="168">
        <f t="shared" si="221"/>
        <v>50</v>
      </c>
      <c r="AZ42" s="168">
        <f t="shared" si="222"/>
        <v>50</v>
      </c>
      <c r="BA42" s="168">
        <f t="shared" si="223"/>
        <v>50</v>
      </c>
      <c r="BB42" s="168">
        <f t="shared" si="224"/>
        <v>50</v>
      </c>
      <c r="BC42" s="168">
        <f t="shared" si="225"/>
        <v>62</v>
      </c>
      <c r="BD42" s="168">
        <f t="shared" si="226"/>
        <v>50</v>
      </c>
      <c r="BE42" s="168">
        <f t="shared" si="227"/>
        <v>54</v>
      </c>
      <c r="BF42" s="168">
        <f t="shared" si="228"/>
        <v>50</v>
      </c>
      <c r="BG42" s="168">
        <f t="shared" si="229"/>
        <v>64</v>
      </c>
      <c r="BH42" s="168">
        <f t="shared" si="230"/>
        <v>64</v>
      </c>
      <c r="BI42" s="168">
        <f t="shared" si="231"/>
        <v>29</v>
      </c>
      <c r="BJ42" s="168">
        <f t="shared" si="232"/>
        <v>64</v>
      </c>
      <c r="BK42" s="168">
        <f t="shared" si="233"/>
        <v>80</v>
      </c>
      <c r="BL42" s="168">
        <f t="shared" si="234"/>
        <v>5</v>
      </c>
      <c r="BM42" s="168">
        <f t="shared" si="235"/>
        <v>4</v>
      </c>
      <c r="BN42" s="168">
        <f t="shared" si="236"/>
        <v>1</v>
      </c>
      <c r="BO42" s="168">
        <f t="shared" si="237"/>
        <v>7</v>
      </c>
      <c r="BP42" s="168">
        <f t="shared" si="238"/>
        <v>5</v>
      </c>
      <c r="BQ42" s="168">
        <f t="shared" si="239"/>
        <v>1</v>
      </c>
      <c r="BR42" s="168">
        <f t="shared" si="240"/>
        <v>2</v>
      </c>
      <c r="BS42" s="168">
        <f t="shared" si="241"/>
        <v>4</v>
      </c>
      <c r="BT42" s="168">
        <f t="shared" si="242"/>
        <v>1</v>
      </c>
      <c r="BU42" s="168">
        <f t="shared" si="243"/>
        <v>1</v>
      </c>
      <c r="BV42" s="168">
        <f t="shared" si="244"/>
        <v>1</v>
      </c>
      <c r="BW42" s="168">
        <f t="shared" si="245"/>
        <v>1</v>
      </c>
      <c r="BX42" s="168">
        <f t="shared" si="246"/>
        <v>1</v>
      </c>
    </row>
    <row r="43" spans="1:76" s="19" customFormat="1" x14ac:dyDescent="0.2">
      <c r="A43" s="87"/>
      <c r="B43" s="123"/>
      <c r="C43" s="67"/>
      <c r="D43" s="88"/>
      <c r="E43" s="88"/>
      <c r="F43" s="74">
        <f t="shared" si="1"/>
        <v>9863424</v>
      </c>
      <c r="G43" s="125">
        <f t="shared" si="2"/>
        <v>5824</v>
      </c>
      <c r="H43" s="74">
        <f t="shared" ref="H43:AO43" si="247">SUM(H38:H42)</f>
        <v>235</v>
      </c>
      <c r="I43" s="74">
        <f t="shared" si="247"/>
        <v>274</v>
      </c>
      <c r="J43" s="74">
        <f t="shared" si="247"/>
        <v>235</v>
      </c>
      <c r="K43" s="74">
        <f t="shared" si="247"/>
        <v>78</v>
      </c>
      <c r="L43" s="74">
        <f t="shared" si="247"/>
        <v>191</v>
      </c>
      <c r="M43" s="74">
        <f t="shared" si="247"/>
        <v>144</v>
      </c>
      <c r="N43" s="74">
        <f t="shared" si="247"/>
        <v>287</v>
      </c>
      <c r="O43" s="74">
        <f t="shared" si="247"/>
        <v>369</v>
      </c>
      <c r="P43" s="74">
        <f t="shared" si="247"/>
        <v>246</v>
      </c>
      <c r="Q43" s="74">
        <f t="shared" si="247"/>
        <v>246</v>
      </c>
      <c r="R43" s="74">
        <f t="shared" si="247"/>
        <v>246</v>
      </c>
      <c r="S43" s="74">
        <f t="shared" si="247"/>
        <v>246</v>
      </c>
      <c r="T43" s="74">
        <f t="shared" si="247"/>
        <v>307</v>
      </c>
      <c r="U43" s="74">
        <f t="shared" si="247"/>
        <v>246</v>
      </c>
      <c r="V43" s="74">
        <f t="shared" si="247"/>
        <v>270</v>
      </c>
      <c r="W43" s="74">
        <f t="shared" si="247"/>
        <v>246</v>
      </c>
      <c r="X43" s="74">
        <f t="shared" si="247"/>
        <v>320</v>
      </c>
      <c r="Y43" s="74">
        <f t="shared" si="247"/>
        <v>320</v>
      </c>
      <c r="Z43" s="74">
        <f t="shared" si="247"/>
        <v>142</v>
      </c>
      <c r="AA43" s="74">
        <f t="shared" si="247"/>
        <v>320</v>
      </c>
      <c r="AB43" s="74">
        <f t="shared" si="247"/>
        <v>400</v>
      </c>
      <c r="AC43" s="74">
        <f t="shared" si="247"/>
        <v>61</v>
      </c>
      <c r="AD43" s="74">
        <f t="shared" si="247"/>
        <v>58</v>
      </c>
      <c r="AE43" s="74">
        <f t="shared" si="247"/>
        <v>16</v>
      </c>
      <c r="AF43" s="74">
        <f t="shared" si="247"/>
        <v>94</v>
      </c>
      <c r="AG43" s="74">
        <f t="shared" si="247"/>
        <v>63</v>
      </c>
      <c r="AH43" s="74">
        <f t="shared" si="247"/>
        <v>13</v>
      </c>
      <c r="AI43" s="74">
        <f t="shared" si="247"/>
        <v>31</v>
      </c>
      <c r="AJ43" s="74">
        <f t="shared" si="247"/>
        <v>50</v>
      </c>
      <c r="AK43" s="74">
        <f t="shared" si="247"/>
        <v>16</v>
      </c>
      <c r="AL43" s="74">
        <f t="shared" si="247"/>
        <v>14</v>
      </c>
      <c r="AM43" s="74">
        <f t="shared" si="247"/>
        <v>16</v>
      </c>
      <c r="AN43" s="74">
        <f t="shared" si="247"/>
        <v>12</v>
      </c>
      <c r="AO43" s="74">
        <f t="shared" si="247"/>
        <v>12</v>
      </c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76" x14ac:dyDescent="0.2">
      <c r="A44" s="59" t="s">
        <v>175</v>
      </c>
      <c r="B44" s="120" t="s">
        <v>9</v>
      </c>
      <c r="C44" s="61" t="s">
        <v>166</v>
      </c>
      <c r="D44" s="83" t="s">
        <v>242</v>
      </c>
      <c r="E44" s="59" t="s">
        <v>243</v>
      </c>
      <c r="F44" s="62">
        <f t="shared" si="1"/>
        <v>4102539</v>
      </c>
      <c r="G44" s="63">
        <f t="shared" si="2"/>
        <v>1279</v>
      </c>
      <c r="H44" s="64">
        <v>50</v>
      </c>
      <c r="I44" s="64">
        <v>58</v>
      </c>
      <c r="J44" s="64">
        <v>50</v>
      </c>
      <c r="K44" s="64">
        <v>17</v>
      </c>
      <c r="L44" s="64">
        <v>28</v>
      </c>
      <c r="M44" s="64">
        <v>21</v>
      </c>
      <c r="N44" s="64">
        <v>42</v>
      </c>
      <c r="O44" s="64">
        <v>63</v>
      </c>
      <c r="P44" s="64">
        <v>42</v>
      </c>
      <c r="Q44" s="64">
        <v>42</v>
      </c>
      <c r="R44" s="64">
        <v>42</v>
      </c>
      <c r="S44" s="64">
        <v>42</v>
      </c>
      <c r="T44" s="64">
        <v>53</v>
      </c>
      <c r="U44" s="64">
        <v>42</v>
      </c>
      <c r="V44" s="64">
        <v>47</v>
      </c>
      <c r="W44" s="64">
        <v>42</v>
      </c>
      <c r="X44" s="64">
        <v>39</v>
      </c>
      <c r="Y44" s="64">
        <v>39</v>
      </c>
      <c r="Z44" s="64">
        <v>21</v>
      </c>
      <c r="AA44" s="64">
        <v>39</v>
      </c>
      <c r="AB44" s="64">
        <v>49</v>
      </c>
      <c r="AC44" s="64">
        <v>46</v>
      </c>
      <c r="AD44" s="64">
        <v>43</v>
      </c>
      <c r="AE44" s="64">
        <v>15</v>
      </c>
      <c r="AF44" s="145">
        <v>87</v>
      </c>
      <c r="AG44" s="145">
        <v>59</v>
      </c>
      <c r="AH44" s="145">
        <v>12</v>
      </c>
      <c r="AI44" s="145">
        <v>29</v>
      </c>
      <c r="AJ44" s="145">
        <v>47</v>
      </c>
      <c r="AK44" s="145">
        <v>15</v>
      </c>
      <c r="AL44" s="145">
        <v>13</v>
      </c>
      <c r="AM44" s="145">
        <v>15</v>
      </c>
      <c r="AN44" s="145">
        <v>15</v>
      </c>
      <c r="AO44" s="64">
        <v>15</v>
      </c>
      <c r="AQ44" s="168">
        <f t="shared" ref="AQ44:AQ46" si="248">ROUND(H44,0)</f>
        <v>50</v>
      </c>
      <c r="AR44" s="168">
        <f t="shared" ref="AR44:AR46" si="249">ROUND(I44,0)</f>
        <v>58</v>
      </c>
      <c r="AS44" s="168">
        <f t="shared" ref="AS44:AS46" si="250">ROUND(J44,0)</f>
        <v>50</v>
      </c>
      <c r="AT44" s="168">
        <f t="shared" ref="AT44:AT46" si="251">ROUND(K44,0)</f>
        <v>17</v>
      </c>
      <c r="AU44" s="168">
        <f t="shared" ref="AU44:AU46" si="252">ROUND(L44,0)</f>
        <v>28</v>
      </c>
      <c r="AV44" s="168">
        <f t="shared" ref="AV44:AV46" si="253">ROUND(M44,0)</f>
        <v>21</v>
      </c>
      <c r="AW44" s="168">
        <f t="shared" ref="AW44:AW46" si="254">ROUND(N44,0)</f>
        <v>42</v>
      </c>
      <c r="AX44" s="168">
        <f t="shared" ref="AX44:AX46" si="255">ROUND(O44,0)</f>
        <v>63</v>
      </c>
      <c r="AY44" s="168">
        <f t="shared" ref="AY44:AY46" si="256">ROUND(P44,0)</f>
        <v>42</v>
      </c>
      <c r="AZ44" s="168">
        <f t="shared" ref="AZ44:AZ46" si="257">ROUND(Q44,0)</f>
        <v>42</v>
      </c>
      <c r="BA44" s="168">
        <f t="shared" ref="BA44:BA46" si="258">ROUND(R44,0)</f>
        <v>42</v>
      </c>
      <c r="BB44" s="168">
        <f t="shared" ref="BB44:BB46" si="259">ROUND(S44,0)</f>
        <v>42</v>
      </c>
      <c r="BC44" s="168">
        <f t="shared" ref="BC44:BC46" si="260">ROUND(T44,0)</f>
        <v>53</v>
      </c>
      <c r="BD44" s="168">
        <f t="shared" ref="BD44:BD46" si="261">ROUND(U44,0)</f>
        <v>42</v>
      </c>
      <c r="BE44" s="168">
        <f t="shared" ref="BE44:BE46" si="262">ROUND(V44,0)</f>
        <v>47</v>
      </c>
      <c r="BF44" s="168">
        <f t="shared" ref="BF44:BF46" si="263">ROUND(W44,0)</f>
        <v>42</v>
      </c>
      <c r="BG44" s="168">
        <f t="shared" ref="BG44:BG46" si="264">ROUND(X44,0)</f>
        <v>39</v>
      </c>
      <c r="BH44" s="168">
        <f t="shared" ref="BH44:BH46" si="265">ROUND(Y44,0)</f>
        <v>39</v>
      </c>
      <c r="BI44" s="168">
        <f t="shared" ref="BI44:BI46" si="266">ROUND(Z44,0)</f>
        <v>21</v>
      </c>
      <c r="BJ44" s="168">
        <f t="shared" ref="BJ44:BJ46" si="267">ROUND(AA44,0)</f>
        <v>39</v>
      </c>
      <c r="BK44" s="168">
        <f t="shared" ref="BK44:BK46" si="268">ROUND(AB44,0)</f>
        <v>49</v>
      </c>
      <c r="BL44" s="168">
        <f t="shared" ref="BL44:BL46" si="269">ROUND(AC44,0)</f>
        <v>46</v>
      </c>
      <c r="BM44" s="168">
        <f t="shared" ref="BM44:BM46" si="270">ROUND(AD44,0)</f>
        <v>43</v>
      </c>
      <c r="BN44" s="168">
        <f t="shared" ref="BN44:BN46" si="271">ROUND(AE44,0)</f>
        <v>15</v>
      </c>
      <c r="BO44" s="168">
        <f t="shared" ref="BO44:BO46" si="272">ROUND(AF44,0)</f>
        <v>87</v>
      </c>
      <c r="BP44" s="168">
        <f t="shared" ref="BP44:BP46" si="273">ROUND(AG44,0)</f>
        <v>59</v>
      </c>
      <c r="BQ44" s="168">
        <f t="shared" ref="BQ44:BQ46" si="274">ROUND(AH44,0)</f>
        <v>12</v>
      </c>
      <c r="BR44" s="168">
        <f t="shared" ref="BR44:BR46" si="275">ROUND(AI44,0)</f>
        <v>29</v>
      </c>
      <c r="BS44" s="168">
        <f t="shared" ref="BS44:BS46" si="276">ROUND(AJ44,0)</f>
        <v>47</v>
      </c>
      <c r="BT44" s="168">
        <f t="shared" ref="BT44:BT46" si="277">ROUND(AK44,0)</f>
        <v>15</v>
      </c>
      <c r="BU44" s="168">
        <f t="shared" ref="BU44:BU46" si="278">ROUND(AL44,0)</f>
        <v>13</v>
      </c>
      <c r="BV44" s="168">
        <f t="shared" ref="BV44:BV46" si="279">ROUND(AM44,0)</f>
        <v>15</v>
      </c>
      <c r="BW44" s="168">
        <f t="shared" ref="BW44:BW46" si="280">ROUND(AN44,0)</f>
        <v>15</v>
      </c>
      <c r="BX44" s="168">
        <f t="shared" ref="BX44:BX46" si="281">ROUND(AO44,0)</f>
        <v>15</v>
      </c>
    </row>
    <row r="45" spans="1:76" x14ac:dyDescent="0.2">
      <c r="A45" s="59" t="s">
        <v>175</v>
      </c>
      <c r="B45" s="120" t="s">
        <v>9</v>
      </c>
      <c r="C45" s="61" t="s">
        <v>166</v>
      </c>
      <c r="D45" s="83" t="s">
        <v>244</v>
      </c>
      <c r="E45" s="59" t="s">
        <v>245</v>
      </c>
      <c r="F45" s="62">
        <f t="shared" si="1"/>
        <v>4263079</v>
      </c>
      <c r="G45" s="63">
        <f t="shared" si="2"/>
        <v>1300</v>
      </c>
      <c r="H45" s="64">
        <v>50</v>
      </c>
      <c r="I45" s="64">
        <v>58</v>
      </c>
      <c r="J45" s="64">
        <v>50</v>
      </c>
      <c r="K45" s="64">
        <v>17</v>
      </c>
      <c r="L45" s="64">
        <v>28</v>
      </c>
      <c r="M45" s="64">
        <v>21</v>
      </c>
      <c r="N45" s="64">
        <v>42</v>
      </c>
      <c r="O45" s="64">
        <v>63</v>
      </c>
      <c r="P45" s="64">
        <v>42</v>
      </c>
      <c r="Q45" s="64">
        <v>42</v>
      </c>
      <c r="R45" s="64">
        <v>42</v>
      </c>
      <c r="S45" s="64">
        <v>42</v>
      </c>
      <c r="T45" s="64">
        <v>53</v>
      </c>
      <c r="U45" s="64">
        <v>42</v>
      </c>
      <c r="V45" s="64">
        <v>47</v>
      </c>
      <c r="W45" s="64">
        <v>42</v>
      </c>
      <c r="X45" s="64">
        <v>39</v>
      </c>
      <c r="Y45" s="64">
        <v>39</v>
      </c>
      <c r="Z45" s="64">
        <v>21</v>
      </c>
      <c r="AA45" s="64">
        <v>39</v>
      </c>
      <c r="AB45" s="64">
        <v>49</v>
      </c>
      <c r="AC45" s="64">
        <v>48</v>
      </c>
      <c r="AD45" s="64">
        <v>45</v>
      </c>
      <c r="AE45" s="64">
        <v>16</v>
      </c>
      <c r="AF45" s="145">
        <v>91</v>
      </c>
      <c r="AG45" s="145">
        <v>61</v>
      </c>
      <c r="AH45" s="145">
        <v>13</v>
      </c>
      <c r="AI45" s="145">
        <v>31</v>
      </c>
      <c r="AJ45" s="145">
        <v>49</v>
      </c>
      <c r="AK45" s="145">
        <v>16</v>
      </c>
      <c r="AL45" s="145">
        <v>14</v>
      </c>
      <c r="AM45" s="145">
        <v>16</v>
      </c>
      <c r="AN45" s="145">
        <v>16</v>
      </c>
      <c r="AO45" s="64">
        <v>16</v>
      </c>
      <c r="AQ45" s="168">
        <f t="shared" si="248"/>
        <v>50</v>
      </c>
      <c r="AR45" s="168">
        <f t="shared" si="249"/>
        <v>58</v>
      </c>
      <c r="AS45" s="168">
        <f t="shared" si="250"/>
        <v>50</v>
      </c>
      <c r="AT45" s="168">
        <f t="shared" si="251"/>
        <v>17</v>
      </c>
      <c r="AU45" s="168">
        <f t="shared" si="252"/>
        <v>28</v>
      </c>
      <c r="AV45" s="168">
        <f t="shared" si="253"/>
        <v>21</v>
      </c>
      <c r="AW45" s="168">
        <f t="shared" si="254"/>
        <v>42</v>
      </c>
      <c r="AX45" s="168">
        <f t="shared" si="255"/>
        <v>63</v>
      </c>
      <c r="AY45" s="168">
        <f t="shared" si="256"/>
        <v>42</v>
      </c>
      <c r="AZ45" s="168">
        <f t="shared" si="257"/>
        <v>42</v>
      </c>
      <c r="BA45" s="168">
        <f t="shared" si="258"/>
        <v>42</v>
      </c>
      <c r="BB45" s="168">
        <f t="shared" si="259"/>
        <v>42</v>
      </c>
      <c r="BC45" s="168">
        <f t="shared" si="260"/>
        <v>53</v>
      </c>
      <c r="BD45" s="168">
        <f t="shared" si="261"/>
        <v>42</v>
      </c>
      <c r="BE45" s="168">
        <f t="shared" si="262"/>
        <v>47</v>
      </c>
      <c r="BF45" s="168">
        <f t="shared" si="263"/>
        <v>42</v>
      </c>
      <c r="BG45" s="168">
        <f t="shared" si="264"/>
        <v>39</v>
      </c>
      <c r="BH45" s="168">
        <f t="shared" si="265"/>
        <v>39</v>
      </c>
      <c r="BI45" s="168">
        <f t="shared" si="266"/>
        <v>21</v>
      </c>
      <c r="BJ45" s="168">
        <f t="shared" si="267"/>
        <v>39</v>
      </c>
      <c r="BK45" s="168">
        <f t="shared" si="268"/>
        <v>49</v>
      </c>
      <c r="BL45" s="168">
        <f t="shared" si="269"/>
        <v>48</v>
      </c>
      <c r="BM45" s="168">
        <f t="shared" si="270"/>
        <v>45</v>
      </c>
      <c r="BN45" s="168">
        <f t="shared" si="271"/>
        <v>16</v>
      </c>
      <c r="BO45" s="168">
        <f t="shared" si="272"/>
        <v>91</v>
      </c>
      <c r="BP45" s="168">
        <f t="shared" si="273"/>
        <v>61</v>
      </c>
      <c r="BQ45" s="168">
        <f t="shared" si="274"/>
        <v>13</v>
      </c>
      <c r="BR45" s="168">
        <f t="shared" si="275"/>
        <v>31</v>
      </c>
      <c r="BS45" s="168">
        <f t="shared" si="276"/>
        <v>49</v>
      </c>
      <c r="BT45" s="168">
        <f t="shared" si="277"/>
        <v>16</v>
      </c>
      <c r="BU45" s="168">
        <f t="shared" si="278"/>
        <v>14</v>
      </c>
      <c r="BV45" s="168">
        <f t="shared" si="279"/>
        <v>16</v>
      </c>
      <c r="BW45" s="168">
        <f t="shared" si="280"/>
        <v>16</v>
      </c>
      <c r="BX45" s="168">
        <f t="shared" si="281"/>
        <v>16</v>
      </c>
    </row>
    <row r="46" spans="1:76" x14ac:dyDescent="0.2">
      <c r="A46" s="59" t="s">
        <v>175</v>
      </c>
      <c r="B46" s="120" t="s">
        <v>9</v>
      </c>
      <c r="C46" s="61" t="s">
        <v>166</v>
      </c>
      <c r="D46" s="83" t="s">
        <v>246</v>
      </c>
      <c r="E46" s="59" t="s">
        <v>247</v>
      </c>
      <c r="F46" s="62">
        <f t="shared" si="1"/>
        <v>969864</v>
      </c>
      <c r="G46" s="63">
        <f t="shared" si="2"/>
        <v>758</v>
      </c>
      <c r="H46" s="64">
        <v>42</v>
      </c>
      <c r="I46" s="64">
        <v>49</v>
      </c>
      <c r="J46" s="64">
        <v>42</v>
      </c>
      <c r="K46" s="64">
        <v>14</v>
      </c>
      <c r="L46" s="64">
        <v>24</v>
      </c>
      <c r="M46" s="64">
        <v>19</v>
      </c>
      <c r="N46" s="64">
        <v>36</v>
      </c>
      <c r="O46" s="64">
        <v>55</v>
      </c>
      <c r="P46" s="64">
        <v>37</v>
      </c>
      <c r="Q46" s="64">
        <v>37</v>
      </c>
      <c r="R46" s="64">
        <v>37</v>
      </c>
      <c r="S46" s="64">
        <v>37</v>
      </c>
      <c r="T46" s="64">
        <v>45</v>
      </c>
      <c r="U46" s="64">
        <v>37</v>
      </c>
      <c r="V46" s="64">
        <v>39</v>
      </c>
      <c r="W46" s="64">
        <v>37</v>
      </c>
      <c r="X46" s="64">
        <v>34</v>
      </c>
      <c r="Y46" s="64">
        <v>34</v>
      </c>
      <c r="Z46" s="64">
        <v>17</v>
      </c>
      <c r="AA46" s="64">
        <v>34</v>
      </c>
      <c r="AB46" s="64">
        <v>42</v>
      </c>
      <c r="AC46" s="64">
        <v>1</v>
      </c>
      <c r="AD46" s="64">
        <v>1</v>
      </c>
      <c r="AE46" s="64">
        <v>0</v>
      </c>
      <c r="AF46" s="145">
        <v>4</v>
      </c>
      <c r="AG46" s="145">
        <v>2</v>
      </c>
      <c r="AH46" s="145">
        <v>0</v>
      </c>
      <c r="AI46" s="145">
        <v>1</v>
      </c>
      <c r="AJ46" s="145">
        <v>1</v>
      </c>
      <c r="AK46" s="145">
        <v>0</v>
      </c>
      <c r="AL46" s="145">
        <v>0</v>
      </c>
      <c r="AM46" s="145">
        <v>0</v>
      </c>
      <c r="AN46" s="145">
        <v>0</v>
      </c>
      <c r="AO46" s="64">
        <v>0</v>
      </c>
      <c r="AQ46" s="168">
        <f t="shared" si="248"/>
        <v>42</v>
      </c>
      <c r="AR46" s="168">
        <f t="shared" si="249"/>
        <v>49</v>
      </c>
      <c r="AS46" s="168">
        <f t="shared" si="250"/>
        <v>42</v>
      </c>
      <c r="AT46" s="168">
        <f t="shared" si="251"/>
        <v>14</v>
      </c>
      <c r="AU46" s="168">
        <f t="shared" si="252"/>
        <v>24</v>
      </c>
      <c r="AV46" s="168">
        <f t="shared" si="253"/>
        <v>19</v>
      </c>
      <c r="AW46" s="168">
        <f t="shared" si="254"/>
        <v>36</v>
      </c>
      <c r="AX46" s="168">
        <f t="shared" si="255"/>
        <v>55</v>
      </c>
      <c r="AY46" s="168">
        <f t="shared" si="256"/>
        <v>37</v>
      </c>
      <c r="AZ46" s="168">
        <f t="shared" si="257"/>
        <v>37</v>
      </c>
      <c r="BA46" s="168">
        <f t="shared" si="258"/>
        <v>37</v>
      </c>
      <c r="BB46" s="168">
        <f t="shared" si="259"/>
        <v>37</v>
      </c>
      <c r="BC46" s="168">
        <f t="shared" si="260"/>
        <v>45</v>
      </c>
      <c r="BD46" s="168">
        <f t="shared" si="261"/>
        <v>37</v>
      </c>
      <c r="BE46" s="168">
        <f t="shared" si="262"/>
        <v>39</v>
      </c>
      <c r="BF46" s="168">
        <f t="shared" si="263"/>
        <v>37</v>
      </c>
      <c r="BG46" s="168">
        <f t="shared" si="264"/>
        <v>34</v>
      </c>
      <c r="BH46" s="168">
        <f t="shared" si="265"/>
        <v>34</v>
      </c>
      <c r="BI46" s="168">
        <f t="shared" si="266"/>
        <v>17</v>
      </c>
      <c r="BJ46" s="168">
        <f t="shared" si="267"/>
        <v>34</v>
      </c>
      <c r="BK46" s="168">
        <f t="shared" si="268"/>
        <v>42</v>
      </c>
      <c r="BL46" s="168">
        <f t="shared" si="269"/>
        <v>1</v>
      </c>
      <c r="BM46" s="168">
        <f t="shared" si="270"/>
        <v>1</v>
      </c>
      <c r="BN46" s="168">
        <f t="shared" si="271"/>
        <v>0</v>
      </c>
      <c r="BO46" s="168">
        <f t="shared" si="272"/>
        <v>4</v>
      </c>
      <c r="BP46" s="168">
        <f t="shared" si="273"/>
        <v>2</v>
      </c>
      <c r="BQ46" s="168">
        <f t="shared" si="274"/>
        <v>0</v>
      </c>
      <c r="BR46" s="168">
        <f t="shared" si="275"/>
        <v>1</v>
      </c>
      <c r="BS46" s="168">
        <f t="shared" si="276"/>
        <v>1</v>
      </c>
      <c r="BT46" s="168">
        <f t="shared" si="277"/>
        <v>0</v>
      </c>
      <c r="BU46" s="168">
        <f t="shared" si="278"/>
        <v>0</v>
      </c>
      <c r="BV46" s="168">
        <f t="shared" si="279"/>
        <v>0</v>
      </c>
      <c r="BW46" s="168">
        <f t="shared" si="280"/>
        <v>0</v>
      </c>
      <c r="BX46" s="168">
        <f t="shared" si="281"/>
        <v>0</v>
      </c>
    </row>
    <row r="47" spans="1:76" s="19" customFormat="1" x14ac:dyDescent="0.2">
      <c r="A47" s="65"/>
      <c r="B47" s="123"/>
      <c r="C47" s="67"/>
      <c r="D47" s="84"/>
      <c r="E47" s="65"/>
      <c r="F47" s="74">
        <f t="shared" si="1"/>
        <v>9335482</v>
      </c>
      <c r="G47" s="125">
        <f t="shared" si="2"/>
        <v>3337</v>
      </c>
      <c r="H47" s="74">
        <f t="shared" ref="H47:AO47" si="282">SUM(H44:H46)</f>
        <v>142</v>
      </c>
      <c r="I47" s="74">
        <f t="shared" si="282"/>
        <v>165</v>
      </c>
      <c r="J47" s="74">
        <f t="shared" si="282"/>
        <v>142</v>
      </c>
      <c r="K47" s="74">
        <f t="shared" si="282"/>
        <v>48</v>
      </c>
      <c r="L47" s="74">
        <f t="shared" si="282"/>
        <v>80</v>
      </c>
      <c r="M47" s="74">
        <f t="shared" si="282"/>
        <v>61</v>
      </c>
      <c r="N47" s="74">
        <f t="shared" si="282"/>
        <v>120</v>
      </c>
      <c r="O47" s="74">
        <f t="shared" si="282"/>
        <v>181</v>
      </c>
      <c r="P47" s="74">
        <f t="shared" si="282"/>
        <v>121</v>
      </c>
      <c r="Q47" s="74">
        <f t="shared" si="282"/>
        <v>121</v>
      </c>
      <c r="R47" s="74">
        <f t="shared" si="282"/>
        <v>121</v>
      </c>
      <c r="S47" s="74">
        <f t="shared" si="282"/>
        <v>121</v>
      </c>
      <c r="T47" s="74">
        <f t="shared" si="282"/>
        <v>151</v>
      </c>
      <c r="U47" s="74">
        <f t="shared" si="282"/>
        <v>121</v>
      </c>
      <c r="V47" s="74">
        <f t="shared" si="282"/>
        <v>133</v>
      </c>
      <c r="W47" s="74">
        <f t="shared" si="282"/>
        <v>121</v>
      </c>
      <c r="X47" s="74">
        <f t="shared" si="282"/>
        <v>112</v>
      </c>
      <c r="Y47" s="74">
        <f t="shared" si="282"/>
        <v>112</v>
      </c>
      <c r="Z47" s="74">
        <f t="shared" si="282"/>
        <v>59</v>
      </c>
      <c r="AA47" s="74">
        <f t="shared" si="282"/>
        <v>112</v>
      </c>
      <c r="AB47" s="74">
        <f t="shared" si="282"/>
        <v>140</v>
      </c>
      <c r="AC47" s="74">
        <f t="shared" si="282"/>
        <v>95</v>
      </c>
      <c r="AD47" s="74">
        <f t="shared" si="282"/>
        <v>89</v>
      </c>
      <c r="AE47" s="74">
        <f t="shared" si="282"/>
        <v>31</v>
      </c>
      <c r="AF47" s="74">
        <f t="shared" si="282"/>
        <v>182</v>
      </c>
      <c r="AG47" s="74">
        <f t="shared" si="282"/>
        <v>122</v>
      </c>
      <c r="AH47" s="74">
        <f t="shared" si="282"/>
        <v>25</v>
      </c>
      <c r="AI47" s="74">
        <f t="shared" si="282"/>
        <v>61</v>
      </c>
      <c r="AJ47" s="74">
        <f t="shared" si="282"/>
        <v>97</v>
      </c>
      <c r="AK47" s="74">
        <f t="shared" si="282"/>
        <v>31</v>
      </c>
      <c r="AL47" s="74">
        <f t="shared" si="282"/>
        <v>27</v>
      </c>
      <c r="AM47" s="74">
        <f t="shared" si="282"/>
        <v>31</v>
      </c>
      <c r="AN47" s="74">
        <f t="shared" si="282"/>
        <v>31</v>
      </c>
      <c r="AO47" s="74">
        <f t="shared" si="282"/>
        <v>31</v>
      </c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spans="1:76" x14ac:dyDescent="0.2">
      <c r="A48" s="90" t="s">
        <v>176</v>
      </c>
      <c r="B48" s="120" t="s">
        <v>9</v>
      </c>
      <c r="C48" s="61" t="s">
        <v>166</v>
      </c>
      <c r="D48" s="69" t="s">
        <v>248</v>
      </c>
      <c r="E48" s="69" t="s">
        <v>249</v>
      </c>
      <c r="F48" s="62">
        <f t="shared" si="1"/>
        <v>4282502</v>
      </c>
      <c r="G48" s="63">
        <f t="shared" si="2"/>
        <v>1706</v>
      </c>
      <c r="H48" s="64">
        <v>72</v>
      </c>
      <c r="I48" s="64">
        <v>84</v>
      </c>
      <c r="J48" s="64">
        <v>72</v>
      </c>
      <c r="K48" s="64">
        <v>24</v>
      </c>
      <c r="L48" s="64">
        <v>45</v>
      </c>
      <c r="M48" s="64">
        <v>34</v>
      </c>
      <c r="N48" s="64">
        <v>67</v>
      </c>
      <c r="O48" s="64">
        <v>102</v>
      </c>
      <c r="P48" s="64">
        <v>68</v>
      </c>
      <c r="Q48" s="64">
        <v>68</v>
      </c>
      <c r="R48" s="64">
        <v>68</v>
      </c>
      <c r="S48" s="64">
        <v>68</v>
      </c>
      <c r="T48" s="64">
        <v>85</v>
      </c>
      <c r="U48" s="64">
        <v>68</v>
      </c>
      <c r="V48" s="64">
        <v>75</v>
      </c>
      <c r="W48" s="64">
        <v>68</v>
      </c>
      <c r="X48" s="64">
        <v>60</v>
      </c>
      <c r="Y48" s="64">
        <v>60</v>
      </c>
      <c r="Z48" s="64">
        <v>23</v>
      </c>
      <c r="AA48" s="64">
        <v>60</v>
      </c>
      <c r="AB48" s="64">
        <v>75</v>
      </c>
      <c r="AC48" s="64">
        <v>43</v>
      </c>
      <c r="AD48" s="64">
        <v>41</v>
      </c>
      <c r="AE48" s="64">
        <v>13</v>
      </c>
      <c r="AF48" s="145">
        <v>75</v>
      </c>
      <c r="AG48" s="145">
        <v>50</v>
      </c>
      <c r="AH48" s="145">
        <v>10</v>
      </c>
      <c r="AI48" s="145">
        <v>25</v>
      </c>
      <c r="AJ48" s="145">
        <v>40</v>
      </c>
      <c r="AK48" s="145">
        <v>13</v>
      </c>
      <c r="AL48" s="145">
        <v>11</v>
      </c>
      <c r="AM48" s="145">
        <v>13</v>
      </c>
      <c r="AN48" s="145">
        <v>13</v>
      </c>
      <c r="AO48" s="64">
        <v>13</v>
      </c>
      <c r="AQ48" s="168">
        <f t="shared" ref="AQ48:AQ51" si="283">ROUND(H48,0)</f>
        <v>72</v>
      </c>
      <c r="AR48" s="168">
        <f t="shared" ref="AR48:AR51" si="284">ROUND(I48,0)</f>
        <v>84</v>
      </c>
      <c r="AS48" s="168">
        <f t="shared" ref="AS48:AS51" si="285">ROUND(J48,0)</f>
        <v>72</v>
      </c>
      <c r="AT48" s="168">
        <f t="shared" ref="AT48:AT51" si="286">ROUND(K48,0)</f>
        <v>24</v>
      </c>
      <c r="AU48" s="168">
        <f t="shared" ref="AU48:AU51" si="287">ROUND(L48,0)</f>
        <v>45</v>
      </c>
      <c r="AV48" s="168">
        <f t="shared" ref="AV48:AV51" si="288">ROUND(M48,0)</f>
        <v>34</v>
      </c>
      <c r="AW48" s="168">
        <f t="shared" ref="AW48:AW51" si="289">ROUND(N48,0)</f>
        <v>67</v>
      </c>
      <c r="AX48" s="168">
        <f t="shared" ref="AX48:AX51" si="290">ROUND(O48,0)</f>
        <v>102</v>
      </c>
      <c r="AY48" s="168">
        <f t="shared" ref="AY48:AY51" si="291">ROUND(P48,0)</f>
        <v>68</v>
      </c>
      <c r="AZ48" s="168">
        <f t="shared" ref="AZ48:AZ51" si="292">ROUND(Q48,0)</f>
        <v>68</v>
      </c>
      <c r="BA48" s="168">
        <f t="shared" ref="BA48:BA51" si="293">ROUND(R48,0)</f>
        <v>68</v>
      </c>
      <c r="BB48" s="168">
        <f t="shared" ref="BB48:BB51" si="294">ROUND(S48,0)</f>
        <v>68</v>
      </c>
      <c r="BC48" s="168">
        <f t="shared" ref="BC48:BC51" si="295">ROUND(T48,0)</f>
        <v>85</v>
      </c>
      <c r="BD48" s="168">
        <f t="shared" ref="BD48:BD51" si="296">ROUND(U48,0)</f>
        <v>68</v>
      </c>
      <c r="BE48" s="168">
        <f t="shared" ref="BE48:BE51" si="297">ROUND(V48,0)</f>
        <v>75</v>
      </c>
      <c r="BF48" s="168">
        <f t="shared" ref="BF48:BF51" si="298">ROUND(W48,0)</f>
        <v>68</v>
      </c>
      <c r="BG48" s="168">
        <f t="shared" ref="BG48:BG51" si="299">ROUND(X48,0)</f>
        <v>60</v>
      </c>
      <c r="BH48" s="168">
        <f t="shared" ref="BH48:BH51" si="300">ROUND(Y48,0)</f>
        <v>60</v>
      </c>
      <c r="BI48" s="168">
        <f t="shared" ref="BI48:BI51" si="301">ROUND(Z48,0)</f>
        <v>23</v>
      </c>
      <c r="BJ48" s="168">
        <f t="shared" ref="BJ48:BJ51" si="302">ROUND(AA48,0)</f>
        <v>60</v>
      </c>
      <c r="BK48" s="168">
        <f t="shared" ref="BK48:BK51" si="303">ROUND(AB48,0)</f>
        <v>75</v>
      </c>
      <c r="BL48" s="168">
        <f t="shared" ref="BL48:BL51" si="304">ROUND(AC48,0)</f>
        <v>43</v>
      </c>
      <c r="BM48" s="168">
        <f t="shared" ref="BM48:BM51" si="305">ROUND(AD48,0)</f>
        <v>41</v>
      </c>
      <c r="BN48" s="168">
        <f t="shared" ref="BN48:BN51" si="306">ROUND(AE48,0)</f>
        <v>13</v>
      </c>
      <c r="BO48" s="168">
        <f t="shared" ref="BO48:BO51" si="307">ROUND(AF48,0)</f>
        <v>75</v>
      </c>
      <c r="BP48" s="168">
        <f t="shared" ref="BP48:BP51" si="308">ROUND(AG48,0)</f>
        <v>50</v>
      </c>
      <c r="BQ48" s="168">
        <f t="shared" ref="BQ48:BQ51" si="309">ROUND(AH48,0)</f>
        <v>10</v>
      </c>
      <c r="BR48" s="168">
        <f t="shared" ref="BR48:BR51" si="310">ROUND(AI48,0)</f>
        <v>25</v>
      </c>
      <c r="BS48" s="168">
        <f t="shared" ref="BS48:BS51" si="311">ROUND(AJ48,0)</f>
        <v>40</v>
      </c>
      <c r="BT48" s="168">
        <f t="shared" ref="BT48:BT51" si="312">ROUND(AK48,0)</f>
        <v>13</v>
      </c>
      <c r="BU48" s="168">
        <f t="shared" ref="BU48:BU51" si="313">ROUND(AL48,0)</f>
        <v>11</v>
      </c>
      <c r="BV48" s="168">
        <f t="shared" ref="BV48:BV51" si="314">ROUND(AM48,0)</f>
        <v>13</v>
      </c>
      <c r="BW48" s="168">
        <f t="shared" ref="BW48:BW51" si="315">ROUND(AN48,0)</f>
        <v>13</v>
      </c>
      <c r="BX48" s="168">
        <f t="shared" ref="BX48:BX51" si="316">ROUND(AO48,0)</f>
        <v>13</v>
      </c>
    </row>
    <row r="49" spans="1:76" x14ac:dyDescent="0.2">
      <c r="A49" s="90" t="s">
        <v>176</v>
      </c>
      <c r="B49" s="120" t="s">
        <v>9</v>
      </c>
      <c r="C49" s="61" t="s">
        <v>166</v>
      </c>
      <c r="D49" s="69" t="s">
        <v>250</v>
      </c>
      <c r="E49" s="69" t="s">
        <v>251</v>
      </c>
      <c r="F49" s="62">
        <f t="shared" si="1"/>
        <v>3269420</v>
      </c>
      <c r="G49" s="63">
        <f t="shared" si="2"/>
        <v>1765</v>
      </c>
      <c r="H49" s="64">
        <v>85</v>
      </c>
      <c r="I49" s="64">
        <v>99</v>
      </c>
      <c r="J49" s="64">
        <v>85</v>
      </c>
      <c r="K49" s="64">
        <v>28</v>
      </c>
      <c r="L49" s="64">
        <v>53</v>
      </c>
      <c r="M49" s="64">
        <v>39</v>
      </c>
      <c r="N49" s="64">
        <v>79</v>
      </c>
      <c r="O49" s="64">
        <v>120</v>
      </c>
      <c r="P49" s="64">
        <v>80</v>
      </c>
      <c r="Q49" s="64">
        <v>80</v>
      </c>
      <c r="R49" s="64">
        <v>80</v>
      </c>
      <c r="S49" s="64">
        <v>80</v>
      </c>
      <c r="T49" s="64">
        <v>100</v>
      </c>
      <c r="U49" s="64">
        <v>80</v>
      </c>
      <c r="V49" s="64">
        <v>88</v>
      </c>
      <c r="W49" s="64">
        <v>80</v>
      </c>
      <c r="X49" s="64">
        <v>70</v>
      </c>
      <c r="Y49" s="64">
        <v>70</v>
      </c>
      <c r="Z49" s="64">
        <v>27</v>
      </c>
      <c r="AA49" s="64">
        <v>70</v>
      </c>
      <c r="AB49" s="64">
        <v>87</v>
      </c>
      <c r="AC49" s="64">
        <v>22</v>
      </c>
      <c r="AD49" s="64">
        <v>21</v>
      </c>
      <c r="AE49" s="64">
        <v>6</v>
      </c>
      <c r="AF49" s="145">
        <v>39</v>
      </c>
      <c r="AG49" s="145">
        <v>26</v>
      </c>
      <c r="AH49" s="145">
        <v>5</v>
      </c>
      <c r="AI49" s="145">
        <v>13</v>
      </c>
      <c r="AJ49" s="145">
        <v>21</v>
      </c>
      <c r="AK49" s="145">
        <v>6</v>
      </c>
      <c r="AL49" s="145">
        <v>6</v>
      </c>
      <c r="AM49" s="145">
        <v>6</v>
      </c>
      <c r="AN49" s="145">
        <v>7</v>
      </c>
      <c r="AO49" s="64">
        <v>7</v>
      </c>
      <c r="AQ49" s="168">
        <f t="shared" si="283"/>
        <v>85</v>
      </c>
      <c r="AR49" s="168">
        <f t="shared" si="284"/>
        <v>99</v>
      </c>
      <c r="AS49" s="168">
        <f t="shared" si="285"/>
        <v>85</v>
      </c>
      <c r="AT49" s="168">
        <f t="shared" si="286"/>
        <v>28</v>
      </c>
      <c r="AU49" s="168">
        <f t="shared" si="287"/>
        <v>53</v>
      </c>
      <c r="AV49" s="168">
        <f t="shared" si="288"/>
        <v>39</v>
      </c>
      <c r="AW49" s="168">
        <f t="shared" si="289"/>
        <v>79</v>
      </c>
      <c r="AX49" s="168">
        <f t="shared" si="290"/>
        <v>120</v>
      </c>
      <c r="AY49" s="168">
        <f t="shared" si="291"/>
        <v>80</v>
      </c>
      <c r="AZ49" s="168">
        <f t="shared" si="292"/>
        <v>80</v>
      </c>
      <c r="BA49" s="168">
        <f t="shared" si="293"/>
        <v>80</v>
      </c>
      <c r="BB49" s="168">
        <f t="shared" si="294"/>
        <v>80</v>
      </c>
      <c r="BC49" s="168">
        <f t="shared" si="295"/>
        <v>100</v>
      </c>
      <c r="BD49" s="168">
        <f t="shared" si="296"/>
        <v>80</v>
      </c>
      <c r="BE49" s="168">
        <f t="shared" si="297"/>
        <v>88</v>
      </c>
      <c r="BF49" s="168">
        <f t="shared" si="298"/>
        <v>80</v>
      </c>
      <c r="BG49" s="168">
        <f t="shared" si="299"/>
        <v>70</v>
      </c>
      <c r="BH49" s="168">
        <f t="shared" si="300"/>
        <v>70</v>
      </c>
      <c r="BI49" s="168">
        <f t="shared" si="301"/>
        <v>27</v>
      </c>
      <c r="BJ49" s="168">
        <f t="shared" si="302"/>
        <v>70</v>
      </c>
      <c r="BK49" s="168">
        <f t="shared" si="303"/>
        <v>87</v>
      </c>
      <c r="BL49" s="168">
        <f t="shared" si="304"/>
        <v>22</v>
      </c>
      <c r="BM49" s="168">
        <f t="shared" si="305"/>
        <v>21</v>
      </c>
      <c r="BN49" s="168">
        <f t="shared" si="306"/>
        <v>6</v>
      </c>
      <c r="BO49" s="168">
        <f t="shared" si="307"/>
        <v>39</v>
      </c>
      <c r="BP49" s="168">
        <f t="shared" si="308"/>
        <v>26</v>
      </c>
      <c r="BQ49" s="168">
        <f t="shared" si="309"/>
        <v>5</v>
      </c>
      <c r="BR49" s="168">
        <f t="shared" si="310"/>
        <v>13</v>
      </c>
      <c r="BS49" s="168">
        <f t="shared" si="311"/>
        <v>21</v>
      </c>
      <c r="BT49" s="168">
        <f t="shared" si="312"/>
        <v>6</v>
      </c>
      <c r="BU49" s="168">
        <f t="shared" si="313"/>
        <v>6</v>
      </c>
      <c r="BV49" s="168">
        <f t="shared" si="314"/>
        <v>6</v>
      </c>
      <c r="BW49" s="168">
        <f t="shared" si="315"/>
        <v>7</v>
      </c>
      <c r="BX49" s="168">
        <f t="shared" si="316"/>
        <v>7</v>
      </c>
    </row>
    <row r="50" spans="1:76" x14ac:dyDescent="0.2">
      <c r="A50" s="90" t="s">
        <v>176</v>
      </c>
      <c r="B50" s="120" t="s">
        <v>9</v>
      </c>
      <c r="C50" s="61" t="s">
        <v>166</v>
      </c>
      <c r="D50" s="86" t="s">
        <v>252</v>
      </c>
      <c r="E50" s="86" t="s">
        <v>253</v>
      </c>
      <c r="F50" s="62">
        <f t="shared" si="1"/>
        <v>3887912</v>
      </c>
      <c r="G50" s="63">
        <f t="shared" si="2"/>
        <v>1653</v>
      </c>
      <c r="H50" s="64">
        <v>72</v>
      </c>
      <c r="I50" s="64">
        <v>84</v>
      </c>
      <c r="J50" s="64">
        <v>72</v>
      </c>
      <c r="K50" s="64">
        <v>24</v>
      </c>
      <c r="L50" s="64">
        <v>45</v>
      </c>
      <c r="M50" s="64">
        <v>34</v>
      </c>
      <c r="N50" s="64">
        <v>67</v>
      </c>
      <c r="O50" s="64">
        <v>102</v>
      </c>
      <c r="P50" s="64">
        <v>68</v>
      </c>
      <c r="Q50" s="64">
        <v>68</v>
      </c>
      <c r="R50" s="64">
        <v>68</v>
      </c>
      <c r="S50" s="64">
        <v>68</v>
      </c>
      <c r="T50" s="64">
        <v>85</v>
      </c>
      <c r="U50" s="64">
        <v>68</v>
      </c>
      <c r="V50" s="64">
        <v>75</v>
      </c>
      <c r="W50" s="64">
        <v>68</v>
      </c>
      <c r="X50" s="64">
        <v>60</v>
      </c>
      <c r="Y50" s="64">
        <v>60</v>
      </c>
      <c r="Z50" s="64">
        <v>23</v>
      </c>
      <c r="AA50" s="64">
        <v>60</v>
      </c>
      <c r="AB50" s="64">
        <v>75</v>
      </c>
      <c r="AC50" s="64">
        <v>37</v>
      </c>
      <c r="AD50" s="64">
        <v>35</v>
      </c>
      <c r="AE50" s="64">
        <v>11</v>
      </c>
      <c r="AF50" s="145">
        <v>64</v>
      </c>
      <c r="AG50" s="145">
        <v>43</v>
      </c>
      <c r="AH50" s="145">
        <v>9</v>
      </c>
      <c r="AI50" s="145">
        <v>21</v>
      </c>
      <c r="AJ50" s="145">
        <v>34</v>
      </c>
      <c r="AK50" s="145">
        <v>11</v>
      </c>
      <c r="AL50" s="145">
        <v>9</v>
      </c>
      <c r="AM50" s="145">
        <v>11</v>
      </c>
      <c r="AN50" s="145">
        <v>11</v>
      </c>
      <c r="AO50" s="64">
        <v>11</v>
      </c>
      <c r="AQ50" s="168">
        <f t="shared" si="283"/>
        <v>72</v>
      </c>
      <c r="AR50" s="168">
        <f t="shared" si="284"/>
        <v>84</v>
      </c>
      <c r="AS50" s="168">
        <f t="shared" si="285"/>
        <v>72</v>
      </c>
      <c r="AT50" s="168">
        <f t="shared" si="286"/>
        <v>24</v>
      </c>
      <c r="AU50" s="168">
        <f t="shared" si="287"/>
        <v>45</v>
      </c>
      <c r="AV50" s="168">
        <f t="shared" si="288"/>
        <v>34</v>
      </c>
      <c r="AW50" s="168">
        <f t="shared" si="289"/>
        <v>67</v>
      </c>
      <c r="AX50" s="168">
        <f t="shared" si="290"/>
        <v>102</v>
      </c>
      <c r="AY50" s="168">
        <f t="shared" si="291"/>
        <v>68</v>
      </c>
      <c r="AZ50" s="168">
        <f t="shared" si="292"/>
        <v>68</v>
      </c>
      <c r="BA50" s="168">
        <f t="shared" si="293"/>
        <v>68</v>
      </c>
      <c r="BB50" s="168">
        <f t="shared" si="294"/>
        <v>68</v>
      </c>
      <c r="BC50" s="168">
        <f t="shared" si="295"/>
        <v>85</v>
      </c>
      <c r="BD50" s="168">
        <f t="shared" si="296"/>
        <v>68</v>
      </c>
      <c r="BE50" s="168">
        <f t="shared" si="297"/>
        <v>75</v>
      </c>
      <c r="BF50" s="168">
        <f t="shared" si="298"/>
        <v>68</v>
      </c>
      <c r="BG50" s="168">
        <f t="shared" si="299"/>
        <v>60</v>
      </c>
      <c r="BH50" s="168">
        <f t="shared" si="300"/>
        <v>60</v>
      </c>
      <c r="BI50" s="168">
        <f t="shared" si="301"/>
        <v>23</v>
      </c>
      <c r="BJ50" s="168">
        <f t="shared" si="302"/>
        <v>60</v>
      </c>
      <c r="BK50" s="168">
        <f t="shared" si="303"/>
        <v>75</v>
      </c>
      <c r="BL50" s="168">
        <f t="shared" si="304"/>
        <v>37</v>
      </c>
      <c r="BM50" s="168">
        <f t="shared" si="305"/>
        <v>35</v>
      </c>
      <c r="BN50" s="168">
        <f t="shared" si="306"/>
        <v>11</v>
      </c>
      <c r="BO50" s="168">
        <f t="shared" si="307"/>
        <v>64</v>
      </c>
      <c r="BP50" s="168">
        <f t="shared" si="308"/>
        <v>43</v>
      </c>
      <c r="BQ50" s="168">
        <f t="shared" si="309"/>
        <v>9</v>
      </c>
      <c r="BR50" s="168">
        <f t="shared" si="310"/>
        <v>21</v>
      </c>
      <c r="BS50" s="168">
        <f t="shared" si="311"/>
        <v>34</v>
      </c>
      <c r="BT50" s="168">
        <f t="shared" si="312"/>
        <v>11</v>
      </c>
      <c r="BU50" s="168">
        <f t="shared" si="313"/>
        <v>9</v>
      </c>
      <c r="BV50" s="168">
        <f t="shared" si="314"/>
        <v>11</v>
      </c>
      <c r="BW50" s="168">
        <f t="shared" si="315"/>
        <v>11</v>
      </c>
      <c r="BX50" s="168">
        <f t="shared" si="316"/>
        <v>11</v>
      </c>
    </row>
    <row r="51" spans="1:76" x14ac:dyDescent="0.2">
      <c r="A51" s="90" t="s">
        <v>176</v>
      </c>
      <c r="B51" s="120" t="s">
        <v>9</v>
      </c>
      <c r="C51" s="61" t="s">
        <v>166</v>
      </c>
      <c r="D51" s="86" t="s">
        <v>254</v>
      </c>
      <c r="E51" s="86" t="s">
        <v>255</v>
      </c>
      <c r="F51" s="62">
        <f t="shared" si="1"/>
        <v>3178307</v>
      </c>
      <c r="G51" s="63">
        <f t="shared" si="2"/>
        <v>1743</v>
      </c>
      <c r="H51" s="64">
        <v>85</v>
      </c>
      <c r="I51" s="64">
        <v>99</v>
      </c>
      <c r="J51" s="64">
        <v>85</v>
      </c>
      <c r="K51" s="64">
        <v>29</v>
      </c>
      <c r="L51" s="64">
        <v>52</v>
      </c>
      <c r="M51" s="64">
        <v>39</v>
      </c>
      <c r="N51" s="64">
        <v>79</v>
      </c>
      <c r="O51" s="64">
        <v>119</v>
      </c>
      <c r="P51" s="64">
        <v>79</v>
      </c>
      <c r="Q51" s="64">
        <v>79</v>
      </c>
      <c r="R51" s="64">
        <v>79</v>
      </c>
      <c r="S51" s="64">
        <v>79</v>
      </c>
      <c r="T51" s="64">
        <v>99</v>
      </c>
      <c r="U51" s="64">
        <v>79</v>
      </c>
      <c r="V51" s="64">
        <v>87</v>
      </c>
      <c r="W51" s="64">
        <v>79</v>
      </c>
      <c r="X51" s="64">
        <v>69</v>
      </c>
      <c r="Y51" s="64">
        <v>69</v>
      </c>
      <c r="Z51" s="64">
        <v>27</v>
      </c>
      <c r="AA51" s="64">
        <v>69</v>
      </c>
      <c r="AB51" s="64">
        <v>87</v>
      </c>
      <c r="AC51" s="64">
        <v>22</v>
      </c>
      <c r="AD51" s="64">
        <v>20</v>
      </c>
      <c r="AE51" s="64">
        <v>6</v>
      </c>
      <c r="AF51" s="145">
        <v>36</v>
      </c>
      <c r="AG51" s="145">
        <v>24</v>
      </c>
      <c r="AH51" s="145">
        <v>5</v>
      </c>
      <c r="AI51" s="145">
        <v>12</v>
      </c>
      <c r="AJ51" s="145">
        <v>19</v>
      </c>
      <c r="AK51" s="145">
        <v>6</v>
      </c>
      <c r="AL51" s="145">
        <v>5</v>
      </c>
      <c r="AM51" s="145">
        <v>6</v>
      </c>
      <c r="AN51" s="145">
        <v>7</v>
      </c>
      <c r="AO51" s="64">
        <v>7</v>
      </c>
      <c r="AQ51" s="168">
        <f t="shared" si="283"/>
        <v>85</v>
      </c>
      <c r="AR51" s="168">
        <f t="shared" si="284"/>
        <v>99</v>
      </c>
      <c r="AS51" s="168">
        <f t="shared" si="285"/>
        <v>85</v>
      </c>
      <c r="AT51" s="168">
        <f t="shared" si="286"/>
        <v>29</v>
      </c>
      <c r="AU51" s="168">
        <f t="shared" si="287"/>
        <v>52</v>
      </c>
      <c r="AV51" s="168">
        <f t="shared" si="288"/>
        <v>39</v>
      </c>
      <c r="AW51" s="168">
        <f t="shared" si="289"/>
        <v>79</v>
      </c>
      <c r="AX51" s="168">
        <f t="shared" si="290"/>
        <v>119</v>
      </c>
      <c r="AY51" s="168">
        <f t="shared" si="291"/>
        <v>79</v>
      </c>
      <c r="AZ51" s="168">
        <f t="shared" si="292"/>
        <v>79</v>
      </c>
      <c r="BA51" s="168">
        <f t="shared" si="293"/>
        <v>79</v>
      </c>
      <c r="BB51" s="168">
        <f t="shared" si="294"/>
        <v>79</v>
      </c>
      <c r="BC51" s="168">
        <f t="shared" si="295"/>
        <v>99</v>
      </c>
      <c r="BD51" s="168">
        <f t="shared" si="296"/>
        <v>79</v>
      </c>
      <c r="BE51" s="168">
        <f t="shared" si="297"/>
        <v>87</v>
      </c>
      <c r="BF51" s="168">
        <f t="shared" si="298"/>
        <v>79</v>
      </c>
      <c r="BG51" s="168">
        <f t="shared" si="299"/>
        <v>69</v>
      </c>
      <c r="BH51" s="168">
        <f t="shared" si="300"/>
        <v>69</v>
      </c>
      <c r="BI51" s="168">
        <f t="shared" si="301"/>
        <v>27</v>
      </c>
      <c r="BJ51" s="168">
        <f t="shared" si="302"/>
        <v>69</v>
      </c>
      <c r="BK51" s="168">
        <f t="shared" si="303"/>
        <v>87</v>
      </c>
      <c r="BL51" s="168">
        <f t="shared" si="304"/>
        <v>22</v>
      </c>
      <c r="BM51" s="168">
        <f t="shared" si="305"/>
        <v>20</v>
      </c>
      <c r="BN51" s="168">
        <f t="shared" si="306"/>
        <v>6</v>
      </c>
      <c r="BO51" s="168">
        <f t="shared" si="307"/>
        <v>36</v>
      </c>
      <c r="BP51" s="168">
        <f t="shared" si="308"/>
        <v>24</v>
      </c>
      <c r="BQ51" s="168">
        <f t="shared" si="309"/>
        <v>5</v>
      </c>
      <c r="BR51" s="168">
        <f t="shared" si="310"/>
        <v>12</v>
      </c>
      <c r="BS51" s="168">
        <f t="shared" si="311"/>
        <v>19</v>
      </c>
      <c r="BT51" s="168">
        <f t="shared" si="312"/>
        <v>6</v>
      </c>
      <c r="BU51" s="168">
        <f t="shared" si="313"/>
        <v>5</v>
      </c>
      <c r="BV51" s="168">
        <f t="shared" si="314"/>
        <v>6</v>
      </c>
      <c r="BW51" s="168">
        <f t="shared" si="315"/>
        <v>7</v>
      </c>
      <c r="BX51" s="168">
        <f t="shared" si="316"/>
        <v>7</v>
      </c>
    </row>
    <row r="52" spans="1:76" s="19" customFormat="1" x14ac:dyDescent="0.2">
      <c r="A52" s="87"/>
      <c r="B52" s="123"/>
      <c r="C52" s="67"/>
      <c r="D52" s="88"/>
      <c r="E52" s="88"/>
      <c r="F52" s="74">
        <f t="shared" si="1"/>
        <v>14618141</v>
      </c>
      <c r="G52" s="125">
        <f t="shared" si="2"/>
        <v>6867</v>
      </c>
      <c r="H52" s="74">
        <f t="shared" ref="H52:AO52" si="317">SUM(H48:H51)</f>
        <v>314</v>
      </c>
      <c r="I52" s="74">
        <f t="shared" si="317"/>
        <v>366</v>
      </c>
      <c r="J52" s="74">
        <f t="shared" si="317"/>
        <v>314</v>
      </c>
      <c r="K52" s="74">
        <f t="shared" si="317"/>
        <v>105</v>
      </c>
      <c r="L52" s="74">
        <f t="shared" si="317"/>
        <v>195</v>
      </c>
      <c r="M52" s="74">
        <f t="shared" si="317"/>
        <v>146</v>
      </c>
      <c r="N52" s="74">
        <f t="shared" si="317"/>
        <v>292</v>
      </c>
      <c r="O52" s="74">
        <f t="shared" si="317"/>
        <v>443</v>
      </c>
      <c r="P52" s="74">
        <f t="shared" si="317"/>
        <v>295</v>
      </c>
      <c r="Q52" s="74">
        <f t="shared" si="317"/>
        <v>295</v>
      </c>
      <c r="R52" s="74">
        <f t="shared" si="317"/>
        <v>295</v>
      </c>
      <c r="S52" s="74">
        <f t="shared" si="317"/>
        <v>295</v>
      </c>
      <c r="T52" s="74">
        <f t="shared" si="317"/>
        <v>369</v>
      </c>
      <c r="U52" s="74">
        <f t="shared" si="317"/>
        <v>295</v>
      </c>
      <c r="V52" s="74">
        <f t="shared" si="317"/>
        <v>325</v>
      </c>
      <c r="W52" s="74">
        <f t="shared" si="317"/>
        <v>295</v>
      </c>
      <c r="X52" s="74">
        <f t="shared" si="317"/>
        <v>259</v>
      </c>
      <c r="Y52" s="74">
        <f t="shared" si="317"/>
        <v>259</v>
      </c>
      <c r="Z52" s="74">
        <f t="shared" si="317"/>
        <v>100</v>
      </c>
      <c r="AA52" s="74">
        <f t="shared" si="317"/>
        <v>259</v>
      </c>
      <c r="AB52" s="74">
        <f t="shared" si="317"/>
        <v>324</v>
      </c>
      <c r="AC52" s="74">
        <f t="shared" si="317"/>
        <v>124</v>
      </c>
      <c r="AD52" s="74">
        <f t="shared" si="317"/>
        <v>117</v>
      </c>
      <c r="AE52" s="74">
        <f t="shared" si="317"/>
        <v>36</v>
      </c>
      <c r="AF52" s="74">
        <f t="shared" si="317"/>
        <v>214</v>
      </c>
      <c r="AG52" s="74">
        <f t="shared" si="317"/>
        <v>143</v>
      </c>
      <c r="AH52" s="74">
        <f t="shared" si="317"/>
        <v>29</v>
      </c>
      <c r="AI52" s="74">
        <f t="shared" si="317"/>
        <v>71</v>
      </c>
      <c r="AJ52" s="74">
        <f t="shared" si="317"/>
        <v>114</v>
      </c>
      <c r="AK52" s="74">
        <f t="shared" si="317"/>
        <v>36</v>
      </c>
      <c r="AL52" s="74">
        <f t="shared" si="317"/>
        <v>31</v>
      </c>
      <c r="AM52" s="74">
        <f t="shared" si="317"/>
        <v>36</v>
      </c>
      <c r="AN52" s="74">
        <f t="shared" si="317"/>
        <v>38</v>
      </c>
      <c r="AO52" s="74">
        <f t="shared" si="317"/>
        <v>38</v>
      </c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spans="1:76" x14ac:dyDescent="0.2">
      <c r="A53" s="59" t="s">
        <v>10</v>
      </c>
      <c r="B53" s="60" t="s">
        <v>9</v>
      </c>
      <c r="C53" s="61" t="s">
        <v>9</v>
      </c>
      <c r="D53" s="83" t="s">
        <v>47</v>
      </c>
      <c r="E53" s="59" t="s">
        <v>48</v>
      </c>
      <c r="F53" s="62">
        <f t="shared" si="1"/>
        <v>1760618</v>
      </c>
      <c r="G53" s="63">
        <f t="shared" si="2"/>
        <v>1268</v>
      </c>
      <c r="H53" s="64">
        <v>75</v>
      </c>
      <c r="I53" s="64">
        <v>88</v>
      </c>
      <c r="J53" s="64">
        <v>75</v>
      </c>
      <c r="K53" s="64">
        <v>25</v>
      </c>
      <c r="L53" s="64">
        <v>67</v>
      </c>
      <c r="M53" s="64">
        <v>50</v>
      </c>
      <c r="N53" s="64">
        <v>101</v>
      </c>
      <c r="O53" s="64">
        <v>73</v>
      </c>
      <c r="P53" s="64">
        <v>49</v>
      </c>
      <c r="Q53" s="64">
        <v>49</v>
      </c>
      <c r="R53" s="64">
        <v>49</v>
      </c>
      <c r="S53" s="64">
        <v>49</v>
      </c>
      <c r="T53" s="64">
        <v>61</v>
      </c>
      <c r="U53" s="64">
        <v>49</v>
      </c>
      <c r="V53" s="64">
        <v>54</v>
      </c>
      <c r="W53" s="64">
        <v>49</v>
      </c>
      <c r="X53" s="64">
        <v>58</v>
      </c>
      <c r="Y53" s="64">
        <v>58</v>
      </c>
      <c r="Z53" s="64">
        <v>22</v>
      </c>
      <c r="AA53" s="64">
        <v>58</v>
      </c>
      <c r="AB53" s="64">
        <v>72</v>
      </c>
      <c r="AC53" s="64">
        <v>3</v>
      </c>
      <c r="AD53" s="64">
        <v>3</v>
      </c>
      <c r="AE53" s="64">
        <v>2</v>
      </c>
      <c r="AF53" s="145">
        <v>5</v>
      </c>
      <c r="AG53" s="145">
        <v>4</v>
      </c>
      <c r="AH53" s="145">
        <v>1</v>
      </c>
      <c r="AI53" s="145">
        <v>3</v>
      </c>
      <c r="AJ53" s="145">
        <v>5</v>
      </c>
      <c r="AK53" s="145">
        <v>1</v>
      </c>
      <c r="AL53" s="145">
        <v>1</v>
      </c>
      <c r="AM53" s="145">
        <v>1</v>
      </c>
      <c r="AN53" s="145">
        <v>4</v>
      </c>
      <c r="AO53" s="64">
        <v>4</v>
      </c>
      <c r="AQ53" s="168">
        <f t="shared" ref="AQ53:AQ54" si="318">ROUND(H53,0)</f>
        <v>75</v>
      </c>
      <c r="AR53" s="168">
        <f t="shared" ref="AR53:AR54" si="319">ROUND(I53,0)</f>
        <v>88</v>
      </c>
      <c r="AS53" s="168">
        <f t="shared" ref="AS53:AS54" si="320">ROUND(J53,0)</f>
        <v>75</v>
      </c>
      <c r="AT53" s="168">
        <f t="shared" ref="AT53:AT54" si="321">ROUND(K53,0)</f>
        <v>25</v>
      </c>
      <c r="AU53" s="168">
        <f t="shared" ref="AU53:AU54" si="322">ROUND(L53,0)</f>
        <v>67</v>
      </c>
      <c r="AV53" s="168">
        <f t="shared" ref="AV53:AV54" si="323">ROUND(M53,0)</f>
        <v>50</v>
      </c>
      <c r="AW53" s="168">
        <f t="shared" ref="AW53:AW54" si="324">ROUND(N53,0)</f>
        <v>101</v>
      </c>
      <c r="AX53" s="168">
        <f t="shared" ref="AX53:AX54" si="325">ROUND(O53,0)</f>
        <v>73</v>
      </c>
      <c r="AY53" s="168">
        <f t="shared" ref="AY53:AY54" si="326">ROUND(P53,0)</f>
        <v>49</v>
      </c>
      <c r="AZ53" s="168">
        <f t="shared" ref="AZ53:AZ54" si="327">ROUND(Q53,0)</f>
        <v>49</v>
      </c>
      <c r="BA53" s="168">
        <f t="shared" ref="BA53:BA54" si="328">ROUND(R53,0)</f>
        <v>49</v>
      </c>
      <c r="BB53" s="168">
        <f t="shared" ref="BB53:BB54" si="329">ROUND(S53,0)</f>
        <v>49</v>
      </c>
      <c r="BC53" s="168">
        <f t="shared" ref="BC53:BC54" si="330">ROUND(T53,0)</f>
        <v>61</v>
      </c>
      <c r="BD53" s="168">
        <f t="shared" ref="BD53:BD54" si="331">ROUND(U53,0)</f>
        <v>49</v>
      </c>
      <c r="BE53" s="168">
        <f t="shared" ref="BE53:BE54" si="332">ROUND(V53,0)</f>
        <v>54</v>
      </c>
      <c r="BF53" s="168">
        <f t="shared" ref="BF53:BF54" si="333">ROUND(W53,0)</f>
        <v>49</v>
      </c>
      <c r="BG53" s="168">
        <f t="shared" ref="BG53:BG54" si="334">ROUND(X53,0)</f>
        <v>58</v>
      </c>
      <c r="BH53" s="168">
        <f t="shared" ref="BH53:BH54" si="335">ROUND(Y53,0)</f>
        <v>58</v>
      </c>
      <c r="BI53" s="168">
        <f t="shared" ref="BI53:BI54" si="336">ROUND(Z53,0)</f>
        <v>22</v>
      </c>
      <c r="BJ53" s="168">
        <f t="shared" ref="BJ53:BJ54" si="337">ROUND(AA53,0)</f>
        <v>58</v>
      </c>
      <c r="BK53" s="168">
        <f t="shared" ref="BK53:BK54" si="338">ROUND(AB53,0)</f>
        <v>72</v>
      </c>
      <c r="BL53" s="168">
        <f t="shared" ref="BL53:BL54" si="339">ROUND(AC53,0)</f>
        <v>3</v>
      </c>
      <c r="BM53" s="168">
        <f t="shared" ref="BM53:BM54" si="340">ROUND(AD53,0)</f>
        <v>3</v>
      </c>
      <c r="BN53" s="168">
        <f t="shared" ref="BN53:BN54" si="341">ROUND(AE53,0)</f>
        <v>2</v>
      </c>
      <c r="BO53" s="168">
        <f t="shared" ref="BO53:BO54" si="342">ROUND(AF53,0)</f>
        <v>5</v>
      </c>
      <c r="BP53" s="168">
        <f t="shared" ref="BP53:BP54" si="343">ROUND(AG53,0)</f>
        <v>4</v>
      </c>
      <c r="BQ53" s="168">
        <f t="shared" ref="BQ53:BQ54" si="344">ROUND(AH53,0)</f>
        <v>1</v>
      </c>
      <c r="BR53" s="168">
        <f t="shared" ref="BR53:BR54" si="345">ROUND(AI53,0)</f>
        <v>3</v>
      </c>
      <c r="BS53" s="168">
        <f t="shared" ref="BS53:BS54" si="346">ROUND(AJ53,0)</f>
        <v>5</v>
      </c>
      <c r="BT53" s="168">
        <f t="shared" ref="BT53:BT54" si="347">ROUND(AK53,0)</f>
        <v>1</v>
      </c>
      <c r="BU53" s="168">
        <f t="shared" ref="BU53:BU54" si="348">ROUND(AL53,0)</f>
        <v>1</v>
      </c>
      <c r="BV53" s="168">
        <f t="shared" ref="BV53:BV54" si="349">ROUND(AM53,0)</f>
        <v>1</v>
      </c>
      <c r="BW53" s="168">
        <f t="shared" ref="BW53:BW54" si="350">ROUND(AN53,0)</f>
        <v>4</v>
      </c>
      <c r="BX53" s="168">
        <f t="shared" ref="BX53:BX54" si="351">ROUND(AO53,0)</f>
        <v>4</v>
      </c>
    </row>
    <row r="54" spans="1:76" x14ac:dyDescent="0.2">
      <c r="A54" s="59" t="s">
        <v>10</v>
      </c>
      <c r="B54" s="60" t="s">
        <v>9</v>
      </c>
      <c r="C54" s="61" t="s">
        <v>9</v>
      </c>
      <c r="D54" s="83" t="s">
        <v>54</v>
      </c>
      <c r="E54" s="59" t="s">
        <v>313</v>
      </c>
      <c r="F54" s="62">
        <f t="shared" si="1"/>
        <v>1880125</v>
      </c>
      <c r="G54" s="63">
        <f t="shared" si="2"/>
        <v>1271</v>
      </c>
      <c r="H54" s="64">
        <v>75</v>
      </c>
      <c r="I54" s="64">
        <v>87</v>
      </c>
      <c r="J54" s="64">
        <v>75</v>
      </c>
      <c r="K54" s="64">
        <v>25</v>
      </c>
      <c r="L54" s="64">
        <v>67</v>
      </c>
      <c r="M54" s="64">
        <v>50</v>
      </c>
      <c r="N54" s="64">
        <v>100</v>
      </c>
      <c r="O54" s="64">
        <v>72</v>
      </c>
      <c r="P54" s="64">
        <v>48</v>
      </c>
      <c r="Q54" s="64">
        <v>48</v>
      </c>
      <c r="R54" s="64">
        <v>48</v>
      </c>
      <c r="S54" s="64">
        <v>48</v>
      </c>
      <c r="T54" s="64">
        <v>60</v>
      </c>
      <c r="U54" s="64">
        <v>48</v>
      </c>
      <c r="V54" s="64">
        <v>53</v>
      </c>
      <c r="W54" s="64">
        <v>48</v>
      </c>
      <c r="X54" s="64">
        <v>57</v>
      </c>
      <c r="Y54" s="64">
        <v>57</v>
      </c>
      <c r="Z54" s="64">
        <v>21</v>
      </c>
      <c r="AA54" s="64">
        <v>57</v>
      </c>
      <c r="AB54" s="64">
        <v>72</v>
      </c>
      <c r="AC54" s="64">
        <v>5</v>
      </c>
      <c r="AD54" s="64">
        <v>5</v>
      </c>
      <c r="AE54" s="64">
        <v>3</v>
      </c>
      <c r="AF54" s="145">
        <v>8</v>
      </c>
      <c r="AG54" s="145">
        <v>6</v>
      </c>
      <c r="AH54" s="145">
        <v>1</v>
      </c>
      <c r="AI54" s="145">
        <v>5</v>
      </c>
      <c r="AJ54" s="145">
        <v>7</v>
      </c>
      <c r="AK54" s="145">
        <v>1</v>
      </c>
      <c r="AL54" s="145">
        <v>1</v>
      </c>
      <c r="AM54" s="145">
        <v>1</v>
      </c>
      <c r="AN54" s="145">
        <v>6</v>
      </c>
      <c r="AO54" s="64">
        <v>6</v>
      </c>
      <c r="AQ54" s="168">
        <f t="shared" si="318"/>
        <v>75</v>
      </c>
      <c r="AR54" s="168">
        <f t="shared" si="319"/>
        <v>87</v>
      </c>
      <c r="AS54" s="168">
        <f t="shared" si="320"/>
        <v>75</v>
      </c>
      <c r="AT54" s="168">
        <f t="shared" si="321"/>
        <v>25</v>
      </c>
      <c r="AU54" s="168">
        <f t="shared" si="322"/>
        <v>67</v>
      </c>
      <c r="AV54" s="168">
        <f t="shared" si="323"/>
        <v>50</v>
      </c>
      <c r="AW54" s="168">
        <f t="shared" si="324"/>
        <v>100</v>
      </c>
      <c r="AX54" s="168">
        <f t="shared" si="325"/>
        <v>72</v>
      </c>
      <c r="AY54" s="168">
        <f t="shared" si="326"/>
        <v>48</v>
      </c>
      <c r="AZ54" s="168">
        <f t="shared" si="327"/>
        <v>48</v>
      </c>
      <c r="BA54" s="168">
        <f t="shared" si="328"/>
        <v>48</v>
      </c>
      <c r="BB54" s="168">
        <f t="shared" si="329"/>
        <v>48</v>
      </c>
      <c r="BC54" s="168">
        <f t="shared" si="330"/>
        <v>60</v>
      </c>
      <c r="BD54" s="168">
        <f t="shared" si="331"/>
        <v>48</v>
      </c>
      <c r="BE54" s="168">
        <f t="shared" si="332"/>
        <v>53</v>
      </c>
      <c r="BF54" s="168">
        <f t="shared" si="333"/>
        <v>48</v>
      </c>
      <c r="BG54" s="168">
        <f t="shared" si="334"/>
        <v>57</v>
      </c>
      <c r="BH54" s="168">
        <f t="shared" si="335"/>
        <v>57</v>
      </c>
      <c r="BI54" s="168">
        <f t="shared" si="336"/>
        <v>21</v>
      </c>
      <c r="BJ54" s="168">
        <f t="shared" si="337"/>
        <v>57</v>
      </c>
      <c r="BK54" s="168">
        <f t="shared" si="338"/>
        <v>72</v>
      </c>
      <c r="BL54" s="168">
        <f t="shared" si="339"/>
        <v>5</v>
      </c>
      <c r="BM54" s="168">
        <f t="shared" si="340"/>
        <v>5</v>
      </c>
      <c r="BN54" s="168">
        <f t="shared" si="341"/>
        <v>3</v>
      </c>
      <c r="BO54" s="168">
        <f t="shared" si="342"/>
        <v>8</v>
      </c>
      <c r="BP54" s="168">
        <f t="shared" si="343"/>
        <v>6</v>
      </c>
      <c r="BQ54" s="168">
        <f t="shared" si="344"/>
        <v>1</v>
      </c>
      <c r="BR54" s="168">
        <f t="shared" si="345"/>
        <v>5</v>
      </c>
      <c r="BS54" s="168">
        <f t="shared" si="346"/>
        <v>7</v>
      </c>
      <c r="BT54" s="168">
        <f t="shared" si="347"/>
        <v>1</v>
      </c>
      <c r="BU54" s="168">
        <f t="shared" si="348"/>
        <v>1</v>
      </c>
      <c r="BV54" s="168">
        <f t="shared" si="349"/>
        <v>1</v>
      </c>
      <c r="BW54" s="168">
        <f t="shared" si="350"/>
        <v>6</v>
      </c>
      <c r="BX54" s="168">
        <f t="shared" si="351"/>
        <v>6</v>
      </c>
    </row>
    <row r="55" spans="1:76" s="19" customFormat="1" x14ac:dyDescent="0.2">
      <c r="A55" s="65"/>
      <c r="B55" s="66"/>
      <c r="C55" s="67"/>
      <c r="D55" s="84"/>
      <c r="E55" s="65"/>
      <c r="F55" s="74">
        <f t="shared" si="1"/>
        <v>3640743</v>
      </c>
      <c r="G55" s="125">
        <f t="shared" si="2"/>
        <v>2539</v>
      </c>
      <c r="H55" s="45">
        <f t="shared" ref="H55:AO55" si="352">SUM(H53:H54)</f>
        <v>150</v>
      </c>
      <c r="I55" s="45">
        <f t="shared" si="352"/>
        <v>175</v>
      </c>
      <c r="J55" s="45">
        <f t="shared" si="352"/>
        <v>150</v>
      </c>
      <c r="K55" s="45">
        <f t="shared" si="352"/>
        <v>50</v>
      </c>
      <c r="L55" s="45">
        <f t="shared" si="352"/>
        <v>134</v>
      </c>
      <c r="M55" s="45">
        <f t="shared" si="352"/>
        <v>100</v>
      </c>
      <c r="N55" s="45">
        <f t="shared" si="352"/>
        <v>201</v>
      </c>
      <c r="O55" s="45">
        <f t="shared" si="352"/>
        <v>145</v>
      </c>
      <c r="P55" s="45">
        <f t="shared" si="352"/>
        <v>97</v>
      </c>
      <c r="Q55" s="45">
        <f t="shared" si="352"/>
        <v>97</v>
      </c>
      <c r="R55" s="45">
        <f t="shared" si="352"/>
        <v>97</v>
      </c>
      <c r="S55" s="45">
        <f t="shared" si="352"/>
        <v>97</v>
      </c>
      <c r="T55" s="45">
        <f t="shared" si="352"/>
        <v>121</v>
      </c>
      <c r="U55" s="45">
        <f t="shared" si="352"/>
        <v>97</v>
      </c>
      <c r="V55" s="45">
        <f t="shared" si="352"/>
        <v>107</v>
      </c>
      <c r="W55" s="45">
        <f t="shared" si="352"/>
        <v>97</v>
      </c>
      <c r="X55" s="45">
        <f t="shared" si="352"/>
        <v>115</v>
      </c>
      <c r="Y55" s="45">
        <f t="shared" si="352"/>
        <v>115</v>
      </c>
      <c r="Z55" s="45">
        <f t="shared" si="352"/>
        <v>43</v>
      </c>
      <c r="AA55" s="45">
        <f t="shared" si="352"/>
        <v>115</v>
      </c>
      <c r="AB55" s="45">
        <f t="shared" si="352"/>
        <v>144</v>
      </c>
      <c r="AC55" s="45">
        <f t="shared" si="352"/>
        <v>8</v>
      </c>
      <c r="AD55" s="45">
        <f t="shared" si="352"/>
        <v>8</v>
      </c>
      <c r="AE55" s="45">
        <f t="shared" si="352"/>
        <v>5</v>
      </c>
      <c r="AF55" s="45">
        <f t="shared" si="352"/>
        <v>13</v>
      </c>
      <c r="AG55" s="45">
        <f t="shared" si="352"/>
        <v>10</v>
      </c>
      <c r="AH55" s="45">
        <f t="shared" si="352"/>
        <v>2</v>
      </c>
      <c r="AI55" s="45">
        <f t="shared" si="352"/>
        <v>8</v>
      </c>
      <c r="AJ55" s="45">
        <f t="shared" si="352"/>
        <v>12</v>
      </c>
      <c r="AK55" s="45">
        <f t="shared" si="352"/>
        <v>2</v>
      </c>
      <c r="AL55" s="45">
        <f t="shared" si="352"/>
        <v>2</v>
      </c>
      <c r="AM55" s="45">
        <f t="shared" si="352"/>
        <v>2</v>
      </c>
      <c r="AN55" s="45">
        <f t="shared" si="352"/>
        <v>10</v>
      </c>
      <c r="AO55" s="45">
        <f t="shared" si="352"/>
        <v>10</v>
      </c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spans="1:76" x14ac:dyDescent="0.2">
      <c r="A56" s="85" t="s">
        <v>58</v>
      </c>
      <c r="B56" s="60" t="s">
        <v>9</v>
      </c>
      <c r="C56" s="61" t="s">
        <v>28</v>
      </c>
      <c r="D56" s="86" t="s">
        <v>63</v>
      </c>
      <c r="E56" s="86" t="s">
        <v>315</v>
      </c>
      <c r="F56" s="62">
        <f t="shared" si="1"/>
        <v>1761286</v>
      </c>
      <c r="G56" s="63">
        <f t="shared" si="2"/>
        <v>1025</v>
      </c>
      <c r="H56" s="64">
        <v>53</v>
      </c>
      <c r="I56" s="64">
        <v>62</v>
      </c>
      <c r="J56" s="64">
        <v>53</v>
      </c>
      <c r="K56" s="64">
        <v>18</v>
      </c>
      <c r="L56" s="64">
        <v>49</v>
      </c>
      <c r="M56" s="64">
        <v>37</v>
      </c>
      <c r="N56" s="64">
        <v>73</v>
      </c>
      <c r="O56" s="64">
        <v>61</v>
      </c>
      <c r="P56" s="64">
        <v>32</v>
      </c>
      <c r="Q56" s="64">
        <v>42</v>
      </c>
      <c r="R56" s="64">
        <v>42</v>
      </c>
      <c r="S56" s="64">
        <v>42</v>
      </c>
      <c r="T56" s="64">
        <v>52</v>
      </c>
      <c r="U56" s="64">
        <v>42</v>
      </c>
      <c r="V56" s="64">
        <v>46</v>
      </c>
      <c r="W56" s="64">
        <v>42</v>
      </c>
      <c r="X56" s="64">
        <v>42</v>
      </c>
      <c r="Y56" s="64">
        <v>42</v>
      </c>
      <c r="Z56" s="64">
        <v>14</v>
      </c>
      <c r="AA56" s="64">
        <v>42</v>
      </c>
      <c r="AB56" s="64">
        <v>53</v>
      </c>
      <c r="AC56" s="64">
        <v>9</v>
      </c>
      <c r="AD56" s="64">
        <v>9</v>
      </c>
      <c r="AE56" s="64">
        <v>3</v>
      </c>
      <c r="AF56" s="145">
        <v>20</v>
      </c>
      <c r="AG56" s="145">
        <v>14</v>
      </c>
      <c r="AH56" s="145">
        <v>3</v>
      </c>
      <c r="AI56" s="145">
        <v>4</v>
      </c>
      <c r="AJ56" s="145">
        <v>9</v>
      </c>
      <c r="AK56" s="145">
        <v>3</v>
      </c>
      <c r="AL56" s="145">
        <v>3</v>
      </c>
      <c r="AM56" s="145">
        <v>3</v>
      </c>
      <c r="AN56" s="145">
        <v>3</v>
      </c>
      <c r="AO56" s="64">
        <v>3</v>
      </c>
      <c r="AQ56" s="168">
        <f t="shared" ref="AQ56:AQ58" si="353">ROUND(H56,0)</f>
        <v>53</v>
      </c>
      <c r="AR56" s="168">
        <f t="shared" ref="AR56:AR58" si="354">ROUND(I56,0)</f>
        <v>62</v>
      </c>
      <c r="AS56" s="168">
        <f t="shared" ref="AS56:AS58" si="355">ROUND(J56,0)</f>
        <v>53</v>
      </c>
      <c r="AT56" s="168">
        <f t="shared" ref="AT56:AT58" si="356">ROUND(K56,0)</f>
        <v>18</v>
      </c>
      <c r="AU56" s="168">
        <f t="shared" ref="AU56:AU58" si="357">ROUND(L56,0)</f>
        <v>49</v>
      </c>
      <c r="AV56" s="168">
        <f t="shared" ref="AV56:AV58" si="358">ROUND(M56,0)</f>
        <v>37</v>
      </c>
      <c r="AW56" s="168">
        <f t="shared" ref="AW56:AW58" si="359">ROUND(N56,0)</f>
        <v>73</v>
      </c>
      <c r="AX56" s="168">
        <f t="shared" ref="AX56:AX58" si="360">ROUND(O56,0)</f>
        <v>61</v>
      </c>
      <c r="AY56" s="168">
        <f t="shared" ref="AY56:AY58" si="361">ROUND(P56,0)</f>
        <v>32</v>
      </c>
      <c r="AZ56" s="168">
        <f t="shared" ref="AZ56:AZ58" si="362">ROUND(Q56,0)</f>
        <v>42</v>
      </c>
      <c r="BA56" s="168">
        <f t="shared" ref="BA56:BA58" si="363">ROUND(R56,0)</f>
        <v>42</v>
      </c>
      <c r="BB56" s="168">
        <f t="shared" ref="BB56:BB58" si="364">ROUND(S56,0)</f>
        <v>42</v>
      </c>
      <c r="BC56" s="168">
        <f t="shared" ref="BC56:BC58" si="365">ROUND(T56,0)</f>
        <v>52</v>
      </c>
      <c r="BD56" s="168">
        <f t="shared" ref="BD56:BD58" si="366">ROUND(U56,0)</f>
        <v>42</v>
      </c>
      <c r="BE56" s="168">
        <f t="shared" ref="BE56:BE58" si="367">ROUND(V56,0)</f>
        <v>46</v>
      </c>
      <c r="BF56" s="168">
        <f t="shared" ref="BF56:BF58" si="368">ROUND(W56,0)</f>
        <v>42</v>
      </c>
      <c r="BG56" s="168">
        <f t="shared" ref="BG56:BG58" si="369">ROUND(X56,0)</f>
        <v>42</v>
      </c>
      <c r="BH56" s="168">
        <f t="shared" ref="BH56:BH58" si="370">ROUND(Y56,0)</f>
        <v>42</v>
      </c>
      <c r="BI56" s="168">
        <f t="shared" ref="BI56:BI58" si="371">ROUND(Z56,0)</f>
        <v>14</v>
      </c>
      <c r="BJ56" s="168">
        <f t="shared" ref="BJ56:BJ58" si="372">ROUND(AA56,0)</f>
        <v>42</v>
      </c>
      <c r="BK56" s="168">
        <f t="shared" ref="BK56:BK58" si="373">ROUND(AB56,0)</f>
        <v>53</v>
      </c>
      <c r="BL56" s="168">
        <f t="shared" ref="BL56:BL58" si="374">ROUND(AC56,0)</f>
        <v>9</v>
      </c>
      <c r="BM56" s="168">
        <f t="shared" ref="BM56:BM58" si="375">ROUND(AD56,0)</f>
        <v>9</v>
      </c>
      <c r="BN56" s="168">
        <f t="shared" ref="BN56:BN58" si="376">ROUND(AE56,0)</f>
        <v>3</v>
      </c>
      <c r="BO56" s="168">
        <f t="shared" ref="BO56:BO58" si="377">ROUND(AF56,0)</f>
        <v>20</v>
      </c>
      <c r="BP56" s="168">
        <f t="shared" ref="BP56:BP58" si="378">ROUND(AG56,0)</f>
        <v>14</v>
      </c>
      <c r="BQ56" s="168">
        <f t="shared" ref="BQ56:BQ58" si="379">ROUND(AH56,0)</f>
        <v>3</v>
      </c>
      <c r="BR56" s="168">
        <f t="shared" ref="BR56:BR58" si="380">ROUND(AI56,0)</f>
        <v>4</v>
      </c>
      <c r="BS56" s="168">
        <f t="shared" ref="BS56:BS58" si="381">ROUND(AJ56,0)</f>
        <v>9</v>
      </c>
      <c r="BT56" s="168">
        <f t="shared" ref="BT56:BT58" si="382">ROUND(AK56,0)</f>
        <v>3</v>
      </c>
      <c r="BU56" s="168">
        <f t="shared" ref="BU56:BU58" si="383">ROUND(AL56,0)</f>
        <v>3</v>
      </c>
      <c r="BV56" s="168">
        <f t="shared" ref="BV56:BV58" si="384">ROUND(AM56,0)</f>
        <v>3</v>
      </c>
      <c r="BW56" s="168">
        <f t="shared" ref="BW56:BW58" si="385">ROUND(AN56,0)</f>
        <v>3</v>
      </c>
      <c r="BX56" s="168">
        <f t="shared" ref="BX56:BX58" si="386">ROUND(AO56,0)</f>
        <v>3</v>
      </c>
    </row>
    <row r="57" spans="1:76" x14ac:dyDescent="0.2">
      <c r="A57" s="85" t="s">
        <v>58</v>
      </c>
      <c r="B57" s="60" t="s">
        <v>9</v>
      </c>
      <c r="C57" s="61" t="s">
        <v>28</v>
      </c>
      <c r="D57" s="86" t="s">
        <v>64</v>
      </c>
      <c r="E57" s="86" t="s">
        <v>316</v>
      </c>
      <c r="F57" s="62">
        <f t="shared" si="1"/>
        <v>2247771</v>
      </c>
      <c r="G57" s="63">
        <f t="shared" si="2"/>
        <v>1249</v>
      </c>
      <c r="H57" s="64">
        <v>65</v>
      </c>
      <c r="I57" s="64">
        <v>76</v>
      </c>
      <c r="J57" s="64">
        <v>65</v>
      </c>
      <c r="K57" s="64">
        <v>22</v>
      </c>
      <c r="L57" s="64">
        <v>60</v>
      </c>
      <c r="M57" s="64">
        <v>45</v>
      </c>
      <c r="N57" s="64">
        <v>90</v>
      </c>
      <c r="O57" s="64">
        <v>74</v>
      </c>
      <c r="P57" s="64">
        <v>38</v>
      </c>
      <c r="Q57" s="64">
        <v>49</v>
      </c>
      <c r="R57" s="64">
        <v>49</v>
      </c>
      <c r="S57" s="64">
        <v>49</v>
      </c>
      <c r="T57" s="64">
        <v>62</v>
      </c>
      <c r="U57" s="64">
        <v>49</v>
      </c>
      <c r="V57" s="64">
        <v>55</v>
      </c>
      <c r="W57" s="64">
        <v>49</v>
      </c>
      <c r="X57" s="64">
        <v>50</v>
      </c>
      <c r="Y57" s="64">
        <v>50</v>
      </c>
      <c r="Z57" s="64">
        <v>17</v>
      </c>
      <c r="AA57" s="64">
        <v>50</v>
      </c>
      <c r="AB57" s="64">
        <v>63</v>
      </c>
      <c r="AC57" s="64">
        <v>13</v>
      </c>
      <c r="AD57" s="64">
        <v>13</v>
      </c>
      <c r="AE57" s="64">
        <v>4</v>
      </c>
      <c r="AF57" s="145">
        <v>29</v>
      </c>
      <c r="AG57" s="145">
        <v>20</v>
      </c>
      <c r="AH57" s="145">
        <v>4</v>
      </c>
      <c r="AI57" s="145">
        <v>6</v>
      </c>
      <c r="AJ57" s="145">
        <v>13</v>
      </c>
      <c r="AK57" s="145">
        <v>4</v>
      </c>
      <c r="AL57" s="145">
        <v>4</v>
      </c>
      <c r="AM57" s="145">
        <v>4</v>
      </c>
      <c r="AN57" s="145">
        <v>4</v>
      </c>
      <c r="AO57" s="64">
        <v>4</v>
      </c>
      <c r="AQ57" s="168">
        <f t="shared" si="353"/>
        <v>65</v>
      </c>
      <c r="AR57" s="168">
        <f t="shared" si="354"/>
        <v>76</v>
      </c>
      <c r="AS57" s="168">
        <f t="shared" si="355"/>
        <v>65</v>
      </c>
      <c r="AT57" s="168">
        <f t="shared" si="356"/>
        <v>22</v>
      </c>
      <c r="AU57" s="168">
        <f t="shared" si="357"/>
        <v>60</v>
      </c>
      <c r="AV57" s="168">
        <f t="shared" si="358"/>
        <v>45</v>
      </c>
      <c r="AW57" s="168">
        <f t="shared" si="359"/>
        <v>90</v>
      </c>
      <c r="AX57" s="168">
        <f t="shared" si="360"/>
        <v>74</v>
      </c>
      <c r="AY57" s="168">
        <f t="shared" si="361"/>
        <v>38</v>
      </c>
      <c r="AZ57" s="168">
        <f t="shared" si="362"/>
        <v>49</v>
      </c>
      <c r="BA57" s="168">
        <f t="shared" si="363"/>
        <v>49</v>
      </c>
      <c r="BB57" s="168">
        <f t="shared" si="364"/>
        <v>49</v>
      </c>
      <c r="BC57" s="168">
        <f t="shared" si="365"/>
        <v>62</v>
      </c>
      <c r="BD57" s="168">
        <f t="shared" si="366"/>
        <v>49</v>
      </c>
      <c r="BE57" s="168">
        <f t="shared" si="367"/>
        <v>55</v>
      </c>
      <c r="BF57" s="168">
        <f t="shared" si="368"/>
        <v>49</v>
      </c>
      <c r="BG57" s="168">
        <f t="shared" si="369"/>
        <v>50</v>
      </c>
      <c r="BH57" s="168">
        <f t="shared" si="370"/>
        <v>50</v>
      </c>
      <c r="BI57" s="168">
        <f t="shared" si="371"/>
        <v>17</v>
      </c>
      <c r="BJ57" s="168">
        <f t="shared" si="372"/>
        <v>50</v>
      </c>
      <c r="BK57" s="168">
        <f t="shared" si="373"/>
        <v>63</v>
      </c>
      <c r="BL57" s="168">
        <f t="shared" si="374"/>
        <v>13</v>
      </c>
      <c r="BM57" s="168">
        <f t="shared" si="375"/>
        <v>13</v>
      </c>
      <c r="BN57" s="168">
        <f t="shared" si="376"/>
        <v>4</v>
      </c>
      <c r="BO57" s="168">
        <f t="shared" si="377"/>
        <v>29</v>
      </c>
      <c r="BP57" s="168">
        <f t="shared" si="378"/>
        <v>20</v>
      </c>
      <c r="BQ57" s="168">
        <f t="shared" si="379"/>
        <v>4</v>
      </c>
      <c r="BR57" s="168">
        <f t="shared" si="380"/>
        <v>6</v>
      </c>
      <c r="BS57" s="168">
        <f t="shared" si="381"/>
        <v>13</v>
      </c>
      <c r="BT57" s="168">
        <f t="shared" si="382"/>
        <v>4</v>
      </c>
      <c r="BU57" s="168">
        <f t="shared" si="383"/>
        <v>4</v>
      </c>
      <c r="BV57" s="168">
        <f t="shared" si="384"/>
        <v>4</v>
      </c>
      <c r="BW57" s="168">
        <f t="shared" si="385"/>
        <v>4</v>
      </c>
      <c r="BX57" s="168">
        <f t="shared" si="386"/>
        <v>4</v>
      </c>
    </row>
    <row r="58" spans="1:76" x14ac:dyDescent="0.2">
      <c r="A58" s="85" t="s">
        <v>58</v>
      </c>
      <c r="B58" s="60" t="s">
        <v>9</v>
      </c>
      <c r="C58" s="61" t="s">
        <v>28</v>
      </c>
      <c r="D58" s="86" t="s">
        <v>65</v>
      </c>
      <c r="E58" s="86" t="s">
        <v>317</v>
      </c>
      <c r="F58" s="62">
        <f t="shared" si="1"/>
        <v>1696041</v>
      </c>
      <c r="G58" s="63">
        <f t="shared" si="2"/>
        <v>985</v>
      </c>
      <c r="H58" s="64">
        <v>52</v>
      </c>
      <c r="I58" s="64">
        <v>61</v>
      </c>
      <c r="J58" s="64">
        <v>52</v>
      </c>
      <c r="K58" s="64">
        <v>17</v>
      </c>
      <c r="L58" s="64">
        <v>49</v>
      </c>
      <c r="M58" s="64">
        <v>37</v>
      </c>
      <c r="N58" s="64">
        <v>74</v>
      </c>
      <c r="O58" s="64">
        <v>61</v>
      </c>
      <c r="P58" s="64">
        <v>30</v>
      </c>
      <c r="Q58" s="64">
        <v>39</v>
      </c>
      <c r="R58" s="64">
        <v>39</v>
      </c>
      <c r="S58" s="64">
        <v>39</v>
      </c>
      <c r="T58" s="64">
        <v>49</v>
      </c>
      <c r="U58" s="64">
        <v>39</v>
      </c>
      <c r="V58" s="64">
        <v>43</v>
      </c>
      <c r="W58" s="64">
        <v>39</v>
      </c>
      <c r="X58" s="64">
        <v>40</v>
      </c>
      <c r="Y58" s="64">
        <v>40</v>
      </c>
      <c r="Z58" s="64">
        <v>13</v>
      </c>
      <c r="AA58" s="64">
        <v>40</v>
      </c>
      <c r="AB58" s="64">
        <v>49</v>
      </c>
      <c r="AC58" s="64">
        <v>8</v>
      </c>
      <c r="AD58" s="64">
        <v>8</v>
      </c>
      <c r="AE58" s="64">
        <v>3</v>
      </c>
      <c r="AF58" s="145">
        <v>21</v>
      </c>
      <c r="AG58" s="145">
        <v>13</v>
      </c>
      <c r="AH58" s="145">
        <v>2</v>
      </c>
      <c r="AI58" s="145">
        <v>5</v>
      </c>
      <c r="AJ58" s="145">
        <v>8</v>
      </c>
      <c r="AK58" s="145">
        <v>3</v>
      </c>
      <c r="AL58" s="145">
        <v>3</v>
      </c>
      <c r="AM58" s="145">
        <v>3</v>
      </c>
      <c r="AN58" s="145">
        <v>3</v>
      </c>
      <c r="AO58" s="64">
        <v>3</v>
      </c>
      <c r="AQ58" s="168">
        <f t="shared" si="353"/>
        <v>52</v>
      </c>
      <c r="AR58" s="168">
        <f t="shared" si="354"/>
        <v>61</v>
      </c>
      <c r="AS58" s="168">
        <f t="shared" si="355"/>
        <v>52</v>
      </c>
      <c r="AT58" s="168">
        <f t="shared" si="356"/>
        <v>17</v>
      </c>
      <c r="AU58" s="168">
        <f t="shared" si="357"/>
        <v>49</v>
      </c>
      <c r="AV58" s="168">
        <f t="shared" si="358"/>
        <v>37</v>
      </c>
      <c r="AW58" s="168">
        <f t="shared" si="359"/>
        <v>74</v>
      </c>
      <c r="AX58" s="168">
        <f t="shared" si="360"/>
        <v>61</v>
      </c>
      <c r="AY58" s="168">
        <f t="shared" si="361"/>
        <v>30</v>
      </c>
      <c r="AZ58" s="168">
        <f t="shared" si="362"/>
        <v>39</v>
      </c>
      <c r="BA58" s="168">
        <f t="shared" si="363"/>
        <v>39</v>
      </c>
      <c r="BB58" s="168">
        <f t="shared" si="364"/>
        <v>39</v>
      </c>
      <c r="BC58" s="168">
        <f t="shared" si="365"/>
        <v>49</v>
      </c>
      <c r="BD58" s="168">
        <f t="shared" si="366"/>
        <v>39</v>
      </c>
      <c r="BE58" s="168">
        <f t="shared" si="367"/>
        <v>43</v>
      </c>
      <c r="BF58" s="168">
        <f t="shared" si="368"/>
        <v>39</v>
      </c>
      <c r="BG58" s="168">
        <f t="shared" si="369"/>
        <v>40</v>
      </c>
      <c r="BH58" s="168">
        <f t="shared" si="370"/>
        <v>40</v>
      </c>
      <c r="BI58" s="168">
        <f t="shared" si="371"/>
        <v>13</v>
      </c>
      <c r="BJ58" s="168">
        <f t="shared" si="372"/>
        <v>40</v>
      </c>
      <c r="BK58" s="168">
        <f t="shared" si="373"/>
        <v>49</v>
      </c>
      <c r="BL58" s="168">
        <f t="shared" si="374"/>
        <v>8</v>
      </c>
      <c r="BM58" s="168">
        <f t="shared" si="375"/>
        <v>8</v>
      </c>
      <c r="BN58" s="168">
        <f t="shared" si="376"/>
        <v>3</v>
      </c>
      <c r="BO58" s="168">
        <f t="shared" si="377"/>
        <v>21</v>
      </c>
      <c r="BP58" s="168">
        <f t="shared" si="378"/>
        <v>13</v>
      </c>
      <c r="BQ58" s="168">
        <f t="shared" si="379"/>
        <v>2</v>
      </c>
      <c r="BR58" s="168">
        <f t="shared" si="380"/>
        <v>5</v>
      </c>
      <c r="BS58" s="168">
        <f t="shared" si="381"/>
        <v>8</v>
      </c>
      <c r="BT58" s="168">
        <f t="shared" si="382"/>
        <v>3</v>
      </c>
      <c r="BU58" s="168">
        <f t="shared" si="383"/>
        <v>3</v>
      </c>
      <c r="BV58" s="168">
        <f t="shared" si="384"/>
        <v>3</v>
      </c>
      <c r="BW58" s="168">
        <f t="shared" si="385"/>
        <v>3</v>
      </c>
      <c r="BX58" s="168">
        <f t="shared" si="386"/>
        <v>3</v>
      </c>
    </row>
    <row r="59" spans="1:76" s="19" customFormat="1" x14ac:dyDescent="0.2">
      <c r="A59" s="87"/>
      <c r="B59" s="66"/>
      <c r="C59" s="67"/>
      <c r="D59" s="88"/>
      <c r="E59" s="88"/>
      <c r="F59" s="74">
        <f t="shared" si="1"/>
        <v>5705098</v>
      </c>
      <c r="G59" s="125">
        <f t="shared" si="2"/>
        <v>3259</v>
      </c>
      <c r="H59" s="45">
        <f t="shared" ref="H59:AO59" si="387">SUM(H56:H58)</f>
        <v>170</v>
      </c>
      <c r="I59" s="45">
        <f t="shared" si="387"/>
        <v>199</v>
      </c>
      <c r="J59" s="45">
        <f t="shared" si="387"/>
        <v>170</v>
      </c>
      <c r="K59" s="45">
        <f t="shared" si="387"/>
        <v>57</v>
      </c>
      <c r="L59" s="45">
        <f t="shared" si="387"/>
        <v>158</v>
      </c>
      <c r="M59" s="45">
        <f t="shared" si="387"/>
        <v>119</v>
      </c>
      <c r="N59" s="45">
        <f t="shared" si="387"/>
        <v>237</v>
      </c>
      <c r="O59" s="45">
        <f t="shared" si="387"/>
        <v>196</v>
      </c>
      <c r="P59" s="45">
        <f t="shared" si="387"/>
        <v>100</v>
      </c>
      <c r="Q59" s="45">
        <f t="shared" si="387"/>
        <v>130</v>
      </c>
      <c r="R59" s="45">
        <f t="shared" si="387"/>
        <v>130</v>
      </c>
      <c r="S59" s="45">
        <f t="shared" si="387"/>
        <v>130</v>
      </c>
      <c r="T59" s="45">
        <f t="shared" si="387"/>
        <v>163</v>
      </c>
      <c r="U59" s="45">
        <f t="shared" si="387"/>
        <v>130</v>
      </c>
      <c r="V59" s="45">
        <f t="shared" si="387"/>
        <v>144</v>
      </c>
      <c r="W59" s="45">
        <f t="shared" si="387"/>
        <v>130</v>
      </c>
      <c r="X59" s="45">
        <f t="shared" si="387"/>
        <v>132</v>
      </c>
      <c r="Y59" s="45">
        <f t="shared" si="387"/>
        <v>132</v>
      </c>
      <c r="Z59" s="45">
        <f t="shared" si="387"/>
        <v>44</v>
      </c>
      <c r="AA59" s="45">
        <f t="shared" si="387"/>
        <v>132</v>
      </c>
      <c r="AB59" s="45">
        <f t="shared" si="387"/>
        <v>165</v>
      </c>
      <c r="AC59" s="45">
        <f t="shared" si="387"/>
        <v>30</v>
      </c>
      <c r="AD59" s="45">
        <f t="shared" si="387"/>
        <v>30</v>
      </c>
      <c r="AE59" s="45">
        <f t="shared" si="387"/>
        <v>10</v>
      </c>
      <c r="AF59" s="45">
        <f t="shared" si="387"/>
        <v>70</v>
      </c>
      <c r="AG59" s="45">
        <f t="shared" si="387"/>
        <v>47</v>
      </c>
      <c r="AH59" s="45">
        <f t="shared" si="387"/>
        <v>9</v>
      </c>
      <c r="AI59" s="45">
        <f t="shared" si="387"/>
        <v>15</v>
      </c>
      <c r="AJ59" s="45">
        <f t="shared" si="387"/>
        <v>30</v>
      </c>
      <c r="AK59" s="45">
        <f t="shared" si="387"/>
        <v>10</v>
      </c>
      <c r="AL59" s="45">
        <f t="shared" si="387"/>
        <v>10</v>
      </c>
      <c r="AM59" s="45">
        <f t="shared" si="387"/>
        <v>10</v>
      </c>
      <c r="AN59" s="45">
        <f t="shared" si="387"/>
        <v>10</v>
      </c>
      <c r="AO59" s="45">
        <f t="shared" si="387"/>
        <v>10</v>
      </c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76" x14ac:dyDescent="0.2">
      <c r="A60" s="89" t="s">
        <v>11</v>
      </c>
      <c r="B60" s="60" t="s">
        <v>9</v>
      </c>
      <c r="C60" s="61" t="s">
        <v>27</v>
      </c>
      <c r="D60" s="86" t="s">
        <v>92</v>
      </c>
      <c r="E60" s="86" t="s">
        <v>93</v>
      </c>
      <c r="F60" s="62">
        <f t="shared" si="1"/>
        <v>1544386</v>
      </c>
      <c r="G60" s="63">
        <f t="shared" si="2"/>
        <v>827</v>
      </c>
      <c r="H60" s="64">
        <v>42</v>
      </c>
      <c r="I60" s="64">
        <v>39</v>
      </c>
      <c r="J60" s="64">
        <v>27</v>
      </c>
      <c r="K60" s="64">
        <v>16</v>
      </c>
      <c r="L60" s="64">
        <v>27</v>
      </c>
      <c r="M60" s="64">
        <v>20</v>
      </c>
      <c r="N60" s="64">
        <v>68</v>
      </c>
      <c r="O60" s="64">
        <v>49</v>
      </c>
      <c r="P60" s="64">
        <v>37</v>
      </c>
      <c r="Q60" s="64">
        <v>40</v>
      </c>
      <c r="R60" s="64">
        <v>22</v>
      </c>
      <c r="S60" s="64">
        <v>16</v>
      </c>
      <c r="T60" s="64">
        <v>19</v>
      </c>
      <c r="U60" s="64">
        <v>24</v>
      </c>
      <c r="V60" s="64">
        <v>27</v>
      </c>
      <c r="W60" s="64">
        <v>41</v>
      </c>
      <c r="X60" s="64">
        <v>48</v>
      </c>
      <c r="Y60" s="64">
        <v>64</v>
      </c>
      <c r="Z60" s="64">
        <v>40</v>
      </c>
      <c r="AA60" s="64">
        <v>35</v>
      </c>
      <c r="AB60" s="64">
        <v>37</v>
      </c>
      <c r="AC60" s="64">
        <v>9</v>
      </c>
      <c r="AD60" s="64">
        <v>13</v>
      </c>
      <c r="AE60" s="64">
        <v>3</v>
      </c>
      <c r="AF60" s="145">
        <v>19</v>
      </c>
      <c r="AG60" s="145">
        <v>13</v>
      </c>
      <c r="AH60" s="145">
        <v>3</v>
      </c>
      <c r="AI60" s="145">
        <v>6</v>
      </c>
      <c r="AJ60" s="145">
        <v>10</v>
      </c>
      <c r="AK60" s="145">
        <v>3</v>
      </c>
      <c r="AL60" s="145">
        <v>3</v>
      </c>
      <c r="AM60" s="145">
        <v>3</v>
      </c>
      <c r="AN60" s="145">
        <v>2</v>
      </c>
      <c r="AO60" s="64">
        <v>2</v>
      </c>
      <c r="AQ60" s="168">
        <f t="shared" ref="AQ60:AQ65" si="388">ROUND(H60,0)</f>
        <v>42</v>
      </c>
      <c r="AR60" s="168">
        <f t="shared" ref="AR60:AR65" si="389">ROUND(I60,0)</f>
        <v>39</v>
      </c>
      <c r="AS60" s="168">
        <f t="shared" ref="AS60:AS65" si="390">ROUND(J60,0)</f>
        <v>27</v>
      </c>
      <c r="AT60" s="168">
        <f t="shared" ref="AT60:AT65" si="391">ROUND(K60,0)</f>
        <v>16</v>
      </c>
      <c r="AU60" s="168">
        <f t="shared" ref="AU60:AU65" si="392">ROUND(L60,0)</f>
        <v>27</v>
      </c>
      <c r="AV60" s="168">
        <f t="shared" ref="AV60:AV65" si="393">ROUND(M60,0)</f>
        <v>20</v>
      </c>
      <c r="AW60" s="168">
        <f t="shared" ref="AW60:AW65" si="394">ROUND(N60,0)</f>
        <v>68</v>
      </c>
      <c r="AX60" s="168">
        <f t="shared" ref="AX60:AX65" si="395">ROUND(O60,0)</f>
        <v>49</v>
      </c>
      <c r="AY60" s="168">
        <f t="shared" ref="AY60:AY65" si="396">ROUND(P60,0)</f>
        <v>37</v>
      </c>
      <c r="AZ60" s="168">
        <f t="shared" ref="AZ60:AZ65" si="397">ROUND(Q60,0)</f>
        <v>40</v>
      </c>
      <c r="BA60" s="168">
        <f t="shared" ref="BA60:BA65" si="398">ROUND(R60,0)</f>
        <v>22</v>
      </c>
      <c r="BB60" s="168">
        <f t="shared" ref="BB60:BB65" si="399">ROUND(S60,0)</f>
        <v>16</v>
      </c>
      <c r="BC60" s="168">
        <f t="shared" ref="BC60:BC65" si="400">ROUND(T60,0)</f>
        <v>19</v>
      </c>
      <c r="BD60" s="168">
        <f t="shared" ref="BD60:BD65" si="401">ROUND(U60,0)</f>
        <v>24</v>
      </c>
      <c r="BE60" s="168">
        <f t="shared" ref="BE60:BE65" si="402">ROUND(V60,0)</f>
        <v>27</v>
      </c>
      <c r="BF60" s="168">
        <f t="shared" ref="BF60:BF65" si="403">ROUND(W60,0)</f>
        <v>41</v>
      </c>
      <c r="BG60" s="168">
        <f t="shared" ref="BG60:BG65" si="404">ROUND(X60,0)</f>
        <v>48</v>
      </c>
      <c r="BH60" s="168">
        <f t="shared" ref="BH60:BH65" si="405">ROUND(Y60,0)</f>
        <v>64</v>
      </c>
      <c r="BI60" s="168">
        <f t="shared" ref="BI60:BI65" si="406">ROUND(Z60,0)</f>
        <v>40</v>
      </c>
      <c r="BJ60" s="168">
        <f t="shared" ref="BJ60:BJ65" si="407">ROUND(AA60,0)</f>
        <v>35</v>
      </c>
      <c r="BK60" s="168">
        <f t="shared" ref="BK60:BK65" si="408">ROUND(AB60,0)</f>
        <v>37</v>
      </c>
      <c r="BL60" s="168">
        <f t="shared" ref="BL60:BL65" si="409">ROUND(AC60,0)</f>
        <v>9</v>
      </c>
      <c r="BM60" s="168">
        <f t="shared" ref="BM60:BM65" si="410">ROUND(AD60,0)</f>
        <v>13</v>
      </c>
      <c r="BN60" s="168">
        <f t="shared" ref="BN60:BN65" si="411">ROUND(AE60,0)</f>
        <v>3</v>
      </c>
      <c r="BO60" s="168">
        <f t="shared" ref="BO60:BO65" si="412">ROUND(AF60,0)</f>
        <v>19</v>
      </c>
      <c r="BP60" s="168">
        <f t="shared" ref="BP60:BP65" si="413">ROUND(AG60,0)</f>
        <v>13</v>
      </c>
      <c r="BQ60" s="168">
        <f t="shared" ref="BQ60:BQ65" si="414">ROUND(AH60,0)</f>
        <v>3</v>
      </c>
      <c r="BR60" s="168">
        <f t="shared" ref="BR60:BR65" si="415">ROUND(AI60,0)</f>
        <v>6</v>
      </c>
      <c r="BS60" s="168">
        <f t="shared" ref="BS60:BS65" si="416">ROUND(AJ60,0)</f>
        <v>10</v>
      </c>
      <c r="BT60" s="168">
        <f t="shared" ref="BT60:BT65" si="417">ROUND(AK60,0)</f>
        <v>3</v>
      </c>
      <c r="BU60" s="168">
        <f t="shared" ref="BU60:BU65" si="418">ROUND(AL60,0)</f>
        <v>3</v>
      </c>
      <c r="BV60" s="168">
        <f t="shared" ref="BV60:BV65" si="419">ROUND(AM60,0)</f>
        <v>3</v>
      </c>
      <c r="BW60" s="168">
        <f t="shared" ref="BW60:BW65" si="420">ROUND(AN60,0)</f>
        <v>2</v>
      </c>
      <c r="BX60" s="168">
        <f t="shared" ref="BX60:BX65" si="421">ROUND(AO60,0)</f>
        <v>2</v>
      </c>
    </row>
    <row r="61" spans="1:76" x14ac:dyDescent="0.2">
      <c r="A61" s="89" t="s">
        <v>11</v>
      </c>
      <c r="B61" s="60" t="s">
        <v>9</v>
      </c>
      <c r="C61" s="61" t="s">
        <v>27</v>
      </c>
      <c r="D61" s="86" t="s">
        <v>94</v>
      </c>
      <c r="E61" s="86" t="s">
        <v>95</v>
      </c>
      <c r="F61" s="62">
        <f t="shared" si="1"/>
        <v>1277887</v>
      </c>
      <c r="G61" s="63">
        <f t="shared" si="2"/>
        <v>574</v>
      </c>
      <c r="H61" s="64">
        <v>43</v>
      </c>
      <c r="I61" s="64">
        <v>48</v>
      </c>
      <c r="J61" s="64">
        <v>47</v>
      </c>
      <c r="K61" s="64">
        <v>12</v>
      </c>
      <c r="L61" s="64">
        <v>28</v>
      </c>
      <c r="M61" s="64">
        <v>28</v>
      </c>
      <c r="N61" s="64">
        <v>40</v>
      </c>
      <c r="O61" s="64">
        <v>24</v>
      </c>
      <c r="P61" s="64">
        <v>15</v>
      </c>
      <c r="Q61" s="64">
        <v>12</v>
      </c>
      <c r="R61" s="64">
        <v>16</v>
      </c>
      <c r="S61" s="64">
        <v>19</v>
      </c>
      <c r="T61" s="64">
        <v>19</v>
      </c>
      <c r="U61" s="64">
        <v>24</v>
      </c>
      <c r="V61" s="64">
        <v>21</v>
      </c>
      <c r="W61" s="64">
        <v>16</v>
      </c>
      <c r="X61" s="64">
        <v>25</v>
      </c>
      <c r="Y61" s="64">
        <v>16</v>
      </c>
      <c r="Z61" s="64">
        <v>5</v>
      </c>
      <c r="AA61" s="64">
        <v>4</v>
      </c>
      <c r="AB61" s="64">
        <v>19</v>
      </c>
      <c r="AC61" s="64">
        <v>4</v>
      </c>
      <c r="AD61" s="64">
        <v>4</v>
      </c>
      <c r="AE61" s="64">
        <v>4</v>
      </c>
      <c r="AF61" s="145">
        <v>24</v>
      </c>
      <c r="AG61" s="145">
        <v>16</v>
      </c>
      <c r="AH61" s="145">
        <v>3</v>
      </c>
      <c r="AI61" s="145">
        <v>8</v>
      </c>
      <c r="AJ61" s="145">
        <v>13</v>
      </c>
      <c r="AK61" s="145">
        <v>4</v>
      </c>
      <c r="AL61" s="145">
        <v>3</v>
      </c>
      <c r="AM61" s="145">
        <v>4</v>
      </c>
      <c r="AN61" s="145">
        <v>3</v>
      </c>
      <c r="AO61" s="64">
        <v>3</v>
      </c>
      <c r="AQ61" s="168">
        <f t="shared" si="388"/>
        <v>43</v>
      </c>
      <c r="AR61" s="168">
        <f t="shared" si="389"/>
        <v>48</v>
      </c>
      <c r="AS61" s="168">
        <f t="shared" si="390"/>
        <v>47</v>
      </c>
      <c r="AT61" s="168">
        <f t="shared" si="391"/>
        <v>12</v>
      </c>
      <c r="AU61" s="168">
        <f t="shared" si="392"/>
        <v>28</v>
      </c>
      <c r="AV61" s="168">
        <f t="shared" si="393"/>
        <v>28</v>
      </c>
      <c r="AW61" s="168">
        <f t="shared" si="394"/>
        <v>40</v>
      </c>
      <c r="AX61" s="168">
        <f t="shared" si="395"/>
        <v>24</v>
      </c>
      <c r="AY61" s="168">
        <f t="shared" si="396"/>
        <v>15</v>
      </c>
      <c r="AZ61" s="168">
        <f t="shared" si="397"/>
        <v>12</v>
      </c>
      <c r="BA61" s="168">
        <f t="shared" si="398"/>
        <v>16</v>
      </c>
      <c r="BB61" s="168">
        <f t="shared" si="399"/>
        <v>19</v>
      </c>
      <c r="BC61" s="168">
        <f t="shared" si="400"/>
        <v>19</v>
      </c>
      <c r="BD61" s="168">
        <f t="shared" si="401"/>
        <v>24</v>
      </c>
      <c r="BE61" s="168">
        <f t="shared" si="402"/>
        <v>21</v>
      </c>
      <c r="BF61" s="168">
        <f t="shared" si="403"/>
        <v>16</v>
      </c>
      <c r="BG61" s="168">
        <f t="shared" si="404"/>
        <v>25</v>
      </c>
      <c r="BH61" s="168">
        <f t="shared" si="405"/>
        <v>16</v>
      </c>
      <c r="BI61" s="168">
        <f t="shared" si="406"/>
        <v>5</v>
      </c>
      <c r="BJ61" s="168">
        <f t="shared" si="407"/>
        <v>4</v>
      </c>
      <c r="BK61" s="168">
        <f t="shared" si="408"/>
        <v>19</v>
      </c>
      <c r="BL61" s="168">
        <f t="shared" si="409"/>
        <v>4</v>
      </c>
      <c r="BM61" s="168">
        <f t="shared" si="410"/>
        <v>4</v>
      </c>
      <c r="BN61" s="168">
        <f t="shared" si="411"/>
        <v>4</v>
      </c>
      <c r="BO61" s="168">
        <f t="shared" si="412"/>
        <v>24</v>
      </c>
      <c r="BP61" s="168">
        <f t="shared" si="413"/>
        <v>16</v>
      </c>
      <c r="BQ61" s="168">
        <f t="shared" si="414"/>
        <v>3</v>
      </c>
      <c r="BR61" s="168">
        <f t="shared" si="415"/>
        <v>8</v>
      </c>
      <c r="BS61" s="168">
        <f t="shared" si="416"/>
        <v>13</v>
      </c>
      <c r="BT61" s="168">
        <f t="shared" si="417"/>
        <v>4</v>
      </c>
      <c r="BU61" s="168">
        <f t="shared" si="418"/>
        <v>3</v>
      </c>
      <c r="BV61" s="168">
        <f t="shared" si="419"/>
        <v>4</v>
      </c>
      <c r="BW61" s="168">
        <f t="shared" si="420"/>
        <v>3</v>
      </c>
      <c r="BX61" s="168">
        <f t="shared" si="421"/>
        <v>3</v>
      </c>
    </row>
    <row r="62" spans="1:76" x14ac:dyDescent="0.2">
      <c r="A62" s="89" t="s">
        <v>11</v>
      </c>
      <c r="B62" s="60" t="s">
        <v>9</v>
      </c>
      <c r="C62" s="61" t="s">
        <v>27</v>
      </c>
      <c r="D62" s="86" t="s">
        <v>96</v>
      </c>
      <c r="E62" s="86" t="s">
        <v>97</v>
      </c>
      <c r="F62" s="62">
        <f t="shared" si="1"/>
        <v>2112380</v>
      </c>
      <c r="G62" s="63">
        <f t="shared" si="2"/>
        <v>962</v>
      </c>
      <c r="H62" s="64">
        <v>46</v>
      </c>
      <c r="I62" s="64">
        <v>62</v>
      </c>
      <c r="J62" s="64">
        <v>31</v>
      </c>
      <c r="K62" s="64">
        <v>9</v>
      </c>
      <c r="L62" s="64">
        <v>36</v>
      </c>
      <c r="M62" s="64">
        <v>21</v>
      </c>
      <c r="N62" s="64">
        <v>50</v>
      </c>
      <c r="O62" s="64">
        <v>35</v>
      </c>
      <c r="P62" s="64">
        <v>25</v>
      </c>
      <c r="Q62" s="64">
        <v>13</v>
      </c>
      <c r="R62" s="64">
        <v>12</v>
      </c>
      <c r="S62" s="64">
        <v>18</v>
      </c>
      <c r="T62" s="64">
        <v>35</v>
      </c>
      <c r="U62" s="64">
        <v>9</v>
      </c>
      <c r="V62" s="64">
        <v>16</v>
      </c>
      <c r="W62" s="64">
        <v>16</v>
      </c>
      <c r="X62" s="64">
        <v>40</v>
      </c>
      <c r="Y62" s="64">
        <v>64</v>
      </c>
      <c r="Z62" s="64">
        <v>9</v>
      </c>
      <c r="AA62" s="64">
        <v>106</v>
      </c>
      <c r="AB62" s="64">
        <v>145</v>
      </c>
      <c r="AC62" s="64">
        <v>31</v>
      </c>
      <c r="AD62" s="64">
        <v>37</v>
      </c>
      <c r="AE62" s="64">
        <v>4</v>
      </c>
      <c r="AF62" s="145">
        <v>27</v>
      </c>
      <c r="AG62" s="145">
        <v>18</v>
      </c>
      <c r="AH62" s="145">
        <v>4</v>
      </c>
      <c r="AI62" s="145">
        <v>9</v>
      </c>
      <c r="AJ62" s="145">
        <v>14</v>
      </c>
      <c r="AK62" s="145">
        <v>5</v>
      </c>
      <c r="AL62" s="145">
        <v>4</v>
      </c>
      <c r="AM62" s="145">
        <v>5</v>
      </c>
      <c r="AN62" s="145">
        <v>3</v>
      </c>
      <c r="AO62" s="64">
        <v>3</v>
      </c>
      <c r="AQ62" s="168">
        <f t="shared" si="388"/>
        <v>46</v>
      </c>
      <c r="AR62" s="168">
        <f t="shared" si="389"/>
        <v>62</v>
      </c>
      <c r="AS62" s="168">
        <f t="shared" si="390"/>
        <v>31</v>
      </c>
      <c r="AT62" s="168">
        <f t="shared" si="391"/>
        <v>9</v>
      </c>
      <c r="AU62" s="168">
        <f t="shared" si="392"/>
        <v>36</v>
      </c>
      <c r="AV62" s="168">
        <f t="shared" si="393"/>
        <v>21</v>
      </c>
      <c r="AW62" s="168">
        <f t="shared" si="394"/>
        <v>50</v>
      </c>
      <c r="AX62" s="168">
        <f t="shared" si="395"/>
        <v>35</v>
      </c>
      <c r="AY62" s="168">
        <f t="shared" si="396"/>
        <v>25</v>
      </c>
      <c r="AZ62" s="168">
        <f t="shared" si="397"/>
        <v>13</v>
      </c>
      <c r="BA62" s="168">
        <f t="shared" si="398"/>
        <v>12</v>
      </c>
      <c r="BB62" s="168">
        <f t="shared" si="399"/>
        <v>18</v>
      </c>
      <c r="BC62" s="168">
        <f t="shared" si="400"/>
        <v>35</v>
      </c>
      <c r="BD62" s="168">
        <f t="shared" si="401"/>
        <v>9</v>
      </c>
      <c r="BE62" s="168">
        <f t="shared" si="402"/>
        <v>16</v>
      </c>
      <c r="BF62" s="168">
        <f t="shared" si="403"/>
        <v>16</v>
      </c>
      <c r="BG62" s="168">
        <f t="shared" si="404"/>
        <v>40</v>
      </c>
      <c r="BH62" s="168">
        <f t="shared" si="405"/>
        <v>64</v>
      </c>
      <c r="BI62" s="168">
        <f t="shared" si="406"/>
        <v>9</v>
      </c>
      <c r="BJ62" s="168">
        <f t="shared" si="407"/>
        <v>106</v>
      </c>
      <c r="BK62" s="168">
        <f t="shared" si="408"/>
        <v>145</v>
      </c>
      <c r="BL62" s="168">
        <f t="shared" si="409"/>
        <v>31</v>
      </c>
      <c r="BM62" s="168">
        <f t="shared" si="410"/>
        <v>37</v>
      </c>
      <c r="BN62" s="168">
        <f t="shared" si="411"/>
        <v>4</v>
      </c>
      <c r="BO62" s="168">
        <f t="shared" si="412"/>
        <v>27</v>
      </c>
      <c r="BP62" s="168">
        <f t="shared" si="413"/>
        <v>18</v>
      </c>
      <c r="BQ62" s="168">
        <f t="shared" si="414"/>
        <v>4</v>
      </c>
      <c r="BR62" s="168">
        <f t="shared" si="415"/>
        <v>9</v>
      </c>
      <c r="BS62" s="168">
        <f t="shared" si="416"/>
        <v>14</v>
      </c>
      <c r="BT62" s="168">
        <f t="shared" si="417"/>
        <v>5</v>
      </c>
      <c r="BU62" s="168">
        <f t="shared" si="418"/>
        <v>4</v>
      </c>
      <c r="BV62" s="168">
        <f t="shared" si="419"/>
        <v>5</v>
      </c>
      <c r="BW62" s="168">
        <f t="shared" si="420"/>
        <v>3</v>
      </c>
      <c r="BX62" s="168">
        <f t="shared" si="421"/>
        <v>3</v>
      </c>
    </row>
    <row r="63" spans="1:76" x14ac:dyDescent="0.2">
      <c r="A63" s="89" t="s">
        <v>11</v>
      </c>
      <c r="B63" s="60" t="s">
        <v>9</v>
      </c>
      <c r="C63" s="61" t="s">
        <v>27</v>
      </c>
      <c r="D63" s="86" t="s">
        <v>98</v>
      </c>
      <c r="E63" s="86" t="s">
        <v>99</v>
      </c>
      <c r="F63" s="62">
        <f t="shared" si="1"/>
        <v>1338973</v>
      </c>
      <c r="G63" s="63">
        <f t="shared" si="2"/>
        <v>760</v>
      </c>
      <c r="H63" s="64">
        <v>44</v>
      </c>
      <c r="I63" s="64">
        <v>34</v>
      </c>
      <c r="J63" s="64">
        <v>82</v>
      </c>
      <c r="K63" s="64">
        <v>20</v>
      </c>
      <c r="L63" s="64">
        <v>42</v>
      </c>
      <c r="M63" s="64">
        <v>32</v>
      </c>
      <c r="N63" s="64">
        <v>57</v>
      </c>
      <c r="O63" s="64">
        <v>40</v>
      </c>
      <c r="P63" s="64">
        <v>32</v>
      </c>
      <c r="Q63" s="64">
        <v>15</v>
      </c>
      <c r="R63" s="64">
        <v>44</v>
      </c>
      <c r="S63" s="64">
        <v>40</v>
      </c>
      <c r="T63" s="64">
        <v>37</v>
      </c>
      <c r="U63" s="64">
        <v>29</v>
      </c>
      <c r="V63" s="64">
        <v>37</v>
      </c>
      <c r="W63" s="64">
        <v>18</v>
      </c>
      <c r="X63" s="64">
        <v>26</v>
      </c>
      <c r="Y63" s="64">
        <v>16</v>
      </c>
      <c r="Z63" s="64">
        <v>5</v>
      </c>
      <c r="AA63" s="64">
        <v>18</v>
      </c>
      <c r="AB63" s="64">
        <v>19</v>
      </c>
      <c r="AC63" s="64">
        <v>13</v>
      </c>
      <c r="AD63" s="64">
        <v>1</v>
      </c>
      <c r="AE63" s="64">
        <v>4</v>
      </c>
      <c r="AF63" s="145">
        <v>16</v>
      </c>
      <c r="AG63" s="145">
        <v>11</v>
      </c>
      <c r="AH63" s="145">
        <v>2</v>
      </c>
      <c r="AI63" s="145">
        <v>5</v>
      </c>
      <c r="AJ63" s="145">
        <v>9</v>
      </c>
      <c r="AK63" s="145">
        <v>3</v>
      </c>
      <c r="AL63" s="145">
        <v>2</v>
      </c>
      <c r="AM63" s="145">
        <v>3</v>
      </c>
      <c r="AN63" s="145">
        <v>2</v>
      </c>
      <c r="AO63" s="64">
        <v>2</v>
      </c>
      <c r="AQ63" s="168">
        <f t="shared" si="388"/>
        <v>44</v>
      </c>
      <c r="AR63" s="168">
        <f t="shared" si="389"/>
        <v>34</v>
      </c>
      <c r="AS63" s="168">
        <f t="shared" si="390"/>
        <v>82</v>
      </c>
      <c r="AT63" s="168">
        <f t="shared" si="391"/>
        <v>20</v>
      </c>
      <c r="AU63" s="168">
        <f t="shared" si="392"/>
        <v>42</v>
      </c>
      <c r="AV63" s="168">
        <f t="shared" si="393"/>
        <v>32</v>
      </c>
      <c r="AW63" s="168">
        <f t="shared" si="394"/>
        <v>57</v>
      </c>
      <c r="AX63" s="168">
        <f t="shared" si="395"/>
        <v>40</v>
      </c>
      <c r="AY63" s="168">
        <f t="shared" si="396"/>
        <v>32</v>
      </c>
      <c r="AZ63" s="168">
        <f t="shared" si="397"/>
        <v>15</v>
      </c>
      <c r="BA63" s="168">
        <f t="shared" si="398"/>
        <v>44</v>
      </c>
      <c r="BB63" s="168">
        <f t="shared" si="399"/>
        <v>40</v>
      </c>
      <c r="BC63" s="168">
        <f t="shared" si="400"/>
        <v>37</v>
      </c>
      <c r="BD63" s="168">
        <f t="shared" si="401"/>
        <v>29</v>
      </c>
      <c r="BE63" s="168">
        <f t="shared" si="402"/>
        <v>37</v>
      </c>
      <c r="BF63" s="168">
        <f t="shared" si="403"/>
        <v>18</v>
      </c>
      <c r="BG63" s="168">
        <f t="shared" si="404"/>
        <v>26</v>
      </c>
      <c r="BH63" s="168">
        <f t="shared" si="405"/>
        <v>16</v>
      </c>
      <c r="BI63" s="168">
        <f t="shared" si="406"/>
        <v>5</v>
      </c>
      <c r="BJ63" s="168">
        <f t="shared" si="407"/>
        <v>18</v>
      </c>
      <c r="BK63" s="168">
        <f t="shared" si="408"/>
        <v>19</v>
      </c>
      <c r="BL63" s="168">
        <f t="shared" si="409"/>
        <v>13</v>
      </c>
      <c r="BM63" s="168">
        <f t="shared" si="410"/>
        <v>1</v>
      </c>
      <c r="BN63" s="168">
        <f t="shared" si="411"/>
        <v>4</v>
      </c>
      <c r="BO63" s="168">
        <f t="shared" si="412"/>
        <v>16</v>
      </c>
      <c r="BP63" s="168">
        <f t="shared" si="413"/>
        <v>11</v>
      </c>
      <c r="BQ63" s="168">
        <f t="shared" si="414"/>
        <v>2</v>
      </c>
      <c r="BR63" s="168">
        <f t="shared" si="415"/>
        <v>5</v>
      </c>
      <c r="BS63" s="168">
        <f t="shared" si="416"/>
        <v>9</v>
      </c>
      <c r="BT63" s="168">
        <f t="shared" si="417"/>
        <v>3</v>
      </c>
      <c r="BU63" s="168">
        <f t="shared" si="418"/>
        <v>2</v>
      </c>
      <c r="BV63" s="168">
        <f t="shared" si="419"/>
        <v>3</v>
      </c>
      <c r="BW63" s="168">
        <f t="shared" si="420"/>
        <v>2</v>
      </c>
      <c r="BX63" s="168">
        <f t="shared" si="421"/>
        <v>2</v>
      </c>
    </row>
    <row r="64" spans="1:76" x14ac:dyDescent="0.2">
      <c r="A64" s="90" t="s">
        <v>11</v>
      </c>
      <c r="B64" s="60" t="s">
        <v>9</v>
      </c>
      <c r="C64" s="61" t="s">
        <v>27</v>
      </c>
      <c r="D64" s="69" t="s">
        <v>100</v>
      </c>
      <c r="E64" s="69" t="s">
        <v>101</v>
      </c>
      <c r="F64" s="62">
        <f t="shared" si="1"/>
        <v>1600383</v>
      </c>
      <c r="G64" s="63">
        <f t="shared" si="2"/>
        <v>829</v>
      </c>
      <c r="H64" s="64">
        <v>31</v>
      </c>
      <c r="I64" s="64">
        <v>44</v>
      </c>
      <c r="J64" s="64">
        <v>20</v>
      </c>
      <c r="K64" s="64">
        <v>12</v>
      </c>
      <c r="L64" s="64">
        <v>60</v>
      </c>
      <c r="M64" s="64">
        <v>37</v>
      </c>
      <c r="N64" s="64">
        <v>60</v>
      </c>
      <c r="O64" s="64">
        <v>46</v>
      </c>
      <c r="P64" s="64">
        <v>22</v>
      </c>
      <c r="Q64" s="64">
        <v>50</v>
      </c>
      <c r="R64" s="64">
        <v>43</v>
      </c>
      <c r="S64" s="64">
        <v>41</v>
      </c>
      <c r="T64" s="64">
        <v>62</v>
      </c>
      <c r="U64" s="64">
        <v>43</v>
      </c>
      <c r="V64" s="64">
        <v>43</v>
      </c>
      <c r="W64" s="64">
        <v>41</v>
      </c>
      <c r="X64" s="64">
        <v>29</v>
      </c>
      <c r="Y64" s="64">
        <v>16</v>
      </c>
      <c r="Z64" s="64">
        <v>5</v>
      </c>
      <c r="AA64" s="64">
        <v>14</v>
      </c>
      <c r="AB64" s="64">
        <v>17</v>
      </c>
      <c r="AC64" s="64">
        <v>4</v>
      </c>
      <c r="AD64" s="64">
        <v>4</v>
      </c>
      <c r="AE64" s="64">
        <v>4</v>
      </c>
      <c r="AF64" s="145">
        <v>24</v>
      </c>
      <c r="AG64" s="145">
        <v>16</v>
      </c>
      <c r="AH64" s="145">
        <v>3</v>
      </c>
      <c r="AI64" s="145">
        <v>8</v>
      </c>
      <c r="AJ64" s="145">
        <v>13</v>
      </c>
      <c r="AK64" s="145">
        <v>4</v>
      </c>
      <c r="AL64" s="145">
        <v>3</v>
      </c>
      <c r="AM64" s="145">
        <v>4</v>
      </c>
      <c r="AN64" s="145">
        <v>3</v>
      </c>
      <c r="AO64" s="64">
        <v>3</v>
      </c>
      <c r="AQ64" s="168">
        <f t="shared" si="388"/>
        <v>31</v>
      </c>
      <c r="AR64" s="168">
        <f t="shared" si="389"/>
        <v>44</v>
      </c>
      <c r="AS64" s="168">
        <f t="shared" si="390"/>
        <v>20</v>
      </c>
      <c r="AT64" s="168">
        <f t="shared" si="391"/>
        <v>12</v>
      </c>
      <c r="AU64" s="168">
        <f t="shared" si="392"/>
        <v>60</v>
      </c>
      <c r="AV64" s="168">
        <f t="shared" si="393"/>
        <v>37</v>
      </c>
      <c r="AW64" s="168">
        <f t="shared" si="394"/>
        <v>60</v>
      </c>
      <c r="AX64" s="168">
        <f t="shared" si="395"/>
        <v>46</v>
      </c>
      <c r="AY64" s="168">
        <f t="shared" si="396"/>
        <v>22</v>
      </c>
      <c r="AZ64" s="168">
        <f t="shared" si="397"/>
        <v>50</v>
      </c>
      <c r="BA64" s="168">
        <f t="shared" si="398"/>
        <v>43</v>
      </c>
      <c r="BB64" s="168">
        <f t="shared" si="399"/>
        <v>41</v>
      </c>
      <c r="BC64" s="168">
        <f t="shared" si="400"/>
        <v>62</v>
      </c>
      <c r="BD64" s="168">
        <f t="shared" si="401"/>
        <v>43</v>
      </c>
      <c r="BE64" s="168">
        <f t="shared" si="402"/>
        <v>43</v>
      </c>
      <c r="BF64" s="168">
        <f t="shared" si="403"/>
        <v>41</v>
      </c>
      <c r="BG64" s="168">
        <f t="shared" si="404"/>
        <v>29</v>
      </c>
      <c r="BH64" s="168">
        <f t="shared" si="405"/>
        <v>16</v>
      </c>
      <c r="BI64" s="168">
        <f t="shared" si="406"/>
        <v>5</v>
      </c>
      <c r="BJ64" s="168">
        <f t="shared" si="407"/>
        <v>14</v>
      </c>
      <c r="BK64" s="168">
        <f t="shared" si="408"/>
        <v>17</v>
      </c>
      <c r="BL64" s="168">
        <f t="shared" si="409"/>
        <v>4</v>
      </c>
      <c r="BM64" s="168">
        <f t="shared" si="410"/>
        <v>4</v>
      </c>
      <c r="BN64" s="168">
        <f t="shared" si="411"/>
        <v>4</v>
      </c>
      <c r="BO64" s="168">
        <f t="shared" si="412"/>
        <v>24</v>
      </c>
      <c r="BP64" s="168">
        <f t="shared" si="413"/>
        <v>16</v>
      </c>
      <c r="BQ64" s="168">
        <f t="shared" si="414"/>
        <v>3</v>
      </c>
      <c r="BR64" s="168">
        <f t="shared" si="415"/>
        <v>8</v>
      </c>
      <c r="BS64" s="168">
        <f t="shared" si="416"/>
        <v>13</v>
      </c>
      <c r="BT64" s="168">
        <f t="shared" si="417"/>
        <v>4</v>
      </c>
      <c r="BU64" s="168">
        <f t="shared" si="418"/>
        <v>3</v>
      </c>
      <c r="BV64" s="168">
        <f t="shared" si="419"/>
        <v>4</v>
      </c>
      <c r="BW64" s="168">
        <f t="shared" si="420"/>
        <v>3</v>
      </c>
      <c r="BX64" s="168">
        <f t="shared" si="421"/>
        <v>3</v>
      </c>
    </row>
    <row r="65" spans="1:76" x14ac:dyDescent="0.2">
      <c r="A65" s="90" t="s">
        <v>11</v>
      </c>
      <c r="B65" s="60" t="s">
        <v>9</v>
      </c>
      <c r="C65" s="61" t="s">
        <v>27</v>
      </c>
      <c r="D65" s="69" t="s">
        <v>102</v>
      </c>
      <c r="E65" s="69" t="s">
        <v>103</v>
      </c>
      <c r="F65" s="62">
        <f t="shared" si="1"/>
        <v>834776</v>
      </c>
      <c r="G65" s="63">
        <f t="shared" si="2"/>
        <v>404</v>
      </c>
      <c r="H65" s="64">
        <v>15</v>
      </c>
      <c r="I65" s="64">
        <v>31</v>
      </c>
      <c r="J65" s="64">
        <v>14</v>
      </c>
      <c r="K65" s="64">
        <v>5</v>
      </c>
      <c r="L65" s="64">
        <v>17</v>
      </c>
      <c r="M65" s="64">
        <v>19</v>
      </c>
      <c r="N65" s="64">
        <v>40</v>
      </c>
      <c r="O65" s="64">
        <v>26</v>
      </c>
      <c r="P65" s="64">
        <v>16</v>
      </c>
      <c r="Q65" s="64">
        <v>17</v>
      </c>
      <c r="R65" s="64">
        <v>10</v>
      </c>
      <c r="S65" s="64">
        <v>13</v>
      </c>
      <c r="T65" s="64">
        <v>12</v>
      </c>
      <c r="U65" s="64">
        <v>18</v>
      </c>
      <c r="V65" s="64">
        <v>17</v>
      </c>
      <c r="W65" s="64">
        <v>15</v>
      </c>
      <c r="X65" s="64">
        <v>25</v>
      </c>
      <c r="Y65" s="64">
        <v>17</v>
      </c>
      <c r="Z65" s="64">
        <v>1</v>
      </c>
      <c r="AA65" s="64">
        <v>16</v>
      </c>
      <c r="AB65" s="64">
        <v>4</v>
      </c>
      <c r="AC65" s="64">
        <v>5</v>
      </c>
      <c r="AD65" s="64">
        <v>3</v>
      </c>
      <c r="AE65" s="64">
        <v>2</v>
      </c>
      <c r="AF65" s="145">
        <v>14</v>
      </c>
      <c r="AG65" s="145">
        <v>9</v>
      </c>
      <c r="AH65" s="145">
        <v>2</v>
      </c>
      <c r="AI65" s="145">
        <v>5</v>
      </c>
      <c r="AJ65" s="145">
        <v>7</v>
      </c>
      <c r="AK65" s="145">
        <v>2</v>
      </c>
      <c r="AL65" s="145">
        <v>3</v>
      </c>
      <c r="AM65" s="145">
        <v>2</v>
      </c>
      <c r="AN65" s="145">
        <v>1</v>
      </c>
      <c r="AO65" s="64">
        <v>1</v>
      </c>
      <c r="AQ65" s="168">
        <f t="shared" si="388"/>
        <v>15</v>
      </c>
      <c r="AR65" s="168">
        <f t="shared" si="389"/>
        <v>31</v>
      </c>
      <c r="AS65" s="168">
        <f t="shared" si="390"/>
        <v>14</v>
      </c>
      <c r="AT65" s="168">
        <f t="shared" si="391"/>
        <v>5</v>
      </c>
      <c r="AU65" s="168">
        <f t="shared" si="392"/>
        <v>17</v>
      </c>
      <c r="AV65" s="168">
        <f t="shared" si="393"/>
        <v>19</v>
      </c>
      <c r="AW65" s="168">
        <f t="shared" si="394"/>
        <v>40</v>
      </c>
      <c r="AX65" s="168">
        <f t="shared" si="395"/>
        <v>26</v>
      </c>
      <c r="AY65" s="168">
        <f t="shared" si="396"/>
        <v>16</v>
      </c>
      <c r="AZ65" s="168">
        <f t="shared" si="397"/>
        <v>17</v>
      </c>
      <c r="BA65" s="168">
        <f t="shared" si="398"/>
        <v>10</v>
      </c>
      <c r="BB65" s="168">
        <f t="shared" si="399"/>
        <v>13</v>
      </c>
      <c r="BC65" s="168">
        <f t="shared" si="400"/>
        <v>12</v>
      </c>
      <c r="BD65" s="168">
        <f t="shared" si="401"/>
        <v>18</v>
      </c>
      <c r="BE65" s="168">
        <f t="shared" si="402"/>
        <v>17</v>
      </c>
      <c r="BF65" s="168">
        <f t="shared" si="403"/>
        <v>15</v>
      </c>
      <c r="BG65" s="168">
        <f t="shared" si="404"/>
        <v>25</v>
      </c>
      <c r="BH65" s="168">
        <f t="shared" si="405"/>
        <v>17</v>
      </c>
      <c r="BI65" s="168">
        <f t="shared" si="406"/>
        <v>1</v>
      </c>
      <c r="BJ65" s="168">
        <f t="shared" si="407"/>
        <v>16</v>
      </c>
      <c r="BK65" s="168">
        <f t="shared" si="408"/>
        <v>4</v>
      </c>
      <c r="BL65" s="168">
        <f t="shared" si="409"/>
        <v>5</v>
      </c>
      <c r="BM65" s="168">
        <f t="shared" si="410"/>
        <v>3</v>
      </c>
      <c r="BN65" s="168">
        <f t="shared" si="411"/>
        <v>2</v>
      </c>
      <c r="BO65" s="168">
        <f t="shared" si="412"/>
        <v>14</v>
      </c>
      <c r="BP65" s="168">
        <f t="shared" si="413"/>
        <v>9</v>
      </c>
      <c r="BQ65" s="168">
        <f t="shared" si="414"/>
        <v>2</v>
      </c>
      <c r="BR65" s="168">
        <f t="shared" si="415"/>
        <v>5</v>
      </c>
      <c r="BS65" s="168">
        <f t="shared" si="416"/>
        <v>7</v>
      </c>
      <c r="BT65" s="168">
        <f t="shared" si="417"/>
        <v>2</v>
      </c>
      <c r="BU65" s="168">
        <f t="shared" si="418"/>
        <v>3</v>
      </c>
      <c r="BV65" s="168">
        <f t="shared" si="419"/>
        <v>2</v>
      </c>
      <c r="BW65" s="168">
        <f t="shared" si="420"/>
        <v>1</v>
      </c>
      <c r="BX65" s="168">
        <f t="shared" si="421"/>
        <v>1</v>
      </c>
    </row>
    <row r="66" spans="1:76" s="19" customFormat="1" x14ac:dyDescent="0.2">
      <c r="A66" s="91"/>
      <c r="B66" s="66"/>
      <c r="C66" s="67"/>
      <c r="D66" s="73"/>
      <c r="E66" s="73"/>
      <c r="F66" s="74">
        <f t="shared" si="1"/>
        <v>8708785</v>
      </c>
      <c r="G66" s="125">
        <f t="shared" si="2"/>
        <v>4356</v>
      </c>
      <c r="H66" s="45">
        <f>SUM(H60:H65)</f>
        <v>221</v>
      </c>
      <c r="I66" s="45">
        <f t="shared" ref="I66:AO66" si="422">SUM(I60:I65)</f>
        <v>258</v>
      </c>
      <c r="J66" s="45">
        <f t="shared" si="422"/>
        <v>221</v>
      </c>
      <c r="K66" s="45">
        <f t="shared" si="422"/>
        <v>74</v>
      </c>
      <c r="L66" s="45">
        <f t="shared" si="422"/>
        <v>210</v>
      </c>
      <c r="M66" s="45">
        <f t="shared" si="422"/>
        <v>157</v>
      </c>
      <c r="N66" s="45">
        <f t="shared" si="422"/>
        <v>315</v>
      </c>
      <c r="O66" s="45">
        <f t="shared" si="422"/>
        <v>220</v>
      </c>
      <c r="P66" s="45">
        <f t="shared" si="422"/>
        <v>147</v>
      </c>
      <c r="Q66" s="45">
        <f t="shared" si="422"/>
        <v>147</v>
      </c>
      <c r="R66" s="45">
        <f t="shared" si="422"/>
        <v>147</v>
      </c>
      <c r="S66" s="45">
        <f t="shared" si="422"/>
        <v>147</v>
      </c>
      <c r="T66" s="45">
        <f t="shared" si="422"/>
        <v>184</v>
      </c>
      <c r="U66" s="45">
        <f t="shared" si="422"/>
        <v>147</v>
      </c>
      <c r="V66" s="45">
        <f t="shared" si="422"/>
        <v>161</v>
      </c>
      <c r="W66" s="45">
        <f t="shared" si="422"/>
        <v>147</v>
      </c>
      <c r="X66" s="45">
        <f t="shared" si="422"/>
        <v>193</v>
      </c>
      <c r="Y66" s="45">
        <f t="shared" si="422"/>
        <v>193</v>
      </c>
      <c r="Z66" s="45">
        <f t="shared" si="422"/>
        <v>65</v>
      </c>
      <c r="AA66" s="45">
        <f t="shared" si="422"/>
        <v>193</v>
      </c>
      <c r="AB66" s="45">
        <f t="shared" si="422"/>
        <v>241</v>
      </c>
      <c r="AC66" s="45">
        <f t="shared" si="422"/>
        <v>66</v>
      </c>
      <c r="AD66" s="45">
        <f t="shared" si="422"/>
        <v>62</v>
      </c>
      <c r="AE66" s="45">
        <f t="shared" si="422"/>
        <v>21</v>
      </c>
      <c r="AF66" s="45">
        <f t="shared" si="422"/>
        <v>124</v>
      </c>
      <c r="AG66" s="45">
        <f t="shared" si="422"/>
        <v>83</v>
      </c>
      <c r="AH66" s="45">
        <f t="shared" si="422"/>
        <v>17</v>
      </c>
      <c r="AI66" s="45">
        <f t="shared" si="422"/>
        <v>41</v>
      </c>
      <c r="AJ66" s="45">
        <f t="shared" si="422"/>
        <v>66</v>
      </c>
      <c r="AK66" s="45">
        <f t="shared" si="422"/>
        <v>21</v>
      </c>
      <c r="AL66" s="45">
        <f t="shared" si="422"/>
        <v>18</v>
      </c>
      <c r="AM66" s="45">
        <f t="shared" si="422"/>
        <v>21</v>
      </c>
      <c r="AN66" s="45">
        <f t="shared" si="422"/>
        <v>14</v>
      </c>
      <c r="AO66" s="45">
        <f t="shared" si="422"/>
        <v>14</v>
      </c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spans="1:76" x14ac:dyDescent="0.2">
      <c r="A67" s="89" t="s">
        <v>12</v>
      </c>
      <c r="B67" s="60" t="s">
        <v>9</v>
      </c>
      <c r="C67" s="61" t="s">
        <v>28</v>
      </c>
      <c r="D67" s="86" t="s">
        <v>66</v>
      </c>
      <c r="E67" s="86" t="s">
        <v>67</v>
      </c>
      <c r="F67" s="62">
        <f t="shared" si="1"/>
        <v>2035431</v>
      </c>
      <c r="G67" s="63">
        <f t="shared" si="2"/>
        <v>929</v>
      </c>
      <c r="H67" s="64">
        <v>45</v>
      </c>
      <c r="I67" s="64">
        <v>52</v>
      </c>
      <c r="J67" s="64">
        <v>45</v>
      </c>
      <c r="K67" s="64">
        <v>15</v>
      </c>
      <c r="L67" s="64">
        <v>44</v>
      </c>
      <c r="M67" s="64">
        <v>33</v>
      </c>
      <c r="N67" s="64">
        <v>65</v>
      </c>
      <c r="O67" s="64">
        <v>53</v>
      </c>
      <c r="P67" s="64">
        <v>28</v>
      </c>
      <c r="Q67" s="64">
        <v>36</v>
      </c>
      <c r="R67" s="64">
        <v>35</v>
      </c>
      <c r="S67" s="64">
        <v>27</v>
      </c>
      <c r="T67" s="64">
        <v>34</v>
      </c>
      <c r="U67" s="64">
        <v>27</v>
      </c>
      <c r="V67" s="64">
        <v>30</v>
      </c>
      <c r="W67" s="64">
        <v>27</v>
      </c>
      <c r="X67" s="64">
        <v>29</v>
      </c>
      <c r="Y67" s="64">
        <v>29</v>
      </c>
      <c r="Z67" s="64">
        <v>11</v>
      </c>
      <c r="AA67" s="64">
        <v>52</v>
      </c>
      <c r="AB67" s="64">
        <v>63</v>
      </c>
      <c r="AC67" s="64">
        <v>17</v>
      </c>
      <c r="AD67" s="64">
        <v>17</v>
      </c>
      <c r="AE67" s="64">
        <v>5</v>
      </c>
      <c r="AF67" s="145">
        <v>31</v>
      </c>
      <c r="AG67" s="145">
        <v>21</v>
      </c>
      <c r="AH67" s="145">
        <v>4</v>
      </c>
      <c r="AI67" s="145">
        <v>13</v>
      </c>
      <c r="AJ67" s="145">
        <v>18</v>
      </c>
      <c r="AK67" s="145">
        <v>5</v>
      </c>
      <c r="AL67" s="145">
        <v>5</v>
      </c>
      <c r="AM67" s="145">
        <v>5</v>
      </c>
      <c r="AN67" s="145">
        <v>4</v>
      </c>
      <c r="AO67" s="64">
        <v>4</v>
      </c>
      <c r="AQ67" s="168">
        <f t="shared" ref="AQ67:AQ70" si="423">ROUND(H67,0)</f>
        <v>45</v>
      </c>
      <c r="AR67" s="168">
        <f t="shared" ref="AR67:AR70" si="424">ROUND(I67,0)</f>
        <v>52</v>
      </c>
      <c r="AS67" s="168">
        <f t="shared" ref="AS67:AS70" si="425">ROUND(J67,0)</f>
        <v>45</v>
      </c>
      <c r="AT67" s="168">
        <f t="shared" ref="AT67:AT70" si="426">ROUND(K67,0)</f>
        <v>15</v>
      </c>
      <c r="AU67" s="168">
        <f t="shared" ref="AU67:AU70" si="427">ROUND(L67,0)</f>
        <v>44</v>
      </c>
      <c r="AV67" s="168">
        <f t="shared" ref="AV67:AV70" si="428">ROUND(M67,0)</f>
        <v>33</v>
      </c>
      <c r="AW67" s="168">
        <f t="shared" ref="AW67:AW70" si="429">ROUND(N67,0)</f>
        <v>65</v>
      </c>
      <c r="AX67" s="168">
        <f t="shared" ref="AX67:AX70" si="430">ROUND(O67,0)</f>
        <v>53</v>
      </c>
      <c r="AY67" s="168">
        <f t="shared" ref="AY67:AY70" si="431">ROUND(P67,0)</f>
        <v>28</v>
      </c>
      <c r="AZ67" s="168">
        <f t="shared" ref="AZ67:AZ70" si="432">ROUND(Q67,0)</f>
        <v>36</v>
      </c>
      <c r="BA67" s="168">
        <f t="shared" ref="BA67:BA70" si="433">ROUND(R67,0)</f>
        <v>35</v>
      </c>
      <c r="BB67" s="168">
        <f t="shared" ref="BB67:BB70" si="434">ROUND(S67,0)</f>
        <v>27</v>
      </c>
      <c r="BC67" s="168">
        <f t="shared" ref="BC67:BC70" si="435">ROUND(T67,0)</f>
        <v>34</v>
      </c>
      <c r="BD67" s="168">
        <f t="shared" ref="BD67:BD70" si="436">ROUND(U67,0)</f>
        <v>27</v>
      </c>
      <c r="BE67" s="168">
        <f t="shared" ref="BE67:BE70" si="437">ROUND(V67,0)</f>
        <v>30</v>
      </c>
      <c r="BF67" s="168">
        <f t="shared" ref="BF67:BF70" si="438">ROUND(W67,0)</f>
        <v>27</v>
      </c>
      <c r="BG67" s="168">
        <f t="shared" ref="BG67:BG70" si="439">ROUND(X67,0)</f>
        <v>29</v>
      </c>
      <c r="BH67" s="168">
        <f t="shared" ref="BH67:BH70" si="440">ROUND(Y67,0)</f>
        <v>29</v>
      </c>
      <c r="BI67" s="168">
        <f t="shared" ref="BI67:BI70" si="441">ROUND(Z67,0)</f>
        <v>11</v>
      </c>
      <c r="BJ67" s="168">
        <f t="shared" ref="BJ67:BJ70" si="442">ROUND(AA67,0)</f>
        <v>52</v>
      </c>
      <c r="BK67" s="168">
        <f t="shared" ref="BK67:BK70" si="443">ROUND(AB67,0)</f>
        <v>63</v>
      </c>
      <c r="BL67" s="168">
        <f t="shared" ref="BL67:BL70" si="444">ROUND(AC67,0)</f>
        <v>17</v>
      </c>
      <c r="BM67" s="168">
        <f t="shared" ref="BM67:BM70" si="445">ROUND(AD67,0)</f>
        <v>17</v>
      </c>
      <c r="BN67" s="168">
        <f t="shared" ref="BN67:BN70" si="446">ROUND(AE67,0)</f>
        <v>5</v>
      </c>
      <c r="BO67" s="168">
        <f t="shared" ref="BO67:BO70" si="447">ROUND(AF67,0)</f>
        <v>31</v>
      </c>
      <c r="BP67" s="168">
        <f t="shared" ref="BP67:BP70" si="448">ROUND(AG67,0)</f>
        <v>21</v>
      </c>
      <c r="BQ67" s="168">
        <f t="shared" ref="BQ67:BQ70" si="449">ROUND(AH67,0)</f>
        <v>4</v>
      </c>
      <c r="BR67" s="168">
        <f t="shared" ref="BR67:BR70" si="450">ROUND(AI67,0)</f>
        <v>13</v>
      </c>
      <c r="BS67" s="168">
        <f t="shared" ref="BS67:BS70" si="451">ROUND(AJ67,0)</f>
        <v>18</v>
      </c>
      <c r="BT67" s="168">
        <f t="shared" ref="BT67:BT70" si="452">ROUND(AK67,0)</f>
        <v>5</v>
      </c>
      <c r="BU67" s="168">
        <f t="shared" ref="BU67:BU70" si="453">ROUND(AL67,0)</f>
        <v>5</v>
      </c>
      <c r="BV67" s="168">
        <f t="shared" ref="BV67:BV70" si="454">ROUND(AM67,0)</f>
        <v>5</v>
      </c>
      <c r="BW67" s="168">
        <f t="shared" ref="BW67:BW70" si="455">ROUND(AN67,0)</f>
        <v>4</v>
      </c>
      <c r="BX67" s="168">
        <f t="shared" ref="BX67:BX70" si="456">ROUND(AO67,0)</f>
        <v>4</v>
      </c>
    </row>
    <row r="68" spans="1:76" x14ac:dyDescent="0.2">
      <c r="A68" s="89" t="s">
        <v>12</v>
      </c>
      <c r="B68" s="60" t="s">
        <v>9</v>
      </c>
      <c r="C68" s="61" t="s">
        <v>28</v>
      </c>
      <c r="D68" s="86" t="s">
        <v>68</v>
      </c>
      <c r="E68" s="86" t="s">
        <v>69</v>
      </c>
      <c r="F68" s="62">
        <f t="shared" ref="F68:F131" si="457">SUMPRODUCT(H68:AO68,$H$1:$AO$1)</f>
        <v>1335917</v>
      </c>
      <c r="G68" s="63">
        <f t="shared" ref="G68:G131" si="458">SUM(H68:AO68)</f>
        <v>787</v>
      </c>
      <c r="H68" s="64">
        <v>36</v>
      </c>
      <c r="I68" s="64">
        <v>42</v>
      </c>
      <c r="J68" s="64">
        <v>36</v>
      </c>
      <c r="K68" s="64">
        <v>12</v>
      </c>
      <c r="L68" s="64">
        <v>35</v>
      </c>
      <c r="M68" s="64">
        <v>26</v>
      </c>
      <c r="N68" s="64">
        <v>53</v>
      </c>
      <c r="O68" s="64">
        <v>43</v>
      </c>
      <c r="P68" s="64">
        <v>23</v>
      </c>
      <c r="Q68" s="64">
        <v>29</v>
      </c>
      <c r="R68" s="64">
        <v>29</v>
      </c>
      <c r="S68" s="64">
        <v>40</v>
      </c>
      <c r="T68" s="64">
        <v>50</v>
      </c>
      <c r="U68" s="64">
        <v>40</v>
      </c>
      <c r="V68" s="64">
        <v>44</v>
      </c>
      <c r="W68" s="64">
        <v>40</v>
      </c>
      <c r="X68" s="64">
        <v>43</v>
      </c>
      <c r="Y68" s="64">
        <v>43</v>
      </c>
      <c r="Z68" s="64">
        <v>16</v>
      </c>
      <c r="AA68" s="64">
        <v>18</v>
      </c>
      <c r="AB68" s="64">
        <v>26</v>
      </c>
      <c r="AC68" s="64">
        <v>6</v>
      </c>
      <c r="AD68" s="64">
        <v>7</v>
      </c>
      <c r="AE68" s="64">
        <v>2</v>
      </c>
      <c r="AF68" s="145">
        <v>13</v>
      </c>
      <c r="AG68" s="145">
        <v>9</v>
      </c>
      <c r="AH68" s="145">
        <v>2</v>
      </c>
      <c r="AI68" s="145">
        <v>6</v>
      </c>
      <c r="AJ68" s="145">
        <v>8</v>
      </c>
      <c r="AK68" s="145">
        <v>2</v>
      </c>
      <c r="AL68" s="145">
        <v>2</v>
      </c>
      <c r="AM68" s="145">
        <v>2</v>
      </c>
      <c r="AN68" s="145">
        <v>2</v>
      </c>
      <c r="AO68" s="64">
        <v>2</v>
      </c>
      <c r="AQ68" s="168">
        <f t="shared" si="423"/>
        <v>36</v>
      </c>
      <c r="AR68" s="168">
        <f t="shared" si="424"/>
        <v>42</v>
      </c>
      <c r="AS68" s="168">
        <f t="shared" si="425"/>
        <v>36</v>
      </c>
      <c r="AT68" s="168">
        <f t="shared" si="426"/>
        <v>12</v>
      </c>
      <c r="AU68" s="168">
        <f t="shared" si="427"/>
        <v>35</v>
      </c>
      <c r="AV68" s="168">
        <f t="shared" si="428"/>
        <v>26</v>
      </c>
      <c r="AW68" s="168">
        <f t="shared" si="429"/>
        <v>53</v>
      </c>
      <c r="AX68" s="168">
        <f t="shared" si="430"/>
        <v>43</v>
      </c>
      <c r="AY68" s="168">
        <f t="shared" si="431"/>
        <v>23</v>
      </c>
      <c r="AZ68" s="168">
        <f t="shared" si="432"/>
        <v>29</v>
      </c>
      <c r="BA68" s="168">
        <f t="shared" si="433"/>
        <v>29</v>
      </c>
      <c r="BB68" s="168">
        <f t="shared" si="434"/>
        <v>40</v>
      </c>
      <c r="BC68" s="168">
        <f t="shared" si="435"/>
        <v>50</v>
      </c>
      <c r="BD68" s="168">
        <f t="shared" si="436"/>
        <v>40</v>
      </c>
      <c r="BE68" s="168">
        <f t="shared" si="437"/>
        <v>44</v>
      </c>
      <c r="BF68" s="168">
        <f t="shared" si="438"/>
        <v>40</v>
      </c>
      <c r="BG68" s="168">
        <f t="shared" si="439"/>
        <v>43</v>
      </c>
      <c r="BH68" s="168">
        <f t="shared" si="440"/>
        <v>43</v>
      </c>
      <c r="BI68" s="168">
        <f t="shared" si="441"/>
        <v>16</v>
      </c>
      <c r="BJ68" s="168">
        <f t="shared" si="442"/>
        <v>18</v>
      </c>
      <c r="BK68" s="168">
        <f t="shared" si="443"/>
        <v>26</v>
      </c>
      <c r="BL68" s="168">
        <f t="shared" si="444"/>
        <v>6</v>
      </c>
      <c r="BM68" s="168">
        <f t="shared" si="445"/>
        <v>7</v>
      </c>
      <c r="BN68" s="168">
        <f t="shared" si="446"/>
        <v>2</v>
      </c>
      <c r="BO68" s="168">
        <f t="shared" si="447"/>
        <v>13</v>
      </c>
      <c r="BP68" s="168">
        <f t="shared" si="448"/>
        <v>9</v>
      </c>
      <c r="BQ68" s="168">
        <f t="shared" si="449"/>
        <v>2</v>
      </c>
      <c r="BR68" s="168">
        <f t="shared" si="450"/>
        <v>6</v>
      </c>
      <c r="BS68" s="168">
        <f t="shared" si="451"/>
        <v>8</v>
      </c>
      <c r="BT68" s="168">
        <f t="shared" si="452"/>
        <v>2</v>
      </c>
      <c r="BU68" s="168">
        <f t="shared" si="453"/>
        <v>2</v>
      </c>
      <c r="BV68" s="168">
        <f t="shared" si="454"/>
        <v>2</v>
      </c>
      <c r="BW68" s="168">
        <f t="shared" si="455"/>
        <v>2</v>
      </c>
      <c r="BX68" s="168">
        <f t="shared" si="456"/>
        <v>2</v>
      </c>
    </row>
    <row r="69" spans="1:76" x14ac:dyDescent="0.2">
      <c r="A69" s="89" t="s">
        <v>12</v>
      </c>
      <c r="B69" s="60" t="s">
        <v>9</v>
      </c>
      <c r="C69" s="61" t="s">
        <v>28</v>
      </c>
      <c r="D69" s="86" t="s">
        <v>70</v>
      </c>
      <c r="E69" s="86" t="s">
        <v>71</v>
      </c>
      <c r="F69" s="62">
        <f t="shared" si="457"/>
        <v>1534750</v>
      </c>
      <c r="G69" s="63">
        <f t="shared" si="458"/>
        <v>829</v>
      </c>
      <c r="H69" s="64">
        <v>42</v>
      </c>
      <c r="I69" s="64">
        <v>49</v>
      </c>
      <c r="J69" s="64">
        <v>42</v>
      </c>
      <c r="K69" s="64">
        <v>14</v>
      </c>
      <c r="L69" s="64">
        <v>41</v>
      </c>
      <c r="M69" s="64">
        <v>30</v>
      </c>
      <c r="N69" s="64">
        <v>61</v>
      </c>
      <c r="O69" s="64">
        <v>50</v>
      </c>
      <c r="P69" s="64">
        <v>26</v>
      </c>
      <c r="Q69" s="64">
        <v>33</v>
      </c>
      <c r="R69" s="64">
        <v>33</v>
      </c>
      <c r="S69" s="64">
        <v>33</v>
      </c>
      <c r="T69" s="64">
        <v>41</v>
      </c>
      <c r="U69" s="64">
        <v>33</v>
      </c>
      <c r="V69" s="64">
        <v>36</v>
      </c>
      <c r="W69" s="64">
        <v>33</v>
      </c>
      <c r="X69" s="64">
        <v>36</v>
      </c>
      <c r="Y69" s="64">
        <v>35</v>
      </c>
      <c r="Z69" s="64">
        <v>13</v>
      </c>
      <c r="AA69" s="64">
        <v>27</v>
      </c>
      <c r="AB69" s="64">
        <v>33</v>
      </c>
      <c r="AC69" s="64">
        <v>10</v>
      </c>
      <c r="AD69" s="64">
        <v>10</v>
      </c>
      <c r="AE69" s="64">
        <v>3</v>
      </c>
      <c r="AF69" s="145">
        <v>18</v>
      </c>
      <c r="AG69" s="145">
        <v>12</v>
      </c>
      <c r="AH69" s="145">
        <v>2</v>
      </c>
      <c r="AI69" s="145">
        <v>8</v>
      </c>
      <c r="AJ69" s="145">
        <v>10</v>
      </c>
      <c r="AK69" s="145">
        <v>3</v>
      </c>
      <c r="AL69" s="145">
        <v>3</v>
      </c>
      <c r="AM69" s="145">
        <v>3</v>
      </c>
      <c r="AN69" s="145">
        <v>3</v>
      </c>
      <c r="AO69" s="64">
        <v>3</v>
      </c>
      <c r="AQ69" s="168">
        <f t="shared" si="423"/>
        <v>42</v>
      </c>
      <c r="AR69" s="168">
        <f t="shared" si="424"/>
        <v>49</v>
      </c>
      <c r="AS69" s="168">
        <f t="shared" si="425"/>
        <v>42</v>
      </c>
      <c r="AT69" s="168">
        <f t="shared" si="426"/>
        <v>14</v>
      </c>
      <c r="AU69" s="168">
        <f t="shared" si="427"/>
        <v>41</v>
      </c>
      <c r="AV69" s="168">
        <f t="shared" si="428"/>
        <v>30</v>
      </c>
      <c r="AW69" s="168">
        <f t="shared" si="429"/>
        <v>61</v>
      </c>
      <c r="AX69" s="168">
        <f t="shared" si="430"/>
        <v>50</v>
      </c>
      <c r="AY69" s="168">
        <f t="shared" si="431"/>
        <v>26</v>
      </c>
      <c r="AZ69" s="168">
        <f t="shared" si="432"/>
        <v>33</v>
      </c>
      <c r="BA69" s="168">
        <f t="shared" si="433"/>
        <v>33</v>
      </c>
      <c r="BB69" s="168">
        <f t="shared" si="434"/>
        <v>33</v>
      </c>
      <c r="BC69" s="168">
        <f t="shared" si="435"/>
        <v>41</v>
      </c>
      <c r="BD69" s="168">
        <f t="shared" si="436"/>
        <v>33</v>
      </c>
      <c r="BE69" s="168">
        <f t="shared" si="437"/>
        <v>36</v>
      </c>
      <c r="BF69" s="168">
        <f t="shared" si="438"/>
        <v>33</v>
      </c>
      <c r="BG69" s="168">
        <f t="shared" si="439"/>
        <v>36</v>
      </c>
      <c r="BH69" s="168">
        <f t="shared" si="440"/>
        <v>35</v>
      </c>
      <c r="BI69" s="168">
        <f t="shared" si="441"/>
        <v>13</v>
      </c>
      <c r="BJ69" s="168">
        <f t="shared" si="442"/>
        <v>27</v>
      </c>
      <c r="BK69" s="168">
        <f t="shared" si="443"/>
        <v>33</v>
      </c>
      <c r="BL69" s="168">
        <f t="shared" si="444"/>
        <v>10</v>
      </c>
      <c r="BM69" s="168">
        <f t="shared" si="445"/>
        <v>10</v>
      </c>
      <c r="BN69" s="168">
        <f t="shared" si="446"/>
        <v>3</v>
      </c>
      <c r="BO69" s="168">
        <f t="shared" si="447"/>
        <v>18</v>
      </c>
      <c r="BP69" s="168">
        <f t="shared" si="448"/>
        <v>12</v>
      </c>
      <c r="BQ69" s="168">
        <f t="shared" si="449"/>
        <v>2</v>
      </c>
      <c r="BR69" s="168">
        <f t="shared" si="450"/>
        <v>8</v>
      </c>
      <c r="BS69" s="168">
        <f t="shared" si="451"/>
        <v>10</v>
      </c>
      <c r="BT69" s="168">
        <f t="shared" si="452"/>
        <v>3</v>
      </c>
      <c r="BU69" s="168">
        <f t="shared" si="453"/>
        <v>3</v>
      </c>
      <c r="BV69" s="168">
        <f t="shared" si="454"/>
        <v>3</v>
      </c>
      <c r="BW69" s="168">
        <f t="shared" si="455"/>
        <v>3</v>
      </c>
      <c r="BX69" s="168">
        <f t="shared" si="456"/>
        <v>3</v>
      </c>
    </row>
    <row r="70" spans="1:76" x14ac:dyDescent="0.2">
      <c r="A70" s="89" t="s">
        <v>12</v>
      </c>
      <c r="B70" s="60" t="s">
        <v>9</v>
      </c>
      <c r="C70" s="61" t="s">
        <v>28</v>
      </c>
      <c r="D70" s="86" t="s">
        <v>72</v>
      </c>
      <c r="E70" s="86" t="s">
        <v>73</v>
      </c>
      <c r="F70" s="62">
        <f t="shared" si="457"/>
        <v>2137664</v>
      </c>
      <c r="G70" s="63">
        <f t="shared" si="458"/>
        <v>1047</v>
      </c>
      <c r="H70" s="64">
        <v>50</v>
      </c>
      <c r="I70" s="64">
        <v>59</v>
      </c>
      <c r="J70" s="64">
        <v>50</v>
      </c>
      <c r="K70" s="64">
        <v>17</v>
      </c>
      <c r="L70" s="64">
        <v>49</v>
      </c>
      <c r="M70" s="64">
        <v>37</v>
      </c>
      <c r="N70" s="64">
        <v>74</v>
      </c>
      <c r="O70" s="64">
        <v>60</v>
      </c>
      <c r="P70" s="64">
        <v>30</v>
      </c>
      <c r="Q70" s="64">
        <v>39</v>
      </c>
      <c r="R70" s="64">
        <v>40</v>
      </c>
      <c r="S70" s="64">
        <v>37</v>
      </c>
      <c r="T70" s="64">
        <v>47</v>
      </c>
      <c r="U70" s="64">
        <v>37</v>
      </c>
      <c r="V70" s="64">
        <v>41</v>
      </c>
      <c r="W70" s="64">
        <v>37</v>
      </c>
      <c r="X70" s="64">
        <v>38</v>
      </c>
      <c r="Y70" s="64">
        <v>39</v>
      </c>
      <c r="Z70" s="64">
        <v>14</v>
      </c>
      <c r="AA70" s="64">
        <v>49</v>
      </c>
      <c r="AB70" s="64">
        <v>60</v>
      </c>
      <c r="AC70" s="64">
        <v>18</v>
      </c>
      <c r="AD70" s="64">
        <v>14</v>
      </c>
      <c r="AE70" s="64">
        <v>5</v>
      </c>
      <c r="AF70" s="145">
        <v>31</v>
      </c>
      <c r="AG70" s="145">
        <v>20</v>
      </c>
      <c r="AH70" s="145">
        <v>4</v>
      </c>
      <c r="AI70" s="145">
        <v>12</v>
      </c>
      <c r="AJ70" s="145">
        <v>17</v>
      </c>
      <c r="AK70" s="145">
        <v>5</v>
      </c>
      <c r="AL70" s="145">
        <v>4</v>
      </c>
      <c r="AM70" s="145">
        <v>5</v>
      </c>
      <c r="AN70" s="145">
        <v>4</v>
      </c>
      <c r="AO70" s="64">
        <v>4</v>
      </c>
      <c r="AQ70" s="168">
        <f t="shared" si="423"/>
        <v>50</v>
      </c>
      <c r="AR70" s="168">
        <f t="shared" si="424"/>
        <v>59</v>
      </c>
      <c r="AS70" s="168">
        <f t="shared" si="425"/>
        <v>50</v>
      </c>
      <c r="AT70" s="168">
        <f t="shared" si="426"/>
        <v>17</v>
      </c>
      <c r="AU70" s="168">
        <f t="shared" si="427"/>
        <v>49</v>
      </c>
      <c r="AV70" s="168">
        <f t="shared" si="428"/>
        <v>37</v>
      </c>
      <c r="AW70" s="168">
        <f t="shared" si="429"/>
        <v>74</v>
      </c>
      <c r="AX70" s="168">
        <f t="shared" si="430"/>
        <v>60</v>
      </c>
      <c r="AY70" s="168">
        <f t="shared" si="431"/>
        <v>30</v>
      </c>
      <c r="AZ70" s="168">
        <f t="shared" si="432"/>
        <v>39</v>
      </c>
      <c r="BA70" s="168">
        <f t="shared" si="433"/>
        <v>40</v>
      </c>
      <c r="BB70" s="168">
        <f t="shared" si="434"/>
        <v>37</v>
      </c>
      <c r="BC70" s="168">
        <f t="shared" si="435"/>
        <v>47</v>
      </c>
      <c r="BD70" s="168">
        <f t="shared" si="436"/>
        <v>37</v>
      </c>
      <c r="BE70" s="168">
        <f t="shared" si="437"/>
        <v>41</v>
      </c>
      <c r="BF70" s="168">
        <f t="shared" si="438"/>
        <v>37</v>
      </c>
      <c r="BG70" s="168">
        <f t="shared" si="439"/>
        <v>38</v>
      </c>
      <c r="BH70" s="168">
        <f t="shared" si="440"/>
        <v>39</v>
      </c>
      <c r="BI70" s="168">
        <f t="shared" si="441"/>
        <v>14</v>
      </c>
      <c r="BJ70" s="168">
        <f t="shared" si="442"/>
        <v>49</v>
      </c>
      <c r="BK70" s="168">
        <f t="shared" si="443"/>
        <v>60</v>
      </c>
      <c r="BL70" s="168">
        <f t="shared" si="444"/>
        <v>18</v>
      </c>
      <c r="BM70" s="168">
        <f t="shared" si="445"/>
        <v>14</v>
      </c>
      <c r="BN70" s="168">
        <f t="shared" si="446"/>
        <v>5</v>
      </c>
      <c r="BO70" s="168">
        <f t="shared" si="447"/>
        <v>31</v>
      </c>
      <c r="BP70" s="168">
        <f t="shared" si="448"/>
        <v>20</v>
      </c>
      <c r="BQ70" s="168">
        <f t="shared" si="449"/>
        <v>4</v>
      </c>
      <c r="BR70" s="168">
        <f t="shared" si="450"/>
        <v>12</v>
      </c>
      <c r="BS70" s="168">
        <f t="shared" si="451"/>
        <v>17</v>
      </c>
      <c r="BT70" s="168">
        <f t="shared" si="452"/>
        <v>5</v>
      </c>
      <c r="BU70" s="168">
        <f t="shared" si="453"/>
        <v>4</v>
      </c>
      <c r="BV70" s="168">
        <f t="shared" si="454"/>
        <v>5</v>
      </c>
      <c r="BW70" s="168">
        <f t="shared" si="455"/>
        <v>4</v>
      </c>
      <c r="BX70" s="168">
        <f t="shared" si="456"/>
        <v>4</v>
      </c>
    </row>
    <row r="71" spans="1:76" s="19" customFormat="1" x14ac:dyDescent="0.2">
      <c r="A71" s="87"/>
      <c r="B71" s="66"/>
      <c r="C71" s="67"/>
      <c r="D71" s="88"/>
      <c r="E71" s="88"/>
      <c r="F71" s="74">
        <f t="shared" si="457"/>
        <v>7043762</v>
      </c>
      <c r="G71" s="125">
        <f t="shared" si="458"/>
        <v>3592</v>
      </c>
      <c r="H71" s="45">
        <f>SUM(H67:H70)</f>
        <v>173</v>
      </c>
      <c r="I71" s="45">
        <f t="shared" ref="I71:AO71" si="459">SUM(I67:I70)</f>
        <v>202</v>
      </c>
      <c r="J71" s="45">
        <f t="shared" si="459"/>
        <v>173</v>
      </c>
      <c r="K71" s="45">
        <f t="shared" si="459"/>
        <v>58</v>
      </c>
      <c r="L71" s="45">
        <f t="shared" si="459"/>
        <v>169</v>
      </c>
      <c r="M71" s="45">
        <f t="shared" si="459"/>
        <v>126</v>
      </c>
      <c r="N71" s="45">
        <f t="shared" si="459"/>
        <v>253</v>
      </c>
      <c r="O71" s="45">
        <f t="shared" si="459"/>
        <v>206</v>
      </c>
      <c r="P71" s="45">
        <f t="shared" si="459"/>
        <v>107</v>
      </c>
      <c r="Q71" s="45">
        <f t="shared" si="459"/>
        <v>137</v>
      </c>
      <c r="R71" s="45">
        <f t="shared" si="459"/>
        <v>137</v>
      </c>
      <c r="S71" s="45">
        <f t="shared" si="459"/>
        <v>137</v>
      </c>
      <c r="T71" s="45">
        <f t="shared" si="459"/>
        <v>172</v>
      </c>
      <c r="U71" s="45">
        <f t="shared" si="459"/>
        <v>137</v>
      </c>
      <c r="V71" s="45">
        <f t="shared" si="459"/>
        <v>151</v>
      </c>
      <c r="W71" s="45">
        <f t="shared" si="459"/>
        <v>137</v>
      </c>
      <c r="X71" s="45">
        <f t="shared" si="459"/>
        <v>146</v>
      </c>
      <c r="Y71" s="45">
        <f t="shared" si="459"/>
        <v>146</v>
      </c>
      <c r="Z71" s="45">
        <f t="shared" si="459"/>
        <v>54</v>
      </c>
      <c r="AA71" s="45">
        <f t="shared" si="459"/>
        <v>146</v>
      </c>
      <c r="AB71" s="45">
        <f t="shared" si="459"/>
        <v>182</v>
      </c>
      <c r="AC71" s="45">
        <f t="shared" si="459"/>
        <v>51</v>
      </c>
      <c r="AD71" s="45">
        <f t="shared" si="459"/>
        <v>48</v>
      </c>
      <c r="AE71" s="45">
        <f t="shared" si="459"/>
        <v>15</v>
      </c>
      <c r="AF71" s="45">
        <f t="shared" si="459"/>
        <v>93</v>
      </c>
      <c r="AG71" s="45">
        <f t="shared" si="459"/>
        <v>62</v>
      </c>
      <c r="AH71" s="45">
        <f t="shared" si="459"/>
        <v>12</v>
      </c>
      <c r="AI71" s="45">
        <f t="shared" si="459"/>
        <v>39</v>
      </c>
      <c r="AJ71" s="45">
        <f t="shared" si="459"/>
        <v>53</v>
      </c>
      <c r="AK71" s="45">
        <f t="shared" si="459"/>
        <v>15</v>
      </c>
      <c r="AL71" s="45">
        <f t="shared" si="459"/>
        <v>14</v>
      </c>
      <c r="AM71" s="45">
        <f t="shared" si="459"/>
        <v>15</v>
      </c>
      <c r="AN71" s="45">
        <f t="shared" si="459"/>
        <v>13</v>
      </c>
      <c r="AO71" s="45">
        <f t="shared" si="459"/>
        <v>13</v>
      </c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spans="1:76" x14ac:dyDescent="0.2">
      <c r="A72" s="90" t="s">
        <v>13</v>
      </c>
      <c r="B72" s="60" t="s">
        <v>9</v>
      </c>
      <c r="C72" s="61" t="s">
        <v>28</v>
      </c>
      <c r="D72" s="69" t="s">
        <v>74</v>
      </c>
      <c r="E72" s="69" t="s">
        <v>75</v>
      </c>
      <c r="F72" s="62">
        <f t="shared" si="457"/>
        <v>2897333</v>
      </c>
      <c r="G72" s="63">
        <f t="shared" si="458"/>
        <v>1164</v>
      </c>
      <c r="H72" s="64">
        <v>51</v>
      </c>
      <c r="I72" s="64">
        <v>60</v>
      </c>
      <c r="J72" s="64">
        <v>51</v>
      </c>
      <c r="K72" s="64">
        <v>17</v>
      </c>
      <c r="L72" s="64">
        <v>43</v>
      </c>
      <c r="M72" s="64">
        <v>32</v>
      </c>
      <c r="N72" s="64">
        <v>65</v>
      </c>
      <c r="O72" s="64">
        <v>61</v>
      </c>
      <c r="P72" s="64">
        <v>32</v>
      </c>
      <c r="Q72" s="64">
        <v>41</v>
      </c>
      <c r="R72" s="64">
        <v>41</v>
      </c>
      <c r="S72" s="64">
        <v>41</v>
      </c>
      <c r="T72" s="64">
        <v>51</v>
      </c>
      <c r="U72" s="64">
        <v>41</v>
      </c>
      <c r="V72" s="64">
        <v>45</v>
      </c>
      <c r="W72" s="64">
        <v>41</v>
      </c>
      <c r="X72" s="64">
        <v>46</v>
      </c>
      <c r="Y72" s="64">
        <v>46</v>
      </c>
      <c r="Z72" s="64">
        <v>15</v>
      </c>
      <c r="AA72" s="64">
        <v>46</v>
      </c>
      <c r="AB72" s="64">
        <v>57</v>
      </c>
      <c r="AC72" s="64">
        <v>26</v>
      </c>
      <c r="AD72" s="64">
        <v>24</v>
      </c>
      <c r="AE72" s="64">
        <v>9</v>
      </c>
      <c r="AF72" s="145">
        <v>52</v>
      </c>
      <c r="AG72" s="145">
        <v>35</v>
      </c>
      <c r="AH72" s="145">
        <v>7</v>
      </c>
      <c r="AI72" s="145">
        <v>20</v>
      </c>
      <c r="AJ72" s="145">
        <v>30</v>
      </c>
      <c r="AK72" s="145">
        <v>9</v>
      </c>
      <c r="AL72" s="145">
        <v>8</v>
      </c>
      <c r="AM72" s="145">
        <v>9</v>
      </c>
      <c r="AN72" s="145">
        <v>6</v>
      </c>
      <c r="AO72" s="64">
        <v>6</v>
      </c>
      <c r="AQ72" s="168">
        <f t="shared" ref="AQ72:AQ75" si="460">ROUND(H72,0)</f>
        <v>51</v>
      </c>
      <c r="AR72" s="168">
        <f t="shared" ref="AR72:AR75" si="461">ROUND(I72,0)</f>
        <v>60</v>
      </c>
      <c r="AS72" s="168">
        <f t="shared" ref="AS72:AS75" si="462">ROUND(J72,0)</f>
        <v>51</v>
      </c>
      <c r="AT72" s="168">
        <f t="shared" ref="AT72:AT75" si="463">ROUND(K72,0)</f>
        <v>17</v>
      </c>
      <c r="AU72" s="168">
        <f t="shared" ref="AU72:AU75" si="464">ROUND(L72,0)</f>
        <v>43</v>
      </c>
      <c r="AV72" s="168">
        <f t="shared" ref="AV72:AV75" si="465">ROUND(M72,0)</f>
        <v>32</v>
      </c>
      <c r="AW72" s="168">
        <f t="shared" ref="AW72:AW75" si="466">ROUND(N72,0)</f>
        <v>65</v>
      </c>
      <c r="AX72" s="168">
        <f t="shared" ref="AX72:AX75" si="467">ROUND(O72,0)</f>
        <v>61</v>
      </c>
      <c r="AY72" s="168">
        <f t="shared" ref="AY72:AY75" si="468">ROUND(P72,0)</f>
        <v>32</v>
      </c>
      <c r="AZ72" s="168">
        <f t="shared" ref="AZ72:AZ75" si="469">ROUND(Q72,0)</f>
        <v>41</v>
      </c>
      <c r="BA72" s="168">
        <f t="shared" ref="BA72:BA75" si="470">ROUND(R72,0)</f>
        <v>41</v>
      </c>
      <c r="BB72" s="168">
        <f t="shared" ref="BB72:BB75" si="471">ROUND(S72,0)</f>
        <v>41</v>
      </c>
      <c r="BC72" s="168">
        <f t="shared" ref="BC72:BC75" si="472">ROUND(T72,0)</f>
        <v>51</v>
      </c>
      <c r="BD72" s="168">
        <f t="shared" ref="BD72:BD75" si="473">ROUND(U72,0)</f>
        <v>41</v>
      </c>
      <c r="BE72" s="168">
        <f t="shared" ref="BE72:BE75" si="474">ROUND(V72,0)</f>
        <v>45</v>
      </c>
      <c r="BF72" s="168">
        <f t="shared" ref="BF72:BF75" si="475">ROUND(W72,0)</f>
        <v>41</v>
      </c>
      <c r="BG72" s="168">
        <f t="shared" ref="BG72:BG75" si="476">ROUND(X72,0)</f>
        <v>46</v>
      </c>
      <c r="BH72" s="168">
        <f t="shared" ref="BH72:BH75" si="477">ROUND(Y72,0)</f>
        <v>46</v>
      </c>
      <c r="BI72" s="168">
        <f t="shared" ref="BI72:BI75" si="478">ROUND(Z72,0)</f>
        <v>15</v>
      </c>
      <c r="BJ72" s="168">
        <f t="shared" ref="BJ72:BJ75" si="479">ROUND(AA72,0)</f>
        <v>46</v>
      </c>
      <c r="BK72" s="168">
        <f t="shared" ref="BK72:BK75" si="480">ROUND(AB72,0)</f>
        <v>57</v>
      </c>
      <c r="BL72" s="168">
        <f t="shared" ref="BL72:BL75" si="481">ROUND(AC72,0)</f>
        <v>26</v>
      </c>
      <c r="BM72" s="168">
        <f t="shared" ref="BM72:BM75" si="482">ROUND(AD72,0)</f>
        <v>24</v>
      </c>
      <c r="BN72" s="168">
        <f t="shared" ref="BN72:BN75" si="483">ROUND(AE72,0)</f>
        <v>9</v>
      </c>
      <c r="BO72" s="168">
        <f t="shared" ref="BO72:BO75" si="484">ROUND(AF72,0)</f>
        <v>52</v>
      </c>
      <c r="BP72" s="168">
        <f t="shared" ref="BP72:BP75" si="485">ROUND(AG72,0)</f>
        <v>35</v>
      </c>
      <c r="BQ72" s="168">
        <f t="shared" ref="BQ72:BQ75" si="486">ROUND(AH72,0)</f>
        <v>7</v>
      </c>
      <c r="BR72" s="168">
        <f t="shared" ref="BR72:BR75" si="487">ROUND(AI72,0)</f>
        <v>20</v>
      </c>
      <c r="BS72" s="168">
        <f t="shared" ref="BS72:BS75" si="488">ROUND(AJ72,0)</f>
        <v>30</v>
      </c>
      <c r="BT72" s="168">
        <f t="shared" ref="BT72:BT75" si="489">ROUND(AK72,0)</f>
        <v>9</v>
      </c>
      <c r="BU72" s="168">
        <f t="shared" ref="BU72:BU75" si="490">ROUND(AL72,0)</f>
        <v>8</v>
      </c>
      <c r="BV72" s="168">
        <f t="shared" ref="BV72:BV75" si="491">ROUND(AM72,0)</f>
        <v>9</v>
      </c>
      <c r="BW72" s="168">
        <f t="shared" ref="BW72:BW75" si="492">ROUND(AN72,0)</f>
        <v>6</v>
      </c>
      <c r="BX72" s="168">
        <f t="shared" ref="BX72:BX75" si="493">ROUND(AO72,0)</f>
        <v>6</v>
      </c>
    </row>
    <row r="73" spans="1:76" x14ac:dyDescent="0.2">
      <c r="A73" s="90" t="s">
        <v>13</v>
      </c>
      <c r="B73" s="60" t="s">
        <v>9</v>
      </c>
      <c r="C73" s="61" t="s">
        <v>28</v>
      </c>
      <c r="D73" s="69" t="s">
        <v>76</v>
      </c>
      <c r="E73" s="69" t="s">
        <v>77</v>
      </c>
      <c r="F73" s="62">
        <f t="shared" si="457"/>
        <v>1864109</v>
      </c>
      <c r="G73" s="63">
        <f t="shared" si="458"/>
        <v>884</v>
      </c>
      <c r="H73" s="64">
        <v>42</v>
      </c>
      <c r="I73" s="64">
        <v>49</v>
      </c>
      <c r="J73" s="64">
        <v>42</v>
      </c>
      <c r="K73" s="64">
        <v>14</v>
      </c>
      <c r="L73" s="64">
        <v>36</v>
      </c>
      <c r="M73" s="64">
        <v>27</v>
      </c>
      <c r="N73" s="64">
        <v>53</v>
      </c>
      <c r="O73" s="64">
        <v>50</v>
      </c>
      <c r="P73" s="64">
        <v>26</v>
      </c>
      <c r="Q73" s="64">
        <v>33</v>
      </c>
      <c r="R73" s="64">
        <v>33</v>
      </c>
      <c r="S73" s="64">
        <v>33</v>
      </c>
      <c r="T73" s="64">
        <v>42</v>
      </c>
      <c r="U73" s="64">
        <v>33</v>
      </c>
      <c r="V73" s="64">
        <v>37</v>
      </c>
      <c r="W73" s="64">
        <v>33</v>
      </c>
      <c r="X73" s="64">
        <v>38</v>
      </c>
      <c r="Y73" s="64">
        <v>38</v>
      </c>
      <c r="Z73" s="64">
        <v>12</v>
      </c>
      <c r="AA73" s="64">
        <v>38</v>
      </c>
      <c r="AB73" s="64">
        <v>47</v>
      </c>
      <c r="AC73" s="64">
        <v>13</v>
      </c>
      <c r="AD73" s="64">
        <v>11</v>
      </c>
      <c r="AE73" s="64">
        <v>5</v>
      </c>
      <c r="AF73" s="145">
        <v>28</v>
      </c>
      <c r="AG73" s="145">
        <v>19</v>
      </c>
      <c r="AH73" s="145">
        <v>4</v>
      </c>
      <c r="AI73" s="145">
        <v>11</v>
      </c>
      <c r="AJ73" s="145">
        <v>17</v>
      </c>
      <c r="AK73" s="145">
        <v>5</v>
      </c>
      <c r="AL73" s="145">
        <v>4</v>
      </c>
      <c r="AM73" s="145">
        <v>5</v>
      </c>
      <c r="AN73" s="145">
        <v>3</v>
      </c>
      <c r="AO73" s="64">
        <v>3</v>
      </c>
      <c r="AQ73" s="168">
        <f t="shared" si="460"/>
        <v>42</v>
      </c>
      <c r="AR73" s="168">
        <f t="shared" si="461"/>
        <v>49</v>
      </c>
      <c r="AS73" s="168">
        <f t="shared" si="462"/>
        <v>42</v>
      </c>
      <c r="AT73" s="168">
        <f t="shared" si="463"/>
        <v>14</v>
      </c>
      <c r="AU73" s="168">
        <f t="shared" si="464"/>
        <v>36</v>
      </c>
      <c r="AV73" s="168">
        <f t="shared" si="465"/>
        <v>27</v>
      </c>
      <c r="AW73" s="168">
        <f t="shared" si="466"/>
        <v>53</v>
      </c>
      <c r="AX73" s="168">
        <f t="shared" si="467"/>
        <v>50</v>
      </c>
      <c r="AY73" s="168">
        <f t="shared" si="468"/>
        <v>26</v>
      </c>
      <c r="AZ73" s="168">
        <f t="shared" si="469"/>
        <v>33</v>
      </c>
      <c r="BA73" s="168">
        <f t="shared" si="470"/>
        <v>33</v>
      </c>
      <c r="BB73" s="168">
        <f t="shared" si="471"/>
        <v>33</v>
      </c>
      <c r="BC73" s="168">
        <f t="shared" si="472"/>
        <v>42</v>
      </c>
      <c r="BD73" s="168">
        <f t="shared" si="473"/>
        <v>33</v>
      </c>
      <c r="BE73" s="168">
        <f t="shared" si="474"/>
        <v>37</v>
      </c>
      <c r="BF73" s="168">
        <f t="shared" si="475"/>
        <v>33</v>
      </c>
      <c r="BG73" s="168">
        <f t="shared" si="476"/>
        <v>38</v>
      </c>
      <c r="BH73" s="168">
        <f t="shared" si="477"/>
        <v>38</v>
      </c>
      <c r="BI73" s="168">
        <f t="shared" si="478"/>
        <v>12</v>
      </c>
      <c r="BJ73" s="168">
        <f t="shared" si="479"/>
        <v>38</v>
      </c>
      <c r="BK73" s="168">
        <f t="shared" si="480"/>
        <v>47</v>
      </c>
      <c r="BL73" s="168">
        <f t="shared" si="481"/>
        <v>13</v>
      </c>
      <c r="BM73" s="168">
        <f t="shared" si="482"/>
        <v>11</v>
      </c>
      <c r="BN73" s="168">
        <f t="shared" si="483"/>
        <v>5</v>
      </c>
      <c r="BO73" s="168">
        <f t="shared" si="484"/>
        <v>28</v>
      </c>
      <c r="BP73" s="168">
        <f t="shared" si="485"/>
        <v>19</v>
      </c>
      <c r="BQ73" s="168">
        <f t="shared" si="486"/>
        <v>4</v>
      </c>
      <c r="BR73" s="168">
        <f t="shared" si="487"/>
        <v>11</v>
      </c>
      <c r="BS73" s="168">
        <f t="shared" si="488"/>
        <v>17</v>
      </c>
      <c r="BT73" s="168">
        <f t="shared" si="489"/>
        <v>5</v>
      </c>
      <c r="BU73" s="168">
        <f t="shared" si="490"/>
        <v>4</v>
      </c>
      <c r="BV73" s="168">
        <f t="shared" si="491"/>
        <v>5</v>
      </c>
      <c r="BW73" s="168">
        <f t="shared" si="492"/>
        <v>3</v>
      </c>
      <c r="BX73" s="168">
        <f t="shared" si="493"/>
        <v>3</v>
      </c>
    </row>
    <row r="74" spans="1:76" x14ac:dyDescent="0.2">
      <c r="A74" s="89" t="s">
        <v>13</v>
      </c>
      <c r="B74" s="60" t="s">
        <v>9</v>
      </c>
      <c r="C74" s="61" t="s">
        <v>28</v>
      </c>
      <c r="D74" s="86" t="s">
        <v>78</v>
      </c>
      <c r="E74" s="86" t="s">
        <v>79</v>
      </c>
      <c r="F74" s="62">
        <f t="shared" si="457"/>
        <v>2449733</v>
      </c>
      <c r="G74" s="63">
        <f t="shared" si="458"/>
        <v>1104</v>
      </c>
      <c r="H74" s="64">
        <v>51</v>
      </c>
      <c r="I74" s="64">
        <v>60</v>
      </c>
      <c r="J74" s="64">
        <v>51</v>
      </c>
      <c r="K74" s="64">
        <v>17</v>
      </c>
      <c r="L74" s="64">
        <v>43</v>
      </c>
      <c r="M74" s="64">
        <v>32</v>
      </c>
      <c r="N74" s="64">
        <v>65</v>
      </c>
      <c r="O74" s="64">
        <v>61</v>
      </c>
      <c r="P74" s="64">
        <v>32</v>
      </c>
      <c r="Q74" s="64">
        <v>41</v>
      </c>
      <c r="R74" s="64">
        <v>41</v>
      </c>
      <c r="S74" s="64">
        <v>41</v>
      </c>
      <c r="T74" s="64">
        <v>51</v>
      </c>
      <c r="U74" s="64">
        <v>41</v>
      </c>
      <c r="V74" s="64">
        <v>45</v>
      </c>
      <c r="W74" s="64">
        <v>41</v>
      </c>
      <c r="X74" s="64">
        <v>46</v>
      </c>
      <c r="Y74" s="64">
        <v>46</v>
      </c>
      <c r="Z74" s="64">
        <v>15</v>
      </c>
      <c r="AA74" s="64">
        <v>46</v>
      </c>
      <c r="AB74" s="64">
        <v>57</v>
      </c>
      <c r="AC74" s="64">
        <v>19</v>
      </c>
      <c r="AD74" s="64">
        <v>19</v>
      </c>
      <c r="AE74" s="64">
        <v>7</v>
      </c>
      <c r="AF74" s="145">
        <v>39</v>
      </c>
      <c r="AG74" s="145">
        <v>26</v>
      </c>
      <c r="AH74" s="145">
        <v>5</v>
      </c>
      <c r="AI74" s="145">
        <v>15</v>
      </c>
      <c r="AJ74" s="145">
        <v>23</v>
      </c>
      <c r="AK74" s="145">
        <v>7</v>
      </c>
      <c r="AL74" s="145">
        <v>6</v>
      </c>
      <c r="AM74" s="145">
        <v>7</v>
      </c>
      <c r="AN74" s="145">
        <v>4</v>
      </c>
      <c r="AO74" s="64">
        <v>4</v>
      </c>
      <c r="AQ74" s="168">
        <f t="shared" si="460"/>
        <v>51</v>
      </c>
      <c r="AR74" s="168">
        <f t="shared" si="461"/>
        <v>60</v>
      </c>
      <c r="AS74" s="168">
        <f t="shared" si="462"/>
        <v>51</v>
      </c>
      <c r="AT74" s="168">
        <f t="shared" si="463"/>
        <v>17</v>
      </c>
      <c r="AU74" s="168">
        <f t="shared" si="464"/>
        <v>43</v>
      </c>
      <c r="AV74" s="168">
        <f t="shared" si="465"/>
        <v>32</v>
      </c>
      <c r="AW74" s="168">
        <f t="shared" si="466"/>
        <v>65</v>
      </c>
      <c r="AX74" s="168">
        <f t="shared" si="467"/>
        <v>61</v>
      </c>
      <c r="AY74" s="168">
        <f t="shared" si="468"/>
        <v>32</v>
      </c>
      <c r="AZ74" s="168">
        <f t="shared" si="469"/>
        <v>41</v>
      </c>
      <c r="BA74" s="168">
        <f t="shared" si="470"/>
        <v>41</v>
      </c>
      <c r="BB74" s="168">
        <f t="shared" si="471"/>
        <v>41</v>
      </c>
      <c r="BC74" s="168">
        <f t="shared" si="472"/>
        <v>51</v>
      </c>
      <c r="BD74" s="168">
        <f t="shared" si="473"/>
        <v>41</v>
      </c>
      <c r="BE74" s="168">
        <f t="shared" si="474"/>
        <v>45</v>
      </c>
      <c r="BF74" s="168">
        <f t="shared" si="475"/>
        <v>41</v>
      </c>
      <c r="BG74" s="168">
        <f t="shared" si="476"/>
        <v>46</v>
      </c>
      <c r="BH74" s="168">
        <f t="shared" si="477"/>
        <v>46</v>
      </c>
      <c r="BI74" s="168">
        <f t="shared" si="478"/>
        <v>15</v>
      </c>
      <c r="BJ74" s="168">
        <f t="shared" si="479"/>
        <v>46</v>
      </c>
      <c r="BK74" s="168">
        <f t="shared" si="480"/>
        <v>57</v>
      </c>
      <c r="BL74" s="168">
        <f t="shared" si="481"/>
        <v>19</v>
      </c>
      <c r="BM74" s="168">
        <f t="shared" si="482"/>
        <v>19</v>
      </c>
      <c r="BN74" s="168">
        <f t="shared" si="483"/>
        <v>7</v>
      </c>
      <c r="BO74" s="168">
        <f t="shared" si="484"/>
        <v>39</v>
      </c>
      <c r="BP74" s="168">
        <f t="shared" si="485"/>
        <v>26</v>
      </c>
      <c r="BQ74" s="168">
        <f t="shared" si="486"/>
        <v>5</v>
      </c>
      <c r="BR74" s="168">
        <f t="shared" si="487"/>
        <v>15</v>
      </c>
      <c r="BS74" s="168">
        <f t="shared" si="488"/>
        <v>23</v>
      </c>
      <c r="BT74" s="168">
        <f t="shared" si="489"/>
        <v>7</v>
      </c>
      <c r="BU74" s="168">
        <f t="shared" si="490"/>
        <v>6</v>
      </c>
      <c r="BV74" s="168">
        <f t="shared" si="491"/>
        <v>7</v>
      </c>
      <c r="BW74" s="168">
        <f t="shared" si="492"/>
        <v>4</v>
      </c>
      <c r="BX74" s="168">
        <f t="shared" si="493"/>
        <v>4</v>
      </c>
    </row>
    <row r="75" spans="1:76" x14ac:dyDescent="0.2">
      <c r="A75" s="89" t="s">
        <v>13</v>
      </c>
      <c r="B75" s="60" t="s">
        <v>9</v>
      </c>
      <c r="C75" s="61" t="s">
        <v>28</v>
      </c>
      <c r="D75" s="86" t="s">
        <v>80</v>
      </c>
      <c r="E75" s="86" t="s">
        <v>81</v>
      </c>
      <c r="F75" s="62">
        <f t="shared" si="457"/>
        <v>1821701</v>
      </c>
      <c r="G75" s="63">
        <f t="shared" si="458"/>
        <v>817</v>
      </c>
      <c r="H75" s="64">
        <v>38</v>
      </c>
      <c r="I75" s="64">
        <v>44</v>
      </c>
      <c r="J75" s="64">
        <v>38</v>
      </c>
      <c r="K75" s="64">
        <v>13</v>
      </c>
      <c r="L75" s="64">
        <v>33</v>
      </c>
      <c r="M75" s="64">
        <v>25</v>
      </c>
      <c r="N75" s="64">
        <v>49</v>
      </c>
      <c r="O75" s="64">
        <v>45</v>
      </c>
      <c r="P75" s="64">
        <v>25</v>
      </c>
      <c r="Q75" s="64">
        <v>30</v>
      </c>
      <c r="R75" s="64">
        <v>30</v>
      </c>
      <c r="S75" s="64">
        <v>30</v>
      </c>
      <c r="T75" s="64">
        <v>37</v>
      </c>
      <c r="U75" s="64">
        <v>30</v>
      </c>
      <c r="V75" s="64">
        <v>32</v>
      </c>
      <c r="W75" s="64">
        <v>30</v>
      </c>
      <c r="X75" s="64">
        <v>34</v>
      </c>
      <c r="Y75" s="64">
        <v>34</v>
      </c>
      <c r="Z75" s="64">
        <v>12</v>
      </c>
      <c r="AA75" s="64">
        <v>34</v>
      </c>
      <c r="AB75" s="64">
        <v>44</v>
      </c>
      <c r="AC75" s="64">
        <v>9</v>
      </c>
      <c r="AD75" s="64">
        <v>8</v>
      </c>
      <c r="AE75" s="64">
        <v>6</v>
      </c>
      <c r="AF75" s="145">
        <v>30</v>
      </c>
      <c r="AG75" s="145">
        <v>20</v>
      </c>
      <c r="AH75" s="145">
        <v>4</v>
      </c>
      <c r="AI75" s="145">
        <v>12</v>
      </c>
      <c r="AJ75" s="145">
        <v>17</v>
      </c>
      <c r="AK75" s="145">
        <v>6</v>
      </c>
      <c r="AL75" s="145">
        <v>4</v>
      </c>
      <c r="AM75" s="145">
        <v>6</v>
      </c>
      <c r="AN75" s="145">
        <v>4</v>
      </c>
      <c r="AO75" s="64">
        <v>4</v>
      </c>
      <c r="AQ75" s="168">
        <f t="shared" si="460"/>
        <v>38</v>
      </c>
      <c r="AR75" s="168">
        <f t="shared" si="461"/>
        <v>44</v>
      </c>
      <c r="AS75" s="168">
        <f t="shared" si="462"/>
        <v>38</v>
      </c>
      <c r="AT75" s="168">
        <f t="shared" si="463"/>
        <v>13</v>
      </c>
      <c r="AU75" s="168">
        <f t="shared" si="464"/>
        <v>33</v>
      </c>
      <c r="AV75" s="168">
        <f t="shared" si="465"/>
        <v>25</v>
      </c>
      <c r="AW75" s="168">
        <f t="shared" si="466"/>
        <v>49</v>
      </c>
      <c r="AX75" s="168">
        <f t="shared" si="467"/>
        <v>45</v>
      </c>
      <c r="AY75" s="168">
        <f t="shared" si="468"/>
        <v>25</v>
      </c>
      <c r="AZ75" s="168">
        <f t="shared" si="469"/>
        <v>30</v>
      </c>
      <c r="BA75" s="168">
        <f t="shared" si="470"/>
        <v>30</v>
      </c>
      <c r="BB75" s="168">
        <f t="shared" si="471"/>
        <v>30</v>
      </c>
      <c r="BC75" s="168">
        <f t="shared" si="472"/>
        <v>37</v>
      </c>
      <c r="BD75" s="168">
        <f t="shared" si="473"/>
        <v>30</v>
      </c>
      <c r="BE75" s="168">
        <f t="shared" si="474"/>
        <v>32</v>
      </c>
      <c r="BF75" s="168">
        <f t="shared" si="475"/>
        <v>30</v>
      </c>
      <c r="BG75" s="168">
        <f t="shared" si="476"/>
        <v>34</v>
      </c>
      <c r="BH75" s="168">
        <f t="shared" si="477"/>
        <v>34</v>
      </c>
      <c r="BI75" s="168">
        <f t="shared" si="478"/>
        <v>12</v>
      </c>
      <c r="BJ75" s="168">
        <f t="shared" si="479"/>
        <v>34</v>
      </c>
      <c r="BK75" s="168">
        <f t="shared" si="480"/>
        <v>44</v>
      </c>
      <c r="BL75" s="168">
        <f t="shared" si="481"/>
        <v>9</v>
      </c>
      <c r="BM75" s="168">
        <f t="shared" si="482"/>
        <v>8</v>
      </c>
      <c r="BN75" s="168">
        <f t="shared" si="483"/>
        <v>6</v>
      </c>
      <c r="BO75" s="168">
        <f t="shared" si="484"/>
        <v>30</v>
      </c>
      <c r="BP75" s="168">
        <f t="shared" si="485"/>
        <v>20</v>
      </c>
      <c r="BQ75" s="168">
        <f t="shared" si="486"/>
        <v>4</v>
      </c>
      <c r="BR75" s="168">
        <f t="shared" si="487"/>
        <v>12</v>
      </c>
      <c r="BS75" s="168">
        <f t="shared" si="488"/>
        <v>17</v>
      </c>
      <c r="BT75" s="168">
        <f t="shared" si="489"/>
        <v>6</v>
      </c>
      <c r="BU75" s="168">
        <f t="shared" si="490"/>
        <v>4</v>
      </c>
      <c r="BV75" s="168">
        <f t="shared" si="491"/>
        <v>6</v>
      </c>
      <c r="BW75" s="168">
        <f t="shared" si="492"/>
        <v>4</v>
      </c>
      <c r="BX75" s="168">
        <f t="shared" si="493"/>
        <v>4</v>
      </c>
    </row>
    <row r="76" spans="1:76" s="19" customFormat="1" x14ac:dyDescent="0.2">
      <c r="A76" s="87"/>
      <c r="B76" s="66"/>
      <c r="C76" s="67"/>
      <c r="D76" s="88"/>
      <c r="E76" s="88"/>
      <c r="F76" s="74">
        <f t="shared" si="457"/>
        <v>9032876</v>
      </c>
      <c r="G76" s="125">
        <f t="shared" si="458"/>
        <v>3969</v>
      </c>
      <c r="H76" s="45">
        <f>SUM(H72:H75)</f>
        <v>182</v>
      </c>
      <c r="I76" s="45">
        <f t="shared" ref="I76:AO76" si="494">SUM(I72:I75)</f>
        <v>213</v>
      </c>
      <c r="J76" s="45">
        <f t="shared" si="494"/>
        <v>182</v>
      </c>
      <c r="K76" s="45">
        <f t="shared" si="494"/>
        <v>61</v>
      </c>
      <c r="L76" s="45">
        <f t="shared" si="494"/>
        <v>155</v>
      </c>
      <c r="M76" s="45">
        <f t="shared" si="494"/>
        <v>116</v>
      </c>
      <c r="N76" s="45">
        <f t="shared" si="494"/>
        <v>232</v>
      </c>
      <c r="O76" s="45">
        <f t="shared" si="494"/>
        <v>217</v>
      </c>
      <c r="P76" s="45">
        <f t="shared" si="494"/>
        <v>115</v>
      </c>
      <c r="Q76" s="45">
        <f t="shared" si="494"/>
        <v>145</v>
      </c>
      <c r="R76" s="45">
        <f t="shared" si="494"/>
        <v>145</v>
      </c>
      <c r="S76" s="45">
        <f t="shared" si="494"/>
        <v>145</v>
      </c>
      <c r="T76" s="45">
        <f t="shared" si="494"/>
        <v>181</v>
      </c>
      <c r="U76" s="45">
        <f t="shared" si="494"/>
        <v>145</v>
      </c>
      <c r="V76" s="45">
        <f t="shared" si="494"/>
        <v>159</v>
      </c>
      <c r="W76" s="45">
        <f t="shared" si="494"/>
        <v>145</v>
      </c>
      <c r="X76" s="45">
        <f t="shared" si="494"/>
        <v>164</v>
      </c>
      <c r="Y76" s="45">
        <f t="shared" si="494"/>
        <v>164</v>
      </c>
      <c r="Z76" s="45">
        <f t="shared" si="494"/>
        <v>54</v>
      </c>
      <c r="AA76" s="45">
        <f t="shared" si="494"/>
        <v>164</v>
      </c>
      <c r="AB76" s="45">
        <f t="shared" si="494"/>
        <v>205</v>
      </c>
      <c r="AC76" s="45">
        <f t="shared" si="494"/>
        <v>67</v>
      </c>
      <c r="AD76" s="45">
        <f t="shared" si="494"/>
        <v>62</v>
      </c>
      <c r="AE76" s="45">
        <f t="shared" si="494"/>
        <v>27</v>
      </c>
      <c r="AF76" s="45">
        <f t="shared" si="494"/>
        <v>149</v>
      </c>
      <c r="AG76" s="45">
        <f t="shared" si="494"/>
        <v>100</v>
      </c>
      <c r="AH76" s="45">
        <f t="shared" si="494"/>
        <v>20</v>
      </c>
      <c r="AI76" s="45">
        <f t="shared" si="494"/>
        <v>58</v>
      </c>
      <c r="AJ76" s="45">
        <f t="shared" si="494"/>
        <v>87</v>
      </c>
      <c r="AK76" s="45">
        <f t="shared" si="494"/>
        <v>27</v>
      </c>
      <c r="AL76" s="45">
        <f t="shared" si="494"/>
        <v>22</v>
      </c>
      <c r="AM76" s="45">
        <f t="shared" si="494"/>
        <v>27</v>
      </c>
      <c r="AN76" s="45">
        <f t="shared" si="494"/>
        <v>17</v>
      </c>
      <c r="AO76" s="45">
        <f t="shared" si="494"/>
        <v>17</v>
      </c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spans="1:76" x14ac:dyDescent="0.2">
      <c r="A77" s="59" t="s">
        <v>14</v>
      </c>
      <c r="B77" s="60" t="s">
        <v>9</v>
      </c>
      <c r="C77" s="61" t="s">
        <v>9</v>
      </c>
      <c r="D77" s="83" t="s">
        <v>39</v>
      </c>
      <c r="E77" s="59" t="s">
        <v>40</v>
      </c>
      <c r="F77" s="62">
        <f t="shared" si="457"/>
        <v>4806582</v>
      </c>
      <c r="G77" s="63">
        <f t="shared" si="458"/>
        <v>2332</v>
      </c>
      <c r="H77" s="64">
        <v>113</v>
      </c>
      <c r="I77" s="64">
        <v>132</v>
      </c>
      <c r="J77" s="64">
        <v>113</v>
      </c>
      <c r="K77" s="64">
        <v>38</v>
      </c>
      <c r="L77" s="64">
        <v>140</v>
      </c>
      <c r="M77" s="64">
        <v>105</v>
      </c>
      <c r="N77" s="64">
        <v>210</v>
      </c>
      <c r="O77" s="64">
        <v>111</v>
      </c>
      <c r="P77" s="64">
        <v>74</v>
      </c>
      <c r="Q77" s="64">
        <v>74</v>
      </c>
      <c r="R77" s="64">
        <v>74</v>
      </c>
      <c r="S77" s="64">
        <v>74</v>
      </c>
      <c r="T77" s="64">
        <v>93</v>
      </c>
      <c r="U77" s="64">
        <v>74</v>
      </c>
      <c r="V77" s="64">
        <v>82</v>
      </c>
      <c r="W77" s="64">
        <v>74</v>
      </c>
      <c r="X77" s="64">
        <v>94</v>
      </c>
      <c r="Y77" s="64">
        <v>94</v>
      </c>
      <c r="Z77" s="64">
        <v>31</v>
      </c>
      <c r="AA77" s="64">
        <v>94</v>
      </c>
      <c r="AB77" s="64">
        <v>117</v>
      </c>
      <c r="AC77" s="64">
        <v>30</v>
      </c>
      <c r="AD77" s="64">
        <v>28</v>
      </c>
      <c r="AE77" s="64">
        <v>13</v>
      </c>
      <c r="AF77" s="145">
        <v>73</v>
      </c>
      <c r="AG77" s="145">
        <v>48</v>
      </c>
      <c r="AH77" s="145">
        <v>9</v>
      </c>
      <c r="AI77" s="145">
        <v>24</v>
      </c>
      <c r="AJ77" s="145">
        <v>39</v>
      </c>
      <c r="AK77" s="145">
        <v>12</v>
      </c>
      <c r="AL77" s="145">
        <v>11</v>
      </c>
      <c r="AM77" s="145">
        <v>12</v>
      </c>
      <c r="AN77" s="145">
        <v>11</v>
      </c>
      <c r="AO77" s="64">
        <v>11</v>
      </c>
      <c r="AQ77" s="168">
        <f t="shared" ref="AQ77:AQ83" si="495">ROUND(H77,0)</f>
        <v>113</v>
      </c>
      <c r="AR77" s="168">
        <f t="shared" ref="AR77:AR83" si="496">ROUND(I77,0)</f>
        <v>132</v>
      </c>
      <c r="AS77" s="168">
        <f t="shared" ref="AS77:AS83" si="497">ROUND(J77,0)</f>
        <v>113</v>
      </c>
      <c r="AT77" s="168">
        <f t="shared" ref="AT77:AT83" si="498">ROUND(K77,0)</f>
        <v>38</v>
      </c>
      <c r="AU77" s="168">
        <f t="shared" ref="AU77:AU83" si="499">ROUND(L77,0)</f>
        <v>140</v>
      </c>
      <c r="AV77" s="168">
        <f t="shared" ref="AV77:AV83" si="500">ROUND(M77,0)</f>
        <v>105</v>
      </c>
      <c r="AW77" s="168">
        <f t="shared" ref="AW77:AW83" si="501">ROUND(N77,0)</f>
        <v>210</v>
      </c>
      <c r="AX77" s="168">
        <f t="shared" ref="AX77:AX83" si="502">ROUND(O77,0)</f>
        <v>111</v>
      </c>
      <c r="AY77" s="168">
        <f t="shared" ref="AY77:AY83" si="503">ROUND(P77,0)</f>
        <v>74</v>
      </c>
      <c r="AZ77" s="168">
        <f t="shared" ref="AZ77:AZ83" si="504">ROUND(Q77,0)</f>
        <v>74</v>
      </c>
      <c r="BA77" s="168">
        <f t="shared" ref="BA77:BA83" si="505">ROUND(R77,0)</f>
        <v>74</v>
      </c>
      <c r="BB77" s="168">
        <f t="shared" ref="BB77:BB83" si="506">ROUND(S77,0)</f>
        <v>74</v>
      </c>
      <c r="BC77" s="168">
        <f t="shared" ref="BC77:BC83" si="507">ROUND(T77,0)</f>
        <v>93</v>
      </c>
      <c r="BD77" s="168">
        <f t="shared" ref="BD77:BD83" si="508">ROUND(U77,0)</f>
        <v>74</v>
      </c>
      <c r="BE77" s="168">
        <f t="shared" ref="BE77:BE83" si="509">ROUND(V77,0)</f>
        <v>82</v>
      </c>
      <c r="BF77" s="168">
        <f t="shared" ref="BF77:BF83" si="510">ROUND(W77,0)</f>
        <v>74</v>
      </c>
      <c r="BG77" s="168">
        <f t="shared" ref="BG77:BG83" si="511">ROUND(X77,0)</f>
        <v>94</v>
      </c>
      <c r="BH77" s="168">
        <f t="shared" ref="BH77:BH83" si="512">ROUND(Y77,0)</f>
        <v>94</v>
      </c>
      <c r="BI77" s="168">
        <f t="shared" ref="BI77:BI83" si="513">ROUND(Z77,0)</f>
        <v>31</v>
      </c>
      <c r="BJ77" s="168">
        <f t="shared" ref="BJ77:BJ83" si="514">ROUND(AA77,0)</f>
        <v>94</v>
      </c>
      <c r="BK77" s="168">
        <f t="shared" ref="BK77:BK83" si="515">ROUND(AB77,0)</f>
        <v>117</v>
      </c>
      <c r="BL77" s="168">
        <f t="shared" ref="BL77:BL83" si="516">ROUND(AC77,0)</f>
        <v>30</v>
      </c>
      <c r="BM77" s="168">
        <f t="shared" ref="BM77:BM83" si="517">ROUND(AD77,0)</f>
        <v>28</v>
      </c>
      <c r="BN77" s="168">
        <f t="shared" ref="BN77:BN83" si="518">ROUND(AE77,0)</f>
        <v>13</v>
      </c>
      <c r="BO77" s="168">
        <f t="shared" ref="BO77:BO83" si="519">ROUND(AF77,0)</f>
        <v>73</v>
      </c>
      <c r="BP77" s="168">
        <f t="shared" ref="BP77:BP83" si="520">ROUND(AG77,0)</f>
        <v>48</v>
      </c>
      <c r="BQ77" s="168">
        <f t="shared" ref="BQ77:BQ83" si="521">ROUND(AH77,0)</f>
        <v>9</v>
      </c>
      <c r="BR77" s="168">
        <f t="shared" ref="BR77:BR83" si="522">ROUND(AI77,0)</f>
        <v>24</v>
      </c>
      <c r="BS77" s="168">
        <f t="shared" ref="BS77:BS83" si="523">ROUND(AJ77,0)</f>
        <v>39</v>
      </c>
      <c r="BT77" s="168">
        <f t="shared" ref="BT77:BT83" si="524">ROUND(AK77,0)</f>
        <v>12</v>
      </c>
      <c r="BU77" s="168">
        <f t="shared" ref="BU77:BU83" si="525">ROUND(AL77,0)</f>
        <v>11</v>
      </c>
      <c r="BV77" s="168">
        <f t="shared" ref="BV77:BV83" si="526">ROUND(AM77,0)</f>
        <v>12</v>
      </c>
      <c r="BW77" s="168">
        <f t="shared" ref="BW77:BW83" si="527">ROUND(AN77,0)</f>
        <v>11</v>
      </c>
      <c r="BX77" s="168">
        <f t="shared" ref="BX77:BX83" si="528">ROUND(AO77,0)</f>
        <v>11</v>
      </c>
    </row>
    <row r="78" spans="1:76" x14ac:dyDescent="0.2">
      <c r="A78" s="59" t="s">
        <v>14</v>
      </c>
      <c r="B78" s="60" t="s">
        <v>9</v>
      </c>
      <c r="C78" s="61" t="s">
        <v>9</v>
      </c>
      <c r="D78" s="83" t="s">
        <v>41</v>
      </c>
      <c r="E78" s="59" t="s">
        <v>42</v>
      </c>
      <c r="F78" s="62">
        <f t="shared" si="457"/>
        <v>1798647</v>
      </c>
      <c r="G78" s="63">
        <f t="shared" si="458"/>
        <v>871</v>
      </c>
      <c r="H78" s="64">
        <v>42</v>
      </c>
      <c r="I78" s="64">
        <v>49</v>
      </c>
      <c r="J78" s="64">
        <v>42</v>
      </c>
      <c r="K78" s="64">
        <v>14</v>
      </c>
      <c r="L78" s="64">
        <v>52</v>
      </c>
      <c r="M78" s="64">
        <v>39</v>
      </c>
      <c r="N78" s="64">
        <v>78</v>
      </c>
      <c r="O78" s="64">
        <v>41</v>
      </c>
      <c r="P78" s="64">
        <v>28</v>
      </c>
      <c r="Q78" s="64">
        <v>28</v>
      </c>
      <c r="R78" s="64">
        <v>28</v>
      </c>
      <c r="S78" s="64">
        <v>28</v>
      </c>
      <c r="T78" s="64">
        <v>35</v>
      </c>
      <c r="U78" s="64">
        <v>28</v>
      </c>
      <c r="V78" s="64">
        <v>30</v>
      </c>
      <c r="W78" s="64">
        <v>28</v>
      </c>
      <c r="X78" s="64">
        <v>35</v>
      </c>
      <c r="Y78" s="64">
        <v>35</v>
      </c>
      <c r="Z78" s="64">
        <v>12</v>
      </c>
      <c r="AA78" s="64">
        <v>35</v>
      </c>
      <c r="AB78" s="64">
        <v>44</v>
      </c>
      <c r="AC78" s="64">
        <v>11</v>
      </c>
      <c r="AD78" s="64">
        <v>10</v>
      </c>
      <c r="AE78" s="64">
        <v>5</v>
      </c>
      <c r="AF78" s="145">
        <v>27</v>
      </c>
      <c r="AG78" s="145">
        <v>18</v>
      </c>
      <c r="AH78" s="145">
        <v>4</v>
      </c>
      <c r="AI78" s="145">
        <v>9</v>
      </c>
      <c r="AJ78" s="145">
        <v>14</v>
      </c>
      <c r="AK78" s="145">
        <v>5</v>
      </c>
      <c r="AL78" s="145">
        <v>4</v>
      </c>
      <c r="AM78" s="145">
        <v>5</v>
      </c>
      <c r="AN78" s="145">
        <v>4</v>
      </c>
      <c r="AO78" s="64">
        <v>4</v>
      </c>
      <c r="AQ78" s="168">
        <f t="shared" si="495"/>
        <v>42</v>
      </c>
      <c r="AR78" s="168">
        <f t="shared" si="496"/>
        <v>49</v>
      </c>
      <c r="AS78" s="168">
        <f t="shared" si="497"/>
        <v>42</v>
      </c>
      <c r="AT78" s="168">
        <f t="shared" si="498"/>
        <v>14</v>
      </c>
      <c r="AU78" s="168">
        <f t="shared" si="499"/>
        <v>52</v>
      </c>
      <c r="AV78" s="168">
        <f t="shared" si="500"/>
        <v>39</v>
      </c>
      <c r="AW78" s="168">
        <f t="shared" si="501"/>
        <v>78</v>
      </c>
      <c r="AX78" s="168">
        <f t="shared" si="502"/>
        <v>41</v>
      </c>
      <c r="AY78" s="168">
        <f t="shared" si="503"/>
        <v>28</v>
      </c>
      <c r="AZ78" s="168">
        <f t="shared" si="504"/>
        <v>28</v>
      </c>
      <c r="BA78" s="168">
        <f t="shared" si="505"/>
        <v>28</v>
      </c>
      <c r="BB78" s="168">
        <f t="shared" si="506"/>
        <v>28</v>
      </c>
      <c r="BC78" s="168">
        <f t="shared" si="507"/>
        <v>35</v>
      </c>
      <c r="BD78" s="168">
        <f t="shared" si="508"/>
        <v>28</v>
      </c>
      <c r="BE78" s="168">
        <f t="shared" si="509"/>
        <v>30</v>
      </c>
      <c r="BF78" s="168">
        <f t="shared" si="510"/>
        <v>28</v>
      </c>
      <c r="BG78" s="168">
        <f t="shared" si="511"/>
        <v>35</v>
      </c>
      <c r="BH78" s="168">
        <f t="shared" si="512"/>
        <v>35</v>
      </c>
      <c r="BI78" s="168">
        <f t="shared" si="513"/>
        <v>12</v>
      </c>
      <c r="BJ78" s="168">
        <f t="shared" si="514"/>
        <v>35</v>
      </c>
      <c r="BK78" s="168">
        <f t="shared" si="515"/>
        <v>44</v>
      </c>
      <c r="BL78" s="168">
        <f t="shared" si="516"/>
        <v>11</v>
      </c>
      <c r="BM78" s="168">
        <f t="shared" si="517"/>
        <v>10</v>
      </c>
      <c r="BN78" s="168">
        <f t="shared" si="518"/>
        <v>5</v>
      </c>
      <c r="BO78" s="168">
        <f t="shared" si="519"/>
        <v>27</v>
      </c>
      <c r="BP78" s="168">
        <f t="shared" si="520"/>
        <v>18</v>
      </c>
      <c r="BQ78" s="168">
        <f t="shared" si="521"/>
        <v>4</v>
      </c>
      <c r="BR78" s="168">
        <f t="shared" si="522"/>
        <v>9</v>
      </c>
      <c r="BS78" s="168">
        <f t="shared" si="523"/>
        <v>14</v>
      </c>
      <c r="BT78" s="168">
        <f t="shared" si="524"/>
        <v>5</v>
      </c>
      <c r="BU78" s="168">
        <f t="shared" si="525"/>
        <v>4</v>
      </c>
      <c r="BV78" s="168">
        <f t="shared" si="526"/>
        <v>5</v>
      </c>
      <c r="BW78" s="168">
        <f t="shared" si="527"/>
        <v>4</v>
      </c>
      <c r="BX78" s="168">
        <f t="shared" si="528"/>
        <v>4</v>
      </c>
    </row>
    <row r="79" spans="1:76" x14ac:dyDescent="0.2">
      <c r="A79" s="59" t="s">
        <v>14</v>
      </c>
      <c r="B79" s="60" t="s">
        <v>9</v>
      </c>
      <c r="C79" s="61" t="s">
        <v>9</v>
      </c>
      <c r="D79" s="83" t="s">
        <v>43</v>
      </c>
      <c r="E79" s="59" t="s">
        <v>44</v>
      </c>
      <c r="F79" s="62">
        <f t="shared" si="457"/>
        <v>2307949</v>
      </c>
      <c r="G79" s="63">
        <f t="shared" si="458"/>
        <v>1119</v>
      </c>
      <c r="H79" s="64">
        <v>54</v>
      </c>
      <c r="I79" s="64">
        <v>63</v>
      </c>
      <c r="J79" s="64">
        <v>54</v>
      </c>
      <c r="K79" s="64">
        <v>18</v>
      </c>
      <c r="L79" s="64">
        <v>67</v>
      </c>
      <c r="M79" s="64">
        <v>50</v>
      </c>
      <c r="N79" s="64">
        <v>101</v>
      </c>
      <c r="O79" s="64">
        <v>53</v>
      </c>
      <c r="P79" s="64">
        <v>36</v>
      </c>
      <c r="Q79" s="64">
        <v>36</v>
      </c>
      <c r="R79" s="64">
        <v>36</v>
      </c>
      <c r="S79" s="64">
        <v>36</v>
      </c>
      <c r="T79" s="64">
        <v>44</v>
      </c>
      <c r="U79" s="64">
        <v>36</v>
      </c>
      <c r="V79" s="64">
        <v>39</v>
      </c>
      <c r="W79" s="64">
        <v>36</v>
      </c>
      <c r="X79" s="64">
        <v>45</v>
      </c>
      <c r="Y79" s="64">
        <v>45</v>
      </c>
      <c r="Z79" s="64">
        <v>15</v>
      </c>
      <c r="AA79" s="64">
        <v>45</v>
      </c>
      <c r="AB79" s="64">
        <v>56</v>
      </c>
      <c r="AC79" s="64">
        <v>14</v>
      </c>
      <c r="AD79" s="64">
        <v>13</v>
      </c>
      <c r="AE79" s="64">
        <v>6</v>
      </c>
      <c r="AF79" s="145">
        <v>35</v>
      </c>
      <c r="AG79" s="145">
        <v>23</v>
      </c>
      <c r="AH79" s="145">
        <v>5</v>
      </c>
      <c r="AI79" s="145">
        <v>12</v>
      </c>
      <c r="AJ79" s="145">
        <v>19</v>
      </c>
      <c r="AK79" s="145">
        <v>6</v>
      </c>
      <c r="AL79" s="145">
        <v>5</v>
      </c>
      <c r="AM79" s="145">
        <v>6</v>
      </c>
      <c r="AN79" s="145">
        <v>5</v>
      </c>
      <c r="AO79" s="64">
        <v>5</v>
      </c>
      <c r="AQ79" s="168">
        <f t="shared" si="495"/>
        <v>54</v>
      </c>
      <c r="AR79" s="168">
        <f t="shared" si="496"/>
        <v>63</v>
      </c>
      <c r="AS79" s="168">
        <f t="shared" si="497"/>
        <v>54</v>
      </c>
      <c r="AT79" s="168">
        <f t="shared" si="498"/>
        <v>18</v>
      </c>
      <c r="AU79" s="168">
        <f t="shared" si="499"/>
        <v>67</v>
      </c>
      <c r="AV79" s="168">
        <f t="shared" si="500"/>
        <v>50</v>
      </c>
      <c r="AW79" s="168">
        <f t="shared" si="501"/>
        <v>101</v>
      </c>
      <c r="AX79" s="168">
        <f t="shared" si="502"/>
        <v>53</v>
      </c>
      <c r="AY79" s="168">
        <f t="shared" si="503"/>
        <v>36</v>
      </c>
      <c r="AZ79" s="168">
        <f t="shared" si="504"/>
        <v>36</v>
      </c>
      <c r="BA79" s="168">
        <f t="shared" si="505"/>
        <v>36</v>
      </c>
      <c r="BB79" s="168">
        <f t="shared" si="506"/>
        <v>36</v>
      </c>
      <c r="BC79" s="168">
        <f t="shared" si="507"/>
        <v>44</v>
      </c>
      <c r="BD79" s="168">
        <f t="shared" si="508"/>
        <v>36</v>
      </c>
      <c r="BE79" s="168">
        <f t="shared" si="509"/>
        <v>39</v>
      </c>
      <c r="BF79" s="168">
        <f t="shared" si="510"/>
        <v>36</v>
      </c>
      <c r="BG79" s="168">
        <f t="shared" si="511"/>
        <v>45</v>
      </c>
      <c r="BH79" s="168">
        <f t="shared" si="512"/>
        <v>45</v>
      </c>
      <c r="BI79" s="168">
        <f t="shared" si="513"/>
        <v>15</v>
      </c>
      <c r="BJ79" s="168">
        <f t="shared" si="514"/>
        <v>45</v>
      </c>
      <c r="BK79" s="168">
        <f t="shared" si="515"/>
        <v>56</v>
      </c>
      <c r="BL79" s="168">
        <f t="shared" si="516"/>
        <v>14</v>
      </c>
      <c r="BM79" s="168">
        <f t="shared" si="517"/>
        <v>13</v>
      </c>
      <c r="BN79" s="168">
        <f t="shared" si="518"/>
        <v>6</v>
      </c>
      <c r="BO79" s="168">
        <f t="shared" si="519"/>
        <v>35</v>
      </c>
      <c r="BP79" s="168">
        <f t="shared" si="520"/>
        <v>23</v>
      </c>
      <c r="BQ79" s="168">
        <f t="shared" si="521"/>
        <v>5</v>
      </c>
      <c r="BR79" s="168">
        <f t="shared" si="522"/>
        <v>12</v>
      </c>
      <c r="BS79" s="168">
        <f t="shared" si="523"/>
        <v>19</v>
      </c>
      <c r="BT79" s="168">
        <f t="shared" si="524"/>
        <v>6</v>
      </c>
      <c r="BU79" s="168">
        <f t="shared" si="525"/>
        <v>5</v>
      </c>
      <c r="BV79" s="168">
        <f t="shared" si="526"/>
        <v>6</v>
      </c>
      <c r="BW79" s="168">
        <f t="shared" si="527"/>
        <v>5</v>
      </c>
      <c r="BX79" s="168">
        <f t="shared" si="528"/>
        <v>5</v>
      </c>
    </row>
    <row r="80" spans="1:76" x14ac:dyDescent="0.2">
      <c r="A80" s="59" t="s">
        <v>14</v>
      </c>
      <c r="B80" s="60" t="s">
        <v>9</v>
      </c>
      <c r="C80" s="61" t="s">
        <v>9</v>
      </c>
      <c r="D80" s="83" t="s">
        <v>45</v>
      </c>
      <c r="E80" s="59" t="s">
        <v>46</v>
      </c>
      <c r="F80" s="62">
        <f t="shared" si="457"/>
        <v>1821247</v>
      </c>
      <c r="G80" s="63">
        <f t="shared" si="458"/>
        <v>881</v>
      </c>
      <c r="H80" s="64">
        <v>43</v>
      </c>
      <c r="I80" s="64">
        <v>50</v>
      </c>
      <c r="J80" s="64">
        <v>43</v>
      </c>
      <c r="K80" s="64">
        <v>14</v>
      </c>
      <c r="L80" s="64">
        <v>53</v>
      </c>
      <c r="M80" s="64">
        <v>40</v>
      </c>
      <c r="N80" s="64">
        <v>79</v>
      </c>
      <c r="O80" s="64">
        <v>42</v>
      </c>
      <c r="P80" s="64">
        <v>28</v>
      </c>
      <c r="Q80" s="64">
        <v>28</v>
      </c>
      <c r="R80" s="64">
        <v>28</v>
      </c>
      <c r="S80" s="64">
        <v>28</v>
      </c>
      <c r="T80" s="64">
        <v>35</v>
      </c>
      <c r="U80" s="64">
        <v>28</v>
      </c>
      <c r="V80" s="64">
        <v>31</v>
      </c>
      <c r="W80" s="64">
        <v>28</v>
      </c>
      <c r="X80" s="64">
        <v>35</v>
      </c>
      <c r="Y80" s="64">
        <v>35</v>
      </c>
      <c r="Z80" s="64">
        <v>12</v>
      </c>
      <c r="AA80" s="64">
        <v>35</v>
      </c>
      <c r="AB80" s="64">
        <v>44</v>
      </c>
      <c r="AC80" s="64">
        <v>11</v>
      </c>
      <c r="AD80" s="64">
        <v>11</v>
      </c>
      <c r="AE80" s="64">
        <v>5</v>
      </c>
      <c r="AF80" s="145">
        <v>27</v>
      </c>
      <c r="AG80" s="145">
        <v>18</v>
      </c>
      <c r="AH80" s="145">
        <v>4</v>
      </c>
      <c r="AI80" s="145">
        <v>9</v>
      </c>
      <c r="AJ80" s="145">
        <v>15</v>
      </c>
      <c r="AK80" s="145">
        <v>5</v>
      </c>
      <c r="AL80" s="145">
        <v>4</v>
      </c>
      <c r="AM80" s="145">
        <v>5</v>
      </c>
      <c r="AN80" s="145">
        <v>4</v>
      </c>
      <c r="AO80" s="64">
        <v>4</v>
      </c>
      <c r="AQ80" s="168">
        <f t="shared" si="495"/>
        <v>43</v>
      </c>
      <c r="AR80" s="168">
        <f t="shared" si="496"/>
        <v>50</v>
      </c>
      <c r="AS80" s="168">
        <f t="shared" si="497"/>
        <v>43</v>
      </c>
      <c r="AT80" s="168">
        <f t="shared" si="498"/>
        <v>14</v>
      </c>
      <c r="AU80" s="168">
        <f t="shared" si="499"/>
        <v>53</v>
      </c>
      <c r="AV80" s="168">
        <f t="shared" si="500"/>
        <v>40</v>
      </c>
      <c r="AW80" s="168">
        <f t="shared" si="501"/>
        <v>79</v>
      </c>
      <c r="AX80" s="168">
        <f t="shared" si="502"/>
        <v>42</v>
      </c>
      <c r="AY80" s="168">
        <f t="shared" si="503"/>
        <v>28</v>
      </c>
      <c r="AZ80" s="168">
        <f t="shared" si="504"/>
        <v>28</v>
      </c>
      <c r="BA80" s="168">
        <f t="shared" si="505"/>
        <v>28</v>
      </c>
      <c r="BB80" s="168">
        <f t="shared" si="506"/>
        <v>28</v>
      </c>
      <c r="BC80" s="168">
        <f t="shared" si="507"/>
        <v>35</v>
      </c>
      <c r="BD80" s="168">
        <f t="shared" si="508"/>
        <v>28</v>
      </c>
      <c r="BE80" s="168">
        <f t="shared" si="509"/>
        <v>31</v>
      </c>
      <c r="BF80" s="168">
        <f t="shared" si="510"/>
        <v>28</v>
      </c>
      <c r="BG80" s="168">
        <f t="shared" si="511"/>
        <v>35</v>
      </c>
      <c r="BH80" s="168">
        <f t="shared" si="512"/>
        <v>35</v>
      </c>
      <c r="BI80" s="168">
        <f t="shared" si="513"/>
        <v>12</v>
      </c>
      <c r="BJ80" s="168">
        <f t="shared" si="514"/>
        <v>35</v>
      </c>
      <c r="BK80" s="168">
        <f t="shared" si="515"/>
        <v>44</v>
      </c>
      <c r="BL80" s="168">
        <f t="shared" si="516"/>
        <v>11</v>
      </c>
      <c r="BM80" s="168">
        <f t="shared" si="517"/>
        <v>11</v>
      </c>
      <c r="BN80" s="168">
        <f t="shared" si="518"/>
        <v>5</v>
      </c>
      <c r="BO80" s="168">
        <f t="shared" si="519"/>
        <v>27</v>
      </c>
      <c r="BP80" s="168">
        <f t="shared" si="520"/>
        <v>18</v>
      </c>
      <c r="BQ80" s="168">
        <f t="shared" si="521"/>
        <v>4</v>
      </c>
      <c r="BR80" s="168">
        <f t="shared" si="522"/>
        <v>9</v>
      </c>
      <c r="BS80" s="168">
        <f t="shared" si="523"/>
        <v>15</v>
      </c>
      <c r="BT80" s="168">
        <f t="shared" si="524"/>
        <v>5</v>
      </c>
      <c r="BU80" s="168">
        <f t="shared" si="525"/>
        <v>4</v>
      </c>
      <c r="BV80" s="168">
        <f t="shared" si="526"/>
        <v>5</v>
      </c>
      <c r="BW80" s="168">
        <f t="shared" si="527"/>
        <v>4</v>
      </c>
      <c r="BX80" s="168">
        <f t="shared" si="528"/>
        <v>4</v>
      </c>
    </row>
    <row r="81" spans="1:76" x14ac:dyDescent="0.2">
      <c r="A81" s="59" t="s">
        <v>14</v>
      </c>
      <c r="B81" s="60" t="s">
        <v>9</v>
      </c>
      <c r="C81" s="61" t="s">
        <v>9</v>
      </c>
      <c r="D81" s="86" t="s">
        <v>29</v>
      </c>
      <c r="E81" s="86" t="s">
        <v>61</v>
      </c>
      <c r="F81" s="62">
        <f t="shared" si="457"/>
        <v>971751</v>
      </c>
      <c r="G81" s="63">
        <f t="shared" si="458"/>
        <v>474</v>
      </c>
      <c r="H81" s="64">
        <v>23</v>
      </c>
      <c r="I81" s="64">
        <v>27</v>
      </c>
      <c r="J81" s="64">
        <v>23</v>
      </c>
      <c r="K81" s="64">
        <v>8</v>
      </c>
      <c r="L81" s="64">
        <v>28</v>
      </c>
      <c r="M81" s="64">
        <v>21</v>
      </c>
      <c r="N81" s="64">
        <v>43</v>
      </c>
      <c r="O81" s="64">
        <v>23</v>
      </c>
      <c r="P81" s="64">
        <v>15</v>
      </c>
      <c r="Q81" s="64">
        <v>15</v>
      </c>
      <c r="R81" s="64">
        <v>15</v>
      </c>
      <c r="S81" s="64">
        <v>15</v>
      </c>
      <c r="T81" s="64">
        <v>19</v>
      </c>
      <c r="U81" s="64">
        <v>15</v>
      </c>
      <c r="V81" s="64">
        <v>17</v>
      </c>
      <c r="W81" s="64">
        <v>15</v>
      </c>
      <c r="X81" s="64">
        <v>19</v>
      </c>
      <c r="Y81" s="64">
        <v>19</v>
      </c>
      <c r="Z81" s="64">
        <v>6</v>
      </c>
      <c r="AA81" s="64">
        <v>19</v>
      </c>
      <c r="AB81" s="64">
        <v>24</v>
      </c>
      <c r="AC81" s="64">
        <v>6</v>
      </c>
      <c r="AD81" s="64">
        <v>6</v>
      </c>
      <c r="AE81" s="64">
        <v>3</v>
      </c>
      <c r="AF81" s="145">
        <v>15</v>
      </c>
      <c r="AG81" s="145">
        <v>10</v>
      </c>
      <c r="AH81" s="145">
        <v>2</v>
      </c>
      <c r="AI81" s="145">
        <v>5</v>
      </c>
      <c r="AJ81" s="145">
        <v>8</v>
      </c>
      <c r="AK81" s="145">
        <v>2</v>
      </c>
      <c r="AL81" s="145">
        <v>2</v>
      </c>
      <c r="AM81" s="145">
        <v>2</v>
      </c>
      <c r="AN81" s="145">
        <v>2</v>
      </c>
      <c r="AO81" s="64">
        <v>2</v>
      </c>
      <c r="AQ81" s="168">
        <f t="shared" si="495"/>
        <v>23</v>
      </c>
      <c r="AR81" s="168">
        <f t="shared" si="496"/>
        <v>27</v>
      </c>
      <c r="AS81" s="168">
        <f t="shared" si="497"/>
        <v>23</v>
      </c>
      <c r="AT81" s="168">
        <f t="shared" si="498"/>
        <v>8</v>
      </c>
      <c r="AU81" s="168">
        <f t="shared" si="499"/>
        <v>28</v>
      </c>
      <c r="AV81" s="168">
        <f t="shared" si="500"/>
        <v>21</v>
      </c>
      <c r="AW81" s="168">
        <f t="shared" si="501"/>
        <v>43</v>
      </c>
      <c r="AX81" s="168">
        <f t="shared" si="502"/>
        <v>23</v>
      </c>
      <c r="AY81" s="168">
        <f t="shared" si="503"/>
        <v>15</v>
      </c>
      <c r="AZ81" s="168">
        <f t="shared" si="504"/>
        <v>15</v>
      </c>
      <c r="BA81" s="168">
        <f t="shared" si="505"/>
        <v>15</v>
      </c>
      <c r="BB81" s="168">
        <f t="shared" si="506"/>
        <v>15</v>
      </c>
      <c r="BC81" s="168">
        <f t="shared" si="507"/>
        <v>19</v>
      </c>
      <c r="BD81" s="168">
        <f t="shared" si="508"/>
        <v>15</v>
      </c>
      <c r="BE81" s="168">
        <f t="shared" si="509"/>
        <v>17</v>
      </c>
      <c r="BF81" s="168">
        <f t="shared" si="510"/>
        <v>15</v>
      </c>
      <c r="BG81" s="168">
        <f t="shared" si="511"/>
        <v>19</v>
      </c>
      <c r="BH81" s="168">
        <f t="shared" si="512"/>
        <v>19</v>
      </c>
      <c r="BI81" s="168">
        <f t="shared" si="513"/>
        <v>6</v>
      </c>
      <c r="BJ81" s="168">
        <f t="shared" si="514"/>
        <v>19</v>
      </c>
      <c r="BK81" s="168">
        <f t="shared" si="515"/>
        <v>24</v>
      </c>
      <c r="BL81" s="168">
        <f t="shared" si="516"/>
        <v>6</v>
      </c>
      <c r="BM81" s="168">
        <f t="shared" si="517"/>
        <v>6</v>
      </c>
      <c r="BN81" s="168">
        <f t="shared" si="518"/>
        <v>3</v>
      </c>
      <c r="BO81" s="168">
        <f t="shared" si="519"/>
        <v>15</v>
      </c>
      <c r="BP81" s="168">
        <f t="shared" si="520"/>
        <v>10</v>
      </c>
      <c r="BQ81" s="168">
        <f t="shared" si="521"/>
        <v>2</v>
      </c>
      <c r="BR81" s="168">
        <f t="shared" si="522"/>
        <v>5</v>
      </c>
      <c r="BS81" s="168">
        <f t="shared" si="523"/>
        <v>8</v>
      </c>
      <c r="BT81" s="168">
        <f t="shared" si="524"/>
        <v>2</v>
      </c>
      <c r="BU81" s="168">
        <f t="shared" si="525"/>
        <v>2</v>
      </c>
      <c r="BV81" s="168">
        <f t="shared" si="526"/>
        <v>2</v>
      </c>
      <c r="BW81" s="168">
        <f t="shared" si="527"/>
        <v>2</v>
      </c>
      <c r="BX81" s="168">
        <f t="shared" si="528"/>
        <v>2</v>
      </c>
    </row>
    <row r="82" spans="1:76" x14ac:dyDescent="0.2">
      <c r="A82" s="59" t="s">
        <v>14</v>
      </c>
      <c r="B82" s="60" t="s">
        <v>9</v>
      </c>
      <c r="C82" s="61" t="s">
        <v>9</v>
      </c>
      <c r="D82" s="86" t="s">
        <v>30</v>
      </c>
      <c r="E82" s="31" t="s">
        <v>314</v>
      </c>
      <c r="F82" s="62">
        <f t="shared" si="457"/>
        <v>1057793</v>
      </c>
      <c r="G82" s="63">
        <f t="shared" si="458"/>
        <v>513</v>
      </c>
      <c r="H82" s="64">
        <v>25</v>
      </c>
      <c r="I82" s="64">
        <v>29</v>
      </c>
      <c r="J82" s="64">
        <v>25</v>
      </c>
      <c r="K82" s="64">
        <v>8</v>
      </c>
      <c r="L82" s="64">
        <v>31</v>
      </c>
      <c r="M82" s="64">
        <v>23</v>
      </c>
      <c r="N82" s="64">
        <v>46</v>
      </c>
      <c r="O82" s="64">
        <v>25</v>
      </c>
      <c r="P82" s="64">
        <v>16</v>
      </c>
      <c r="Q82" s="64">
        <v>16</v>
      </c>
      <c r="R82" s="64">
        <v>16</v>
      </c>
      <c r="S82" s="64">
        <v>16</v>
      </c>
      <c r="T82" s="64">
        <v>20</v>
      </c>
      <c r="U82" s="64">
        <v>16</v>
      </c>
      <c r="V82" s="64">
        <v>18</v>
      </c>
      <c r="W82" s="64">
        <v>16</v>
      </c>
      <c r="X82" s="64">
        <v>21</v>
      </c>
      <c r="Y82" s="64">
        <v>21</v>
      </c>
      <c r="Z82" s="64">
        <v>7</v>
      </c>
      <c r="AA82" s="64">
        <v>21</v>
      </c>
      <c r="AB82" s="64">
        <v>26</v>
      </c>
      <c r="AC82" s="64">
        <v>7</v>
      </c>
      <c r="AD82" s="64">
        <v>6</v>
      </c>
      <c r="AE82" s="64">
        <v>3</v>
      </c>
      <c r="AF82" s="145">
        <v>16</v>
      </c>
      <c r="AG82" s="145">
        <v>11</v>
      </c>
      <c r="AH82" s="145">
        <v>2</v>
      </c>
      <c r="AI82" s="145">
        <v>5</v>
      </c>
      <c r="AJ82" s="145">
        <v>9</v>
      </c>
      <c r="AK82" s="145">
        <v>3</v>
      </c>
      <c r="AL82" s="145">
        <v>2</v>
      </c>
      <c r="AM82" s="145">
        <v>3</v>
      </c>
      <c r="AN82" s="145">
        <v>2</v>
      </c>
      <c r="AO82" s="64">
        <v>2</v>
      </c>
      <c r="AQ82" s="168">
        <f t="shared" si="495"/>
        <v>25</v>
      </c>
      <c r="AR82" s="168">
        <f t="shared" si="496"/>
        <v>29</v>
      </c>
      <c r="AS82" s="168">
        <f t="shared" si="497"/>
        <v>25</v>
      </c>
      <c r="AT82" s="168">
        <f t="shared" si="498"/>
        <v>8</v>
      </c>
      <c r="AU82" s="168">
        <f t="shared" si="499"/>
        <v>31</v>
      </c>
      <c r="AV82" s="168">
        <f t="shared" si="500"/>
        <v>23</v>
      </c>
      <c r="AW82" s="168">
        <f t="shared" si="501"/>
        <v>46</v>
      </c>
      <c r="AX82" s="168">
        <f t="shared" si="502"/>
        <v>25</v>
      </c>
      <c r="AY82" s="168">
        <f t="shared" si="503"/>
        <v>16</v>
      </c>
      <c r="AZ82" s="168">
        <f t="shared" si="504"/>
        <v>16</v>
      </c>
      <c r="BA82" s="168">
        <f t="shared" si="505"/>
        <v>16</v>
      </c>
      <c r="BB82" s="168">
        <f t="shared" si="506"/>
        <v>16</v>
      </c>
      <c r="BC82" s="168">
        <f t="shared" si="507"/>
        <v>20</v>
      </c>
      <c r="BD82" s="168">
        <f t="shared" si="508"/>
        <v>16</v>
      </c>
      <c r="BE82" s="168">
        <f t="shared" si="509"/>
        <v>18</v>
      </c>
      <c r="BF82" s="168">
        <f t="shared" si="510"/>
        <v>16</v>
      </c>
      <c r="BG82" s="168">
        <f t="shared" si="511"/>
        <v>21</v>
      </c>
      <c r="BH82" s="168">
        <f t="shared" si="512"/>
        <v>21</v>
      </c>
      <c r="BI82" s="168">
        <f t="shared" si="513"/>
        <v>7</v>
      </c>
      <c r="BJ82" s="168">
        <f t="shared" si="514"/>
        <v>21</v>
      </c>
      <c r="BK82" s="168">
        <f t="shared" si="515"/>
        <v>26</v>
      </c>
      <c r="BL82" s="168">
        <f t="shared" si="516"/>
        <v>7</v>
      </c>
      <c r="BM82" s="168">
        <f t="shared" si="517"/>
        <v>6</v>
      </c>
      <c r="BN82" s="168">
        <f t="shared" si="518"/>
        <v>3</v>
      </c>
      <c r="BO82" s="168">
        <f t="shared" si="519"/>
        <v>16</v>
      </c>
      <c r="BP82" s="168">
        <f t="shared" si="520"/>
        <v>11</v>
      </c>
      <c r="BQ82" s="168">
        <f t="shared" si="521"/>
        <v>2</v>
      </c>
      <c r="BR82" s="168">
        <f t="shared" si="522"/>
        <v>5</v>
      </c>
      <c r="BS82" s="168">
        <f t="shared" si="523"/>
        <v>9</v>
      </c>
      <c r="BT82" s="168">
        <f t="shared" si="524"/>
        <v>3</v>
      </c>
      <c r="BU82" s="168">
        <f t="shared" si="525"/>
        <v>2</v>
      </c>
      <c r="BV82" s="168">
        <f t="shared" si="526"/>
        <v>3</v>
      </c>
      <c r="BW82" s="168">
        <f t="shared" si="527"/>
        <v>2</v>
      </c>
      <c r="BX82" s="168">
        <f t="shared" si="528"/>
        <v>2</v>
      </c>
    </row>
    <row r="83" spans="1:76" x14ac:dyDescent="0.2">
      <c r="A83" s="59" t="s">
        <v>14</v>
      </c>
      <c r="B83" s="60" t="s">
        <v>9</v>
      </c>
      <c r="C83" s="61" t="s">
        <v>9</v>
      </c>
      <c r="D83" s="86" t="s">
        <v>31</v>
      </c>
      <c r="E83" s="86" t="s">
        <v>55</v>
      </c>
      <c r="F83" s="62">
        <f t="shared" si="457"/>
        <v>1381891</v>
      </c>
      <c r="G83" s="63">
        <f t="shared" si="458"/>
        <v>684</v>
      </c>
      <c r="H83" s="64">
        <v>34</v>
      </c>
      <c r="I83" s="64">
        <v>40</v>
      </c>
      <c r="J83" s="64">
        <v>34</v>
      </c>
      <c r="K83" s="64">
        <v>11</v>
      </c>
      <c r="L83" s="64">
        <v>42</v>
      </c>
      <c r="M83" s="64">
        <v>31</v>
      </c>
      <c r="N83" s="64">
        <v>62</v>
      </c>
      <c r="O83" s="64">
        <v>33</v>
      </c>
      <c r="P83" s="64">
        <v>22</v>
      </c>
      <c r="Q83" s="64">
        <v>22</v>
      </c>
      <c r="R83" s="64">
        <v>22</v>
      </c>
      <c r="S83" s="64">
        <v>22</v>
      </c>
      <c r="T83" s="64">
        <v>27</v>
      </c>
      <c r="U83" s="64">
        <v>22</v>
      </c>
      <c r="V83" s="64">
        <v>24</v>
      </c>
      <c r="W83" s="64">
        <v>22</v>
      </c>
      <c r="X83" s="64">
        <v>27</v>
      </c>
      <c r="Y83" s="64">
        <v>27</v>
      </c>
      <c r="Z83" s="64">
        <v>8</v>
      </c>
      <c r="AA83" s="64">
        <v>27</v>
      </c>
      <c r="AB83" s="64">
        <v>34</v>
      </c>
      <c r="AC83" s="64">
        <v>9</v>
      </c>
      <c r="AD83" s="64">
        <v>9</v>
      </c>
      <c r="AE83" s="64">
        <v>4</v>
      </c>
      <c r="AF83" s="145">
        <v>21</v>
      </c>
      <c r="AG83" s="145">
        <v>14</v>
      </c>
      <c r="AH83" s="145">
        <v>2</v>
      </c>
      <c r="AI83" s="145">
        <v>7</v>
      </c>
      <c r="AJ83" s="145">
        <v>10</v>
      </c>
      <c r="AK83" s="145">
        <v>3</v>
      </c>
      <c r="AL83" s="145">
        <v>3</v>
      </c>
      <c r="AM83" s="145">
        <v>3</v>
      </c>
      <c r="AN83" s="145">
        <v>3</v>
      </c>
      <c r="AO83" s="64">
        <v>3</v>
      </c>
      <c r="AQ83" s="168">
        <f t="shared" si="495"/>
        <v>34</v>
      </c>
      <c r="AR83" s="168">
        <f t="shared" si="496"/>
        <v>40</v>
      </c>
      <c r="AS83" s="168">
        <f t="shared" si="497"/>
        <v>34</v>
      </c>
      <c r="AT83" s="168">
        <f t="shared" si="498"/>
        <v>11</v>
      </c>
      <c r="AU83" s="168">
        <f t="shared" si="499"/>
        <v>42</v>
      </c>
      <c r="AV83" s="168">
        <f t="shared" si="500"/>
        <v>31</v>
      </c>
      <c r="AW83" s="168">
        <f t="shared" si="501"/>
        <v>62</v>
      </c>
      <c r="AX83" s="168">
        <f t="shared" si="502"/>
        <v>33</v>
      </c>
      <c r="AY83" s="168">
        <f t="shared" si="503"/>
        <v>22</v>
      </c>
      <c r="AZ83" s="168">
        <f t="shared" si="504"/>
        <v>22</v>
      </c>
      <c r="BA83" s="168">
        <f t="shared" si="505"/>
        <v>22</v>
      </c>
      <c r="BB83" s="168">
        <f t="shared" si="506"/>
        <v>22</v>
      </c>
      <c r="BC83" s="168">
        <f t="shared" si="507"/>
        <v>27</v>
      </c>
      <c r="BD83" s="168">
        <f t="shared" si="508"/>
        <v>22</v>
      </c>
      <c r="BE83" s="168">
        <f t="shared" si="509"/>
        <v>24</v>
      </c>
      <c r="BF83" s="168">
        <f t="shared" si="510"/>
        <v>22</v>
      </c>
      <c r="BG83" s="168">
        <f t="shared" si="511"/>
        <v>27</v>
      </c>
      <c r="BH83" s="168">
        <f t="shared" si="512"/>
        <v>27</v>
      </c>
      <c r="BI83" s="168">
        <f t="shared" si="513"/>
        <v>8</v>
      </c>
      <c r="BJ83" s="168">
        <f t="shared" si="514"/>
        <v>27</v>
      </c>
      <c r="BK83" s="168">
        <f t="shared" si="515"/>
        <v>34</v>
      </c>
      <c r="BL83" s="168">
        <f t="shared" si="516"/>
        <v>9</v>
      </c>
      <c r="BM83" s="168">
        <f t="shared" si="517"/>
        <v>9</v>
      </c>
      <c r="BN83" s="168">
        <f t="shared" si="518"/>
        <v>4</v>
      </c>
      <c r="BO83" s="168">
        <f t="shared" si="519"/>
        <v>21</v>
      </c>
      <c r="BP83" s="168">
        <f t="shared" si="520"/>
        <v>14</v>
      </c>
      <c r="BQ83" s="168">
        <f t="shared" si="521"/>
        <v>2</v>
      </c>
      <c r="BR83" s="168">
        <f t="shared" si="522"/>
        <v>7</v>
      </c>
      <c r="BS83" s="168">
        <f t="shared" si="523"/>
        <v>10</v>
      </c>
      <c r="BT83" s="168">
        <f t="shared" si="524"/>
        <v>3</v>
      </c>
      <c r="BU83" s="168">
        <f t="shared" si="525"/>
        <v>3</v>
      </c>
      <c r="BV83" s="168">
        <f t="shared" si="526"/>
        <v>3</v>
      </c>
      <c r="BW83" s="168">
        <f t="shared" si="527"/>
        <v>3</v>
      </c>
      <c r="BX83" s="168">
        <f t="shared" si="528"/>
        <v>3</v>
      </c>
    </row>
    <row r="84" spans="1:76" s="19" customFormat="1" x14ac:dyDescent="0.2">
      <c r="A84" s="65"/>
      <c r="B84" s="66"/>
      <c r="C84" s="67"/>
      <c r="D84" s="84"/>
      <c r="E84" s="65"/>
      <c r="F84" s="74">
        <f t="shared" si="457"/>
        <v>14145860</v>
      </c>
      <c r="G84" s="125">
        <f t="shared" si="458"/>
        <v>6874</v>
      </c>
      <c r="H84" s="74">
        <f t="shared" ref="H84:AO84" si="529">SUM(H77:H83)</f>
        <v>334</v>
      </c>
      <c r="I84" s="74">
        <f t="shared" si="529"/>
        <v>390</v>
      </c>
      <c r="J84" s="74">
        <f t="shared" si="529"/>
        <v>334</v>
      </c>
      <c r="K84" s="74">
        <f t="shared" si="529"/>
        <v>111</v>
      </c>
      <c r="L84" s="74">
        <f t="shared" si="529"/>
        <v>413</v>
      </c>
      <c r="M84" s="74">
        <f t="shared" si="529"/>
        <v>309</v>
      </c>
      <c r="N84" s="74">
        <f t="shared" si="529"/>
        <v>619</v>
      </c>
      <c r="O84" s="74">
        <f t="shared" si="529"/>
        <v>328</v>
      </c>
      <c r="P84" s="74">
        <f t="shared" si="529"/>
        <v>219</v>
      </c>
      <c r="Q84" s="74">
        <f t="shared" si="529"/>
        <v>219</v>
      </c>
      <c r="R84" s="74">
        <f t="shared" si="529"/>
        <v>219</v>
      </c>
      <c r="S84" s="74">
        <f t="shared" si="529"/>
        <v>219</v>
      </c>
      <c r="T84" s="74">
        <f t="shared" si="529"/>
        <v>273</v>
      </c>
      <c r="U84" s="74">
        <f t="shared" si="529"/>
        <v>219</v>
      </c>
      <c r="V84" s="74">
        <f t="shared" si="529"/>
        <v>241</v>
      </c>
      <c r="W84" s="74">
        <f t="shared" si="529"/>
        <v>219</v>
      </c>
      <c r="X84" s="74">
        <f t="shared" si="529"/>
        <v>276</v>
      </c>
      <c r="Y84" s="74">
        <f t="shared" si="529"/>
        <v>276</v>
      </c>
      <c r="Z84" s="74">
        <f t="shared" si="529"/>
        <v>91</v>
      </c>
      <c r="AA84" s="74">
        <f t="shared" si="529"/>
        <v>276</v>
      </c>
      <c r="AB84" s="74">
        <f t="shared" si="529"/>
        <v>345</v>
      </c>
      <c r="AC84" s="74">
        <f t="shared" si="529"/>
        <v>88</v>
      </c>
      <c r="AD84" s="74">
        <f t="shared" si="529"/>
        <v>83</v>
      </c>
      <c r="AE84" s="74">
        <f t="shared" si="529"/>
        <v>39</v>
      </c>
      <c r="AF84" s="74">
        <f t="shared" si="529"/>
        <v>214</v>
      </c>
      <c r="AG84" s="74">
        <f t="shared" si="529"/>
        <v>142</v>
      </c>
      <c r="AH84" s="74">
        <f t="shared" si="529"/>
        <v>28</v>
      </c>
      <c r="AI84" s="74">
        <f t="shared" si="529"/>
        <v>71</v>
      </c>
      <c r="AJ84" s="74">
        <f t="shared" si="529"/>
        <v>114</v>
      </c>
      <c r="AK84" s="74">
        <f t="shared" si="529"/>
        <v>36</v>
      </c>
      <c r="AL84" s="74">
        <f t="shared" si="529"/>
        <v>31</v>
      </c>
      <c r="AM84" s="74">
        <f t="shared" si="529"/>
        <v>36</v>
      </c>
      <c r="AN84" s="74">
        <f t="shared" si="529"/>
        <v>31</v>
      </c>
      <c r="AO84" s="74">
        <f t="shared" si="529"/>
        <v>31</v>
      </c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spans="1:76" x14ac:dyDescent="0.2">
      <c r="A85" s="89" t="s">
        <v>15</v>
      </c>
      <c r="B85" s="60" t="s">
        <v>9</v>
      </c>
      <c r="C85" s="61" t="s">
        <v>28</v>
      </c>
      <c r="D85" s="86" t="s">
        <v>82</v>
      </c>
      <c r="E85" s="86" t="s">
        <v>83</v>
      </c>
      <c r="F85" s="62">
        <f t="shared" si="457"/>
        <v>1511686</v>
      </c>
      <c r="G85" s="63">
        <f t="shared" si="458"/>
        <v>752</v>
      </c>
      <c r="H85" s="64">
        <v>49</v>
      </c>
      <c r="I85" s="64">
        <v>57</v>
      </c>
      <c r="J85" s="64">
        <v>49</v>
      </c>
      <c r="K85" s="64">
        <v>16</v>
      </c>
      <c r="L85" s="64">
        <v>28</v>
      </c>
      <c r="M85" s="64">
        <v>21</v>
      </c>
      <c r="N85" s="64">
        <v>41</v>
      </c>
      <c r="O85" s="64">
        <v>43</v>
      </c>
      <c r="P85" s="64">
        <v>45</v>
      </c>
      <c r="Q85" s="64">
        <v>28</v>
      </c>
      <c r="R85" s="64">
        <v>28</v>
      </c>
      <c r="S85" s="64">
        <v>28</v>
      </c>
      <c r="T85" s="64">
        <v>36</v>
      </c>
      <c r="U85" s="64">
        <v>28</v>
      </c>
      <c r="V85" s="64">
        <v>31</v>
      </c>
      <c r="W85" s="64">
        <v>28</v>
      </c>
      <c r="X85" s="64">
        <v>21</v>
      </c>
      <c r="Y85" s="64">
        <v>21</v>
      </c>
      <c r="Z85" s="64">
        <v>8</v>
      </c>
      <c r="AA85" s="64">
        <v>21</v>
      </c>
      <c r="AB85" s="64">
        <v>26</v>
      </c>
      <c r="AC85" s="64">
        <v>10</v>
      </c>
      <c r="AD85" s="64">
        <v>9</v>
      </c>
      <c r="AE85" s="64">
        <v>4</v>
      </c>
      <c r="AF85" s="145">
        <v>21</v>
      </c>
      <c r="AG85" s="145">
        <v>14</v>
      </c>
      <c r="AH85" s="145">
        <v>3</v>
      </c>
      <c r="AI85" s="145">
        <v>8</v>
      </c>
      <c r="AJ85" s="145">
        <v>11</v>
      </c>
      <c r="AK85" s="145">
        <v>4</v>
      </c>
      <c r="AL85" s="145">
        <v>3</v>
      </c>
      <c r="AM85" s="145">
        <v>4</v>
      </c>
      <c r="AN85" s="145">
        <v>4</v>
      </c>
      <c r="AO85" s="64">
        <v>4</v>
      </c>
      <c r="AQ85" s="168">
        <f t="shared" ref="AQ85:AQ89" si="530">ROUND(H85,0)</f>
        <v>49</v>
      </c>
      <c r="AR85" s="168">
        <f t="shared" ref="AR85:AR89" si="531">ROUND(I85,0)</f>
        <v>57</v>
      </c>
      <c r="AS85" s="168">
        <f t="shared" ref="AS85:AS89" si="532">ROUND(J85,0)</f>
        <v>49</v>
      </c>
      <c r="AT85" s="168">
        <f t="shared" ref="AT85:AT89" si="533">ROUND(K85,0)</f>
        <v>16</v>
      </c>
      <c r="AU85" s="168">
        <f t="shared" ref="AU85:AU89" si="534">ROUND(L85,0)</f>
        <v>28</v>
      </c>
      <c r="AV85" s="168">
        <f t="shared" ref="AV85:AV89" si="535">ROUND(M85,0)</f>
        <v>21</v>
      </c>
      <c r="AW85" s="168">
        <f t="shared" ref="AW85:AW89" si="536">ROUND(N85,0)</f>
        <v>41</v>
      </c>
      <c r="AX85" s="168">
        <f t="shared" ref="AX85:AX89" si="537">ROUND(O85,0)</f>
        <v>43</v>
      </c>
      <c r="AY85" s="168">
        <f t="shared" ref="AY85:AY89" si="538">ROUND(P85,0)</f>
        <v>45</v>
      </c>
      <c r="AZ85" s="168">
        <f t="shared" ref="AZ85:AZ89" si="539">ROUND(Q85,0)</f>
        <v>28</v>
      </c>
      <c r="BA85" s="168">
        <f t="shared" ref="BA85:BA89" si="540">ROUND(R85,0)</f>
        <v>28</v>
      </c>
      <c r="BB85" s="168">
        <f t="shared" ref="BB85:BB89" si="541">ROUND(S85,0)</f>
        <v>28</v>
      </c>
      <c r="BC85" s="168">
        <f t="shared" ref="BC85:BC89" si="542">ROUND(T85,0)</f>
        <v>36</v>
      </c>
      <c r="BD85" s="168">
        <f t="shared" ref="BD85:BD89" si="543">ROUND(U85,0)</f>
        <v>28</v>
      </c>
      <c r="BE85" s="168">
        <f t="shared" ref="BE85:BE89" si="544">ROUND(V85,0)</f>
        <v>31</v>
      </c>
      <c r="BF85" s="168">
        <f t="shared" ref="BF85:BF89" si="545">ROUND(W85,0)</f>
        <v>28</v>
      </c>
      <c r="BG85" s="168">
        <f t="shared" ref="BG85:BG89" si="546">ROUND(X85,0)</f>
        <v>21</v>
      </c>
      <c r="BH85" s="168">
        <f t="shared" ref="BH85:BH89" si="547">ROUND(Y85,0)</f>
        <v>21</v>
      </c>
      <c r="BI85" s="168">
        <f t="shared" ref="BI85:BI89" si="548">ROUND(Z85,0)</f>
        <v>8</v>
      </c>
      <c r="BJ85" s="168">
        <f t="shared" ref="BJ85:BJ89" si="549">ROUND(AA85,0)</f>
        <v>21</v>
      </c>
      <c r="BK85" s="168">
        <f t="shared" ref="BK85:BK89" si="550">ROUND(AB85,0)</f>
        <v>26</v>
      </c>
      <c r="BL85" s="168">
        <f t="shared" ref="BL85:BL89" si="551">ROUND(AC85,0)</f>
        <v>10</v>
      </c>
      <c r="BM85" s="168">
        <f t="shared" ref="BM85:BM89" si="552">ROUND(AD85,0)</f>
        <v>9</v>
      </c>
      <c r="BN85" s="168">
        <f t="shared" ref="BN85:BN89" si="553">ROUND(AE85,0)</f>
        <v>4</v>
      </c>
      <c r="BO85" s="168">
        <f t="shared" ref="BO85:BO89" si="554">ROUND(AF85,0)</f>
        <v>21</v>
      </c>
      <c r="BP85" s="168">
        <f t="shared" ref="BP85:BP89" si="555">ROUND(AG85,0)</f>
        <v>14</v>
      </c>
      <c r="BQ85" s="168">
        <f t="shared" ref="BQ85:BQ89" si="556">ROUND(AH85,0)</f>
        <v>3</v>
      </c>
      <c r="BR85" s="168">
        <f t="shared" ref="BR85:BR89" si="557">ROUND(AI85,0)</f>
        <v>8</v>
      </c>
      <c r="BS85" s="168">
        <f t="shared" ref="BS85:BS89" si="558">ROUND(AJ85,0)</f>
        <v>11</v>
      </c>
      <c r="BT85" s="168">
        <f t="shared" ref="BT85:BT89" si="559">ROUND(AK85,0)</f>
        <v>4</v>
      </c>
      <c r="BU85" s="168">
        <f t="shared" ref="BU85:BU89" si="560">ROUND(AL85,0)</f>
        <v>3</v>
      </c>
      <c r="BV85" s="168">
        <f t="shared" ref="BV85:BV89" si="561">ROUND(AM85,0)</f>
        <v>4</v>
      </c>
      <c r="BW85" s="168">
        <f t="shared" ref="BW85:BW89" si="562">ROUND(AN85,0)</f>
        <v>4</v>
      </c>
      <c r="BX85" s="168">
        <f t="shared" ref="BX85:BX89" si="563">ROUND(AO85,0)</f>
        <v>4</v>
      </c>
    </row>
    <row r="86" spans="1:76" x14ac:dyDescent="0.2">
      <c r="A86" s="89" t="s">
        <v>15</v>
      </c>
      <c r="B86" s="60" t="s">
        <v>9</v>
      </c>
      <c r="C86" s="61" t="s">
        <v>28</v>
      </c>
      <c r="D86" s="86" t="s">
        <v>84</v>
      </c>
      <c r="E86" s="86" t="s">
        <v>85</v>
      </c>
      <c r="F86" s="62">
        <f t="shared" si="457"/>
        <v>1395944</v>
      </c>
      <c r="G86" s="63">
        <f t="shared" si="458"/>
        <v>805</v>
      </c>
      <c r="H86" s="64">
        <v>55</v>
      </c>
      <c r="I86" s="64">
        <v>64</v>
      </c>
      <c r="J86" s="64">
        <v>55</v>
      </c>
      <c r="K86" s="64">
        <v>18</v>
      </c>
      <c r="L86" s="64">
        <v>31</v>
      </c>
      <c r="M86" s="64">
        <v>23</v>
      </c>
      <c r="N86" s="64">
        <v>46</v>
      </c>
      <c r="O86" s="64">
        <v>47</v>
      </c>
      <c r="P86" s="64">
        <v>50</v>
      </c>
      <c r="Q86" s="64">
        <v>32</v>
      </c>
      <c r="R86" s="64">
        <v>32</v>
      </c>
      <c r="S86" s="64">
        <v>32</v>
      </c>
      <c r="T86" s="64">
        <v>40</v>
      </c>
      <c r="U86" s="64">
        <v>32</v>
      </c>
      <c r="V86" s="64">
        <v>35</v>
      </c>
      <c r="W86" s="64">
        <v>32</v>
      </c>
      <c r="X86" s="64">
        <v>24</v>
      </c>
      <c r="Y86" s="64">
        <v>24</v>
      </c>
      <c r="Z86" s="64">
        <v>9</v>
      </c>
      <c r="AA86" s="64">
        <v>24</v>
      </c>
      <c r="AB86" s="64">
        <v>29</v>
      </c>
      <c r="AC86" s="64">
        <v>7</v>
      </c>
      <c r="AD86" s="64">
        <v>7</v>
      </c>
      <c r="AE86" s="64">
        <v>3</v>
      </c>
      <c r="AF86" s="145">
        <v>15</v>
      </c>
      <c r="AG86" s="145">
        <v>10</v>
      </c>
      <c r="AH86" s="145">
        <v>2</v>
      </c>
      <c r="AI86" s="145">
        <v>5</v>
      </c>
      <c r="AJ86" s="145">
        <v>8</v>
      </c>
      <c r="AK86" s="145">
        <v>3</v>
      </c>
      <c r="AL86" s="145">
        <v>2</v>
      </c>
      <c r="AM86" s="145">
        <v>3</v>
      </c>
      <c r="AN86" s="145">
        <v>3</v>
      </c>
      <c r="AO86" s="64">
        <v>3</v>
      </c>
      <c r="AQ86" s="168">
        <f t="shared" si="530"/>
        <v>55</v>
      </c>
      <c r="AR86" s="168">
        <f t="shared" si="531"/>
        <v>64</v>
      </c>
      <c r="AS86" s="168">
        <f t="shared" si="532"/>
        <v>55</v>
      </c>
      <c r="AT86" s="168">
        <f t="shared" si="533"/>
        <v>18</v>
      </c>
      <c r="AU86" s="168">
        <f t="shared" si="534"/>
        <v>31</v>
      </c>
      <c r="AV86" s="168">
        <f t="shared" si="535"/>
        <v>23</v>
      </c>
      <c r="AW86" s="168">
        <f t="shared" si="536"/>
        <v>46</v>
      </c>
      <c r="AX86" s="168">
        <f t="shared" si="537"/>
        <v>47</v>
      </c>
      <c r="AY86" s="168">
        <f t="shared" si="538"/>
        <v>50</v>
      </c>
      <c r="AZ86" s="168">
        <f t="shared" si="539"/>
        <v>32</v>
      </c>
      <c r="BA86" s="168">
        <f t="shared" si="540"/>
        <v>32</v>
      </c>
      <c r="BB86" s="168">
        <f t="shared" si="541"/>
        <v>32</v>
      </c>
      <c r="BC86" s="168">
        <f t="shared" si="542"/>
        <v>40</v>
      </c>
      <c r="BD86" s="168">
        <f t="shared" si="543"/>
        <v>32</v>
      </c>
      <c r="BE86" s="168">
        <f t="shared" si="544"/>
        <v>35</v>
      </c>
      <c r="BF86" s="168">
        <f t="shared" si="545"/>
        <v>32</v>
      </c>
      <c r="BG86" s="168">
        <f t="shared" si="546"/>
        <v>24</v>
      </c>
      <c r="BH86" s="168">
        <f t="shared" si="547"/>
        <v>24</v>
      </c>
      <c r="BI86" s="168">
        <f t="shared" si="548"/>
        <v>9</v>
      </c>
      <c r="BJ86" s="168">
        <f t="shared" si="549"/>
        <v>24</v>
      </c>
      <c r="BK86" s="168">
        <f t="shared" si="550"/>
        <v>29</v>
      </c>
      <c r="BL86" s="168">
        <f t="shared" si="551"/>
        <v>7</v>
      </c>
      <c r="BM86" s="168">
        <f t="shared" si="552"/>
        <v>7</v>
      </c>
      <c r="BN86" s="168">
        <f t="shared" si="553"/>
        <v>3</v>
      </c>
      <c r="BO86" s="168">
        <f t="shared" si="554"/>
        <v>15</v>
      </c>
      <c r="BP86" s="168">
        <f t="shared" si="555"/>
        <v>10</v>
      </c>
      <c r="BQ86" s="168">
        <f t="shared" si="556"/>
        <v>2</v>
      </c>
      <c r="BR86" s="168">
        <f t="shared" si="557"/>
        <v>5</v>
      </c>
      <c r="BS86" s="168">
        <f t="shared" si="558"/>
        <v>8</v>
      </c>
      <c r="BT86" s="168">
        <f t="shared" si="559"/>
        <v>3</v>
      </c>
      <c r="BU86" s="168">
        <f t="shared" si="560"/>
        <v>2</v>
      </c>
      <c r="BV86" s="168">
        <f t="shared" si="561"/>
        <v>3</v>
      </c>
      <c r="BW86" s="168">
        <f t="shared" si="562"/>
        <v>3</v>
      </c>
      <c r="BX86" s="168">
        <f t="shared" si="563"/>
        <v>3</v>
      </c>
    </row>
    <row r="87" spans="1:76" x14ac:dyDescent="0.2">
      <c r="A87" s="89" t="s">
        <v>15</v>
      </c>
      <c r="B87" s="60" t="s">
        <v>9</v>
      </c>
      <c r="C87" s="61" t="s">
        <v>28</v>
      </c>
      <c r="D87" s="86" t="s">
        <v>86</v>
      </c>
      <c r="E87" s="86" t="s">
        <v>87</v>
      </c>
      <c r="F87" s="62">
        <f t="shared" si="457"/>
        <v>1431864</v>
      </c>
      <c r="G87" s="63">
        <f t="shared" si="458"/>
        <v>810</v>
      </c>
      <c r="H87" s="64">
        <v>55</v>
      </c>
      <c r="I87" s="64">
        <v>64</v>
      </c>
      <c r="J87" s="64">
        <v>55</v>
      </c>
      <c r="K87" s="64">
        <v>18</v>
      </c>
      <c r="L87" s="64">
        <v>31</v>
      </c>
      <c r="M87" s="64">
        <v>23</v>
      </c>
      <c r="N87" s="64">
        <v>46</v>
      </c>
      <c r="O87" s="64">
        <v>47</v>
      </c>
      <c r="P87" s="64">
        <v>50</v>
      </c>
      <c r="Q87" s="64">
        <v>32</v>
      </c>
      <c r="R87" s="64">
        <v>32</v>
      </c>
      <c r="S87" s="64">
        <v>32</v>
      </c>
      <c r="T87" s="64">
        <v>40</v>
      </c>
      <c r="U87" s="64">
        <v>32</v>
      </c>
      <c r="V87" s="64">
        <v>35</v>
      </c>
      <c r="W87" s="64">
        <v>32</v>
      </c>
      <c r="X87" s="64">
        <v>24</v>
      </c>
      <c r="Y87" s="64">
        <v>24</v>
      </c>
      <c r="Z87" s="64">
        <v>9</v>
      </c>
      <c r="AA87" s="64">
        <v>24</v>
      </c>
      <c r="AB87" s="64">
        <v>29</v>
      </c>
      <c r="AC87" s="64">
        <v>8</v>
      </c>
      <c r="AD87" s="64">
        <v>7</v>
      </c>
      <c r="AE87" s="64">
        <v>3</v>
      </c>
      <c r="AF87" s="145">
        <v>16</v>
      </c>
      <c r="AG87" s="145">
        <v>11</v>
      </c>
      <c r="AH87" s="145">
        <v>2</v>
      </c>
      <c r="AI87" s="145">
        <v>6</v>
      </c>
      <c r="AJ87" s="145">
        <v>9</v>
      </c>
      <c r="AK87" s="145">
        <v>3</v>
      </c>
      <c r="AL87" s="145">
        <v>2</v>
      </c>
      <c r="AM87" s="145">
        <v>3</v>
      </c>
      <c r="AN87" s="145">
        <v>3</v>
      </c>
      <c r="AO87" s="64">
        <v>3</v>
      </c>
      <c r="AQ87" s="168">
        <f t="shared" si="530"/>
        <v>55</v>
      </c>
      <c r="AR87" s="168">
        <f t="shared" si="531"/>
        <v>64</v>
      </c>
      <c r="AS87" s="168">
        <f t="shared" si="532"/>
        <v>55</v>
      </c>
      <c r="AT87" s="168">
        <f t="shared" si="533"/>
        <v>18</v>
      </c>
      <c r="AU87" s="168">
        <f t="shared" si="534"/>
        <v>31</v>
      </c>
      <c r="AV87" s="168">
        <f t="shared" si="535"/>
        <v>23</v>
      </c>
      <c r="AW87" s="168">
        <f t="shared" si="536"/>
        <v>46</v>
      </c>
      <c r="AX87" s="168">
        <f t="shared" si="537"/>
        <v>47</v>
      </c>
      <c r="AY87" s="168">
        <f t="shared" si="538"/>
        <v>50</v>
      </c>
      <c r="AZ87" s="168">
        <f t="shared" si="539"/>
        <v>32</v>
      </c>
      <c r="BA87" s="168">
        <f t="shared" si="540"/>
        <v>32</v>
      </c>
      <c r="BB87" s="168">
        <f t="shared" si="541"/>
        <v>32</v>
      </c>
      <c r="BC87" s="168">
        <f t="shared" si="542"/>
        <v>40</v>
      </c>
      <c r="BD87" s="168">
        <f t="shared" si="543"/>
        <v>32</v>
      </c>
      <c r="BE87" s="168">
        <f t="shared" si="544"/>
        <v>35</v>
      </c>
      <c r="BF87" s="168">
        <f t="shared" si="545"/>
        <v>32</v>
      </c>
      <c r="BG87" s="168">
        <f t="shared" si="546"/>
        <v>24</v>
      </c>
      <c r="BH87" s="168">
        <f t="shared" si="547"/>
        <v>24</v>
      </c>
      <c r="BI87" s="168">
        <f t="shared" si="548"/>
        <v>9</v>
      </c>
      <c r="BJ87" s="168">
        <f t="shared" si="549"/>
        <v>24</v>
      </c>
      <c r="BK87" s="168">
        <f t="shared" si="550"/>
        <v>29</v>
      </c>
      <c r="BL87" s="168">
        <f t="shared" si="551"/>
        <v>8</v>
      </c>
      <c r="BM87" s="168">
        <f t="shared" si="552"/>
        <v>7</v>
      </c>
      <c r="BN87" s="168">
        <f t="shared" si="553"/>
        <v>3</v>
      </c>
      <c r="BO87" s="168">
        <f t="shared" si="554"/>
        <v>16</v>
      </c>
      <c r="BP87" s="168">
        <f t="shared" si="555"/>
        <v>11</v>
      </c>
      <c r="BQ87" s="168">
        <f t="shared" si="556"/>
        <v>2</v>
      </c>
      <c r="BR87" s="168">
        <f t="shared" si="557"/>
        <v>6</v>
      </c>
      <c r="BS87" s="168">
        <f t="shared" si="558"/>
        <v>9</v>
      </c>
      <c r="BT87" s="168">
        <f t="shared" si="559"/>
        <v>3</v>
      </c>
      <c r="BU87" s="168">
        <f t="shared" si="560"/>
        <v>2</v>
      </c>
      <c r="BV87" s="168">
        <f t="shared" si="561"/>
        <v>3</v>
      </c>
      <c r="BW87" s="168">
        <f t="shared" si="562"/>
        <v>3</v>
      </c>
      <c r="BX87" s="168">
        <f t="shared" si="563"/>
        <v>3</v>
      </c>
    </row>
    <row r="88" spans="1:76" x14ac:dyDescent="0.2">
      <c r="A88" s="89" t="s">
        <v>15</v>
      </c>
      <c r="B88" s="60" t="s">
        <v>9</v>
      </c>
      <c r="C88" s="61" t="s">
        <v>28</v>
      </c>
      <c r="D88" s="86" t="s">
        <v>88</v>
      </c>
      <c r="E88" s="86" t="s">
        <v>89</v>
      </c>
      <c r="F88" s="62">
        <f t="shared" si="457"/>
        <v>1418733</v>
      </c>
      <c r="G88" s="63">
        <f t="shared" si="458"/>
        <v>711</v>
      </c>
      <c r="H88" s="64">
        <v>46</v>
      </c>
      <c r="I88" s="64">
        <v>54</v>
      </c>
      <c r="J88" s="64">
        <v>46</v>
      </c>
      <c r="K88" s="64">
        <v>15</v>
      </c>
      <c r="L88" s="64">
        <v>26</v>
      </c>
      <c r="M88" s="64">
        <v>20</v>
      </c>
      <c r="N88" s="64">
        <v>39</v>
      </c>
      <c r="O88" s="64">
        <v>40</v>
      </c>
      <c r="P88" s="64">
        <v>42</v>
      </c>
      <c r="Q88" s="64">
        <v>27</v>
      </c>
      <c r="R88" s="64">
        <v>27</v>
      </c>
      <c r="S88" s="64">
        <v>27</v>
      </c>
      <c r="T88" s="64">
        <v>34</v>
      </c>
      <c r="U88" s="64">
        <v>27</v>
      </c>
      <c r="V88" s="64">
        <v>30</v>
      </c>
      <c r="W88" s="64">
        <v>27</v>
      </c>
      <c r="X88" s="64">
        <v>20</v>
      </c>
      <c r="Y88" s="64">
        <v>20</v>
      </c>
      <c r="Z88" s="64">
        <v>7</v>
      </c>
      <c r="AA88" s="64">
        <v>20</v>
      </c>
      <c r="AB88" s="64">
        <v>25</v>
      </c>
      <c r="AC88" s="64">
        <v>9</v>
      </c>
      <c r="AD88" s="64">
        <v>9</v>
      </c>
      <c r="AE88" s="64">
        <v>3</v>
      </c>
      <c r="AF88" s="145">
        <v>20</v>
      </c>
      <c r="AG88" s="145">
        <v>13</v>
      </c>
      <c r="AH88" s="145">
        <v>3</v>
      </c>
      <c r="AI88" s="145">
        <v>7</v>
      </c>
      <c r="AJ88" s="145">
        <v>11</v>
      </c>
      <c r="AK88" s="145">
        <v>3</v>
      </c>
      <c r="AL88" s="145">
        <v>3</v>
      </c>
      <c r="AM88" s="145">
        <v>3</v>
      </c>
      <c r="AN88" s="145">
        <v>4</v>
      </c>
      <c r="AO88" s="64">
        <v>4</v>
      </c>
      <c r="AQ88" s="168">
        <f t="shared" si="530"/>
        <v>46</v>
      </c>
      <c r="AR88" s="168">
        <f t="shared" si="531"/>
        <v>54</v>
      </c>
      <c r="AS88" s="168">
        <f t="shared" si="532"/>
        <v>46</v>
      </c>
      <c r="AT88" s="168">
        <f t="shared" si="533"/>
        <v>15</v>
      </c>
      <c r="AU88" s="168">
        <f t="shared" si="534"/>
        <v>26</v>
      </c>
      <c r="AV88" s="168">
        <f t="shared" si="535"/>
        <v>20</v>
      </c>
      <c r="AW88" s="168">
        <f t="shared" si="536"/>
        <v>39</v>
      </c>
      <c r="AX88" s="168">
        <f t="shared" si="537"/>
        <v>40</v>
      </c>
      <c r="AY88" s="168">
        <f t="shared" si="538"/>
        <v>42</v>
      </c>
      <c r="AZ88" s="168">
        <f t="shared" si="539"/>
        <v>27</v>
      </c>
      <c r="BA88" s="168">
        <f t="shared" si="540"/>
        <v>27</v>
      </c>
      <c r="BB88" s="168">
        <f t="shared" si="541"/>
        <v>27</v>
      </c>
      <c r="BC88" s="168">
        <f t="shared" si="542"/>
        <v>34</v>
      </c>
      <c r="BD88" s="168">
        <f t="shared" si="543"/>
        <v>27</v>
      </c>
      <c r="BE88" s="168">
        <f t="shared" si="544"/>
        <v>30</v>
      </c>
      <c r="BF88" s="168">
        <f t="shared" si="545"/>
        <v>27</v>
      </c>
      <c r="BG88" s="168">
        <f t="shared" si="546"/>
        <v>20</v>
      </c>
      <c r="BH88" s="168">
        <f t="shared" si="547"/>
        <v>20</v>
      </c>
      <c r="BI88" s="168">
        <f t="shared" si="548"/>
        <v>7</v>
      </c>
      <c r="BJ88" s="168">
        <f t="shared" si="549"/>
        <v>20</v>
      </c>
      <c r="BK88" s="168">
        <f t="shared" si="550"/>
        <v>25</v>
      </c>
      <c r="BL88" s="168">
        <f t="shared" si="551"/>
        <v>9</v>
      </c>
      <c r="BM88" s="168">
        <f t="shared" si="552"/>
        <v>9</v>
      </c>
      <c r="BN88" s="168">
        <f t="shared" si="553"/>
        <v>3</v>
      </c>
      <c r="BO88" s="168">
        <f t="shared" si="554"/>
        <v>20</v>
      </c>
      <c r="BP88" s="168">
        <f t="shared" si="555"/>
        <v>13</v>
      </c>
      <c r="BQ88" s="168">
        <f t="shared" si="556"/>
        <v>3</v>
      </c>
      <c r="BR88" s="168">
        <f t="shared" si="557"/>
        <v>7</v>
      </c>
      <c r="BS88" s="168">
        <f t="shared" si="558"/>
        <v>11</v>
      </c>
      <c r="BT88" s="168">
        <f t="shared" si="559"/>
        <v>3</v>
      </c>
      <c r="BU88" s="168">
        <f t="shared" si="560"/>
        <v>3</v>
      </c>
      <c r="BV88" s="168">
        <f t="shared" si="561"/>
        <v>3</v>
      </c>
      <c r="BW88" s="168">
        <f t="shared" si="562"/>
        <v>4</v>
      </c>
      <c r="BX88" s="168">
        <f t="shared" si="563"/>
        <v>4</v>
      </c>
    </row>
    <row r="89" spans="1:76" x14ac:dyDescent="0.2">
      <c r="A89" s="89" t="s">
        <v>15</v>
      </c>
      <c r="B89" s="60" t="s">
        <v>9</v>
      </c>
      <c r="C89" s="61" t="s">
        <v>28</v>
      </c>
      <c r="D89" s="86" t="s">
        <v>90</v>
      </c>
      <c r="E89" s="86" t="s">
        <v>91</v>
      </c>
      <c r="F89" s="62">
        <f t="shared" si="457"/>
        <v>2924597</v>
      </c>
      <c r="G89" s="63">
        <f t="shared" si="458"/>
        <v>1151</v>
      </c>
      <c r="H89" s="64">
        <v>68</v>
      </c>
      <c r="I89" s="64">
        <v>80</v>
      </c>
      <c r="J89" s="64">
        <v>68</v>
      </c>
      <c r="K89" s="64">
        <v>24</v>
      </c>
      <c r="L89" s="64">
        <v>37</v>
      </c>
      <c r="M89" s="64">
        <v>28</v>
      </c>
      <c r="N89" s="64">
        <v>57</v>
      </c>
      <c r="O89" s="64">
        <v>60</v>
      </c>
      <c r="P89" s="64">
        <v>61</v>
      </c>
      <c r="Q89" s="64">
        <v>39</v>
      </c>
      <c r="R89" s="64">
        <v>39</v>
      </c>
      <c r="S89" s="64">
        <v>39</v>
      </c>
      <c r="T89" s="64">
        <v>48</v>
      </c>
      <c r="U89" s="64">
        <v>39</v>
      </c>
      <c r="V89" s="64">
        <v>43</v>
      </c>
      <c r="W89" s="64">
        <v>39</v>
      </c>
      <c r="X89" s="64">
        <v>29</v>
      </c>
      <c r="Y89" s="64">
        <v>29</v>
      </c>
      <c r="Z89" s="64">
        <v>10</v>
      </c>
      <c r="AA89" s="64">
        <v>29</v>
      </c>
      <c r="AB89" s="64">
        <v>38</v>
      </c>
      <c r="AC89" s="64">
        <v>25</v>
      </c>
      <c r="AD89" s="64">
        <v>23</v>
      </c>
      <c r="AE89" s="64">
        <v>8</v>
      </c>
      <c r="AF89" s="145">
        <v>53</v>
      </c>
      <c r="AG89" s="145">
        <v>36</v>
      </c>
      <c r="AH89" s="145">
        <v>7</v>
      </c>
      <c r="AI89" s="145">
        <v>19</v>
      </c>
      <c r="AJ89" s="145">
        <v>28</v>
      </c>
      <c r="AK89" s="145">
        <v>8</v>
      </c>
      <c r="AL89" s="145">
        <v>8</v>
      </c>
      <c r="AM89" s="145">
        <v>8</v>
      </c>
      <c r="AN89" s="145">
        <v>12</v>
      </c>
      <c r="AO89" s="64">
        <v>12</v>
      </c>
      <c r="AQ89" s="168">
        <f t="shared" si="530"/>
        <v>68</v>
      </c>
      <c r="AR89" s="168">
        <f t="shared" si="531"/>
        <v>80</v>
      </c>
      <c r="AS89" s="168">
        <f t="shared" si="532"/>
        <v>68</v>
      </c>
      <c r="AT89" s="168">
        <f t="shared" si="533"/>
        <v>24</v>
      </c>
      <c r="AU89" s="168">
        <f t="shared" si="534"/>
        <v>37</v>
      </c>
      <c r="AV89" s="168">
        <f t="shared" si="535"/>
        <v>28</v>
      </c>
      <c r="AW89" s="168">
        <f t="shared" si="536"/>
        <v>57</v>
      </c>
      <c r="AX89" s="168">
        <f t="shared" si="537"/>
        <v>60</v>
      </c>
      <c r="AY89" s="168">
        <f t="shared" si="538"/>
        <v>61</v>
      </c>
      <c r="AZ89" s="168">
        <f t="shared" si="539"/>
        <v>39</v>
      </c>
      <c r="BA89" s="168">
        <f t="shared" si="540"/>
        <v>39</v>
      </c>
      <c r="BB89" s="168">
        <f t="shared" si="541"/>
        <v>39</v>
      </c>
      <c r="BC89" s="168">
        <f t="shared" si="542"/>
        <v>48</v>
      </c>
      <c r="BD89" s="168">
        <f t="shared" si="543"/>
        <v>39</v>
      </c>
      <c r="BE89" s="168">
        <f t="shared" si="544"/>
        <v>43</v>
      </c>
      <c r="BF89" s="168">
        <f t="shared" si="545"/>
        <v>39</v>
      </c>
      <c r="BG89" s="168">
        <f t="shared" si="546"/>
        <v>29</v>
      </c>
      <c r="BH89" s="168">
        <f t="shared" si="547"/>
        <v>29</v>
      </c>
      <c r="BI89" s="168">
        <f t="shared" si="548"/>
        <v>10</v>
      </c>
      <c r="BJ89" s="168">
        <f t="shared" si="549"/>
        <v>29</v>
      </c>
      <c r="BK89" s="168">
        <f t="shared" si="550"/>
        <v>38</v>
      </c>
      <c r="BL89" s="168">
        <f t="shared" si="551"/>
        <v>25</v>
      </c>
      <c r="BM89" s="168">
        <f t="shared" si="552"/>
        <v>23</v>
      </c>
      <c r="BN89" s="168">
        <f t="shared" si="553"/>
        <v>8</v>
      </c>
      <c r="BO89" s="168">
        <f t="shared" si="554"/>
        <v>53</v>
      </c>
      <c r="BP89" s="168">
        <f t="shared" si="555"/>
        <v>36</v>
      </c>
      <c r="BQ89" s="168">
        <f t="shared" si="556"/>
        <v>7</v>
      </c>
      <c r="BR89" s="168">
        <f t="shared" si="557"/>
        <v>19</v>
      </c>
      <c r="BS89" s="168">
        <f t="shared" si="558"/>
        <v>28</v>
      </c>
      <c r="BT89" s="168">
        <f t="shared" si="559"/>
        <v>8</v>
      </c>
      <c r="BU89" s="168">
        <f t="shared" si="560"/>
        <v>8</v>
      </c>
      <c r="BV89" s="168">
        <f t="shared" si="561"/>
        <v>8</v>
      </c>
      <c r="BW89" s="168">
        <f t="shared" si="562"/>
        <v>12</v>
      </c>
      <c r="BX89" s="168">
        <f t="shared" si="563"/>
        <v>12</v>
      </c>
    </row>
    <row r="90" spans="1:76" s="19" customFormat="1" x14ac:dyDescent="0.2">
      <c r="A90" s="87"/>
      <c r="B90" s="66"/>
      <c r="C90" s="67"/>
      <c r="D90" s="88"/>
      <c r="E90" s="88"/>
      <c r="F90" s="74">
        <f t="shared" si="457"/>
        <v>8682824</v>
      </c>
      <c r="G90" s="125">
        <f t="shared" si="458"/>
        <v>4229</v>
      </c>
      <c r="H90" s="45">
        <f>SUM(H85:H89)</f>
        <v>273</v>
      </c>
      <c r="I90" s="45">
        <f t="shared" ref="I90:AO90" si="564">SUM(I85:I89)</f>
        <v>319</v>
      </c>
      <c r="J90" s="45">
        <f t="shared" si="564"/>
        <v>273</v>
      </c>
      <c r="K90" s="45">
        <f t="shared" si="564"/>
        <v>91</v>
      </c>
      <c r="L90" s="45">
        <f t="shared" si="564"/>
        <v>153</v>
      </c>
      <c r="M90" s="45">
        <f t="shared" si="564"/>
        <v>115</v>
      </c>
      <c r="N90" s="45">
        <f t="shared" si="564"/>
        <v>229</v>
      </c>
      <c r="O90" s="45">
        <f t="shared" si="564"/>
        <v>237</v>
      </c>
      <c r="P90" s="45">
        <f t="shared" si="564"/>
        <v>248</v>
      </c>
      <c r="Q90" s="45">
        <f t="shared" si="564"/>
        <v>158</v>
      </c>
      <c r="R90" s="45">
        <f t="shared" si="564"/>
        <v>158</v>
      </c>
      <c r="S90" s="45">
        <f t="shared" si="564"/>
        <v>158</v>
      </c>
      <c r="T90" s="45">
        <f t="shared" si="564"/>
        <v>198</v>
      </c>
      <c r="U90" s="45">
        <f t="shared" si="564"/>
        <v>158</v>
      </c>
      <c r="V90" s="45">
        <f t="shared" si="564"/>
        <v>174</v>
      </c>
      <c r="W90" s="45">
        <f t="shared" si="564"/>
        <v>158</v>
      </c>
      <c r="X90" s="45">
        <f t="shared" si="564"/>
        <v>118</v>
      </c>
      <c r="Y90" s="45">
        <f t="shared" si="564"/>
        <v>118</v>
      </c>
      <c r="Z90" s="45">
        <f t="shared" si="564"/>
        <v>43</v>
      </c>
      <c r="AA90" s="45">
        <f t="shared" si="564"/>
        <v>118</v>
      </c>
      <c r="AB90" s="45">
        <f t="shared" si="564"/>
        <v>147</v>
      </c>
      <c r="AC90" s="45">
        <f t="shared" si="564"/>
        <v>59</v>
      </c>
      <c r="AD90" s="45">
        <f t="shared" si="564"/>
        <v>55</v>
      </c>
      <c r="AE90" s="45">
        <f t="shared" si="564"/>
        <v>21</v>
      </c>
      <c r="AF90" s="45">
        <f t="shared" si="564"/>
        <v>125</v>
      </c>
      <c r="AG90" s="45">
        <f t="shared" si="564"/>
        <v>84</v>
      </c>
      <c r="AH90" s="45">
        <f t="shared" si="564"/>
        <v>17</v>
      </c>
      <c r="AI90" s="45">
        <f t="shared" si="564"/>
        <v>45</v>
      </c>
      <c r="AJ90" s="45">
        <f t="shared" si="564"/>
        <v>67</v>
      </c>
      <c r="AK90" s="45">
        <f t="shared" si="564"/>
        <v>21</v>
      </c>
      <c r="AL90" s="45">
        <f t="shared" si="564"/>
        <v>18</v>
      </c>
      <c r="AM90" s="45">
        <f t="shared" si="564"/>
        <v>21</v>
      </c>
      <c r="AN90" s="45">
        <f t="shared" si="564"/>
        <v>26</v>
      </c>
      <c r="AO90" s="45">
        <f t="shared" si="564"/>
        <v>26</v>
      </c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spans="1:76" x14ac:dyDescent="0.2">
      <c r="A91" s="89" t="s">
        <v>16</v>
      </c>
      <c r="B91" s="60" t="s">
        <v>9</v>
      </c>
      <c r="C91" s="61" t="s">
        <v>9</v>
      </c>
      <c r="D91" s="86" t="s">
        <v>32</v>
      </c>
      <c r="E91" s="86" t="s">
        <v>62</v>
      </c>
      <c r="F91" s="62">
        <f t="shared" si="457"/>
        <v>1520383</v>
      </c>
      <c r="G91" s="63">
        <f t="shared" si="458"/>
        <v>869</v>
      </c>
      <c r="H91" s="64">
        <v>47</v>
      </c>
      <c r="I91" s="64">
        <v>55</v>
      </c>
      <c r="J91" s="64">
        <v>47</v>
      </c>
      <c r="K91" s="64">
        <v>16</v>
      </c>
      <c r="L91" s="64">
        <v>45</v>
      </c>
      <c r="M91" s="64">
        <v>34</v>
      </c>
      <c r="N91" s="64">
        <v>67</v>
      </c>
      <c r="O91" s="64">
        <v>43</v>
      </c>
      <c r="P91" s="64">
        <v>29</v>
      </c>
      <c r="Q91" s="64">
        <v>29</v>
      </c>
      <c r="R91" s="64">
        <v>29</v>
      </c>
      <c r="S91" s="64">
        <v>29</v>
      </c>
      <c r="T91" s="64">
        <v>36</v>
      </c>
      <c r="U91" s="64">
        <v>29</v>
      </c>
      <c r="V91" s="64">
        <v>31</v>
      </c>
      <c r="W91" s="64">
        <v>29</v>
      </c>
      <c r="X91" s="64">
        <v>43</v>
      </c>
      <c r="Y91" s="64">
        <v>43</v>
      </c>
      <c r="Z91" s="64">
        <v>13</v>
      </c>
      <c r="AA91" s="64">
        <v>43</v>
      </c>
      <c r="AB91" s="64">
        <v>54</v>
      </c>
      <c r="AC91" s="64">
        <v>10</v>
      </c>
      <c r="AD91" s="64">
        <v>9</v>
      </c>
      <c r="AE91" s="64">
        <v>3</v>
      </c>
      <c r="AF91" s="145">
        <v>15</v>
      </c>
      <c r="AG91" s="145">
        <v>10</v>
      </c>
      <c r="AH91" s="145">
        <v>2</v>
      </c>
      <c r="AI91" s="145">
        <v>7</v>
      </c>
      <c r="AJ91" s="145">
        <v>10</v>
      </c>
      <c r="AK91" s="145">
        <v>2</v>
      </c>
      <c r="AL91" s="145">
        <v>2</v>
      </c>
      <c r="AM91" s="145">
        <v>2</v>
      </c>
      <c r="AN91" s="145">
        <v>3</v>
      </c>
      <c r="AO91" s="64">
        <v>3</v>
      </c>
      <c r="AQ91" s="168">
        <f t="shared" ref="AQ91:AQ95" si="565">ROUND(H91,0)</f>
        <v>47</v>
      </c>
      <c r="AR91" s="168">
        <f t="shared" ref="AR91:AR95" si="566">ROUND(I91,0)</f>
        <v>55</v>
      </c>
      <c r="AS91" s="168">
        <f t="shared" ref="AS91:AS95" si="567">ROUND(J91,0)</f>
        <v>47</v>
      </c>
      <c r="AT91" s="168">
        <f t="shared" ref="AT91:AT95" si="568">ROUND(K91,0)</f>
        <v>16</v>
      </c>
      <c r="AU91" s="168">
        <f t="shared" ref="AU91:AU95" si="569">ROUND(L91,0)</f>
        <v>45</v>
      </c>
      <c r="AV91" s="168">
        <f t="shared" ref="AV91:AV95" si="570">ROUND(M91,0)</f>
        <v>34</v>
      </c>
      <c r="AW91" s="168">
        <f t="shared" ref="AW91:AW95" si="571">ROUND(N91,0)</f>
        <v>67</v>
      </c>
      <c r="AX91" s="168">
        <f t="shared" ref="AX91:AX95" si="572">ROUND(O91,0)</f>
        <v>43</v>
      </c>
      <c r="AY91" s="168">
        <f t="shared" ref="AY91:AY95" si="573">ROUND(P91,0)</f>
        <v>29</v>
      </c>
      <c r="AZ91" s="168">
        <f t="shared" ref="AZ91:AZ95" si="574">ROUND(Q91,0)</f>
        <v>29</v>
      </c>
      <c r="BA91" s="168">
        <f t="shared" ref="BA91:BA95" si="575">ROUND(R91,0)</f>
        <v>29</v>
      </c>
      <c r="BB91" s="168">
        <f t="shared" ref="BB91:BB95" si="576">ROUND(S91,0)</f>
        <v>29</v>
      </c>
      <c r="BC91" s="168">
        <f t="shared" ref="BC91:BC95" si="577">ROUND(T91,0)</f>
        <v>36</v>
      </c>
      <c r="BD91" s="168">
        <f t="shared" ref="BD91:BD95" si="578">ROUND(U91,0)</f>
        <v>29</v>
      </c>
      <c r="BE91" s="168">
        <f t="shared" ref="BE91:BE95" si="579">ROUND(V91,0)</f>
        <v>31</v>
      </c>
      <c r="BF91" s="168">
        <f t="shared" ref="BF91:BF95" si="580">ROUND(W91,0)</f>
        <v>29</v>
      </c>
      <c r="BG91" s="168">
        <f t="shared" ref="BG91:BG95" si="581">ROUND(X91,0)</f>
        <v>43</v>
      </c>
      <c r="BH91" s="168">
        <f t="shared" ref="BH91:BH95" si="582">ROUND(Y91,0)</f>
        <v>43</v>
      </c>
      <c r="BI91" s="168">
        <f t="shared" ref="BI91:BI95" si="583">ROUND(Z91,0)</f>
        <v>13</v>
      </c>
      <c r="BJ91" s="168">
        <f t="shared" ref="BJ91:BJ95" si="584">ROUND(AA91,0)</f>
        <v>43</v>
      </c>
      <c r="BK91" s="168">
        <f t="shared" ref="BK91:BK95" si="585">ROUND(AB91,0)</f>
        <v>54</v>
      </c>
      <c r="BL91" s="168">
        <f t="shared" ref="BL91:BL95" si="586">ROUND(AC91,0)</f>
        <v>10</v>
      </c>
      <c r="BM91" s="168">
        <f t="shared" ref="BM91:BM95" si="587">ROUND(AD91,0)</f>
        <v>9</v>
      </c>
      <c r="BN91" s="168">
        <f t="shared" ref="BN91:BN95" si="588">ROUND(AE91,0)</f>
        <v>3</v>
      </c>
      <c r="BO91" s="168">
        <f t="shared" ref="BO91:BO95" si="589">ROUND(AF91,0)</f>
        <v>15</v>
      </c>
      <c r="BP91" s="168">
        <f t="shared" ref="BP91:BP95" si="590">ROUND(AG91,0)</f>
        <v>10</v>
      </c>
      <c r="BQ91" s="168">
        <f t="shared" ref="BQ91:BQ95" si="591">ROUND(AH91,0)</f>
        <v>2</v>
      </c>
      <c r="BR91" s="168">
        <f t="shared" ref="BR91:BR95" si="592">ROUND(AI91,0)</f>
        <v>7</v>
      </c>
      <c r="BS91" s="168">
        <f t="shared" ref="BS91:BS95" si="593">ROUND(AJ91,0)</f>
        <v>10</v>
      </c>
      <c r="BT91" s="168">
        <f t="shared" ref="BT91:BT95" si="594">ROUND(AK91,0)</f>
        <v>2</v>
      </c>
      <c r="BU91" s="168">
        <f t="shared" ref="BU91:BU95" si="595">ROUND(AL91,0)</f>
        <v>2</v>
      </c>
      <c r="BV91" s="168">
        <f t="shared" ref="BV91:BV95" si="596">ROUND(AM91,0)</f>
        <v>2</v>
      </c>
      <c r="BW91" s="168">
        <f t="shared" ref="BW91:BW95" si="597">ROUND(AN91,0)</f>
        <v>3</v>
      </c>
      <c r="BX91" s="168">
        <f t="shared" ref="BX91:BX95" si="598">ROUND(AO91,0)</f>
        <v>3</v>
      </c>
    </row>
    <row r="92" spans="1:76" x14ac:dyDescent="0.2">
      <c r="A92" s="89" t="s">
        <v>16</v>
      </c>
      <c r="B92" s="60" t="s">
        <v>9</v>
      </c>
      <c r="C92" s="61" t="s">
        <v>9</v>
      </c>
      <c r="D92" s="86" t="s">
        <v>33</v>
      </c>
      <c r="E92" s="86" t="s">
        <v>34</v>
      </c>
      <c r="F92" s="62">
        <f t="shared" si="457"/>
        <v>2110810</v>
      </c>
      <c r="G92" s="63">
        <f t="shared" si="458"/>
        <v>1210</v>
      </c>
      <c r="H92" s="64">
        <v>66</v>
      </c>
      <c r="I92" s="64">
        <v>77</v>
      </c>
      <c r="J92" s="64">
        <v>66</v>
      </c>
      <c r="K92" s="64">
        <v>22</v>
      </c>
      <c r="L92" s="64">
        <v>63</v>
      </c>
      <c r="M92" s="64">
        <v>47</v>
      </c>
      <c r="N92" s="64">
        <v>94</v>
      </c>
      <c r="O92" s="64">
        <v>60</v>
      </c>
      <c r="P92" s="64">
        <v>40</v>
      </c>
      <c r="Q92" s="64">
        <v>40</v>
      </c>
      <c r="R92" s="64">
        <v>40</v>
      </c>
      <c r="S92" s="64">
        <v>40</v>
      </c>
      <c r="T92" s="64">
        <v>50</v>
      </c>
      <c r="U92" s="64">
        <v>40</v>
      </c>
      <c r="V92" s="64">
        <v>44</v>
      </c>
      <c r="W92" s="64">
        <v>40</v>
      </c>
      <c r="X92" s="64">
        <v>60</v>
      </c>
      <c r="Y92" s="64">
        <v>60</v>
      </c>
      <c r="Z92" s="64">
        <v>19</v>
      </c>
      <c r="AA92" s="64">
        <v>60</v>
      </c>
      <c r="AB92" s="64">
        <v>75</v>
      </c>
      <c r="AC92" s="64">
        <v>13</v>
      </c>
      <c r="AD92" s="64">
        <v>12</v>
      </c>
      <c r="AE92" s="64">
        <v>4</v>
      </c>
      <c r="AF92" s="145">
        <v>20</v>
      </c>
      <c r="AG92" s="145">
        <v>14</v>
      </c>
      <c r="AH92" s="145">
        <v>3</v>
      </c>
      <c r="AI92" s="145">
        <v>10</v>
      </c>
      <c r="AJ92" s="145">
        <v>14</v>
      </c>
      <c r="AK92" s="145">
        <v>3</v>
      </c>
      <c r="AL92" s="145">
        <v>3</v>
      </c>
      <c r="AM92" s="145">
        <v>3</v>
      </c>
      <c r="AN92" s="145">
        <v>4</v>
      </c>
      <c r="AO92" s="64">
        <v>4</v>
      </c>
      <c r="AQ92" s="168">
        <f t="shared" si="565"/>
        <v>66</v>
      </c>
      <c r="AR92" s="168">
        <f t="shared" si="566"/>
        <v>77</v>
      </c>
      <c r="AS92" s="168">
        <f t="shared" si="567"/>
        <v>66</v>
      </c>
      <c r="AT92" s="168">
        <f t="shared" si="568"/>
        <v>22</v>
      </c>
      <c r="AU92" s="168">
        <f t="shared" si="569"/>
        <v>63</v>
      </c>
      <c r="AV92" s="168">
        <f t="shared" si="570"/>
        <v>47</v>
      </c>
      <c r="AW92" s="168">
        <f t="shared" si="571"/>
        <v>94</v>
      </c>
      <c r="AX92" s="168">
        <f t="shared" si="572"/>
        <v>60</v>
      </c>
      <c r="AY92" s="168">
        <f t="shared" si="573"/>
        <v>40</v>
      </c>
      <c r="AZ92" s="168">
        <f t="shared" si="574"/>
        <v>40</v>
      </c>
      <c r="BA92" s="168">
        <f t="shared" si="575"/>
        <v>40</v>
      </c>
      <c r="BB92" s="168">
        <f t="shared" si="576"/>
        <v>40</v>
      </c>
      <c r="BC92" s="168">
        <f t="shared" si="577"/>
        <v>50</v>
      </c>
      <c r="BD92" s="168">
        <f t="shared" si="578"/>
        <v>40</v>
      </c>
      <c r="BE92" s="168">
        <f t="shared" si="579"/>
        <v>44</v>
      </c>
      <c r="BF92" s="168">
        <f t="shared" si="580"/>
        <v>40</v>
      </c>
      <c r="BG92" s="168">
        <f t="shared" si="581"/>
        <v>60</v>
      </c>
      <c r="BH92" s="168">
        <f t="shared" si="582"/>
        <v>60</v>
      </c>
      <c r="BI92" s="168">
        <f t="shared" si="583"/>
        <v>19</v>
      </c>
      <c r="BJ92" s="168">
        <f t="shared" si="584"/>
        <v>60</v>
      </c>
      <c r="BK92" s="168">
        <f t="shared" si="585"/>
        <v>75</v>
      </c>
      <c r="BL92" s="168">
        <f t="shared" si="586"/>
        <v>13</v>
      </c>
      <c r="BM92" s="168">
        <f t="shared" si="587"/>
        <v>12</v>
      </c>
      <c r="BN92" s="168">
        <f t="shared" si="588"/>
        <v>4</v>
      </c>
      <c r="BO92" s="168">
        <f t="shared" si="589"/>
        <v>20</v>
      </c>
      <c r="BP92" s="168">
        <f t="shared" si="590"/>
        <v>14</v>
      </c>
      <c r="BQ92" s="168">
        <f t="shared" si="591"/>
        <v>3</v>
      </c>
      <c r="BR92" s="168">
        <f t="shared" si="592"/>
        <v>10</v>
      </c>
      <c r="BS92" s="168">
        <f t="shared" si="593"/>
        <v>14</v>
      </c>
      <c r="BT92" s="168">
        <f t="shared" si="594"/>
        <v>3</v>
      </c>
      <c r="BU92" s="168">
        <f t="shared" si="595"/>
        <v>3</v>
      </c>
      <c r="BV92" s="168">
        <f t="shared" si="596"/>
        <v>3</v>
      </c>
      <c r="BW92" s="168">
        <f t="shared" si="597"/>
        <v>4</v>
      </c>
      <c r="BX92" s="168">
        <f t="shared" si="598"/>
        <v>4</v>
      </c>
    </row>
    <row r="93" spans="1:76" x14ac:dyDescent="0.2">
      <c r="A93" s="89" t="s">
        <v>16</v>
      </c>
      <c r="B93" s="60" t="s">
        <v>9</v>
      </c>
      <c r="C93" s="61" t="s">
        <v>9</v>
      </c>
      <c r="D93" s="86" t="s">
        <v>35</v>
      </c>
      <c r="E93" s="86" t="s">
        <v>36</v>
      </c>
      <c r="F93" s="62">
        <f t="shared" si="457"/>
        <v>1520383</v>
      </c>
      <c r="G93" s="63">
        <f t="shared" si="458"/>
        <v>869</v>
      </c>
      <c r="H93" s="64">
        <v>47</v>
      </c>
      <c r="I93" s="64">
        <v>55</v>
      </c>
      <c r="J93" s="64">
        <v>47</v>
      </c>
      <c r="K93" s="64">
        <v>16</v>
      </c>
      <c r="L93" s="64">
        <v>45</v>
      </c>
      <c r="M93" s="64">
        <v>34</v>
      </c>
      <c r="N93" s="64">
        <v>67</v>
      </c>
      <c r="O93" s="64">
        <v>43</v>
      </c>
      <c r="P93" s="64">
        <v>29</v>
      </c>
      <c r="Q93" s="64">
        <v>29</v>
      </c>
      <c r="R93" s="64">
        <v>29</v>
      </c>
      <c r="S93" s="64">
        <v>29</v>
      </c>
      <c r="T93" s="64">
        <v>36</v>
      </c>
      <c r="U93" s="64">
        <v>29</v>
      </c>
      <c r="V93" s="64">
        <v>31</v>
      </c>
      <c r="W93" s="64">
        <v>29</v>
      </c>
      <c r="X93" s="64">
        <v>43</v>
      </c>
      <c r="Y93" s="64">
        <v>43</v>
      </c>
      <c r="Z93" s="64">
        <v>13</v>
      </c>
      <c r="AA93" s="64">
        <v>43</v>
      </c>
      <c r="AB93" s="64">
        <v>54</v>
      </c>
      <c r="AC93" s="64">
        <v>10</v>
      </c>
      <c r="AD93" s="64">
        <v>9</v>
      </c>
      <c r="AE93" s="64">
        <v>3</v>
      </c>
      <c r="AF93" s="145">
        <v>15</v>
      </c>
      <c r="AG93" s="145">
        <v>10</v>
      </c>
      <c r="AH93" s="145">
        <v>2</v>
      </c>
      <c r="AI93" s="145">
        <v>7</v>
      </c>
      <c r="AJ93" s="145">
        <v>10</v>
      </c>
      <c r="AK93" s="145">
        <v>2</v>
      </c>
      <c r="AL93" s="145">
        <v>2</v>
      </c>
      <c r="AM93" s="145">
        <v>2</v>
      </c>
      <c r="AN93" s="145">
        <v>3</v>
      </c>
      <c r="AO93" s="64">
        <v>3</v>
      </c>
      <c r="AQ93" s="168">
        <f t="shared" si="565"/>
        <v>47</v>
      </c>
      <c r="AR93" s="168">
        <f t="shared" si="566"/>
        <v>55</v>
      </c>
      <c r="AS93" s="168">
        <f t="shared" si="567"/>
        <v>47</v>
      </c>
      <c r="AT93" s="168">
        <f t="shared" si="568"/>
        <v>16</v>
      </c>
      <c r="AU93" s="168">
        <f t="shared" si="569"/>
        <v>45</v>
      </c>
      <c r="AV93" s="168">
        <f t="shared" si="570"/>
        <v>34</v>
      </c>
      <c r="AW93" s="168">
        <f t="shared" si="571"/>
        <v>67</v>
      </c>
      <c r="AX93" s="168">
        <f t="shared" si="572"/>
        <v>43</v>
      </c>
      <c r="AY93" s="168">
        <f t="shared" si="573"/>
        <v>29</v>
      </c>
      <c r="AZ93" s="168">
        <f t="shared" si="574"/>
        <v>29</v>
      </c>
      <c r="BA93" s="168">
        <f t="shared" si="575"/>
        <v>29</v>
      </c>
      <c r="BB93" s="168">
        <f t="shared" si="576"/>
        <v>29</v>
      </c>
      <c r="BC93" s="168">
        <f t="shared" si="577"/>
        <v>36</v>
      </c>
      <c r="BD93" s="168">
        <f t="shared" si="578"/>
        <v>29</v>
      </c>
      <c r="BE93" s="168">
        <f t="shared" si="579"/>
        <v>31</v>
      </c>
      <c r="BF93" s="168">
        <f t="shared" si="580"/>
        <v>29</v>
      </c>
      <c r="BG93" s="168">
        <f t="shared" si="581"/>
        <v>43</v>
      </c>
      <c r="BH93" s="168">
        <f t="shared" si="582"/>
        <v>43</v>
      </c>
      <c r="BI93" s="168">
        <f t="shared" si="583"/>
        <v>13</v>
      </c>
      <c r="BJ93" s="168">
        <f t="shared" si="584"/>
        <v>43</v>
      </c>
      <c r="BK93" s="168">
        <f t="shared" si="585"/>
        <v>54</v>
      </c>
      <c r="BL93" s="168">
        <f t="shared" si="586"/>
        <v>10</v>
      </c>
      <c r="BM93" s="168">
        <f t="shared" si="587"/>
        <v>9</v>
      </c>
      <c r="BN93" s="168">
        <f t="shared" si="588"/>
        <v>3</v>
      </c>
      <c r="BO93" s="168">
        <f t="shared" si="589"/>
        <v>15</v>
      </c>
      <c r="BP93" s="168">
        <f t="shared" si="590"/>
        <v>10</v>
      </c>
      <c r="BQ93" s="168">
        <f t="shared" si="591"/>
        <v>2</v>
      </c>
      <c r="BR93" s="168">
        <f t="shared" si="592"/>
        <v>7</v>
      </c>
      <c r="BS93" s="168">
        <f t="shared" si="593"/>
        <v>10</v>
      </c>
      <c r="BT93" s="168">
        <f t="shared" si="594"/>
        <v>2</v>
      </c>
      <c r="BU93" s="168">
        <f t="shared" si="595"/>
        <v>2</v>
      </c>
      <c r="BV93" s="168">
        <f t="shared" si="596"/>
        <v>2</v>
      </c>
      <c r="BW93" s="168">
        <f t="shared" si="597"/>
        <v>3</v>
      </c>
      <c r="BX93" s="168">
        <f t="shared" si="598"/>
        <v>3</v>
      </c>
    </row>
    <row r="94" spans="1:76" x14ac:dyDescent="0.2">
      <c r="A94" s="89" t="s">
        <v>16</v>
      </c>
      <c r="B94" s="60" t="s">
        <v>9</v>
      </c>
      <c r="C94" s="61" t="s">
        <v>9</v>
      </c>
      <c r="D94" s="86" t="s">
        <v>37</v>
      </c>
      <c r="E94" s="86" t="s">
        <v>38</v>
      </c>
      <c r="F94" s="62">
        <f t="shared" si="457"/>
        <v>2218356</v>
      </c>
      <c r="G94" s="63">
        <f t="shared" si="458"/>
        <v>1264</v>
      </c>
      <c r="H94" s="64">
        <v>69</v>
      </c>
      <c r="I94" s="64">
        <v>81</v>
      </c>
      <c r="J94" s="64">
        <v>69</v>
      </c>
      <c r="K94" s="64">
        <v>23</v>
      </c>
      <c r="L94" s="64">
        <v>66</v>
      </c>
      <c r="M94" s="64">
        <v>49</v>
      </c>
      <c r="N94" s="64">
        <v>98</v>
      </c>
      <c r="O94" s="64">
        <v>62</v>
      </c>
      <c r="P94" s="64">
        <v>42</v>
      </c>
      <c r="Q94" s="64">
        <v>42</v>
      </c>
      <c r="R94" s="64">
        <v>42</v>
      </c>
      <c r="S94" s="64">
        <v>42</v>
      </c>
      <c r="T94" s="64">
        <v>52</v>
      </c>
      <c r="U94" s="64">
        <v>42</v>
      </c>
      <c r="V94" s="64">
        <v>46</v>
      </c>
      <c r="W94" s="64">
        <v>42</v>
      </c>
      <c r="X94" s="64">
        <v>62</v>
      </c>
      <c r="Y94" s="64">
        <v>62</v>
      </c>
      <c r="Z94" s="64">
        <v>19</v>
      </c>
      <c r="AA94" s="64">
        <v>62</v>
      </c>
      <c r="AB94" s="64">
        <v>78</v>
      </c>
      <c r="AC94" s="64">
        <v>14</v>
      </c>
      <c r="AD94" s="64">
        <v>13</v>
      </c>
      <c r="AE94" s="64">
        <v>4</v>
      </c>
      <c r="AF94" s="145">
        <v>21</v>
      </c>
      <c r="AG94" s="145">
        <v>15</v>
      </c>
      <c r="AH94" s="145">
        <v>3</v>
      </c>
      <c r="AI94" s="145">
        <v>10</v>
      </c>
      <c r="AJ94" s="145">
        <v>15</v>
      </c>
      <c r="AK94" s="145">
        <v>4</v>
      </c>
      <c r="AL94" s="145">
        <v>3</v>
      </c>
      <c r="AM94" s="145">
        <v>4</v>
      </c>
      <c r="AN94" s="145">
        <v>4</v>
      </c>
      <c r="AO94" s="64">
        <v>4</v>
      </c>
      <c r="AQ94" s="168">
        <f t="shared" si="565"/>
        <v>69</v>
      </c>
      <c r="AR94" s="168">
        <f t="shared" si="566"/>
        <v>81</v>
      </c>
      <c r="AS94" s="168">
        <f t="shared" si="567"/>
        <v>69</v>
      </c>
      <c r="AT94" s="168">
        <f t="shared" si="568"/>
        <v>23</v>
      </c>
      <c r="AU94" s="168">
        <f t="shared" si="569"/>
        <v>66</v>
      </c>
      <c r="AV94" s="168">
        <f t="shared" si="570"/>
        <v>49</v>
      </c>
      <c r="AW94" s="168">
        <f t="shared" si="571"/>
        <v>98</v>
      </c>
      <c r="AX94" s="168">
        <f t="shared" si="572"/>
        <v>62</v>
      </c>
      <c r="AY94" s="168">
        <f t="shared" si="573"/>
        <v>42</v>
      </c>
      <c r="AZ94" s="168">
        <f t="shared" si="574"/>
        <v>42</v>
      </c>
      <c r="BA94" s="168">
        <f t="shared" si="575"/>
        <v>42</v>
      </c>
      <c r="BB94" s="168">
        <f t="shared" si="576"/>
        <v>42</v>
      </c>
      <c r="BC94" s="168">
        <f t="shared" si="577"/>
        <v>52</v>
      </c>
      <c r="BD94" s="168">
        <f t="shared" si="578"/>
        <v>42</v>
      </c>
      <c r="BE94" s="168">
        <f t="shared" si="579"/>
        <v>46</v>
      </c>
      <c r="BF94" s="168">
        <f t="shared" si="580"/>
        <v>42</v>
      </c>
      <c r="BG94" s="168">
        <f t="shared" si="581"/>
        <v>62</v>
      </c>
      <c r="BH94" s="168">
        <f t="shared" si="582"/>
        <v>62</v>
      </c>
      <c r="BI94" s="168">
        <f t="shared" si="583"/>
        <v>19</v>
      </c>
      <c r="BJ94" s="168">
        <f t="shared" si="584"/>
        <v>62</v>
      </c>
      <c r="BK94" s="168">
        <f t="shared" si="585"/>
        <v>78</v>
      </c>
      <c r="BL94" s="168">
        <f t="shared" si="586"/>
        <v>14</v>
      </c>
      <c r="BM94" s="168">
        <f t="shared" si="587"/>
        <v>13</v>
      </c>
      <c r="BN94" s="168">
        <f t="shared" si="588"/>
        <v>4</v>
      </c>
      <c r="BO94" s="168">
        <f t="shared" si="589"/>
        <v>21</v>
      </c>
      <c r="BP94" s="168">
        <f t="shared" si="590"/>
        <v>15</v>
      </c>
      <c r="BQ94" s="168">
        <f t="shared" si="591"/>
        <v>3</v>
      </c>
      <c r="BR94" s="168">
        <f t="shared" si="592"/>
        <v>10</v>
      </c>
      <c r="BS94" s="168">
        <f t="shared" si="593"/>
        <v>15</v>
      </c>
      <c r="BT94" s="168">
        <f t="shared" si="594"/>
        <v>4</v>
      </c>
      <c r="BU94" s="168">
        <f t="shared" si="595"/>
        <v>3</v>
      </c>
      <c r="BV94" s="168">
        <f t="shared" si="596"/>
        <v>4</v>
      </c>
      <c r="BW94" s="168">
        <f t="shared" si="597"/>
        <v>4</v>
      </c>
      <c r="BX94" s="168">
        <f t="shared" si="598"/>
        <v>4</v>
      </c>
    </row>
    <row r="95" spans="1:76" x14ac:dyDescent="0.2">
      <c r="A95" s="59" t="s">
        <v>16</v>
      </c>
      <c r="B95" s="60" t="s">
        <v>9</v>
      </c>
      <c r="C95" s="61" t="s">
        <v>9</v>
      </c>
      <c r="D95" s="83" t="s">
        <v>56</v>
      </c>
      <c r="E95" s="59" t="s">
        <v>57</v>
      </c>
      <c r="F95" s="62">
        <f t="shared" si="457"/>
        <v>1314035</v>
      </c>
      <c r="G95" s="63">
        <f t="shared" si="458"/>
        <v>737</v>
      </c>
      <c r="H95" s="64">
        <v>42</v>
      </c>
      <c r="I95" s="64">
        <v>48</v>
      </c>
      <c r="J95" s="64">
        <v>42</v>
      </c>
      <c r="K95" s="64">
        <v>13</v>
      </c>
      <c r="L95" s="64">
        <v>38</v>
      </c>
      <c r="M95" s="64">
        <v>28</v>
      </c>
      <c r="N95" s="64">
        <v>59</v>
      </c>
      <c r="O95" s="64">
        <v>36</v>
      </c>
      <c r="P95" s="64">
        <v>23</v>
      </c>
      <c r="Q95" s="64">
        <v>23</v>
      </c>
      <c r="R95" s="64">
        <v>23</v>
      </c>
      <c r="S95" s="64">
        <v>23</v>
      </c>
      <c r="T95" s="64">
        <v>29</v>
      </c>
      <c r="U95" s="64">
        <v>23</v>
      </c>
      <c r="V95" s="64">
        <v>27</v>
      </c>
      <c r="W95" s="64">
        <v>23</v>
      </c>
      <c r="X95" s="64">
        <v>37</v>
      </c>
      <c r="Y95" s="64">
        <v>37</v>
      </c>
      <c r="Z95" s="64">
        <v>12</v>
      </c>
      <c r="AA95" s="64">
        <v>37</v>
      </c>
      <c r="AB95" s="64">
        <v>45</v>
      </c>
      <c r="AC95" s="64">
        <v>8</v>
      </c>
      <c r="AD95" s="64">
        <v>8</v>
      </c>
      <c r="AE95" s="64">
        <v>3</v>
      </c>
      <c r="AF95" s="145">
        <v>12</v>
      </c>
      <c r="AG95" s="145">
        <v>9</v>
      </c>
      <c r="AH95" s="145">
        <v>1</v>
      </c>
      <c r="AI95" s="145">
        <v>5</v>
      </c>
      <c r="AJ95" s="145">
        <v>9</v>
      </c>
      <c r="AK95" s="145">
        <v>3</v>
      </c>
      <c r="AL95" s="145">
        <v>2</v>
      </c>
      <c r="AM95" s="145">
        <v>3</v>
      </c>
      <c r="AN95" s="145">
        <v>3</v>
      </c>
      <c r="AO95" s="64">
        <v>3</v>
      </c>
      <c r="AQ95" s="168">
        <f t="shared" si="565"/>
        <v>42</v>
      </c>
      <c r="AR95" s="168">
        <f t="shared" si="566"/>
        <v>48</v>
      </c>
      <c r="AS95" s="168">
        <f t="shared" si="567"/>
        <v>42</v>
      </c>
      <c r="AT95" s="168">
        <f t="shared" si="568"/>
        <v>13</v>
      </c>
      <c r="AU95" s="168">
        <f t="shared" si="569"/>
        <v>38</v>
      </c>
      <c r="AV95" s="168">
        <f t="shared" si="570"/>
        <v>28</v>
      </c>
      <c r="AW95" s="168">
        <f t="shared" si="571"/>
        <v>59</v>
      </c>
      <c r="AX95" s="168">
        <f t="shared" si="572"/>
        <v>36</v>
      </c>
      <c r="AY95" s="168">
        <f t="shared" si="573"/>
        <v>23</v>
      </c>
      <c r="AZ95" s="168">
        <f t="shared" si="574"/>
        <v>23</v>
      </c>
      <c r="BA95" s="168">
        <f t="shared" si="575"/>
        <v>23</v>
      </c>
      <c r="BB95" s="168">
        <f t="shared" si="576"/>
        <v>23</v>
      </c>
      <c r="BC95" s="168">
        <f t="shared" si="577"/>
        <v>29</v>
      </c>
      <c r="BD95" s="168">
        <f t="shared" si="578"/>
        <v>23</v>
      </c>
      <c r="BE95" s="168">
        <f t="shared" si="579"/>
        <v>27</v>
      </c>
      <c r="BF95" s="168">
        <f t="shared" si="580"/>
        <v>23</v>
      </c>
      <c r="BG95" s="168">
        <f t="shared" si="581"/>
        <v>37</v>
      </c>
      <c r="BH95" s="168">
        <f t="shared" si="582"/>
        <v>37</v>
      </c>
      <c r="BI95" s="168">
        <f t="shared" si="583"/>
        <v>12</v>
      </c>
      <c r="BJ95" s="168">
        <f t="shared" si="584"/>
        <v>37</v>
      </c>
      <c r="BK95" s="168">
        <f t="shared" si="585"/>
        <v>45</v>
      </c>
      <c r="BL95" s="168">
        <f t="shared" si="586"/>
        <v>8</v>
      </c>
      <c r="BM95" s="168">
        <f t="shared" si="587"/>
        <v>8</v>
      </c>
      <c r="BN95" s="168">
        <f t="shared" si="588"/>
        <v>3</v>
      </c>
      <c r="BO95" s="168">
        <f t="shared" si="589"/>
        <v>12</v>
      </c>
      <c r="BP95" s="168">
        <f t="shared" si="590"/>
        <v>9</v>
      </c>
      <c r="BQ95" s="168">
        <f t="shared" si="591"/>
        <v>1</v>
      </c>
      <c r="BR95" s="168">
        <f t="shared" si="592"/>
        <v>5</v>
      </c>
      <c r="BS95" s="168">
        <f t="shared" si="593"/>
        <v>9</v>
      </c>
      <c r="BT95" s="168">
        <f t="shared" si="594"/>
        <v>3</v>
      </c>
      <c r="BU95" s="168">
        <f t="shared" si="595"/>
        <v>2</v>
      </c>
      <c r="BV95" s="168">
        <f t="shared" si="596"/>
        <v>3</v>
      </c>
      <c r="BW95" s="168">
        <f t="shared" si="597"/>
        <v>3</v>
      </c>
      <c r="BX95" s="168">
        <f t="shared" si="598"/>
        <v>3</v>
      </c>
    </row>
    <row r="96" spans="1:76" s="19" customFormat="1" x14ac:dyDescent="0.2">
      <c r="A96" s="65"/>
      <c r="B96" s="66"/>
      <c r="C96" s="67"/>
      <c r="D96" s="84"/>
      <c r="E96" s="65"/>
      <c r="F96" s="74">
        <f t="shared" si="457"/>
        <v>8683967</v>
      </c>
      <c r="G96" s="125">
        <f t="shared" si="458"/>
        <v>4949</v>
      </c>
      <c r="H96" s="45">
        <f t="shared" ref="H96:AO96" si="599">SUM(H91:H95)</f>
        <v>271</v>
      </c>
      <c r="I96" s="45">
        <f t="shared" si="599"/>
        <v>316</v>
      </c>
      <c r="J96" s="45">
        <f t="shared" si="599"/>
        <v>271</v>
      </c>
      <c r="K96" s="45">
        <f t="shared" si="599"/>
        <v>90</v>
      </c>
      <c r="L96" s="45">
        <f t="shared" si="599"/>
        <v>257</v>
      </c>
      <c r="M96" s="45">
        <f t="shared" si="599"/>
        <v>192</v>
      </c>
      <c r="N96" s="45">
        <f t="shared" si="599"/>
        <v>385</v>
      </c>
      <c r="O96" s="45">
        <f t="shared" si="599"/>
        <v>244</v>
      </c>
      <c r="P96" s="45">
        <f t="shared" si="599"/>
        <v>163</v>
      </c>
      <c r="Q96" s="45">
        <f t="shared" si="599"/>
        <v>163</v>
      </c>
      <c r="R96" s="45">
        <f t="shared" si="599"/>
        <v>163</v>
      </c>
      <c r="S96" s="45">
        <f t="shared" si="599"/>
        <v>163</v>
      </c>
      <c r="T96" s="45">
        <f t="shared" si="599"/>
        <v>203</v>
      </c>
      <c r="U96" s="45">
        <f t="shared" si="599"/>
        <v>163</v>
      </c>
      <c r="V96" s="45">
        <f t="shared" si="599"/>
        <v>179</v>
      </c>
      <c r="W96" s="45">
        <f t="shared" si="599"/>
        <v>163</v>
      </c>
      <c r="X96" s="45">
        <f t="shared" si="599"/>
        <v>245</v>
      </c>
      <c r="Y96" s="45">
        <f t="shared" si="599"/>
        <v>245</v>
      </c>
      <c r="Z96" s="45">
        <f t="shared" si="599"/>
        <v>76</v>
      </c>
      <c r="AA96" s="45">
        <f t="shared" si="599"/>
        <v>245</v>
      </c>
      <c r="AB96" s="45">
        <f t="shared" si="599"/>
        <v>306</v>
      </c>
      <c r="AC96" s="45">
        <f t="shared" si="599"/>
        <v>55</v>
      </c>
      <c r="AD96" s="45">
        <f t="shared" si="599"/>
        <v>51</v>
      </c>
      <c r="AE96" s="45">
        <f t="shared" si="599"/>
        <v>17</v>
      </c>
      <c r="AF96" s="45">
        <f t="shared" si="599"/>
        <v>83</v>
      </c>
      <c r="AG96" s="45">
        <f t="shared" si="599"/>
        <v>58</v>
      </c>
      <c r="AH96" s="45">
        <f t="shared" si="599"/>
        <v>11</v>
      </c>
      <c r="AI96" s="45">
        <f t="shared" si="599"/>
        <v>39</v>
      </c>
      <c r="AJ96" s="45">
        <f t="shared" si="599"/>
        <v>58</v>
      </c>
      <c r="AK96" s="45">
        <f t="shared" si="599"/>
        <v>14</v>
      </c>
      <c r="AL96" s="45">
        <f t="shared" si="599"/>
        <v>12</v>
      </c>
      <c r="AM96" s="45">
        <f t="shared" si="599"/>
        <v>14</v>
      </c>
      <c r="AN96" s="45">
        <f t="shared" si="599"/>
        <v>17</v>
      </c>
      <c r="AO96" s="45">
        <f t="shared" si="599"/>
        <v>17</v>
      </c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spans="1:76" x14ac:dyDescent="0.2">
      <c r="A97" s="89" t="s">
        <v>17</v>
      </c>
      <c r="B97" s="60" t="s">
        <v>9</v>
      </c>
      <c r="C97" s="61" t="s">
        <v>27</v>
      </c>
      <c r="D97" s="86" t="s">
        <v>104</v>
      </c>
      <c r="E97" s="86" t="s">
        <v>105</v>
      </c>
      <c r="F97" s="62">
        <f t="shared" si="457"/>
        <v>1857049</v>
      </c>
      <c r="G97" s="63">
        <f t="shared" si="458"/>
        <v>1071</v>
      </c>
      <c r="H97" s="64">
        <v>69</v>
      </c>
      <c r="I97" s="64">
        <v>121</v>
      </c>
      <c r="J97" s="64">
        <v>104</v>
      </c>
      <c r="K97" s="64">
        <v>36</v>
      </c>
      <c r="L97" s="64">
        <v>53</v>
      </c>
      <c r="M97" s="64">
        <v>30</v>
      </c>
      <c r="N97" s="64">
        <v>86</v>
      </c>
      <c r="O97" s="64">
        <v>63</v>
      </c>
      <c r="P97" s="64">
        <v>21</v>
      </c>
      <c r="Q97" s="64">
        <v>43</v>
      </c>
      <c r="R97" s="64">
        <v>21</v>
      </c>
      <c r="S97" s="64">
        <v>32</v>
      </c>
      <c r="T97" s="64">
        <v>34</v>
      </c>
      <c r="U97" s="64">
        <v>39</v>
      </c>
      <c r="V97" s="64">
        <v>30</v>
      </c>
      <c r="W97" s="64">
        <v>21</v>
      </c>
      <c r="X97" s="64">
        <v>32</v>
      </c>
      <c r="Y97" s="64">
        <v>27</v>
      </c>
      <c r="Z97" s="64">
        <v>6</v>
      </c>
      <c r="AA97" s="64">
        <v>47</v>
      </c>
      <c r="AB97" s="64">
        <v>52</v>
      </c>
      <c r="AC97" s="64">
        <v>21</v>
      </c>
      <c r="AD97" s="64">
        <v>15</v>
      </c>
      <c r="AE97" s="64">
        <v>2</v>
      </c>
      <c r="AF97" s="145">
        <v>19</v>
      </c>
      <c r="AG97" s="145">
        <v>13</v>
      </c>
      <c r="AH97" s="145">
        <v>3</v>
      </c>
      <c r="AI97" s="145">
        <v>6</v>
      </c>
      <c r="AJ97" s="145">
        <v>10</v>
      </c>
      <c r="AK97" s="145">
        <v>3</v>
      </c>
      <c r="AL97" s="145">
        <v>3</v>
      </c>
      <c r="AM97" s="145">
        <v>3</v>
      </c>
      <c r="AN97" s="145">
        <v>3</v>
      </c>
      <c r="AO97" s="64">
        <v>3</v>
      </c>
      <c r="AQ97" s="168">
        <f t="shared" ref="AQ97:AQ103" si="600">ROUND(H97,0)</f>
        <v>69</v>
      </c>
      <c r="AR97" s="168">
        <f t="shared" ref="AR97:AR103" si="601">ROUND(I97,0)</f>
        <v>121</v>
      </c>
      <c r="AS97" s="168">
        <f t="shared" ref="AS97:AS103" si="602">ROUND(J97,0)</f>
        <v>104</v>
      </c>
      <c r="AT97" s="168">
        <f t="shared" ref="AT97:AT103" si="603">ROUND(K97,0)</f>
        <v>36</v>
      </c>
      <c r="AU97" s="168">
        <f t="shared" ref="AU97:AU103" si="604">ROUND(L97,0)</f>
        <v>53</v>
      </c>
      <c r="AV97" s="168">
        <f t="shared" ref="AV97:AV103" si="605">ROUND(M97,0)</f>
        <v>30</v>
      </c>
      <c r="AW97" s="168">
        <f t="shared" ref="AW97:AW103" si="606">ROUND(N97,0)</f>
        <v>86</v>
      </c>
      <c r="AX97" s="168">
        <f t="shared" ref="AX97:AX103" si="607">ROUND(O97,0)</f>
        <v>63</v>
      </c>
      <c r="AY97" s="168">
        <f t="shared" ref="AY97:AY103" si="608">ROUND(P97,0)</f>
        <v>21</v>
      </c>
      <c r="AZ97" s="168">
        <f t="shared" ref="AZ97:AZ103" si="609">ROUND(Q97,0)</f>
        <v>43</v>
      </c>
      <c r="BA97" s="168">
        <f t="shared" ref="BA97:BA103" si="610">ROUND(R97,0)</f>
        <v>21</v>
      </c>
      <c r="BB97" s="168">
        <f t="shared" ref="BB97:BB103" si="611">ROUND(S97,0)</f>
        <v>32</v>
      </c>
      <c r="BC97" s="168">
        <f t="shared" ref="BC97:BC103" si="612">ROUND(T97,0)</f>
        <v>34</v>
      </c>
      <c r="BD97" s="168">
        <f t="shared" ref="BD97:BD103" si="613">ROUND(U97,0)</f>
        <v>39</v>
      </c>
      <c r="BE97" s="168">
        <f t="shared" ref="BE97:BE103" si="614">ROUND(V97,0)</f>
        <v>30</v>
      </c>
      <c r="BF97" s="168">
        <f t="shared" ref="BF97:BF103" si="615">ROUND(W97,0)</f>
        <v>21</v>
      </c>
      <c r="BG97" s="168">
        <f t="shared" ref="BG97:BG103" si="616">ROUND(X97,0)</f>
        <v>32</v>
      </c>
      <c r="BH97" s="168">
        <f t="shared" ref="BH97:BH103" si="617">ROUND(Y97,0)</f>
        <v>27</v>
      </c>
      <c r="BI97" s="168">
        <f t="shared" ref="BI97:BI103" si="618">ROUND(Z97,0)</f>
        <v>6</v>
      </c>
      <c r="BJ97" s="168">
        <f t="shared" ref="BJ97:BJ103" si="619">ROUND(AA97,0)</f>
        <v>47</v>
      </c>
      <c r="BK97" s="168">
        <f t="shared" ref="BK97:BK103" si="620">ROUND(AB97,0)</f>
        <v>52</v>
      </c>
      <c r="BL97" s="168">
        <f t="shared" ref="BL97:BL103" si="621">ROUND(AC97,0)</f>
        <v>21</v>
      </c>
      <c r="BM97" s="168">
        <f t="shared" ref="BM97:BM103" si="622">ROUND(AD97,0)</f>
        <v>15</v>
      </c>
      <c r="BN97" s="168">
        <f t="shared" ref="BN97:BN103" si="623">ROUND(AE97,0)</f>
        <v>2</v>
      </c>
      <c r="BO97" s="168">
        <f t="shared" ref="BO97:BO103" si="624">ROUND(AF97,0)</f>
        <v>19</v>
      </c>
      <c r="BP97" s="168">
        <f t="shared" ref="BP97:BP103" si="625">ROUND(AG97,0)</f>
        <v>13</v>
      </c>
      <c r="BQ97" s="168">
        <f t="shared" ref="BQ97:BQ103" si="626">ROUND(AH97,0)</f>
        <v>3</v>
      </c>
      <c r="BR97" s="168">
        <f t="shared" ref="BR97:BR103" si="627">ROUND(AI97,0)</f>
        <v>6</v>
      </c>
      <c r="BS97" s="168">
        <f t="shared" ref="BS97:BS103" si="628">ROUND(AJ97,0)</f>
        <v>10</v>
      </c>
      <c r="BT97" s="168">
        <f t="shared" ref="BT97:BT103" si="629">ROUND(AK97,0)</f>
        <v>3</v>
      </c>
      <c r="BU97" s="168">
        <f t="shared" ref="BU97:BU103" si="630">ROUND(AL97,0)</f>
        <v>3</v>
      </c>
      <c r="BV97" s="168">
        <f t="shared" ref="BV97:BV103" si="631">ROUND(AM97,0)</f>
        <v>3</v>
      </c>
      <c r="BW97" s="168">
        <f t="shared" ref="BW97:BW103" si="632">ROUND(AN97,0)</f>
        <v>3</v>
      </c>
      <c r="BX97" s="168">
        <f t="shared" ref="BX97:BX103" si="633">ROUND(AO97,0)</f>
        <v>3</v>
      </c>
    </row>
    <row r="98" spans="1:76" x14ac:dyDescent="0.2">
      <c r="A98" s="89" t="s">
        <v>17</v>
      </c>
      <c r="B98" s="60" t="s">
        <v>9</v>
      </c>
      <c r="C98" s="61" t="s">
        <v>27</v>
      </c>
      <c r="D98" s="86" t="s">
        <v>106</v>
      </c>
      <c r="E98" s="86" t="s">
        <v>107</v>
      </c>
      <c r="F98" s="62">
        <f t="shared" si="457"/>
        <v>1871733</v>
      </c>
      <c r="G98" s="63">
        <f t="shared" si="458"/>
        <v>1127</v>
      </c>
      <c r="H98" s="64">
        <v>79</v>
      </c>
      <c r="I98" s="64">
        <v>69</v>
      </c>
      <c r="J98" s="64">
        <v>35</v>
      </c>
      <c r="K98" s="64">
        <v>21</v>
      </c>
      <c r="L98" s="64">
        <v>60</v>
      </c>
      <c r="M98" s="64">
        <v>56</v>
      </c>
      <c r="N98" s="64">
        <v>85</v>
      </c>
      <c r="O98" s="64">
        <v>63</v>
      </c>
      <c r="P98" s="64">
        <v>41</v>
      </c>
      <c r="Q98" s="64">
        <v>51</v>
      </c>
      <c r="R98" s="64">
        <v>63</v>
      </c>
      <c r="S98" s="64">
        <v>63</v>
      </c>
      <c r="T98" s="64">
        <v>72</v>
      </c>
      <c r="U98" s="64">
        <v>23</v>
      </c>
      <c r="V98" s="64">
        <v>43</v>
      </c>
      <c r="W98" s="64">
        <v>42</v>
      </c>
      <c r="X98" s="64">
        <v>21</v>
      </c>
      <c r="Y98" s="64">
        <v>47</v>
      </c>
      <c r="Z98" s="64">
        <v>17</v>
      </c>
      <c r="AA98" s="64">
        <v>39</v>
      </c>
      <c r="AB98" s="64">
        <v>47</v>
      </c>
      <c r="AC98" s="64">
        <v>12</v>
      </c>
      <c r="AD98" s="64">
        <v>17</v>
      </c>
      <c r="AE98" s="64">
        <v>2</v>
      </c>
      <c r="AF98" s="145">
        <v>17</v>
      </c>
      <c r="AG98" s="145">
        <v>12</v>
      </c>
      <c r="AH98" s="145">
        <v>2</v>
      </c>
      <c r="AI98" s="145">
        <v>6</v>
      </c>
      <c r="AJ98" s="145">
        <v>9</v>
      </c>
      <c r="AK98" s="145">
        <v>3</v>
      </c>
      <c r="AL98" s="145">
        <v>3</v>
      </c>
      <c r="AM98" s="145">
        <v>3</v>
      </c>
      <c r="AN98" s="145">
        <v>2</v>
      </c>
      <c r="AO98" s="64">
        <v>2</v>
      </c>
      <c r="AQ98" s="168">
        <f t="shared" si="600"/>
        <v>79</v>
      </c>
      <c r="AR98" s="168">
        <f t="shared" si="601"/>
        <v>69</v>
      </c>
      <c r="AS98" s="168">
        <f t="shared" si="602"/>
        <v>35</v>
      </c>
      <c r="AT98" s="168">
        <f t="shared" si="603"/>
        <v>21</v>
      </c>
      <c r="AU98" s="168">
        <f t="shared" si="604"/>
        <v>60</v>
      </c>
      <c r="AV98" s="168">
        <f t="shared" si="605"/>
        <v>56</v>
      </c>
      <c r="AW98" s="168">
        <f t="shared" si="606"/>
        <v>85</v>
      </c>
      <c r="AX98" s="168">
        <f t="shared" si="607"/>
        <v>63</v>
      </c>
      <c r="AY98" s="168">
        <f t="shared" si="608"/>
        <v>41</v>
      </c>
      <c r="AZ98" s="168">
        <f t="shared" si="609"/>
        <v>51</v>
      </c>
      <c r="BA98" s="168">
        <f t="shared" si="610"/>
        <v>63</v>
      </c>
      <c r="BB98" s="168">
        <f t="shared" si="611"/>
        <v>63</v>
      </c>
      <c r="BC98" s="168">
        <f t="shared" si="612"/>
        <v>72</v>
      </c>
      <c r="BD98" s="168">
        <f t="shared" si="613"/>
        <v>23</v>
      </c>
      <c r="BE98" s="168">
        <f t="shared" si="614"/>
        <v>43</v>
      </c>
      <c r="BF98" s="168">
        <f t="shared" si="615"/>
        <v>42</v>
      </c>
      <c r="BG98" s="168">
        <f t="shared" si="616"/>
        <v>21</v>
      </c>
      <c r="BH98" s="168">
        <f t="shared" si="617"/>
        <v>47</v>
      </c>
      <c r="BI98" s="168">
        <f t="shared" si="618"/>
        <v>17</v>
      </c>
      <c r="BJ98" s="168">
        <f t="shared" si="619"/>
        <v>39</v>
      </c>
      <c r="BK98" s="168">
        <f t="shared" si="620"/>
        <v>47</v>
      </c>
      <c r="BL98" s="168">
        <f t="shared" si="621"/>
        <v>12</v>
      </c>
      <c r="BM98" s="168">
        <f t="shared" si="622"/>
        <v>17</v>
      </c>
      <c r="BN98" s="168">
        <f t="shared" si="623"/>
        <v>2</v>
      </c>
      <c r="BO98" s="168">
        <f t="shared" si="624"/>
        <v>17</v>
      </c>
      <c r="BP98" s="168">
        <f t="shared" si="625"/>
        <v>12</v>
      </c>
      <c r="BQ98" s="168">
        <f t="shared" si="626"/>
        <v>2</v>
      </c>
      <c r="BR98" s="168">
        <f t="shared" si="627"/>
        <v>6</v>
      </c>
      <c r="BS98" s="168">
        <f t="shared" si="628"/>
        <v>9</v>
      </c>
      <c r="BT98" s="168">
        <f t="shared" si="629"/>
        <v>3</v>
      </c>
      <c r="BU98" s="168">
        <f t="shared" si="630"/>
        <v>3</v>
      </c>
      <c r="BV98" s="168">
        <f t="shared" si="631"/>
        <v>3</v>
      </c>
      <c r="BW98" s="168">
        <f t="shared" si="632"/>
        <v>2</v>
      </c>
      <c r="BX98" s="168">
        <f t="shared" si="633"/>
        <v>2</v>
      </c>
    </row>
    <row r="99" spans="1:76" x14ac:dyDescent="0.2">
      <c r="A99" s="89" t="s">
        <v>17</v>
      </c>
      <c r="B99" s="60" t="s">
        <v>9</v>
      </c>
      <c r="C99" s="61" t="s">
        <v>27</v>
      </c>
      <c r="D99" s="86" t="s">
        <v>108</v>
      </c>
      <c r="E99" s="86" t="s">
        <v>109</v>
      </c>
      <c r="F99" s="62">
        <f t="shared" si="457"/>
        <v>1613277</v>
      </c>
      <c r="G99" s="63">
        <f t="shared" si="458"/>
        <v>1059</v>
      </c>
      <c r="H99" s="64">
        <v>84</v>
      </c>
      <c r="I99" s="64">
        <v>74</v>
      </c>
      <c r="J99" s="64">
        <v>104</v>
      </c>
      <c r="K99" s="64">
        <v>25</v>
      </c>
      <c r="L99" s="64">
        <v>47</v>
      </c>
      <c r="M99" s="64">
        <v>34</v>
      </c>
      <c r="N99" s="64">
        <v>66</v>
      </c>
      <c r="O99" s="64">
        <v>81</v>
      </c>
      <c r="P99" s="64">
        <v>42</v>
      </c>
      <c r="Q99" s="64">
        <v>50</v>
      </c>
      <c r="R99" s="64">
        <v>57</v>
      </c>
      <c r="S99" s="64">
        <v>33</v>
      </c>
      <c r="T99" s="64">
        <v>45</v>
      </c>
      <c r="U99" s="64">
        <v>57</v>
      </c>
      <c r="V99" s="64">
        <v>43</v>
      </c>
      <c r="W99" s="64">
        <v>33</v>
      </c>
      <c r="X99" s="64">
        <v>32</v>
      </c>
      <c r="Y99" s="64">
        <v>20</v>
      </c>
      <c r="Z99" s="64">
        <v>21</v>
      </c>
      <c r="AA99" s="64">
        <v>16</v>
      </c>
      <c r="AB99" s="64">
        <v>30</v>
      </c>
      <c r="AC99" s="64">
        <v>14</v>
      </c>
      <c r="AD99" s="64">
        <v>10</v>
      </c>
      <c r="AE99" s="64">
        <v>2</v>
      </c>
      <c r="AF99" s="145">
        <v>11</v>
      </c>
      <c r="AG99" s="145">
        <v>7</v>
      </c>
      <c r="AH99" s="145">
        <v>1</v>
      </c>
      <c r="AI99" s="145">
        <v>4</v>
      </c>
      <c r="AJ99" s="145">
        <v>6</v>
      </c>
      <c r="AK99" s="145">
        <v>2</v>
      </c>
      <c r="AL99" s="145">
        <v>2</v>
      </c>
      <c r="AM99" s="145">
        <v>2</v>
      </c>
      <c r="AN99" s="145">
        <v>2</v>
      </c>
      <c r="AO99" s="64">
        <v>2</v>
      </c>
      <c r="AQ99" s="168">
        <f t="shared" si="600"/>
        <v>84</v>
      </c>
      <c r="AR99" s="168">
        <f t="shared" si="601"/>
        <v>74</v>
      </c>
      <c r="AS99" s="168">
        <f t="shared" si="602"/>
        <v>104</v>
      </c>
      <c r="AT99" s="168">
        <f t="shared" si="603"/>
        <v>25</v>
      </c>
      <c r="AU99" s="168">
        <f t="shared" si="604"/>
        <v>47</v>
      </c>
      <c r="AV99" s="168">
        <f t="shared" si="605"/>
        <v>34</v>
      </c>
      <c r="AW99" s="168">
        <f t="shared" si="606"/>
        <v>66</v>
      </c>
      <c r="AX99" s="168">
        <f t="shared" si="607"/>
        <v>81</v>
      </c>
      <c r="AY99" s="168">
        <f t="shared" si="608"/>
        <v>42</v>
      </c>
      <c r="AZ99" s="168">
        <f t="shared" si="609"/>
        <v>50</v>
      </c>
      <c r="BA99" s="168">
        <f t="shared" si="610"/>
        <v>57</v>
      </c>
      <c r="BB99" s="168">
        <f t="shared" si="611"/>
        <v>33</v>
      </c>
      <c r="BC99" s="168">
        <f t="shared" si="612"/>
        <v>45</v>
      </c>
      <c r="BD99" s="168">
        <f t="shared" si="613"/>
        <v>57</v>
      </c>
      <c r="BE99" s="168">
        <f t="shared" si="614"/>
        <v>43</v>
      </c>
      <c r="BF99" s="168">
        <f t="shared" si="615"/>
        <v>33</v>
      </c>
      <c r="BG99" s="168">
        <f t="shared" si="616"/>
        <v>32</v>
      </c>
      <c r="BH99" s="168">
        <f t="shared" si="617"/>
        <v>20</v>
      </c>
      <c r="BI99" s="168">
        <f t="shared" si="618"/>
        <v>21</v>
      </c>
      <c r="BJ99" s="168">
        <f t="shared" si="619"/>
        <v>16</v>
      </c>
      <c r="BK99" s="168">
        <f t="shared" si="620"/>
        <v>30</v>
      </c>
      <c r="BL99" s="168">
        <f t="shared" si="621"/>
        <v>14</v>
      </c>
      <c r="BM99" s="168">
        <f t="shared" si="622"/>
        <v>10</v>
      </c>
      <c r="BN99" s="168">
        <f t="shared" si="623"/>
        <v>2</v>
      </c>
      <c r="BO99" s="168">
        <f t="shared" si="624"/>
        <v>11</v>
      </c>
      <c r="BP99" s="168">
        <f t="shared" si="625"/>
        <v>7</v>
      </c>
      <c r="BQ99" s="168">
        <f t="shared" si="626"/>
        <v>1</v>
      </c>
      <c r="BR99" s="168">
        <f t="shared" si="627"/>
        <v>4</v>
      </c>
      <c r="BS99" s="168">
        <f t="shared" si="628"/>
        <v>6</v>
      </c>
      <c r="BT99" s="168">
        <f t="shared" si="629"/>
        <v>2</v>
      </c>
      <c r="BU99" s="168">
        <f t="shared" si="630"/>
        <v>2</v>
      </c>
      <c r="BV99" s="168">
        <f t="shared" si="631"/>
        <v>2</v>
      </c>
      <c r="BW99" s="168">
        <f t="shared" si="632"/>
        <v>2</v>
      </c>
      <c r="BX99" s="168">
        <f t="shared" si="633"/>
        <v>2</v>
      </c>
    </row>
    <row r="100" spans="1:76" x14ac:dyDescent="0.2">
      <c r="A100" s="89" t="s">
        <v>17</v>
      </c>
      <c r="B100" s="60" t="s">
        <v>9</v>
      </c>
      <c r="C100" s="61" t="s">
        <v>27</v>
      </c>
      <c r="D100" s="86" t="s">
        <v>110</v>
      </c>
      <c r="E100" s="86" t="s">
        <v>111</v>
      </c>
      <c r="F100" s="62">
        <f t="shared" si="457"/>
        <v>2337914</v>
      </c>
      <c r="G100" s="63">
        <f t="shared" si="458"/>
        <v>1174</v>
      </c>
      <c r="H100" s="64">
        <v>59</v>
      </c>
      <c r="I100" s="64">
        <v>69</v>
      </c>
      <c r="J100" s="64">
        <v>49</v>
      </c>
      <c r="K100" s="64">
        <v>15</v>
      </c>
      <c r="L100" s="64">
        <v>53</v>
      </c>
      <c r="M100" s="64">
        <v>34</v>
      </c>
      <c r="N100" s="64">
        <v>122</v>
      </c>
      <c r="O100" s="64">
        <v>72</v>
      </c>
      <c r="P100" s="64">
        <v>45</v>
      </c>
      <c r="Q100" s="64">
        <v>60</v>
      </c>
      <c r="R100" s="64">
        <v>66</v>
      </c>
      <c r="S100" s="64">
        <v>48</v>
      </c>
      <c r="T100" s="64">
        <v>72</v>
      </c>
      <c r="U100" s="64">
        <v>21</v>
      </c>
      <c r="V100" s="64">
        <v>66</v>
      </c>
      <c r="W100" s="64">
        <v>48</v>
      </c>
      <c r="X100" s="64">
        <v>57</v>
      </c>
      <c r="Y100" s="64">
        <v>20</v>
      </c>
      <c r="Z100" s="64">
        <v>7</v>
      </c>
      <c r="AA100" s="64">
        <v>20</v>
      </c>
      <c r="AB100" s="64">
        <v>25</v>
      </c>
      <c r="AC100" s="64">
        <v>8</v>
      </c>
      <c r="AD100" s="64">
        <v>8</v>
      </c>
      <c r="AE100" s="64">
        <v>8</v>
      </c>
      <c r="AF100" s="145">
        <v>36</v>
      </c>
      <c r="AG100" s="145">
        <v>24</v>
      </c>
      <c r="AH100" s="145">
        <v>5</v>
      </c>
      <c r="AI100" s="145">
        <v>12</v>
      </c>
      <c r="AJ100" s="145">
        <v>18</v>
      </c>
      <c r="AK100" s="145">
        <v>6</v>
      </c>
      <c r="AL100" s="145">
        <v>5</v>
      </c>
      <c r="AM100" s="145">
        <v>6</v>
      </c>
      <c r="AN100" s="145">
        <v>5</v>
      </c>
      <c r="AO100" s="64">
        <v>5</v>
      </c>
      <c r="AQ100" s="168">
        <f t="shared" si="600"/>
        <v>59</v>
      </c>
      <c r="AR100" s="168">
        <f t="shared" si="601"/>
        <v>69</v>
      </c>
      <c r="AS100" s="168">
        <f t="shared" si="602"/>
        <v>49</v>
      </c>
      <c r="AT100" s="168">
        <f t="shared" si="603"/>
        <v>15</v>
      </c>
      <c r="AU100" s="168">
        <f t="shared" si="604"/>
        <v>53</v>
      </c>
      <c r="AV100" s="168">
        <f t="shared" si="605"/>
        <v>34</v>
      </c>
      <c r="AW100" s="168">
        <f t="shared" si="606"/>
        <v>122</v>
      </c>
      <c r="AX100" s="168">
        <f t="shared" si="607"/>
        <v>72</v>
      </c>
      <c r="AY100" s="168">
        <f t="shared" si="608"/>
        <v>45</v>
      </c>
      <c r="AZ100" s="168">
        <f t="shared" si="609"/>
        <v>60</v>
      </c>
      <c r="BA100" s="168">
        <f t="shared" si="610"/>
        <v>66</v>
      </c>
      <c r="BB100" s="168">
        <f t="shared" si="611"/>
        <v>48</v>
      </c>
      <c r="BC100" s="168">
        <f t="shared" si="612"/>
        <v>72</v>
      </c>
      <c r="BD100" s="168">
        <f t="shared" si="613"/>
        <v>21</v>
      </c>
      <c r="BE100" s="168">
        <f t="shared" si="614"/>
        <v>66</v>
      </c>
      <c r="BF100" s="168">
        <f t="shared" si="615"/>
        <v>48</v>
      </c>
      <c r="BG100" s="168">
        <f t="shared" si="616"/>
        <v>57</v>
      </c>
      <c r="BH100" s="168">
        <f t="shared" si="617"/>
        <v>20</v>
      </c>
      <c r="BI100" s="168">
        <f t="shared" si="618"/>
        <v>7</v>
      </c>
      <c r="BJ100" s="168">
        <f t="shared" si="619"/>
        <v>20</v>
      </c>
      <c r="BK100" s="168">
        <f t="shared" si="620"/>
        <v>25</v>
      </c>
      <c r="BL100" s="168">
        <f t="shared" si="621"/>
        <v>8</v>
      </c>
      <c r="BM100" s="168">
        <f t="shared" si="622"/>
        <v>8</v>
      </c>
      <c r="BN100" s="168">
        <f t="shared" si="623"/>
        <v>8</v>
      </c>
      <c r="BO100" s="168">
        <f t="shared" si="624"/>
        <v>36</v>
      </c>
      <c r="BP100" s="168">
        <f t="shared" si="625"/>
        <v>24</v>
      </c>
      <c r="BQ100" s="168">
        <f t="shared" si="626"/>
        <v>5</v>
      </c>
      <c r="BR100" s="168">
        <f t="shared" si="627"/>
        <v>12</v>
      </c>
      <c r="BS100" s="168">
        <f t="shared" si="628"/>
        <v>18</v>
      </c>
      <c r="BT100" s="168">
        <f t="shared" si="629"/>
        <v>6</v>
      </c>
      <c r="BU100" s="168">
        <f t="shared" si="630"/>
        <v>5</v>
      </c>
      <c r="BV100" s="168">
        <f t="shared" si="631"/>
        <v>6</v>
      </c>
      <c r="BW100" s="168">
        <f t="shared" si="632"/>
        <v>5</v>
      </c>
      <c r="BX100" s="168">
        <f t="shared" si="633"/>
        <v>5</v>
      </c>
    </row>
    <row r="101" spans="1:76" x14ac:dyDescent="0.2">
      <c r="A101" s="89" t="s">
        <v>17</v>
      </c>
      <c r="B101" s="60" t="s">
        <v>9</v>
      </c>
      <c r="C101" s="61" t="s">
        <v>27</v>
      </c>
      <c r="D101" s="86" t="s">
        <v>112</v>
      </c>
      <c r="E101" s="86" t="s">
        <v>113</v>
      </c>
      <c r="F101" s="62">
        <f t="shared" si="457"/>
        <v>1931377</v>
      </c>
      <c r="G101" s="63">
        <f t="shared" si="458"/>
        <v>1112</v>
      </c>
      <c r="H101" s="64">
        <v>44</v>
      </c>
      <c r="I101" s="64">
        <v>63</v>
      </c>
      <c r="J101" s="64">
        <v>59</v>
      </c>
      <c r="K101" s="64">
        <v>10</v>
      </c>
      <c r="L101" s="64">
        <v>32</v>
      </c>
      <c r="M101" s="64">
        <v>32</v>
      </c>
      <c r="N101" s="64">
        <v>68</v>
      </c>
      <c r="O101" s="64">
        <v>41</v>
      </c>
      <c r="P101" s="64">
        <v>37</v>
      </c>
      <c r="Q101" s="64">
        <v>39</v>
      </c>
      <c r="R101" s="64">
        <v>51</v>
      </c>
      <c r="S101" s="64">
        <v>42</v>
      </c>
      <c r="T101" s="64">
        <v>67</v>
      </c>
      <c r="U101" s="64">
        <v>80</v>
      </c>
      <c r="V101" s="64">
        <v>72</v>
      </c>
      <c r="W101" s="64">
        <v>64</v>
      </c>
      <c r="X101" s="64">
        <v>29</v>
      </c>
      <c r="Y101" s="64">
        <v>50</v>
      </c>
      <c r="Z101" s="64">
        <v>25</v>
      </c>
      <c r="AA101" s="64">
        <v>58</v>
      </c>
      <c r="AB101" s="64">
        <v>52</v>
      </c>
      <c r="AC101" s="64">
        <v>11</v>
      </c>
      <c r="AD101" s="64">
        <v>13</v>
      </c>
      <c r="AE101" s="64">
        <v>3</v>
      </c>
      <c r="AF101" s="145">
        <v>21</v>
      </c>
      <c r="AG101" s="145">
        <v>14</v>
      </c>
      <c r="AH101" s="145">
        <v>3</v>
      </c>
      <c r="AI101" s="145">
        <v>7</v>
      </c>
      <c r="AJ101" s="145">
        <v>10</v>
      </c>
      <c r="AK101" s="145">
        <v>3</v>
      </c>
      <c r="AL101" s="145">
        <v>3</v>
      </c>
      <c r="AM101" s="145">
        <v>3</v>
      </c>
      <c r="AN101" s="145">
        <v>3</v>
      </c>
      <c r="AO101" s="64">
        <v>3</v>
      </c>
      <c r="AQ101" s="168">
        <f t="shared" si="600"/>
        <v>44</v>
      </c>
      <c r="AR101" s="168">
        <f t="shared" si="601"/>
        <v>63</v>
      </c>
      <c r="AS101" s="168">
        <f t="shared" si="602"/>
        <v>59</v>
      </c>
      <c r="AT101" s="168">
        <f t="shared" si="603"/>
        <v>10</v>
      </c>
      <c r="AU101" s="168">
        <f t="shared" si="604"/>
        <v>32</v>
      </c>
      <c r="AV101" s="168">
        <f t="shared" si="605"/>
        <v>32</v>
      </c>
      <c r="AW101" s="168">
        <f t="shared" si="606"/>
        <v>68</v>
      </c>
      <c r="AX101" s="168">
        <f t="shared" si="607"/>
        <v>41</v>
      </c>
      <c r="AY101" s="168">
        <f t="shared" si="608"/>
        <v>37</v>
      </c>
      <c r="AZ101" s="168">
        <f t="shared" si="609"/>
        <v>39</v>
      </c>
      <c r="BA101" s="168">
        <f t="shared" si="610"/>
        <v>51</v>
      </c>
      <c r="BB101" s="168">
        <f t="shared" si="611"/>
        <v>42</v>
      </c>
      <c r="BC101" s="168">
        <f t="shared" si="612"/>
        <v>67</v>
      </c>
      <c r="BD101" s="168">
        <f t="shared" si="613"/>
        <v>80</v>
      </c>
      <c r="BE101" s="168">
        <f t="shared" si="614"/>
        <v>72</v>
      </c>
      <c r="BF101" s="168">
        <f t="shared" si="615"/>
        <v>64</v>
      </c>
      <c r="BG101" s="168">
        <f t="shared" si="616"/>
        <v>29</v>
      </c>
      <c r="BH101" s="168">
        <f t="shared" si="617"/>
        <v>50</v>
      </c>
      <c r="BI101" s="168">
        <f t="shared" si="618"/>
        <v>25</v>
      </c>
      <c r="BJ101" s="168">
        <f t="shared" si="619"/>
        <v>58</v>
      </c>
      <c r="BK101" s="168">
        <f t="shared" si="620"/>
        <v>52</v>
      </c>
      <c r="BL101" s="168">
        <f t="shared" si="621"/>
        <v>11</v>
      </c>
      <c r="BM101" s="168">
        <f t="shared" si="622"/>
        <v>13</v>
      </c>
      <c r="BN101" s="168">
        <f t="shared" si="623"/>
        <v>3</v>
      </c>
      <c r="BO101" s="168">
        <f t="shared" si="624"/>
        <v>21</v>
      </c>
      <c r="BP101" s="168">
        <f t="shared" si="625"/>
        <v>14</v>
      </c>
      <c r="BQ101" s="168">
        <f t="shared" si="626"/>
        <v>3</v>
      </c>
      <c r="BR101" s="168">
        <f t="shared" si="627"/>
        <v>7</v>
      </c>
      <c r="BS101" s="168">
        <f t="shared" si="628"/>
        <v>10</v>
      </c>
      <c r="BT101" s="168">
        <f t="shared" si="629"/>
        <v>3</v>
      </c>
      <c r="BU101" s="168">
        <f t="shared" si="630"/>
        <v>3</v>
      </c>
      <c r="BV101" s="168">
        <f t="shared" si="631"/>
        <v>3</v>
      </c>
      <c r="BW101" s="168">
        <f t="shared" si="632"/>
        <v>3</v>
      </c>
      <c r="BX101" s="168">
        <f t="shared" si="633"/>
        <v>3</v>
      </c>
    </row>
    <row r="102" spans="1:76" x14ac:dyDescent="0.2">
      <c r="A102" s="89" t="s">
        <v>17</v>
      </c>
      <c r="B102" s="60" t="s">
        <v>9</v>
      </c>
      <c r="C102" s="61" t="s">
        <v>27</v>
      </c>
      <c r="D102" s="86" t="s">
        <v>114</v>
      </c>
      <c r="E102" s="86" t="s">
        <v>115</v>
      </c>
      <c r="F102" s="62">
        <f t="shared" si="457"/>
        <v>1534916</v>
      </c>
      <c r="G102" s="63">
        <f t="shared" si="458"/>
        <v>946</v>
      </c>
      <c r="H102" s="64">
        <v>74</v>
      </c>
      <c r="I102" s="64">
        <v>81</v>
      </c>
      <c r="J102" s="64">
        <v>74</v>
      </c>
      <c r="K102" s="64">
        <v>18</v>
      </c>
      <c r="L102" s="64">
        <v>54</v>
      </c>
      <c r="M102" s="64">
        <v>50</v>
      </c>
      <c r="N102" s="64">
        <v>32</v>
      </c>
      <c r="O102" s="64">
        <v>68</v>
      </c>
      <c r="P102" s="64">
        <v>78</v>
      </c>
      <c r="Q102" s="64">
        <v>24</v>
      </c>
      <c r="R102" s="64">
        <v>21</v>
      </c>
      <c r="S102" s="64">
        <v>21</v>
      </c>
      <c r="T102" s="64">
        <v>26</v>
      </c>
      <c r="U102" s="64">
        <v>45</v>
      </c>
      <c r="V102" s="64">
        <v>56</v>
      </c>
      <c r="W102" s="64">
        <v>33</v>
      </c>
      <c r="X102" s="64">
        <v>25</v>
      </c>
      <c r="Y102" s="64">
        <v>35</v>
      </c>
      <c r="Z102" s="64">
        <v>9</v>
      </c>
      <c r="AA102" s="64">
        <v>19</v>
      </c>
      <c r="AB102" s="64">
        <v>30</v>
      </c>
      <c r="AC102" s="64">
        <v>13</v>
      </c>
      <c r="AD102" s="64">
        <v>9</v>
      </c>
      <c r="AE102" s="64">
        <v>4</v>
      </c>
      <c r="AF102" s="145">
        <v>14</v>
      </c>
      <c r="AG102" s="145">
        <v>9</v>
      </c>
      <c r="AH102" s="145">
        <v>2</v>
      </c>
      <c r="AI102" s="145">
        <v>5</v>
      </c>
      <c r="AJ102" s="145">
        <v>7</v>
      </c>
      <c r="AK102" s="145">
        <v>2</v>
      </c>
      <c r="AL102" s="145">
        <v>2</v>
      </c>
      <c r="AM102" s="145">
        <v>2</v>
      </c>
      <c r="AN102" s="145">
        <v>2</v>
      </c>
      <c r="AO102" s="64">
        <v>2</v>
      </c>
      <c r="AQ102" s="168">
        <f t="shared" si="600"/>
        <v>74</v>
      </c>
      <c r="AR102" s="168">
        <f t="shared" si="601"/>
        <v>81</v>
      </c>
      <c r="AS102" s="168">
        <f t="shared" si="602"/>
        <v>74</v>
      </c>
      <c r="AT102" s="168">
        <f t="shared" si="603"/>
        <v>18</v>
      </c>
      <c r="AU102" s="168">
        <f t="shared" si="604"/>
        <v>54</v>
      </c>
      <c r="AV102" s="168">
        <f t="shared" si="605"/>
        <v>50</v>
      </c>
      <c r="AW102" s="168">
        <f t="shared" si="606"/>
        <v>32</v>
      </c>
      <c r="AX102" s="168">
        <f t="shared" si="607"/>
        <v>68</v>
      </c>
      <c r="AY102" s="168">
        <f t="shared" si="608"/>
        <v>78</v>
      </c>
      <c r="AZ102" s="168">
        <f t="shared" si="609"/>
        <v>24</v>
      </c>
      <c r="BA102" s="168">
        <f t="shared" si="610"/>
        <v>21</v>
      </c>
      <c r="BB102" s="168">
        <f t="shared" si="611"/>
        <v>21</v>
      </c>
      <c r="BC102" s="168">
        <f t="shared" si="612"/>
        <v>26</v>
      </c>
      <c r="BD102" s="168">
        <f t="shared" si="613"/>
        <v>45</v>
      </c>
      <c r="BE102" s="168">
        <f t="shared" si="614"/>
        <v>56</v>
      </c>
      <c r="BF102" s="168">
        <f t="shared" si="615"/>
        <v>33</v>
      </c>
      <c r="BG102" s="168">
        <f t="shared" si="616"/>
        <v>25</v>
      </c>
      <c r="BH102" s="168">
        <f t="shared" si="617"/>
        <v>35</v>
      </c>
      <c r="BI102" s="168">
        <f t="shared" si="618"/>
        <v>9</v>
      </c>
      <c r="BJ102" s="168">
        <f t="shared" si="619"/>
        <v>19</v>
      </c>
      <c r="BK102" s="168">
        <f t="shared" si="620"/>
        <v>30</v>
      </c>
      <c r="BL102" s="168">
        <f t="shared" si="621"/>
        <v>13</v>
      </c>
      <c r="BM102" s="168">
        <f t="shared" si="622"/>
        <v>9</v>
      </c>
      <c r="BN102" s="168">
        <f t="shared" si="623"/>
        <v>4</v>
      </c>
      <c r="BO102" s="168">
        <f t="shared" si="624"/>
        <v>14</v>
      </c>
      <c r="BP102" s="168">
        <f t="shared" si="625"/>
        <v>9</v>
      </c>
      <c r="BQ102" s="168">
        <f t="shared" si="626"/>
        <v>2</v>
      </c>
      <c r="BR102" s="168">
        <f t="shared" si="627"/>
        <v>5</v>
      </c>
      <c r="BS102" s="168">
        <f t="shared" si="628"/>
        <v>7</v>
      </c>
      <c r="BT102" s="168">
        <f t="shared" si="629"/>
        <v>2</v>
      </c>
      <c r="BU102" s="168">
        <f t="shared" si="630"/>
        <v>2</v>
      </c>
      <c r="BV102" s="168">
        <f t="shared" si="631"/>
        <v>2</v>
      </c>
      <c r="BW102" s="168">
        <f t="shared" si="632"/>
        <v>2</v>
      </c>
      <c r="BX102" s="168">
        <f t="shared" si="633"/>
        <v>2</v>
      </c>
    </row>
    <row r="103" spans="1:76" x14ac:dyDescent="0.2">
      <c r="A103" s="89" t="s">
        <v>17</v>
      </c>
      <c r="B103" s="60" t="s">
        <v>9</v>
      </c>
      <c r="C103" s="61" t="s">
        <v>27</v>
      </c>
      <c r="D103" s="86" t="s">
        <v>116</v>
      </c>
      <c r="E103" s="86" t="s">
        <v>117</v>
      </c>
      <c r="F103" s="62">
        <f t="shared" si="457"/>
        <v>2369580</v>
      </c>
      <c r="G103" s="63">
        <f t="shared" si="458"/>
        <v>1233</v>
      </c>
      <c r="H103" s="64">
        <v>84</v>
      </c>
      <c r="I103" s="64">
        <v>99</v>
      </c>
      <c r="J103" s="64">
        <v>68</v>
      </c>
      <c r="K103" s="64">
        <v>39</v>
      </c>
      <c r="L103" s="64">
        <v>55</v>
      </c>
      <c r="M103" s="64">
        <v>29</v>
      </c>
      <c r="N103" s="64">
        <v>71</v>
      </c>
      <c r="O103" s="64">
        <v>64</v>
      </c>
      <c r="P103" s="64">
        <v>37</v>
      </c>
      <c r="Q103" s="64">
        <v>34</v>
      </c>
      <c r="R103" s="64">
        <v>22</v>
      </c>
      <c r="S103" s="64">
        <v>62</v>
      </c>
      <c r="T103" s="64">
        <v>61</v>
      </c>
      <c r="U103" s="64">
        <v>36</v>
      </c>
      <c r="V103" s="64">
        <v>22</v>
      </c>
      <c r="W103" s="64">
        <v>60</v>
      </c>
      <c r="X103" s="64">
        <v>52</v>
      </c>
      <c r="Y103" s="64">
        <v>49</v>
      </c>
      <c r="Z103" s="64">
        <v>20</v>
      </c>
      <c r="AA103" s="64">
        <v>49</v>
      </c>
      <c r="AB103" s="64">
        <v>74</v>
      </c>
      <c r="AC103" s="64">
        <v>15</v>
      </c>
      <c r="AD103" s="64">
        <v>16</v>
      </c>
      <c r="AE103" s="64">
        <v>4</v>
      </c>
      <c r="AF103" s="145">
        <v>34</v>
      </c>
      <c r="AG103" s="145">
        <v>22</v>
      </c>
      <c r="AH103" s="145">
        <v>4</v>
      </c>
      <c r="AI103" s="145">
        <v>11</v>
      </c>
      <c r="AJ103" s="145">
        <v>16</v>
      </c>
      <c r="AK103" s="145">
        <v>6</v>
      </c>
      <c r="AL103" s="145">
        <v>4</v>
      </c>
      <c r="AM103" s="145">
        <v>6</v>
      </c>
      <c r="AN103" s="145">
        <v>4</v>
      </c>
      <c r="AO103" s="64">
        <v>4</v>
      </c>
      <c r="AQ103" s="168">
        <f t="shared" si="600"/>
        <v>84</v>
      </c>
      <c r="AR103" s="168">
        <f t="shared" si="601"/>
        <v>99</v>
      </c>
      <c r="AS103" s="168">
        <f t="shared" si="602"/>
        <v>68</v>
      </c>
      <c r="AT103" s="168">
        <f t="shared" si="603"/>
        <v>39</v>
      </c>
      <c r="AU103" s="168">
        <f t="shared" si="604"/>
        <v>55</v>
      </c>
      <c r="AV103" s="168">
        <f t="shared" si="605"/>
        <v>29</v>
      </c>
      <c r="AW103" s="168">
        <f t="shared" si="606"/>
        <v>71</v>
      </c>
      <c r="AX103" s="168">
        <f t="shared" si="607"/>
        <v>64</v>
      </c>
      <c r="AY103" s="168">
        <f t="shared" si="608"/>
        <v>37</v>
      </c>
      <c r="AZ103" s="168">
        <f t="shared" si="609"/>
        <v>34</v>
      </c>
      <c r="BA103" s="168">
        <f t="shared" si="610"/>
        <v>22</v>
      </c>
      <c r="BB103" s="168">
        <f t="shared" si="611"/>
        <v>62</v>
      </c>
      <c r="BC103" s="168">
        <f t="shared" si="612"/>
        <v>61</v>
      </c>
      <c r="BD103" s="168">
        <f t="shared" si="613"/>
        <v>36</v>
      </c>
      <c r="BE103" s="168">
        <f t="shared" si="614"/>
        <v>22</v>
      </c>
      <c r="BF103" s="168">
        <f t="shared" si="615"/>
        <v>60</v>
      </c>
      <c r="BG103" s="168">
        <f t="shared" si="616"/>
        <v>52</v>
      </c>
      <c r="BH103" s="168">
        <f t="shared" si="617"/>
        <v>49</v>
      </c>
      <c r="BI103" s="168">
        <f t="shared" si="618"/>
        <v>20</v>
      </c>
      <c r="BJ103" s="168">
        <f t="shared" si="619"/>
        <v>49</v>
      </c>
      <c r="BK103" s="168">
        <f t="shared" si="620"/>
        <v>74</v>
      </c>
      <c r="BL103" s="168">
        <f t="shared" si="621"/>
        <v>15</v>
      </c>
      <c r="BM103" s="168">
        <f t="shared" si="622"/>
        <v>16</v>
      </c>
      <c r="BN103" s="168">
        <f t="shared" si="623"/>
        <v>4</v>
      </c>
      <c r="BO103" s="168">
        <f t="shared" si="624"/>
        <v>34</v>
      </c>
      <c r="BP103" s="168">
        <f t="shared" si="625"/>
        <v>22</v>
      </c>
      <c r="BQ103" s="168">
        <f t="shared" si="626"/>
        <v>4</v>
      </c>
      <c r="BR103" s="168">
        <f t="shared" si="627"/>
        <v>11</v>
      </c>
      <c r="BS103" s="168">
        <f t="shared" si="628"/>
        <v>16</v>
      </c>
      <c r="BT103" s="168">
        <f t="shared" si="629"/>
        <v>6</v>
      </c>
      <c r="BU103" s="168">
        <f t="shared" si="630"/>
        <v>4</v>
      </c>
      <c r="BV103" s="168">
        <f t="shared" si="631"/>
        <v>6</v>
      </c>
      <c r="BW103" s="168">
        <f t="shared" si="632"/>
        <v>4</v>
      </c>
      <c r="BX103" s="168">
        <f t="shared" si="633"/>
        <v>4</v>
      </c>
    </row>
    <row r="104" spans="1:76" s="19" customFormat="1" x14ac:dyDescent="0.2">
      <c r="A104" s="87"/>
      <c r="B104" s="66"/>
      <c r="C104" s="67"/>
      <c r="D104" s="88"/>
      <c r="E104" s="88"/>
      <c r="F104" s="74">
        <f t="shared" si="457"/>
        <v>13515846</v>
      </c>
      <c r="G104" s="125">
        <f t="shared" si="458"/>
        <v>7722</v>
      </c>
      <c r="H104" s="45">
        <f t="shared" ref="H104:AO104" si="634">SUM(H97:H103)</f>
        <v>493</v>
      </c>
      <c r="I104" s="45">
        <f t="shared" si="634"/>
        <v>576</v>
      </c>
      <c r="J104" s="45">
        <f t="shared" si="634"/>
        <v>493</v>
      </c>
      <c r="K104" s="45">
        <f t="shared" si="634"/>
        <v>164</v>
      </c>
      <c r="L104" s="45">
        <f t="shared" si="634"/>
        <v>354</v>
      </c>
      <c r="M104" s="45">
        <f t="shared" si="634"/>
        <v>265</v>
      </c>
      <c r="N104" s="45">
        <f t="shared" si="634"/>
        <v>530</v>
      </c>
      <c r="O104" s="45">
        <f t="shared" si="634"/>
        <v>452</v>
      </c>
      <c r="P104" s="45">
        <f t="shared" si="634"/>
        <v>301</v>
      </c>
      <c r="Q104" s="45">
        <f t="shared" si="634"/>
        <v>301</v>
      </c>
      <c r="R104" s="45">
        <f t="shared" si="634"/>
        <v>301</v>
      </c>
      <c r="S104" s="45">
        <f t="shared" si="634"/>
        <v>301</v>
      </c>
      <c r="T104" s="45">
        <f t="shared" si="634"/>
        <v>377</v>
      </c>
      <c r="U104" s="45">
        <f t="shared" si="634"/>
        <v>301</v>
      </c>
      <c r="V104" s="45">
        <f t="shared" si="634"/>
        <v>332</v>
      </c>
      <c r="W104" s="45">
        <f t="shared" si="634"/>
        <v>301</v>
      </c>
      <c r="X104" s="45">
        <f t="shared" si="634"/>
        <v>248</v>
      </c>
      <c r="Y104" s="45">
        <f t="shared" si="634"/>
        <v>248</v>
      </c>
      <c r="Z104" s="45">
        <f t="shared" si="634"/>
        <v>105</v>
      </c>
      <c r="AA104" s="45">
        <f t="shared" si="634"/>
        <v>248</v>
      </c>
      <c r="AB104" s="45">
        <f t="shared" si="634"/>
        <v>310</v>
      </c>
      <c r="AC104" s="45">
        <f t="shared" si="634"/>
        <v>94</v>
      </c>
      <c r="AD104" s="45">
        <f t="shared" si="634"/>
        <v>88</v>
      </c>
      <c r="AE104" s="45">
        <f t="shared" si="634"/>
        <v>25</v>
      </c>
      <c r="AF104" s="45">
        <f t="shared" si="634"/>
        <v>152</v>
      </c>
      <c r="AG104" s="45">
        <f t="shared" si="634"/>
        <v>101</v>
      </c>
      <c r="AH104" s="45">
        <f t="shared" si="634"/>
        <v>20</v>
      </c>
      <c r="AI104" s="45">
        <f t="shared" si="634"/>
        <v>51</v>
      </c>
      <c r="AJ104" s="45">
        <f t="shared" si="634"/>
        <v>76</v>
      </c>
      <c r="AK104" s="45">
        <f t="shared" si="634"/>
        <v>25</v>
      </c>
      <c r="AL104" s="45">
        <f t="shared" si="634"/>
        <v>22</v>
      </c>
      <c r="AM104" s="45">
        <f t="shared" si="634"/>
        <v>25</v>
      </c>
      <c r="AN104" s="45">
        <f t="shared" si="634"/>
        <v>21</v>
      </c>
      <c r="AO104" s="45">
        <f t="shared" si="634"/>
        <v>21</v>
      </c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spans="1:76" ht="24" x14ac:dyDescent="0.2">
      <c r="A105" s="92" t="s">
        <v>50</v>
      </c>
      <c r="B105" s="60" t="s">
        <v>9</v>
      </c>
      <c r="C105" s="93" t="s">
        <v>49</v>
      </c>
      <c r="D105" s="94" t="s">
        <v>118</v>
      </c>
      <c r="E105" s="94" t="s">
        <v>119</v>
      </c>
      <c r="F105" s="62">
        <f t="shared" si="457"/>
        <v>2986421</v>
      </c>
      <c r="G105" s="63">
        <f t="shared" si="458"/>
        <v>1303</v>
      </c>
      <c r="H105" s="64">
        <v>56</v>
      </c>
      <c r="I105" s="64">
        <v>65</v>
      </c>
      <c r="J105" s="64">
        <v>56</v>
      </c>
      <c r="K105" s="64">
        <v>19</v>
      </c>
      <c r="L105" s="64">
        <v>69</v>
      </c>
      <c r="M105" s="64">
        <v>51</v>
      </c>
      <c r="N105" s="64">
        <v>90</v>
      </c>
      <c r="O105" s="64">
        <v>57</v>
      </c>
      <c r="P105" s="64">
        <v>38</v>
      </c>
      <c r="Q105" s="64">
        <v>38</v>
      </c>
      <c r="R105" s="64">
        <v>38</v>
      </c>
      <c r="S105" s="64">
        <v>38</v>
      </c>
      <c r="T105" s="64">
        <v>47</v>
      </c>
      <c r="U105" s="64">
        <v>38</v>
      </c>
      <c r="V105" s="64">
        <v>42</v>
      </c>
      <c r="W105" s="64">
        <v>38</v>
      </c>
      <c r="X105" s="64">
        <v>51</v>
      </c>
      <c r="Y105" s="64">
        <v>68</v>
      </c>
      <c r="Z105" s="64">
        <v>24</v>
      </c>
      <c r="AA105" s="64">
        <v>71</v>
      </c>
      <c r="AB105" s="64">
        <v>80</v>
      </c>
      <c r="AC105" s="64">
        <v>26</v>
      </c>
      <c r="AD105" s="64">
        <v>24</v>
      </c>
      <c r="AE105" s="64">
        <v>8</v>
      </c>
      <c r="AF105" s="145">
        <v>52</v>
      </c>
      <c r="AG105" s="145">
        <v>33</v>
      </c>
      <c r="AH105" s="145">
        <v>7</v>
      </c>
      <c r="AI105" s="145">
        <v>17</v>
      </c>
      <c r="AJ105" s="145">
        <v>24</v>
      </c>
      <c r="AK105" s="145">
        <v>9</v>
      </c>
      <c r="AL105" s="145">
        <v>8</v>
      </c>
      <c r="AM105" s="145">
        <v>9</v>
      </c>
      <c r="AN105" s="145">
        <v>6</v>
      </c>
      <c r="AO105" s="64">
        <v>6</v>
      </c>
      <c r="AQ105" s="168">
        <f t="shared" ref="AQ105:AQ108" si="635">ROUND(H105,0)</f>
        <v>56</v>
      </c>
      <c r="AR105" s="168">
        <f t="shared" ref="AR105:AR108" si="636">ROUND(I105,0)</f>
        <v>65</v>
      </c>
      <c r="AS105" s="168">
        <f t="shared" ref="AS105:AS108" si="637">ROUND(J105,0)</f>
        <v>56</v>
      </c>
      <c r="AT105" s="168">
        <f t="shared" ref="AT105:AT108" si="638">ROUND(K105,0)</f>
        <v>19</v>
      </c>
      <c r="AU105" s="168">
        <f t="shared" ref="AU105:AU108" si="639">ROUND(L105,0)</f>
        <v>69</v>
      </c>
      <c r="AV105" s="168">
        <f t="shared" ref="AV105:AV108" si="640">ROUND(M105,0)</f>
        <v>51</v>
      </c>
      <c r="AW105" s="168">
        <f t="shared" ref="AW105:AW108" si="641">ROUND(N105,0)</f>
        <v>90</v>
      </c>
      <c r="AX105" s="168">
        <f t="shared" ref="AX105:AX108" si="642">ROUND(O105,0)</f>
        <v>57</v>
      </c>
      <c r="AY105" s="168">
        <f t="shared" ref="AY105:AY108" si="643">ROUND(P105,0)</f>
        <v>38</v>
      </c>
      <c r="AZ105" s="168">
        <f t="shared" ref="AZ105:AZ108" si="644">ROUND(Q105,0)</f>
        <v>38</v>
      </c>
      <c r="BA105" s="168">
        <f t="shared" ref="BA105:BA108" si="645">ROUND(R105,0)</f>
        <v>38</v>
      </c>
      <c r="BB105" s="168">
        <f t="shared" ref="BB105:BB108" si="646">ROUND(S105,0)</f>
        <v>38</v>
      </c>
      <c r="BC105" s="168">
        <f t="shared" ref="BC105:BC108" si="647">ROUND(T105,0)</f>
        <v>47</v>
      </c>
      <c r="BD105" s="168">
        <f t="shared" ref="BD105:BD108" si="648">ROUND(U105,0)</f>
        <v>38</v>
      </c>
      <c r="BE105" s="168">
        <f t="shared" ref="BE105:BE108" si="649">ROUND(V105,0)</f>
        <v>42</v>
      </c>
      <c r="BF105" s="168">
        <f t="shared" ref="BF105:BF108" si="650">ROUND(W105,0)</f>
        <v>38</v>
      </c>
      <c r="BG105" s="168">
        <f t="shared" ref="BG105:BG108" si="651">ROUND(X105,0)</f>
        <v>51</v>
      </c>
      <c r="BH105" s="168">
        <f t="shared" ref="BH105:BH108" si="652">ROUND(Y105,0)</f>
        <v>68</v>
      </c>
      <c r="BI105" s="168">
        <f t="shared" ref="BI105:BI108" si="653">ROUND(Z105,0)</f>
        <v>24</v>
      </c>
      <c r="BJ105" s="168">
        <f t="shared" ref="BJ105:BJ108" si="654">ROUND(AA105,0)</f>
        <v>71</v>
      </c>
      <c r="BK105" s="168">
        <f t="shared" ref="BK105:BK108" si="655">ROUND(AB105,0)</f>
        <v>80</v>
      </c>
      <c r="BL105" s="168">
        <f t="shared" ref="BL105:BL108" si="656">ROUND(AC105,0)</f>
        <v>26</v>
      </c>
      <c r="BM105" s="168">
        <f t="shared" ref="BM105:BM108" si="657">ROUND(AD105,0)</f>
        <v>24</v>
      </c>
      <c r="BN105" s="168">
        <f t="shared" ref="BN105:BN108" si="658">ROUND(AE105,0)</f>
        <v>8</v>
      </c>
      <c r="BO105" s="168">
        <f t="shared" ref="BO105:BO108" si="659">ROUND(AF105,0)</f>
        <v>52</v>
      </c>
      <c r="BP105" s="168">
        <f t="shared" ref="BP105:BP108" si="660">ROUND(AG105,0)</f>
        <v>33</v>
      </c>
      <c r="BQ105" s="168">
        <f t="shared" ref="BQ105:BQ108" si="661">ROUND(AH105,0)</f>
        <v>7</v>
      </c>
      <c r="BR105" s="168">
        <f t="shared" ref="BR105:BR108" si="662">ROUND(AI105,0)</f>
        <v>17</v>
      </c>
      <c r="BS105" s="168">
        <f t="shared" ref="BS105:BS108" si="663">ROUND(AJ105,0)</f>
        <v>24</v>
      </c>
      <c r="BT105" s="168">
        <f t="shared" ref="BT105:BT108" si="664">ROUND(AK105,0)</f>
        <v>9</v>
      </c>
      <c r="BU105" s="168">
        <f t="shared" ref="BU105:BU108" si="665">ROUND(AL105,0)</f>
        <v>8</v>
      </c>
      <c r="BV105" s="168">
        <f t="shared" ref="BV105:BV108" si="666">ROUND(AM105,0)</f>
        <v>9</v>
      </c>
      <c r="BW105" s="168">
        <f t="shared" ref="BW105:BW108" si="667">ROUND(AN105,0)</f>
        <v>6</v>
      </c>
      <c r="BX105" s="168">
        <f t="shared" ref="BX105:BX108" si="668">ROUND(AO105,0)</f>
        <v>6</v>
      </c>
    </row>
    <row r="106" spans="1:76" ht="24" x14ac:dyDescent="0.2">
      <c r="A106" s="92" t="s">
        <v>50</v>
      </c>
      <c r="B106" s="60" t="s">
        <v>9</v>
      </c>
      <c r="C106" s="93" t="s">
        <v>49</v>
      </c>
      <c r="D106" s="94" t="s">
        <v>120</v>
      </c>
      <c r="E106" s="94" t="s">
        <v>121</v>
      </c>
      <c r="F106" s="62">
        <f t="shared" si="457"/>
        <v>1999742</v>
      </c>
      <c r="G106" s="63">
        <f t="shared" si="458"/>
        <v>996</v>
      </c>
      <c r="H106" s="64">
        <v>50</v>
      </c>
      <c r="I106" s="64">
        <v>58</v>
      </c>
      <c r="J106" s="64">
        <v>50</v>
      </c>
      <c r="K106" s="64">
        <v>17</v>
      </c>
      <c r="L106" s="64">
        <v>62</v>
      </c>
      <c r="M106" s="64">
        <v>46</v>
      </c>
      <c r="N106" s="64">
        <v>81</v>
      </c>
      <c r="O106" s="64">
        <v>51</v>
      </c>
      <c r="P106" s="64">
        <v>34</v>
      </c>
      <c r="Q106" s="64">
        <v>34</v>
      </c>
      <c r="R106" s="64">
        <v>34</v>
      </c>
      <c r="S106" s="64">
        <v>34</v>
      </c>
      <c r="T106" s="64">
        <v>43</v>
      </c>
      <c r="U106" s="64">
        <v>34</v>
      </c>
      <c r="V106" s="64">
        <v>38</v>
      </c>
      <c r="W106" s="64">
        <v>34</v>
      </c>
      <c r="X106" s="64">
        <v>46</v>
      </c>
      <c r="Y106" s="64">
        <v>34</v>
      </c>
      <c r="Z106" s="64">
        <v>12</v>
      </c>
      <c r="AA106" s="64">
        <v>34</v>
      </c>
      <c r="AB106" s="64">
        <v>38</v>
      </c>
      <c r="AC106" s="64">
        <v>15</v>
      </c>
      <c r="AD106" s="64">
        <v>14</v>
      </c>
      <c r="AE106" s="64">
        <v>4</v>
      </c>
      <c r="AF106" s="145">
        <v>30</v>
      </c>
      <c r="AG106" s="145">
        <v>19</v>
      </c>
      <c r="AH106" s="145">
        <v>4</v>
      </c>
      <c r="AI106" s="145">
        <v>10</v>
      </c>
      <c r="AJ106" s="145">
        <v>14</v>
      </c>
      <c r="AK106" s="145">
        <v>5</v>
      </c>
      <c r="AL106" s="145">
        <v>4</v>
      </c>
      <c r="AM106" s="145">
        <v>5</v>
      </c>
      <c r="AN106" s="145">
        <v>4</v>
      </c>
      <c r="AO106" s="64">
        <v>4</v>
      </c>
      <c r="AQ106" s="168">
        <f t="shared" si="635"/>
        <v>50</v>
      </c>
      <c r="AR106" s="168">
        <f t="shared" si="636"/>
        <v>58</v>
      </c>
      <c r="AS106" s="168">
        <f t="shared" si="637"/>
        <v>50</v>
      </c>
      <c r="AT106" s="168">
        <f t="shared" si="638"/>
        <v>17</v>
      </c>
      <c r="AU106" s="168">
        <f t="shared" si="639"/>
        <v>62</v>
      </c>
      <c r="AV106" s="168">
        <f t="shared" si="640"/>
        <v>46</v>
      </c>
      <c r="AW106" s="168">
        <f t="shared" si="641"/>
        <v>81</v>
      </c>
      <c r="AX106" s="168">
        <f t="shared" si="642"/>
        <v>51</v>
      </c>
      <c r="AY106" s="168">
        <f t="shared" si="643"/>
        <v>34</v>
      </c>
      <c r="AZ106" s="168">
        <f t="shared" si="644"/>
        <v>34</v>
      </c>
      <c r="BA106" s="168">
        <f t="shared" si="645"/>
        <v>34</v>
      </c>
      <c r="BB106" s="168">
        <f t="shared" si="646"/>
        <v>34</v>
      </c>
      <c r="BC106" s="168">
        <f t="shared" si="647"/>
        <v>43</v>
      </c>
      <c r="BD106" s="168">
        <f t="shared" si="648"/>
        <v>34</v>
      </c>
      <c r="BE106" s="168">
        <f t="shared" si="649"/>
        <v>38</v>
      </c>
      <c r="BF106" s="168">
        <f t="shared" si="650"/>
        <v>34</v>
      </c>
      <c r="BG106" s="168">
        <f t="shared" si="651"/>
        <v>46</v>
      </c>
      <c r="BH106" s="168">
        <f t="shared" si="652"/>
        <v>34</v>
      </c>
      <c r="BI106" s="168">
        <f t="shared" si="653"/>
        <v>12</v>
      </c>
      <c r="BJ106" s="168">
        <f t="shared" si="654"/>
        <v>34</v>
      </c>
      <c r="BK106" s="168">
        <f t="shared" si="655"/>
        <v>38</v>
      </c>
      <c r="BL106" s="168">
        <f t="shared" si="656"/>
        <v>15</v>
      </c>
      <c r="BM106" s="168">
        <f t="shared" si="657"/>
        <v>14</v>
      </c>
      <c r="BN106" s="168">
        <f t="shared" si="658"/>
        <v>4</v>
      </c>
      <c r="BO106" s="168">
        <f t="shared" si="659"/>
        <v>30</v>
      </c>
      <c r="BP106" s="168">
        <f t="shared" si="660"/>
        <v>19</v>
      </c>
      <c r="BQ106" s="168">
        <f t="shared" si="661"/>
        <v>4</v>
      </c>
      <c r="BR106" s="168">
        <f t="shared" si="662"/>
        <v>10</v>
      </c>
      <c r="BS106" s="168">
        <f t="shared" si="663"/>
        <v>14</v>
      </c>
      <c r="BT106" s="168">
        <f t="shared" si="664"/>
        <v>5</v>
      </c>
      <c r="BU106" s="168">
        <f t="shared" si="665"/>
        <v>4</v>
      </c>
      <c r="BV106" s="168">
        <f t="shared" si="666"/>
        <v>5</v>
      </c>
      <c r="BW106" s="168">
        <f t="shared" si="667"/>
        <v>4</v>
      </c>
      <c r="BX106" s="168">
        <f t="shared" si="668"/>
        <v>4</v>
      </c>
    </row>
    <row r="107" spans="1:76" ht="24" x14ac:dyDescent="0.2">
      <c r="A107" s="92" t="s">
        <v>50</v>
      </c>
      <c r="B107" s="60" t="s">
        <v>9</v>
      </c>
      <c r="C107" s="93" t="s">
        <v>49</v>
      </c>
      <c r="D107" s="94" t="s">
        <v>122</v>
      </c>
      <c r="E107" s="94" t="s">
        <v>123</v>
      </c>
      <c r="F107" s="62">
        <f t="shared" si="457"/>
        <v>1114010</v>
      </c>
      <c r="G107" s="63">
        <f t="shared" si="458"/>
        <v>636</v>
      </c>
      <c r="H107" s="64">
        <v>33</v>
      </c>
      <c r="I107" s="64">
        <v>39</v>
      </c>
      <c r="J107" s="64">
        <v>33</v>
      </c>
      <c r="K107" s="64">
        <v>11</v>
      </c>
      <c r="L107" s="64">
        <v>41</v>
      </c>
      <c r="M107" s="64">
        <v>31</v>
      </c>
      <c r="N107" s="64">
        <v>54</v>
      </c>
      <c r="O107" s="64">
        <v>34</v>
      </c>
      <c r="P107" s="64">
        <v>23</v>
      </c>
      <c r="Q107" s="64">
        <v>23</v>
      </c>
      <c r="R107" s="64">
        <v>23</v>
      </c>
      <c r="S107" s="64">
        <v>23</v>
      </c>
      <c r="T107" s="64">
        <v>28</v>
      </c>
      <c r="U107" s="64">
        <v>23</v>
      </c>
      <c r="V107" s="64">
        <v>25</v>
      </c>
      <c r="W107" s="64">
        <v>23</v>
      </c>
      <c r="X107" s="64">
        <v>30</v>
      </c>
      <c r="Y107" s="64">
        <v>25</v>
      </c>
      <c r="Z107" s="64">
        <v>9</v>
      </c>
      <c r="AA107" s="64">
        <v>22</v>
      </c>
      <c r="AB107" s="64">
        <v>25</v>
      </c>
      <c r="AC107" s="64">
        <v>7</v>
      </c>
      <c r="AD107" s="64">
        <v>6</v>
      </c>
      <c r="AE107" s="64">
        <v>2</v>
      </c>
      <c r="AF107" s="145">
        <v>13</v>
      </c>
      <c r="AG107" s="145">
        <v>8</v>
      </c>
      <c r="AH107" s="145">
        <v>2</v>
      </c>
      <c r="AI107" s="145">
        <v>4</v>
      </c>
      <c r="AJ107" s="145">
        <v>6</v>
      </c>
      <c r="AK107" s="145">
        <v>2</v>
      </c>
      <c r="AL107" s="145">
        <v>2</v>
      </c>
      <c r="AM107" s="145">
        <v>2</v>
      </c>
      <c r="AN107" s="145">
        <v>2</v>
      </c>
      <c r="AO107" s="64">
        <v>2</v>
      </c>
      <c r="AQ107" s="168">
        <f t="shared" si="635"/>
        <v>33</v>
      </c>
      <c r="AR107" s="168">
        <f t="shared" si="636"/>
        <v>39</v>
      </c>
      <c r="AS107" s="168">
        <f t="shared" si="637"/>
        <v>33</v>
      </c>
      <c r="AT107" s="168">
        <f t="shared" si="638"/>
        <v>11</v>
      </c>
      <c r="AU107" s="168">
        <f t="shared" si="639"/>
        <v>41</v>
      </c>
      <c r="AV107" s="168">
        <f t="shared" si="640"/>
        <v>31</v>
      </c>
      <c r="AW107" s="168">
        <f t="shared" si="641"/>
        <v>54</v>
      </c>
      <c r="AX107" s="168">
        <f t="shared" si="642"/>
        <v>34</v>
      </c>
      <c r="AY107" s="168">
        <f t="shared" si="643"/>
        <v>23</v>
      </c>
      <c r="AZ107" s="168">
        <f t="shared" si="644"/>
        <v>23</v>
      </c>
      <c r="BA107" s="168">
        <f t="shared" si="645"/>
        <v>23</v>
      </c>
      <c r="BB107" s="168">
        <f t="shared" si="646"/>
        <v>23</v>
      </c>
      <c r="BC107" s="168">
        <f t="shared" si="647"/>
        <v>28</v>
      </c>
      <c r="BD107" s="168">
        <f t="shared" si="648"/>
        <v>23</v>
      </c>
      <c r="BE107" s="168">
        <f t="shared" si="649"/>
        <v>25</v>
      </c>
      <c r="BF107" s="168">
        <f t="shared" si="650"/>
        <v>23</v>
      </c>
      <c r="BG107" s="168">
        <f t="shared" si="651"/>
        <v>30</v>
      </c>
      <c r="BH107" s="168">
        <f t="shared" si="652"/>
        <v>25</v>
      </c>
      <c r="BI107" s="168">
        <f t="shared" si="653"/>
        <v>9</v>
      </c>
      <c r="BJ107" s="168">
        <f t="shared" si="654"/>
        <v>22</v>
      </c>
      <c r="BK107" s="168">
        <f t="shared" si="655"/>
        <v>25</v>
      </c>
      <c r="BL107" s="168">
        <f t="shared" si="656"/>
        <v>7</v>
      </c>
      <c r="BM107" s="168">
        <f t="shared" si="657"/>
        <v>6</v>
      </c>
      <c r="BN107" s="168">
        <f t="shared" si="658"/>
        <v>2</v>
      </c>
      <c r="BO107" s="168">
        <f t="shared" si="659"/>
        <v>13</v>
      </c>
      <c r="BP107" s="168">
        <f t="shared" si="660"/>
        <v>8</v>
      </c>
      <c r="BQ107" s="168">
        <f t="shared" si="661"/>
        <v>2</v>
      </c>
      <c r="BR107" s="168">
        <f t="shared" si="662"/>
        <v>4</v>
      </c>
      <c r="BS107" s="168">
        <f t="shared" si="663"/>
        <v>6</v>
      </c>
      <c r="BT107" s="168">
        <f t="shared" si="664"/>
        <v>2</v>
      </c>
      <c r="BU107" s="168">
        <f t="shared" si="665"/>
        <v>2</v>
      </c>
      <c r="BV107" s="168">
        <f t="shared" si="666"/>
        <v>2</v>
      </c>
      <c r="BW107" s="168">
        <f t="shared" si="667"/>
        <v>2</v>
      </c>
      <c r="BX107" s="168">
        <f t="shared" si="668"/>
        <v>2</v>
      </c>
    </row>
    <row r="108" spans="1:76" ht="24" x14ac:dyDescent="0.2">
      <c r="A108" s="92" t="s">
        <v>50</v>
      </c>
      <c r="B108" s="60" t="s">
        <v>9</v>
      </c>
      <c r="C108" s="93" t="s">
        <v>49</v>
      </c>
      <c r="D108" s="94" t="s">
        <v>124</v>
      </c>
      <c r="E108" s="94" t="s">
        <v>125</v>
      </c>
      <c r="F108" s="62">
        <f t="shared" si="457"/>
        <v>2146086</v>
      </c>
      <c r="G108" s="63">
        <f t="shared" si="458"/>
        <v>994</v>
      </c>
      <c r="H108" s="64">
        <v>46</v>
      </c>
      <c r="I108" s="64">
        <v>53</v>
      </c>
      <c r="J108" s="64">
        <v>46</v>
      </c>
      <c r="K108" s="64">
        <v>15</v>
      </c>
      <c r="L108" s="64">
        <v>57</v>
      </c>
      <c r="M108" s="64">
        <v>43</v>
      </c>
      <c r="N108" s="64">
        <v>76</v>
      </c>
      <c r="O108" s="64">
        <v>48</v>
      </c>
      <c r="P108" s="64">
        <v>32</v>
      </c>
      <c r="Q108" s="64">
        <v>32</v>
      </c>
      <c r="R108" s="64">
        <v>32</v>
      </c>
      <c r="S108" s="64">
        <v>32</v>
      </c>
      <c r="T108" s="64">
        <v>40</v>
      </c>
      <c r="U108" s="64">
        <v>32</v>
      </c>
      <c r="V108" s="64">
        <v>34</v>
      </c>
      <c r="W108" s="64">
        <v>32</v>
      </c>
      <c r="X108" s="64">
        <v>42</v>
      </c>
      <c r="Y108" s="64">
        <v>42</v>
      </c>
      <c r="Z108" s="64">
        <v>15</v>
      </c>
      <c r="AA108" s="64">
        <v>42</v>
      </c>
      <c r="AB108" s="64">
        <v>48</v>
      </c>
      <c r="AC108" s="64">
        <v>17</v>
      </c>
      <c r="AD108" s="64">
        <v>17</v>
      </c>
      <c r="AE108" s="64">
        <v>5</v>
      </c>
      <c r="AF108" s="145">
        <v>35</v>
      </c>
      <c r="AG108" s="145">
        <v>23</v>
      </c>
      <c r="AH108" s="145">
        <v>4</v>
      </c>
      <c r="AI108" s="145">
        <v>12</v>
      </c>
      <c r="AJ108" s="145">
        <v>17</v>
      </c>
      <c r="AK108" s="145">
        <v>6</v>
      </c>
      <c r="AL108" s="145">
        <v>5</v>
      </c>
      <c r="AM108" s="145">
        <v>6</v>
      </c>
      <c r="AN108" s="145">
        <v>4</v>
      </c>
      <c r="AO108" s="64">
        <v>4</v>
      </c>
      <c r="AQ108" s="168">
        <f t="shared" si="635"/>
        <v>46</v>
      </c>
      <c r="AR108" s="168">
        <f t="shared" si="636"/>
        <v>53</v>
      </c>
      <c r="AS108" s="168">
        <f t="shared" si="637"/>
        <v>46</v>
      </c>
      <c r="AT108" s="168">
        <f t="shared" si="638"/>
        <v>15</v>
      </c>
      <c r="AU108" s="168">
        <f t="shared" si="639"/>
        <v>57</v>
      </c>
      <c r="AV108" s="168">
        <f t="shared" si="640"/>
        <v>43</v>
      </c>
      <c r="AW108" s="168">
        <f t="shared" si="641"/>
        <v>76</v>
      </c>
      <c r="AX108" s="168">
        <f t="shared" si="642"/>
        <v>48</v>
      </c>
      <c r="AY108" s="168">
        <f t="shared" si="643"/>
        <v>32</v>
      </c>
      <c r="AZ108" s="168">
        <f t="shared" si="644"/>
        <v>32</v>
      </c>
      <c r="BA108" s="168">
        <f t="shared" si="645"/>
        <v>32</v>
      </c>
      <c r="BB108" s="168">
        <f t="shared" si="646"/>
        <v>32</v>
      </c>
      <c r="BC108" s="168">
        <f t="shared" si="647"/>
        <v>40</v>
      </c>
      <c r="BD108" s="168">
        <f t="shared" si="648"/>
        <v>32</v>
      </c>
      <c r="BE108" s="168">
        <f t="shared" si="649"/>
        <v>34</v>
      </c>
      <c r="BF108" s="168">
        <f t="shared" si="650"/>
        <v>32</v>
      </c>
      <c r="BG108" s="168">
        <f t="shared" si="651"/>
        <v>42</v>
      </c>
      <c r="BH108" s="168">
        <f t="shared" si="652"/>
        <v>42</v>
      </c>
      <c r="BI108" s="168">
        <f t="shared" si="653"/>
        <v>15</v>
      </c>
      <c r="BJ108" s="168">
        <f t="shared" si="654"/>
        <v>42</v>
      </c>
      <c r="BK108" s="168">
        <f t="shared" si="655"/>
        <v>48</v>
      </c>
      <c r="BL108" s="168">
        <f t="shared" si="656"/>
        <v>17</v>
      </c>
      <c r="BM108" s="168">
        <f t="shared" si="657"/>
        <v>17</v>
      </c>
      <c r="BN108" s="168">
        <f t="shared" si="658"/>
        <v>5</v>
      </c>
      <c r="BO108" s="168">
        <f t="shared" si="659"/>
        <v>35</v>
      </c>
      <c r="BP108" s="168">
        <f t="shared" si="660"/>
        <v>23</v>
      </c>
      <c r="BQ108" s="168">
        <f t="shared" si="661"/>
        <v>4</v>
      </c>
      <c r="BR108" s="168">
        <f t="shared" si="662"/>
        <v>12</v>
      </c>
      <c r="BS108" s="168">
        <f t="shared" si="663"/>
        <v>17</v>
      </c>
      <c r="BT108" s="168">
        <f t="shared" si="664"/>
        <v>6</v>
      </c>
      <c r="BU108" s="168">
        <f t="shared" si="665"/>
        <v>5</v>
      </c>
      <c r="BV108" s="168">
        <f t="shared" si="666"/>
        <v>6</v>
      </c>
      <c r="BW108" s="168">
        <f t="shared" si="667"/>
        <v>4</v>
      </c>
      <c r="BX108" s="168">
        <f t="shared" si="668"/>
        <v>4</v>
      </c>
    </row>
    <row r="109" spans="1:76" s="19" customFormat="1" x14ac:dyDescent="0.2">
      <c r="A109" s="95"/>
      <c r="B109" s="54"/>
      <c r="C109" s="96"/>
      <c r="D109" s="97"/>
      <c r="E109" s="97"/>
      <c r="F109" s="74">
        <f t="shared" si="457"/>
        <v>8246259</v>
      </c>
      <c r="G109" s="125">
        <f t="shared" si="458"/>
        <v>3929</v>
      </c>
      <c r="H109" s="45">
        <f>SUM(H105:H108)</f>
        <v>185</v>
      </c>
      <c r="I109" s="45">
        <f t="shared" ref="I109:AO109" si="669">SUM(I105:I108)</f>
        <v>215</v>
      </c>
      <c r="J109" s="45">
        <f t="shared" si="669"/>
        <v>185</v>
      </c>
      <c r="K109" s="45">
        <f t="shared" si="669"/>
        <v>62</v>
      </c>
      <c r="L109" s="45">
        <f t="shared" si="669"/>
        <v>229</v>
      </c>
      <c r="M109" s="45">
        <f t="shared" si="669"/>
        <v>171</v>
      </c>
      <c r="N109" s="45">
        <f t="shared" si="669"/>
        <v>301</v>
      </c>
      <c r="O109" s="45">
        <f t="shared" si="669"/>
        <v>190</v>
      </c>
      <c r="P109" s="45">
        <f t="shared" si="669"/>
        <v>127</v>
      </c>
      <c r="Q109" s="45">
        <f t="shared" si="669"/>
        <v>127</v>
      </c>
      <c r="R109" s="45">
        <f t="shared" si="669"/>
        <v>127</v>
      </c>
      <c r="S109" s="45">
        <f t="shared" si="669"/>
        <v>127</v>
      </c>
      <c r="T109" s="45">
        <f t="shared" si="669"/>
        <v>158</v>
      </c>
      <c r="U109" s="45">
        <f t="shared" si="669"/>
        <v>127</v>
      </c>
      <c r="V109" s="45">
        <f t="shared" si="669"/>
        <v>139</v>
      </c>
      <c r="W109" s="45">
        <f t="shared" si="669"/>
        <v>127</v>
      </c>
      <c r="X109" s="45">
        <f t="shared" si="669"/>
        <v>169</v>
      </c>
      <c r="Y109" s="45">
        <f t="shared" si="669"/>
        <v>169</v>
      </c>
      <c r="Z109" s="45">
        <f t="shared" si="669"/>
        <v>60</v>
      </c>
      <c r="AA109" s="45">
        <f t="shared" si="669"/>
        <v>169</v>
      </c>
      <c r="AB109" s="45">
        <f t="shared" si="669"/>
        <v>191</v>
      </c>
      <c r="AC109" s="45">
        <f t="shared" si="669"/>
        <v>65</v>
      </c>
      <c r="AD109" s="45">
        <f t="shared" si="669"/>
        <v>61</v>
      </c>
      <c r="AE109" s="45">
        <f t="shared" si="669"/>
        <v>19</v>
      </c>
      <c r="AF109" s="45">
        <f t="shared" si="669"/>
        <v>130</v>
      </c>
      <c r="AG109" s="45">
        <f t="shared" si="669"/>
        <v>83</v>
      </c>
      <c r="AH109" s="45">
        <f t="shared" si="669"/>
        <v>17</v>
      </c>
      <c r="AI109" s="45">
        <f t="shared" si="669"/>
        <v>43</v>
      </c>
      <c r="AJ109" s="45">
        <f t="shared" si="669"/>
        <v>61</v>
      </c>
      <c r="AK109" s="45">
        <f t="shared" si="669"/>
        <v>22</v>
      </c>
      <c r="AL109" s="45">
        <f t="shared" si="669"/>
        <v>19</v>
      </c>
      <c r="AM109" s="45">
        <f t="shared" si="669"/>
        <v>22</v>
      </c>
      <c r="AN109" s="45">
        <f t="shared" si="669"/>
        <v>16</v>
      </c>
      <c r="AO109" s="45">
        <f t="shared" si="669"/>
        <v>16</v>
      </c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spans="1:76" x14ac:dyDescent="0.2">
      <c r="A110" s="98" t="s">
        <v>18</v>
      </c>
      <c r="B110" s="60" t="s">
        <v>9</v>
      </c>
      <c r="C110" s="93" t="s">
        <v>27</v>
      </c>
      <c r="D110" s="99" t="s">
        <v>126</v>
      </c>
      <c r="E110" s="99" t="s">
        <v>127</v>
      </c>
      <c r="F110" s="62">
        <f t="shared" si="457"/>
        <v>2370310</v>
      </c>
      <c r="G110" s="63">
        <f t="shared" si="458"/>
        <v>1642</v>
      </c>
      <c r="H110" s="64">
        <v>69</v>
      </c>
      <c r="I110" s="64">
        <v>80</v>
      </c>
      <c r="J110" s="64">
        <v>69</v>
      </c>
      <c r="K110" s="64">
        <v>23</v>
      </c>
      <c r="L110" s="64">
        <v>98</v>
      </c>
      <c r="M110" s="64">
        <v>74</v>
      </c>
      <c r="N110" s="64">
        <v>147</v>
      </c>
      <c r="O110" s="64">
        <v>82</v>
      </c>
      <c r="P110" s="64">
        <v>55</v>
      </c>
      <c r="Q110" s="64">
        <v>55</v>
      </c>
      <c r="R110" s="64">
        <v>55</v>
      </c>
      <c r="S110" s="64">
        <v>55</v>
      </c>
      <c r="T110" s="64">
        <v>69</v>
      </c>
      <c r="U110" s="64">
        <v>55</v>
      </c>
      <c r="V110" s="64">
        <v>60</v>
      </c>
      <c r="W110" s="64">
        <v>55</v>
      </c>
      <c r="X110" s="64">
        <v>97</v>
      </c>
      <c r="Y110" s="64">
        <v>95</v>
      </c>
      <c r="Z110" s="64">
        <v>38</v>
      </c>
      <c r="AA110" s="64">
        <v>110</v>
      </c>
      <c r="AB110" s="64">
        <v>138</v>
      </c>
      <c r="AC110" s="64">
        <v>10</v>
      </c>
      <c r="AD110" s="64">
        <v>9</v>
      </c>
      <c r="AE110" s="64">
        <v>2</v>
      </c>
      <c r="AF110" s="145">
        <v>11</v>
      </c>
      <c r="AG110" s="145">
        <v>8</v>
      </c>
      <c r="AH110" s="145">
        <v>2</v>
      </c>
      <c r="AI110" s="145">
        <v>5</v>
      </c>
      <c r="AJ110" s="145">
        <v>6</v>
      </c>
      <c r="AK110" s="145">
        <v>2</v>
      </c>
      <c r="AL110" s="145">
        <v>2</v>
      </c>
      <c r="AM110" s="145">
        <v>2</v>
      </c>
      <c r="AN110" s="145">
        <v>2</v>
      </c>
      <c r="AO110" s="64">
        <v>2</v>
      </c>
      <c r="AQ110" s="168">
        <f t="shared" ref="AQ110:AQ113" si="670">ROUND(H110,0)</f>
        <v>69</v>
      </c>
      <c r="AR110" s="168">
        <f t="shared" ref="AR110:AR113" si="671">ROUND(I110,0)</f>
        <v>80</v>
      </c>
      <c r="AS110" s="168">
        <f t="shared" ref="AS110:AS113" si="672">ROUND(J110,0)</f>
        <v>69</v>
      </c>
      <c r="AT110" s="168">
        <f t="shared" ref="AT110:AT113" si="673">ROUND(K110,0)</f>
        <v>23</v>
      </c>
      <c r="AU110" s="168">
        <f t="shared" ref="AU110:AU113" si="674">ROUND(L110,0)</f>
        <v>98</v>
      </c>
      <c r="AV110" s="168">
        <f t="shared" ref="AV110:AV113" si="675">ROUND(M110,0)</f>
        <v>74</v>
      </c>
      <c r="AW110" s="168">
        <f t="shared" ref="AW110:AW113" si="676">ROUND(N110,0)</f>
        <v>147</v>
      </c>
      <c r="AX110" s="168">
        <f t="shared" ref="AX110:AX113" si="677">ROUND(O110,0)</f>
        <v>82</v>
      </c>
      <c r="AY110" s="168">
        <f t="shared" ref="AY110:AY113" si="678">ROUND(P110,0)</f>
        <v>55</v>
      </c>
      <c r="AZ110" s="168">
        <f t="shared" ref="AZ110:AZ113" si="679">ROUND(Q110,0)</f>
        <v>55</v>
      </c>
      <c r="BA110" s="168">
        <f t="shared" ref="BA110:BA113" si="680">ROUND(R110,0)</f>
        <v>55</v>
      </c>
      <c r="BB110" s="168">
        <f t="shared" ref="BB110:BB113" si="681">ROUND(S110,0)</f>
        <v>55</v>
      </c>
      <c r="BC110" s="168">
        <f t="shared" ref="BC110:BC113" si="682">ROUND(T110,0)</f>
        <v>69</v>
      </c>
      <c r="BD110" s="168">
        <f t="shared" ref="BD110:BD113" si="683">ROUND(U110,0)</f>
        <v>55</v>
      </c>
      <c r="BE110" s="168">
        <f t="shared" ref="BE110:BE113" si="684">ROUND(V110,0)</f>
        <v>60</v>
      </c>
      <c r="BF110" s="168">
        <f t="shared" ref="BF110:BF113" si="685">ROUND(W110,0)</f>
        <v>55</v>
      </c>
      <c r="BG110" s="168">
        <f t="shared" ref="BG110:BG113" si="686">ROUND(X110,0)</f>
        <v>97</v>
      </c>
      <c r="BH110" s="168">
        <f t="shared" ref="BH110:BH113" si="687">ROUND(Y110,0)</f>
        <v>95</v>
      </c>
      <c r="BI110" s="168">
        <f t="shared" ref="BI110:BI113" si="688">ROUND(Z110,0)</f>
        <v>38</v>
      </c>
      <c r="BJ110" s="168">
        <f t="shared" ref="BJ110:BJ113" si="689">ROUND(AA110,0)</f>
        <v>110</v>
      </c>
      <c r="BK110" s="168">
        <f t="shared" ref="BK110:BK113" si="690">ROUND(AB110,0)</f>
        <v>138</v>
      </c>
      <c r="BL110" s="168">
        <f t="shared" ref="BL110:BL113" si="691">ROUND(AC110,0)</f>
        <v>10</v>
      </c>
      <c r="BM110" s="168">
        <f t="shared" ref="BM110:BM113" si="692">ROUND(AD110,0)</f>
        <v>9</v>
      </c>
      <c r="BN110" s="168">
        <f t="shared" ref="BN110:BN113" si="693">ROUND(AE110,0)</f>
        <v>2</v>
      </c>
      <c r="BO110" s="168">
        <f t="shared" ref="BO110:BO113" si="694">ROUND(AF110,0)</f>
        <v>11</v>
      </c>
      <c r="BP110" s="168">
        <f t="shared" ref="BP110:BP113" si="695">ROUND(AG110,0)</f>
        <v>8</v>
      </c>
      <c r="BQ110" s="168">
        <f t="shared" ref="BQ110:BQ113" si="696">ROUND(AH110,0)</f>
        <v>2</v>
      </c>
      <c r="BR110" s="168">
        <f t="shared" ref="BR110:BR113" si="697">ROUND(AI110,0)</f>
        <v>5</v>
      </c>
      <c r="BS110" s="168">
        <f t="shared" ref="BS110:BS113" si="698">ROUND(AJ110,0)</f>
        <v>6</v>
      </c>
      <c r="BT110" s="168">
        <f t="shared" ref="BT110:BT113" si="699">ROUND(AK110,0)</f>
        <v>2</v>
      </c>
      <c r="BU110" s="168">
        <f t="shared" ref="BU110:BU113" si="700">ROUND(AL110,0)</f>
        <v>2</v>
      </c>
      <c r="BV110" s="168">
        <f t="shared" ref="BV110:BV113" si="701">ROUND(AM110,0)</f>
        <v>2</v>
      </c>
      <c r="BW110" s="168">
        <f t="shared" ref="BW110:BW113" si="702">ROUND(AN110,0)</f>
        <v>2</v>
      </c>
      <c r="BX110" s="168">
        <f t="shared" ref="BX110:BX113" si="703">ROUND(AO110,0)</f>
        <v>2</v>
      </c>
    </row>
    <row r="111" spans="1:76" x14ac:dyDescent="0.2">
      <c r="A111" s="98" t="s">
        <v>18</v>
      </c>
      <c r="B111" s="60" t="s">
        <v>9</v>
      </c>
      <c r="C111" s="93" t="s">
        <v>27</v>
      </c>
      <c r="D111" s="99" t="s">
        <v>128</v>
      </c>
      <c r="E111" s="99" t="s">
        <v>129</v>
      </c>
      <c r="F111" s="62">
        <f t="shared" si="457"/>
        <v>1872539</v>
      </c>
      <c r="G111" s="63">
        <f t="shared" si="458"/>
        <v>1398</v>
      </c>
      <c r="H111" s="64">
        <v>66</v>
      </c>
      <c r="I111" s="64">
        <v>77</v>
      </c>
      <c r="J111" s="64">
        <v>66</v>
      </c>
      <c r="K111" s="64">
        <v>22</v>
      </c>
      <c r="L111" s="64">
        <v>94</v>
      </c>
      <c r="M111" s="64">
        <v>71</v>
      </c>
      <c r="N111" s="64">
        <v>141</v>
      </c>
      <c r="O111" s="64">
        <v>79</v>
      </c>
      <c r="P111" s="64">
        <v>53</v>
      </c>
      <c r="Q111" s="64">
        <v>53</v>
      </c>
      <c r="R111" s="64">
        <v>53</v>
      </c>
      <c r="S111" s="64">
        <v>53</v>
      </c>
      <c r="T111" s="64">
        <v>66</v>
      </c>
      <c r="U111" s="64">
        <v>53</v>
      </c>
      <c r="V111" s="64">
        <v>58</v>
      </c>
      <c r="W111" s="64">
        <v>53</v>
      </c>
      <c r="X111" s="64">
        <v>69</v>
      </c>
      <c r="Y111" s="64">
        <v>67</v>
      </c>
      <c r="Z111" s="64">
        <v>28</v>
      </c>
      <c r="AA111" s="64">
        <v>63</v>
      </c>
      <c r="AB111" s="64">
        <v>79</v>
      </c>
      <c r="AC111" s="64">
        <v>6</v>
      </c>
      <c r="AD111" s="64">
        <v>5</v>
      </c>
      <c r="AE111" s="64">
        <v>1</v>
      </c>
      <c r="AF111" s="145">
        <v>6</v>
      </c>
      <c r="AG111" s="145">
        <v>4</v>
      </c>
      <c r="AH111" s="145">
        <v>1</v>
      </c>
      <c r="AI111" s="145">
        <v>3</v>
      </c>
      <c r="AJ111" s="145">
        <v>3</v>
      </c>
      <c r="AK111" s="145">
        <v>1</v>
      </c>
      <c r="AL111" s="145">
        <v>1</v>
      </c>
      <c r="AM111" s="145">
        <v>1</v>
      </c>
      <c r="AN111" s="145">
        <v>1</v>
      </c>
      <c r="AO111" s="64">
        <v>1</v>
      </c>
      <c r="AQ111" s="168">
        <f t="shared" si="670"/>
        <v>66</v>
      </c>
      <c r="AR111" s="168">
        <f t="shared" si="671"/>
        <v>77</v>
      </c>
      <c r="AS111" s="168">
        <f t="shared" si="672"/>
        <v>66</v>
      </c>
      <c r="AT111" s="168">
        <f t="shared" si="673"/>
        <v>22</v>
      </c>
      <c r="AU111" s="168">
        <f t="shared" si="674"/>
        <v>94</v>
      </c>
      <c r="AV111" s="168">
        <f t="shared" si="675"/>
        <v>71</v>
      </c>
      <c r="AW111" s="168">
        <f t="shared" si="676"/>
        <v>141</v>
      </c>
      <c r="AX111" s="168">
        <f t="shared" si="677"/>
        <v>79</v>
      </c>
      <c r="AY111" s="168">
        <f t="shared" si="678"/>
        <v>53</v>
      </c>
      <c r="AZ111" s="168">
        <f t="shared" si="679"/>
        <v>53</v>
      </c>
      <c r="BA111" s="168">
        <f t="shared" si="680"/>
        <v>53</v>
      </c>
      <c r="BB111" s="168">
        <f t="shared" si="681"/>
        <v>53</v>
      </c>
      <c r="BC111" s="168">
        <f t="shared" si="682"/>
        <v>66</v>
      </c>
      <c r="BD111" s="168">
        <f t="shared" si="683"/>
        <v>53</v>
      </c>
      <c r="BE111" s="168">
        <f t="shared" si="684"/>
        <v>58</v>
      </c>
      <c r="BF111" s="168">
        <f t="shared" si="685"/>
        <v>53</v>
      </c>
      <c r="BG111" s="168">
        <f t="shared" si="686"/>
        <v>69</v>
      </c>
      <c r="BH111" s="168">
        <f t="shared" si="687"/>
        <v>67</v>
      </c>
      <c r="BI111" s="168">
        <f t="shared" si="688"/>
        <v>28</v>
      </c>
      <c r="BJ111" s="168">
        <f t="shared" si="689"/>
        <v>63</v>
      </c>
      <c r="BK111" s="168">
        <f t="shared" si="690"/>
        <v>79</v>
      </c>
      <c r="BL111" s="168">
        <f t="shared" si="691"/>
        <v>6</v>
      </c>
      <c r="BM111" s="168">
        <f t="shared" si="692"/>
        <v>5</v>
      </c>
      <c r="BN111" s="168">
        <f t="shared" si="693"/>
        <v>1</v>
      </c>
      <c r="BO111" s="168">
        <f t="shared" si="694"/>
        <v>6</v>
      </c>
      <c r="BP111" s="168">
        <f t="shared" si="695"/>
        <v>4</v>
      </c>
      <c r="BQ111" s="168">
        <f t="shared" si="696"/>
        <v>1</v>
      </c>
      <c r="BR111" s="168">
        <f t="shared" si="697"/>
        <v>3</v>
      </c>
      <c r="BS111" s="168">
        <f t="shared" si="698"/>
        <v>3</v>
      </c>
      <c r="BT111" s="168">
        <f t="shared" si="699"/>
        <v>1</v>
      </c>
      <c r="BU111" s="168">
        <f t="shared" si="700"/>
        <v>1</v>
      </c>
      <c r="BV111" s="168">
        <f t="shared" si="701"/>
        <v>1</v>
      </c>
      <c r="BW111" s="168">
        <f t="shared" si="702"/>
        <v>1</v>
      </c>
      <c r="BX111" s="168">
        <f t="shared" si="703"/>
        <v>1</v>
      </c>
    </row>
    <row r="112" spans="1:76" x14ac:dyDescent="0.2">
      <c r="A112" s="98" t="s">
        <v>18</v>
      </c>
      <c r="B112" s="60" t="s">
        <v>9</v>
      </c>
      <c r="C112" s="93" t="s">
        <v>27</v>
      </c>
      <c r="D112" s="99" t="s">
        <v>130</v>
      </c>
      <c r="E112" s="99" t="s">
        <v>131</v>
      </c>
      <c r="F112" s="62">
        <f t="shared" si="457"/>
        <v>1769520</v>
      </c>
      <c r="G112" s="63">
        <f t="shared" si="458"/>
        <v>1337</v>
      </c>
      <c r="H112" s="64">
        <v>66</v>
      </c>
      <c r="I112" s="64">
        <v>77</v>
      </c>
      <c r="J112" s="64">
        <v>66</v>
      </c>
      <c r="K112" s="64">
        <v>22</v>
      </c>
      <c r="L112" s="64">
        <v>94</v>
      </c>
      <c r="M112" s="64">
        <v>71</v>
      </c>
      <c r="N112" s="64">
        <v>141</v>
      </c>
      <c r="O112" s="64">
        <v>79</v>
      </c>
      <c r="P112" s="64">
        <v>53</v>
      </c>
      <c r="Q112" s="64">
        <v>53</v>
      </c>
      <c r="R112" s="64">
        <v>53</v>
      </c>
      <c r="S112" s="64">
        <v>53</v>
      </c>
      <c r="T112" s="64">
        <v>66</v>
      </c>
      <c r="U112" s="64">
        <v>53</v>
      </c>
      <c r="V112" s="64">
        <v>58</v>
      </c>
      <c r="W112" s="64">
        <v>53</v>
      </c>
      <c r="X112" s="64">
        <v>55</v>
      </c>
      <c r="Y112" s="64">
        <v>56</v>
      </c>
      <c r="Z112" s="64">
        <v>21</v>
      </c>
      <c r="AA112" s="64">
        <v>52</v>
      </c>
      <c r="AB112" s="64">
        <v>65</v>
      </c>
      <c r="AC112" s="64">
        <v>5</v>
      </c>
      <c r="AD112" s="64">
        <v>4</v>
      </c>
      <c r="AE112" s="64">
        <v>1</v>
      </c>
      <c r="AF112" s="145">
        <v>5</v>
      </c>
      <c r="AG112" s="145">
        <v>4</v>
      </c>
      <c r="AH112" s="145">
        <v>1</v>
      </c>
      <c r="AI112" s="145">
        <v>2</v>
      </c>
      <c r="AJ112" s="145">
        <v>3</v>
      </c>
      <c r="AK112" s="145">
        <v>1</v>
      </c>
      <c r="AL112" s="145">
        <v>1</v>
      </c>
      <c r="AM112" s="145">
        <v>1</v>
      </c>
      <c r="AN112" s="145">
        <v>1</v>
      </c>
      <c r="AO112" s="64">
        <v>1</v>
      </c>
      <c r="AQ112" s="168">
        <f t="shared" si="670"/>
        <v>66</v>
      </c>
      <c r="AR112" s="168">
        <f t="shared" si="671"/>
        <v>77</v>
      </c>
      <c r="AS112" s="168">
        <f t="shared" si="672"/>
        <v>66</v>
      </c>
      <c r="AT112" s="168">
        <f t="shared" si="673"/>
        <v>22</v>
      </c>
      <c r="AU112" s="168">
        <f t="shared" si="674"/>
        <v>94</v>
      </c>
      <c r="AV112" s="168">
        <f t="shared" si="675"/>
        <v>71</v>
      </c>
      <c r="AW112" s="168">
        <f t="shared" si="676"/>
        <v>141</v>
      </c>
      <c r="AX112" s="168">
        <f t="shared" si="677"/>
        <v>79</v>
      </c>
      <c r="AY112" s="168">
        <f t="shared" si="678"/>
        <v>53</v>
      </c>
      <c r="AZ112" s="168">
        <f t="shared" si="679"/>
        <v>53</v>
      </c>
      <c r="BA112" s="168">
        <f t="shared" si="680"/>
        <v>53</v>
      </c>
      <c r="BB112" s="168">
        <f t="shared" si="681"/>
        <v>53</v>
      </c>
      <c r="BC112" s="168">
        <f t="shared" si="682"/>
        <v>66</v>
      </c>
      <c r="BD112" s="168">
        <f t="shared" si="683"/>
        <v>53</v>
      </c>
      <c r="BE112" s="168">
        <f t="shared" si="684"/>
        <v>58</v>
      </c>
      <c r="BF112" s="168">
        <f t="shared" si="685"/>
        <v>53</v>
      </c>
      <c r="BG112" s="168">
        <f t="shared" si="686"/>
        <v>55</v>
      </c>
      <c r="BH112" s="168">
        <f t="shared" si="687"/>
        <v>56</v>
      </c>
      <c r="BI112" s="168">
        <f t="shared" si="688"/>
        <v>21</v>
      </c>
      <c r="BJ112" s="168">
        <f t="shared" si="689"/>
        <v>52</v>
      </c>
      <c r="BK112" s="168">
        <f t="shared" si="690"/>
        <v>65</v>
      </c>
      <c r="BL112" s="168">
        <f t="shared" si="691"/>
        <v>5</v>
      </c>
      <c r="BM112" s="168">
        <f t="shared" si="692"/>
        <v>4</v>
      </c>
      <c r="BN112" s="168">
        <f t="shared" si="693"/>
        <v>1</v>
      </c>
      <c r="BO112" s="168">
        <f t="shared" si="694"/>
        <v>5</v>
      </c>
      <c r="BP112" s="168">
        <f t="shared" si="695"/>
        <v>4</v>
      </c>
      <c r="BQ112" s="168">
        <f t="shared" si="696"/>
        <v>1</v>
      </c>
      <c r="BR112" s="168">
        <f t="shared" si="697"/>
        <v>2</v>
      </c>
      <c r="BS112" s="168">
        <f t="shared" si="698"/>
        <v>3</v>
      </c>
      <c r="BT112" s="168">
        <f t="shared" si="699"/>
        <v>1</v>
      </c>
      <c r="BU112" s="168">
        <f t="shared" si="700"/>
        <v>1</v>
      </c>
      <c r="BV112" s="168">
        <f t="shared" si="701"/>
        <v>1</v>
      </c>
      <c r="BW112" s="168">
        <f t="shared" si="702"/>
        <v>1</v>
      </c>
      <c r="BX112" s="168">
        <f t="shared" si="703"/>
        <v>1</v>
      </c>
    </row>
    <row r="113" spans="1:76" x14ac:dyDescent="0.2">
      <c r="A113" s="98" t="s">
        <v>18</v>
      </c>
      <c r="B113" s="60" t="s">
        <v>9</v>
      </c>
      <c r="C113" s="93" t="s">
        <v>27</v>
      </c>
      <c r="D113" s="99" t="s">
        <v>132</v>
      </c>
      <c r="E113" s="99" t="s">
        <v>133</v>
      </c>
      <c r="F113" s="62">
        <f t="shared" si="457"/>
        <v>1664820</v>
      </c>
      <c r="G113" s="63">
        <f t="shared" si="458"/>
        <v>1279</v>
      </c>
      <c r="H113" s="64">
        <v>63</v>
      </c>
      <c r="I113" s="64">
        <v>74</v>
      </c>
      <c r="J113" s="64">
        <v>63</v>
      </c>
      <c r="K113" s="64">
        <v>21</v>
      </c>
      <c r="L113" s="64">
        <v>91</v>
      </c>
      <c r="M113" s="64">
        <v>67</v>
      </c>
      <c r="N113" s="64">
        <v>136</v>
      </c>
      <c r="O113" s="64">
        <v>77</v>
      </c>
      <c r="P113" s="64">
        <v>50</v>
      </c>
      <c r="Q113" s="64">
        <v>50</v>
      </c>
      <c r="R113" s="64">
        <v>50</v>
      </c>
      <c r="S113" s="64">
        <v>50</v>
      </c>
      <c r="T113" s="64">
        <v>63</v>
      </c>
      <c r="U113" s="64">
        <v>50</v>
      </c>
      <c r="V113" s="64">
        <v>56</v>
      </c>
      <c r="W113" s="64">
        <v>50</v>
      </c>
      <c r="X113" s="64">
        <v>54</v>
      </c>
      <c r="Y113" s="64">
        <v>57</v>
      </c>
      <c r="Z113" s="64">
        <v>20</v>
      </c>
      <c r="AA113" s="64">
        <v>50</v>
      </c>
      <c r="AB113" s="64">
        <v>62</v>
      </c>
      <c r="AC113" s="64">
        <v>3</v>
      </c>
      <c r="AD113" s="64">
        <v>5</v>
      </c>
      <c r="AE113" s="64">
        <v>1</v>
      </c>
      <c r="AF113" s="145">
        <v>6</v>
      </c>
      <c r="AG113" s="145">
        <v>3</v>
      </c>
      <c r="AH113" s="145">
        <v>0</v>
      </c>
      <c r="AI113" s="145">
        <v>2</v>
      </c>
      <c r="AJ113" s="145">
        <v>3</v>
      </c>
      <c r="AK113" s="145">
        <v>1</v>
      </c>
      <c r="AL113" s="145">
        <v>0</v>
      </c>
      <c r="AM113" s="145">
        <v>1</v>
      </c>
      <c r="AN113" s="145">
        <v>0</v>
      </c>
      <c r="AO113" s="64">
        <v>0</v>
      </c>
      <c r="AQ113" s="168">
        <f t="shared" si="670"/>
        <v>63</v>
      </c>
      <c r="AR113" s="168">
        <f t="shared" si="671"/>
        <v>74</v>
      </c>
      <c r="AS113" s="168">
        <f t="shared" si="672"/>
        <v>63</v>
      </c>
      <c r="AT113" s="168">
        <f t="shared" si="673"/>
        <v>21</v>
      </c>
      <c r="AU113" s="168">
        <f t="shared" si="674"/>
        <v>91</v>
      </c>
      <c r="AV113" s="168">
        <f t="shared" si="675"/>
        <v>67</v>
      </c>
      <c r="AW113" s="168">
        <f t="shared" si="676"/>
        <v>136</v>
      </c>
      <c r="AX113" s="168">
        <f t="shared" si="677"/>
        <v>77</v>
      </c>
      <c r="AY113" s="168">
        <f t="shared" si="678"/>
        <v>50</v>
      </c>
      <c r="AZ113" s="168">
        <f t="shared" si="679"/>
        <v>50</v>
      </c>
      <c r="BA113" s="168">
        <f t="shared" si="680"/>
        <v>50</v>
      </c>
      <c r="BB113" s="168">
        <f t="shared" si="681"/>
        <v>50</v>
      </c>
      <c r="BC113" s="168">
        <f t="shared" si="682"/>
        <v>63</v>
      </c>
      <c r="BD113" s="168">
        <f t="shared" si="683"/>
        <v>50</v>
      </c>
      <c r="BE113" s="168">
        <f t="shared" si="684"/>
        <v>56</v>
      </c>
      <c r="BF113" s="168">
        <f t="shared" si="685"/>
        <v>50</v>
      </c>
      <c r="BG113" s="168">
        <f t="shared" si="686"/>
        <v>54</v>
      </c>
      <c r="BH113" s="168">
        <f t="shared" si="687"/>
        <v>57</v>
      </c>
      <c r="BI113" s="168">
        <f t="shared" si="688"/>
        <v>20</v>
      </c>
      <c r="BJ113" s="168">
        <f t="shared" si="689"/>
        <v>50</v>
      </c>
      <c r="BK113" s="168">
        <f t="shared" si="690"/>
        <v>62</v>
      </c>
      <c r="BL113" s="168">
        <f t="shared" si="691"/>
        <v>3</v>
      </c>
      <c r="BM113" s="168">
        <f t="shared" si="692"/>
        <v>5</v>
      </c>
      <c r="BN113" s="168">
        <f t="shared" si="693"/>
        <v>1</v>
      </c>
      <c r="BO113" s="168">
        <f t="shared" si="694"/>
        <v>6</v>
      </c>
      <c r="BP113" s="168">
        <f t="shared" si="695"/>
        <v>3</v>
      </c>
      <c r="BQ113" s="168">
        <f t="shared" si="696"/>
        <v>0</v>
      </c>
      <c r="BR113" s="168">
        <f t="shared" si="697"/>
        <v>2</v>
      </c>
      <c r="BS113" s="168">
        <f t="shared" si="698"/>
        <v>3</v>
      </c>
      <c r="BT113" s="168">
        <f t="shared" si="699"/>
        <v>1</v>
      </c>
      <c r="BU113" s="168">
        <f t="shared" si="700"/>
        <v>0</v>
      </c>
      <c r="BV113" s="168">
        <f t="shared" si="701"/>
        <v>1</v>
      </c>
      <c r="BW113" s="168">
        <f t="shared" si="702"/>
        <v>0</v>
      </c>
      <c r="BX113" s="168">
        <f t="shared" si="703"/>
        <v>0</v>
      </c>
    </row>
    <row r="114" spans="1:76" s="19" customFormat="1" x14ac:dyDescent="0.2">
      <c r="A114" s="100"/>
      <c r="B114" s="54"/>
      <c r="C114" s="96"/>
      <c r="D114" s="101"/>
      <c r="E114" s="101"/>
      <c r="F114" s="74">
        <f t="shared" si="457"/>
        <v>7677189</v>
      </c>
      <c r="G114" s="125">
        <f t="shared" si="458"/>
        <v>5656</v>
      </c>
      <c r="H114" s="45">
        <f>SUM(H110:H113)</f>
        <v>264</v>
      </c>
      <c r="I114" s="45">
        <f t="shared" ref="I114:AO114" si="704">SUM(I110:I113)</f>
        <v>308</v>
      </c>
      <c r="J114" s="45">
        <f t="shared" si="704"/>
        <v>264</v>
      </c>
      <c r="K114" s="45">
        <f t="shared" si="704"/>
        <v>88</v>
      </c>
      <c r="L114" s="45">
        <f t="shared" si="704"/>
        <v>377</v>
      </c>
      <c r="M114" s="45">
        <f t="shared" si="704"/>
        <v>283</v>
      </c>
      <c r="N114" s="45">
        <f t="shared" si="704"/>
        <v>565</v>
      </c>
      <c r="O114" s="45">
        <f t="shared" si="704"/>
        <v>317</v>
      </c>
      <c r="P114" s="45">
        <f t="shared" si="704"/>
        <v>211</v>
      </c>
      <c r="Q114" s="45">
        <f t="shared" si="704"/>
        <v>211</v>
      </c>
      <c r="R114" s="45">
        <f t="shared" si="704"/>
        <v>211</v>
      </c>
      <c r="S114" s="45">
        <f t="shared" si="704"/>
        <v>211</v>
      </c>
      <c r="T114" s="45">
        <f t="shared" si="704"/>
        <v>264</v>
      </c>
      <c r="U114" s="45">
        <f t="shared" si="704"/>
        <v>211</v>
      </c>
      <c r="V114" s="45">
        <f t="shared" si="704"/>
        <v>232</v>
      </c>
      <c r="W114" s="45">
        <f t="shared" si="704"/>
        <v>211</v>
      </c>
      <c r="X114" s="45">
        <f t="shared" si="704"/>
        <v>275</v>
      </c>
      <c r="Y114" s="45">
        <f t="shared" si="704"/>
        <v>275</v>
      </c>
      <c r="Z114" s="45">
        <f t="shared" si="704"/>
        <v>107</v>
      </c>
      <c r="AA114" s="45">
        <f t="shared" si="704"/>
        <v>275</v>
      </c>
      <c r="AB114" s="45">
        <f t="shared" si="704"/>
        <v>344</v>
      </c>
      <c r="AC114" s="45">
        <f t="shared" si="704"/>
        <v>24</v>
      </c>
      <c r="AD114" s="45">
        <f t="shared" si="704"/>
        <v>23</v>
      </c>
      <c r="AE114" s="45">
        <f t="shared" si="704"/>
        <v>5</v>
      </c>
      <c r="AF114" s="45">
        <f t="shared" si="704"/>
        <v>28</v>
      </c>
      <c r="AG114" s="45">
        <f t="shared" si="704"/>
        <v>19</v>
      </c>
      <c r="AH114" s="45">
        <f t="shared" si="704"/>
        <v>4</v>
      </c>
      <c r="AI114" s="45">
        <f t="shared" si="704"/>
        <v>12</v>
      </c>
      <c r="AJ114" s="45">
        <f t="shared" si="704"/>
        <v>15</v>
      </c>
      <c r="AK114" s="45">
        <f t="shared" si="704"/>
        <v>5</v>
      </c>
      <c r="AL114" s="45">
        <f t="shared" si="704"/>
        <v>4</v>
      </c>
      <c r="AM114" s="45">
        <f t="shared" si="704"/>
        <v>5</v>
      </c>
      <c r="AN114" s="45">
        <f t="shared" si="704"/>
        <v>4</v>
      </c>
      <c r="AO114" s="45">
        <f t="shared" si="704"/>
        <v>4</v>
      </c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spans="1:76" x14ac:dyDescent="0.2">
      <c r="A115" s="102" t="s">
        <v>19</v>
      </c>
      <c r="B115" s="60" t="s">
        <v>9</v>
      </c>
      <c r="C115" s="93" t="s">
        <v>49</v>
      </c>
      <c r="D115" s="94" t="s">
        <v>134</v>
      </c>
      <c r="E115" s="130" t="s">
        <v>256</v>
      </c>
      <c r="F115" s="62">
        <f t="shared" si="457"/>
        <v>2917708</v>
      </c>
      <c r="G115" s="63">
        <f t="shared" si="458"/>
        <v>1139</v>
      </c>
      <c r="H115" s="64">
        <v>58</v>
      </c>
      <c r="I115" s="64">
        <v>68</v>
      </c>
      <c r="J115" s="64">
        <v>58</v>
      </c>
      <c r="K115" s="64">
        <v>19</v>
      </c>
      <c r="L115" s="64">
        <v>44</v>
      </c>
      <c r="M115" s="64">
        <v>33</v>
      </c>
      <c r="N115" s="64">
        <v>73</v>
      </c>
      <c r="O115" s="64">
        <v>57</v>
      </c>
      <c r="P115" s="64">
        <v>38</v>
      </c>
      <c r="Q115" s="64">
        <v>38</v>
      </c>
      <c r="R115" s="64">
        <v>38</v>
      </c>
      <c r="S115" s="64">
        <v>38</v>
      </c>
      <c r="T115" s="64">
        <v>47</v>
      </c>
      <c r="U115" s="64">
        <v>38</v>
      </c>
      <c r="V115" s="64">
        <v>42</v>
      </c>
      <c r="W115" s="64">
        <v>38</v>
      </c>
      <c r="X115" s="64">
        <v>32</v>
      </c>
      <c r="Y115" s="64">
        <v>36</v>
      </c>
      <c r="Z115" s="64">
        <v>14</v>
      </c>
      <c r="AA115" s="64">
        <v>34</v>
      </c>
      <c r="AB115" s="64">
        <v>46</v>
      </c>
      <c r="AC115" s="64">
        <v>27</v>
      </c>
      <c r="AD115" s="64">
        <v>26</v>
      </c>
      <c r="AE115" s="64">
        <v>9</v>
      </c>
      <c r="AF115" s="145">
        <v>56</v>
      </c>
      <c r="AG115" s="145">
        <v>37</v>
      </c>
      <c r="AH115" s="145">
        <v>7</v>
      </c>
      <c r="AI115" s="145">
        <v>14</v>
      </c>
      <c r="AJ115" s="145">
        <v>28</v>
      </c>
      <c r="AK115" s="145">
        <v>9</v>
      </c>
      <c r="AL115" s="145">
        <v>8</v>
      </c>
      <c r="AM115" s="145">
        <v>9</v>
      </c>
      <c r="AN115" s="145">
        <v>10</v>
      </c>
      <c r="AO115" s="64">
        <v>10</v>
      </c>
      <c r="AQ115" s="168">
        <f t="shared" ref="AQ115:AQ122" si="705">ROUND(H115,0)</f>
        <v>58</v>
      </c>
      <c r="AR115" s="168">
        <f t="shared" ref="AR115:AR122" si="706">ROUND(I115,0)</f>
        <v>68</v>
      </c>
      <c r="AS115" s="168">
        <f t="shared" ref="AS115:AS122" si="707">ROUND(J115,0)</f>
        <v>58</v>
      </c>
      <c r="AT115" s="168">
        <f t="shared" ref="AT115:AT122" si="708">ROUND(K115,0)</f>
        <v>19</v>
      </c>
      <c r="AU115" s="168">
        <f t="shared" ref="AU115:AU122" si="709">ROUND(L115,0)</f>
        <v>44</v>
      </c>
      <c r="AV115" s="168">
        <f t="shared" ref="AV115:AV122" si="710">ROUND(M115,0)</f>
        <v>33</v>
      </c>
      <c r="AW115" s="168">
        <f t="shared" ref="AW115:AW122" si="711">ROUND(N115,0)</f>
        <v>73</v>
      </c>
      <c r="AX115" s="168">
        <f t="shared" ref="AX115:AX122" si="712">ROUND(O115,0)</f>
        <v>57</v>
      </c>
      <c r="AY115" s="168">
        <f t="shared" ref="AY115:AY122" si="713">ROUND(P115,0)</f>
        <v>38</v>
      </c>
      <c r="AZ115" s="168">
        <f t="shared" ref="AZ115:AZ122" si="714">ROUND(Q115,0)</f>
        <v>38</v>
      </c>
      <c r="BA115" s="168">
        <f t="shared" ref="BA115:BA122" si="715">ROUND(R115,0)</f>
        <v>38</v>
      </c>
      <c r="BB115" s="168">
        <f t="shared" ref="BB115:BB122" si="716">ROUND(S115,0)</f>
        <v>38</v>
      </c>
      <c r="BC115" s="168">
        <f t="shared" ref="BC115:BC122" si="717">ROUND(T115,0)</f>
        <v>47</v>
      </c>
      <c r="BD115" s="168">
        <f t="shared" ref="BD115:BD122" si="718">ROUND(U115,0)</f>
        <v>38</v>
      </c>
      <c r="BE115" s="168">
        <f t="shared" ref="BE115:BE122" si="719">ROUND(V115,0)</f>
        <v>42</v>
      </c>
      <c r="BF115" s="168">
        <f t="shared" ref="BF115:BF122" si="720">ROUND(W115,0)</f>
        <v>38</v>
      </c>
      <c r="BG115" s="168">
        <f t="shared" ref="BG115:BG122" si="721">ROUND(X115,0)</f>
        <v>32</v>
      </c>
      <c r="BH115" s="168">
        <f t="shared" ref="BH115:BH122" si="722">ROUND(Y115,0)</f>
        <v>36</v>
      </c>
      <c r="BI115" s="168">
        <f t="shared" ref="BI115:BI122" si="723">ROUND(Z115,0)</f>
        <v>14</v>
      </c>
      <c r="BJ115" s="168">
        <f t="shared" ref="BJ115:BJ122" si="724">ROUND(AA115,0)</f>
        <v>34</v>
      </c>
      <c r="BK115" s="168">
        <f t="shared" ref="BK115:BK122" si="725">ROUND(AB115,0)</f>
        <v>46</v>
      </c>
      <c r="BL115" s="168">
        <f t="shared" ref="BL115:BL122" si="726">ROUND(AC115,0)</f>
        <v>27</v>
      </c>
      <c r="BM115" s="168">
        <f t="shared" ref="BM115:BM122" si="727">ROUND(AD115,0)</f>
        <v>26</v>
      </c>
      <c r="BN115" s="168">
        <f t="shared" ref="BN115:BN122" si="728">ROUND(AE115,0)</f>
        <v>9</v>
      </c>
      <c r="BO115" s="168">
        <f t="shared" ref="BO115:BO122" si="729">ROUND(AF115,0)</f>
        <v>56</v>
      </c>
      <c r="BP115" s="168">
        <f t="shared" ref="BP115:BP122" si="730">ROUND(AG115,0)</f>
        <v>37</v>
      </c>
      <c r="BQ115" s="168">
        <f t="shared" ref="BQ115:BQ122" si="731">ROUND(AH115,0)</f>
        <v>7</v>
      </c>
      <c r="BR115" s="168">
        <f t="shared" ref="BR115:BR122" si="732">ROUND(AI115,0)</f>
        <v>14</v>
      </c>
      <c r="BS115" s="168">
        <f t="shared" ref="BS115:BS122" si="733">ROUND(AJ115,0)</f>
        <v>28</v>
      </c>
      <c r="BT115" s="168">
        <f t="shared" ref="BT115:BT122" si="734">ROUND(AK115,0)</f>
        <v>9</v>
      </c>
      <c r="BU115" s="168">
        <f t="shared" ref="BU115:BU122" si="735">ROUND(AL115,0)</f>
        <v>8</v>
      </c>
      <c r="BV115" s="168">
        <f t="shared" ref="BV115:BV122" si="736">ROUND(AM115,0)</f>
        <v>9</v>
      </c>
      <c r="BW115" s="168">
        <f t="shared" ref="BW115:BW122" si="737">ROUND(AN115,0)</f>
        <v>10</v>
      </c>
      <c r="BX115" s="168">
        <f t="shared" ref="BX115:BX122" si="738">ROUND(AO115,0)</f>
        <v>10</v>
      </c>
    </row>
    <row r="116" spans="1:76" x14ac:dyDescent="0.2">
      <c r="A116" s="102" t="s">
        <v>19</v>
      </c>
      <c r="B116" s="60" t="s">
        <v>9</v>
      </c>
      <c r="C116" s="93" t="s">
        <v>49</v>
      </c>
      <c r="D116" s="94" t="s">
        <v>135</v>
      </c>
      <c r="E116" s="131" t="s">
        <v>136</v>
      </c>
      <c r="F116" s="62">
        <f t="shared" si="457"/>
        <v>2803220</v>
      </c>
      <c r="G116" s="63">
        <f t="shared" si="458"/>
        <v>1118</v>
      </c>
      <c r="H116" s="64">
        <v>58</v>
      </c>
      <c r="I116" s="64">
        <v>68</v>
      </c>
      <c r="J116" s="64">
        <v>58</v>
      </c>
      <c r="K116" s="64">
        <v>19</v>
      </c>
      <c r="L116" s="64">
        <v>44</v>
      </c>
      <c r="M116" s="64">
        <v>33</v>
      </c>
      <c r="N116" s="64">
        <v>73</v>
      </c>
      <c r="O116" s="64">
        <v>57</v>
      </c>
      <c r="P116" s="64">
        <v>38</v>
      </c>
      <c r="Q116" s="64">
        <v>38</v>
      </c>
      <c r="R116" s="64">
        <v>38</v>
      </c>
      <c r="S116" s="64">
        <v>38</v>
      </c>
      <c r="T116" s="64">
        <v>47</v>
      </c>
      <c r="U116" s="64">
        <v>38</v>
      </c>
      <c r="V116" s="64">
        <v>42</v>
      </c>
      <c r="W116" s="64">
        <v>38</v>
      </c>
      <c r="X116" s="64">
        <v>32</v>
      </c>
      <c r="Y116" s="64">
        <v>34</v>
      </c>
      <c r="Z116" s="64">
        <v>14</v>
      </c>
      <c r="AA116" s="64">
        <v>32</v>
      </c>
      <c r="AB116" s="64">
        <v>43</v>
      </c>
      <c r="AC116" s="64">
        <v>26</v>
      </c>
      <c r="AD116" s="64">
        <v>24</v>
      </c>
      <c r="AE116" s="64">
        <v>8</v>
      </c>
      <c r="AF116" s="145">
        <v>53</v>
      </c>
      <c r="AG116" s="145">
        <v>35</v>
      </c>
      <c r="AH116" s="145">
        <v>7</v>
      </c>
      <c r="AI116" s="145">
        <v>13</v>
      </c>
      <c r="AJ116" s="145">
        <v>26</v>
      </c>
      <c r="AK116" s="145">
        <v>9</v>
      </c>
      <c r="AL116" s="145">
        <v>8</v>
      </c>
      <c r="AM116" s="145">
        <v>9</v>
      </c>
      <c r="AN116" s="145">
        <v>9</v>
      </c>
      <c r="AO116" s="64">
        <v>9</v>
      </c>
      <c r="AQ116" s="168">
        <f t="shared" si="705"/>
        <v>58</v>
      </c>
      <c r="AR116" s="168">
        <f t="shared" si="706"/>
        <v>68</v>
      </c>
      <c r="AS116" s="168">
        <f t="shared" si="707"/>
        <v>58</v>
      </c>
      <c r="AT116" s="168">
        <f t="shared" si="708"/>
        <v>19</v>
      </c>
      <c r="AU116" s="168">
        <f t="shared" si="709"/>
        <v>44</v>
      </c>
      <c r="AV116" s="168">
        <f t="shared" si="710"/>
        <v>33</v>
      </c>
      <c r="AW116" s="168">
        <f t="shared" si="711"/>
        <v>73</v>
      </c>
      <c r="AX116" s="168">
        <f t="shared" si="712"/>
        <v>57</v>
      </c>
      <c r="AY116" s="168">
        <f t="shared" si="713"/>
        <v>38</v>
      </c>
      <c r="AZ116" s="168">
        <f t="shared" si="714"/>
        <v>38</v>
      </c>
      <c r="BA116" s="168">
        <f t="shared" si="715"/>
        <v>38</v>
      </c>
      <c r="BB116" s="168">
        <f t="shared" si="716"/>
        <v>38</v>
      </c>
      <c r="BC116" s="168">
        <f t="shared" si="717"/>
        <v>47</v>
      </c>
      <c r="BD116" s="168">
        <f t="shared" si="718"/>
        <v>38</v>
      </c>
      <c r="BE116" s="168">
        <f t="shared" si="719"/>
        <v>42</v>
      </c>
      <c r="BF116" s="168">
        <f t="shared" si="720"/>
        <v>38</v>
      </c>
      <c r="BG116" s="168">
        <f t="shared" si="721"/>
        <v>32</v>
      </c>
      <c r="BH116" s="168">
        <f t="shared" si="722"/>
        <v>34</v>
      </c>
      <c r="BI116" s="168">
        <f t="shared" si="723"/>
        <v>14</v>
      </c>
      <c r="BJ116" s="168">
        <f t="shared" si="724"/>
        <v>32</v>
      </c>
      <c r="BK116" s="168">
        <f t="shared" si="725"/>
        <v>43</v>
      </c>
      <c r="BL116" s="168">
        <f t="shared" si="726"/>
        <v>26</v>
      </c>
      <c r="BM116" s="168">
        <f t="shared" si="727"/>
        <v>24</v>
      </c>
      <c r="BN116" s="168">
        <f t="shared" si="728"/>
        <v>8</v>
      </c>
      <c r="BO116" s="168">
        <f t="shared" si="729"/>
        <v>53</v>
      </c>
      <c r="BP116" s="168">
        <f t="shared" si="730"/>
        <v>35</v>
      </c>
      <c r="BQ116" s="168">
        <f t="shared" si="731"/>
        <v>7</v>
      </c>
      <c r="BR116" s="168">
        <f t="shared" si="732"/>
        <v>13</v>
      </c>
      <c r="BS116" s="168">
        <f t="shared" si="733"/>
        <v>26</v>
      </c>
      <c r="BT116" s="168">
        <f t="shared" si="734"/>
        <v>9</v>
      </c>
      <c r="BU116" s="168">
        <f t="shared" si="735"/>
        <v>8</v>
      </c>
      <c r="BV116" s="168">
        <f t="shared" si="736"/>
        <v>9</v>
      </c>
      <c r="BW116" s="168">
        <f t="shared" si="737"/>
        <v>9</v>
      </c>
      <c r="BX116" s="168">
        <f t="shared" si="738"/>
        <v>9</v>
      </c>
    </row>
    <row r="117" spans="1:76" x14ac:dyDescent="0.2">
      <c r="A117" s="102" t="s">
        <v>19</v>
      </c>
      <c r="B117" s="60" t="s">
        <v>9</v>
      </c>
      <c r="C117" s="93" t="s">
        <v>49</v>
      </c>
      <c r="D117" s="94" t="s">
        <v>137</v>
      </c>
      <c r="E117" s="131" t="s">
        <v>138</v>
      </c>
      <c r="F117" s="62">
        <f t="shared" si="457"/>
        <v>1461730</v>
      </c>
      <c r="G117" s="63">
        <f t="shared" si="458"/>
        <v>529</v>
      </c>
      <c r="H117" s="64">
        <v>25</v>
      </c>
      <c r="I117" s="64">
        <v>30</v>
      </c>
      <c r="J117" s="64">
        <v>25</v>
      </c>
      <c r="K117" s="64">
        <v>8</v>
      </c>
      <c r="L117" s="64">
        <v>19</v>
      </c>
      <c r="M117" s="64">
        <v>15</v>
      </c>
      <c r="N117" s="64">
        <v>32</v>
      </c>
      <c r="O117" s="64">
        <v>25</v>
      </c>
      <c r="P117" s="64">
        <v>17</v>
      </c>
      <c r="Q117" s="64">
        <v>17</v>
      </c>
      <c r="R117" s="64">
        <v>17</v>
      </c>
      <c r="S117" s="64">
        <v>17</v>
      </c>
      <c r="T117" s="64">
        <v>21</v>
      </c>
      <c r="U117" s="64">
        <v>17</v>
      </c>
      <c r="V117" s="64">
        <v>18</v>
      </c>
      <c r="W117" s="64">
        <v>17</v>
      </c>
      <c r="X117" s="64">
        <v>14</v>
      </c>
      <c r="Y117" s="64">
        <v>14</v>
      </c>
      <c r="Z117" s="64">
        <v>6</v>
      </c>
      <c r="AA117" s="64">
        <v>18</v>
      </c>
      <c r="AB117" s="64">
        <v>24</v>
      </c>
      <c r="AC117" s="64">
        <v>14</v>
      </c>
      <c r="AD117" s="64">
        <v>14</v>
      </c>
      <c r="AE117" s="64">
        <v>5</v>
      </c>
      <c r="AF117" s="145">
        <v>30</v>
      </c>
      <c r="AG117" s="145">
        <v>20</v>
      </c>
      <c r="AH117" s="145">
        <v>4</v>
      </c>
      <c r="AI117" s="145">
        <v>7</v>
      </c>
      <c r="AJ117" s="145">
        <v>15</v>
      </c>
      <c r="AK117" s="145">
        <v>5</v>
      </c>
      <c r="AL117" s="145">
        <v>4</v>
      </c>
      <c r="AM117" s="145">
        <v>5</v>
      </c>
      <c r="AN117" s="145">
        <v>5</v>
      </c>
      <c r="AO117" s="64">
        <v>5</v>
      </c>
      <c r="AQ117" s="168">
        <f t="shared" si="705"/>
        <v>25</v>
      </c>
      <c r="AR117" s="168">
        <f t="shared" si="706"/>
        <v>30</v>
      </c>
      <c r="AS117" s="168">
        <f t="shared" si="707"/>
        <v>25</v>
      </c>
      <c r="AT117" s="168">
        <f t="shared" si="708"/>
        <v>8</v>
      </c>
      <c r="AU117" s="168">
        <f t="shared" si="709"/>
        <v>19</v>
      </c>
      <c r="AV117" s="168">
        <f t="shared" si="710"/>
        <v>15</v>
      </c>
      <c r="AW117" s="168">
        <f t="shared" si="711"/>
        <v>32</v>
      </c>
      <c r="AX117" s="168">
        <f t="shared" si="712"/>
        <v>25</v>
      </c>
      <c r="AY117" s="168">
        <f t="shared" si="713"/>
        <v>17</v>
      </c>
      <c r="AZ117" s="168">
        <f t="shared" si="714"/>
        <v>17</v>
      </c>
      <c r="BA117" s="168">
        <f t="shared" si="715"/>
        <v>17</v>
      </c>
      <c r="BB117" s="168">
        <f t="shared" si="716"/>
        <v>17</v>
      </c>
      <c r="BC117" s="168">
        <f t="shared" si="717"/>
        <v>21</v>
      </c>
      <c r="BD117" s="168">
        <f t="shared" si="718"/>
        <v>17</v>
      </c>
      <c r="BE117" s="168">
        <f t="shared" si="719"/>
        <v>18</v>
      </c>
      <c r="BF117" s="168">
        <f t="shared" si="720"/>
        <v>17</v>
      </c>
      <c r="BG117" s="168">
        <f t="shared" si="721"/>
        <v>14</v>
      </c>
      <c r="BH117" s="168">
        <f t="shared" si="722"/>
        <v>14</v>
      </c>
      <c r="BI117" s="168">
        <f t="shared" si="723"/>
        <v>6</v>
      </c>
      <c r="BJ117" s="168">
        <f t="shared" si="724"/>
        <v>18</v>
      </c>
      <c r="BK117" s="168">
        <f t="shared" si="725"/>
        <v>24</v>
      </c>
      <c r="BL117" s="168">
        <f t="shared" si="726"/>
        <v>14</v>
      </c>
      <c r="BM117" s="168">
        <f t="shared" si="727"/>
        <v>14</v>
      </c>
      <c r="BN117" s="168">
        <f t="shared" si="728"/>
        <v>5</v>
      </c>
      <c r="BO117" s="168">
        <f t="shared" si="729"/>
        <v>30</v>
      </c>
      <c r="BP117" s="168">
        <f t="shared" si="730"/>
        <v>20</v>
      </c>
      <c r="BQ117" s="168">
        <f t="shared" si="731"/>
        <v>4</v>
      </c>
      <c r="BR117" s="168">
        <f t="shared" si="732"/>
        <v>7</v>
      </c>
      <c r="BS117" s="168">
        <f t="shared" si="733"/>
        <v>15</v>
      </c>
      <c r="BT117" s="168">
        <f t="shared" si="734"/>
        <v>5</v>
      </c>
      <c r="BU117" s="168">
        <f t="shared" si="735"/>
        <v>4</v>
      </c>
      <c r="BV117" s="168">
        <f t="shared" si="736"/>
        <v>5</v>
      </c>
      <c r="BW117" s="168">
        <f t="shared" si="737"/>
        <v>5</v>
      </c>
      <c r="BX117" s="168">
        <f t="shared" si="738"/>
        <v>5</v>
      </c>
    </row>
    <row r="118" spans="1:76" x14ac:dyDescent="0.2">
      <c r="A118" s="102" t="s">
        <v>19</v>
      </c>
      <c r="B118" s="60" t="s">
        <v>9</v>
      </c>
      <c r="C118" s="93" t="s">
        <v>49</v>
      </c>
      <c r="D118" s="94" t="s">
        <v>139</v>
      </c>
      <c r="E118" s="131" t="s">
        <v>140</v>
      </c>
      <c r="F118" s="62">
        <f t="shared" si="457"/>
        <v>1823954</v>
      </c>
      <c r="G118" s="63">
        <f t="shared" si="458"/>
        <v>749</v>
      </c>
      <c r="H118" s="64">
        <v>40</v>
      </c>
      <c r="I118" s="64">
        <v>47</v>
      </c>
      <c r="J118" s="64">
        <v>40</v>
      </c>
      <c r="K118" s="64">
        <v>13</v>
      </c>
      <c r="L118" s="64">
        <v>30</v>
      </c>
      <c r="M118" s="64">
        <v>23</v>
      </c>
      <c r="N118" s="64">
        <v>50</v>
      </c>
      <c r="O118" s="64">
        <v>39</v>
      </c>
      <c r="P118" s="64">
        <v>26</v>
      </c>
      <c r="Q118" s="64">
        <v>26</v>
      </c>
      <c r="R118" s="64">
        <v>26</v>
      </c>
      <c r="S118" s="64">
        <v>26</v>
      </c>
      <c r="T118" s="64">
        <v>33</v>
      </c>
      <c r="U118" s="64">
        <v>26</v>
      </c>
      <c r="V118" s="64">
        <v>29</v>
      </c>
      <c r="W118" s="64">
        <v>26</v>
      </c>
      <c r="X118" s="64">
        <v>22</v>
      </c>
      <c r="Y118" s="64">
        <v>22</v>
      </c>
      <c r="Z118" s="64">
        <v>9</v>
      </c>
      <c r="AA118" s="64">
        <v>20</v>
      </c>
      <c r="AB118" s="64">
        <v>27</v>
      </c>
      <c r="AC118" s="64">
        <v>16</v>
      </c>
      <c r="AD118" s="64">
        <v>15</v>
      </c>
      <c r="AE118" s="64">
        <v>5</v>
      </c>
      <c r="AF118" s="145">
        <v>33</v>
      </c>
      <c r="AG118" s="145">
        <v>22</v>
      </c>
      <c r="AH118" s="145">
        <v>4</v>
      </c>
      <c r="AI118" s="145">
        <v>8</v>
      </c>
      <c r="AJ118" s="145">
        <v>17</v>
      </c>
      <c r="AK118" s="145">
        <v>6</v>
      </c>
      <c r="AL118" s="145">
        <v>5</v>
      </c>
      <c r="AM118" s="145">
        <v>6</v>
      </c>
      <c r="AN118" s="145">
        <v>6</v>
      </c>
      <c r="AO118" s="64">
        <v>6</v>
      </c>
      <c r="AQ118" s="168">
        <f t="shared" si="705"/>
        <v>40</v>
      </c>
      <c r="AR118" s="168">
        <f t="shared" si="706"/>
        <v>47</v>
      </c>
      <c r="AS118" s="168">
        <f t="shared" si="707"/>
        <v>40</v>
      </c>
      <c r="AT118" s="168">
        <f t="shared" si="708"/>
        <v>13</v>
      </c>
      <c r="AU118" s="168">
        <f t="shared" si="709"/>
        <v>30</v>
      </c>
      <c r="AV118" s="168">
        <f t="shared" si="710"/>
        <v>23</v>
      </c>
      <c r="AW118" s="168">
        <f t="shared" si="711"/>
        <v>50</v>
      </c>
      <c r="AX118" s="168">
        <f t="shared" si="712"/>
        <v>39</v>
      </c>
      <c r="AY118" s="168">
        <f t="shared" si="713"/>
        <v>26</v>
      </c>
      <c r="AZ118" s="168">
        <f t="shared" si="714"/>
        <v>26</v>
      </c>
      <c r="BA118" s="168">
        <f t="shared" si="715"/>
        <v>26</v>
      </c>
      <c r="BB118" s="168">
        <f t="shared" si="716"/>
        <v>26</v>
      </c>
      <c r="BC118" s="168">
        <f t="shared" si="717"/>
        <v>33</v>
      </c>
      <c r="BD118" s="168">
        <f t="shared" si="718"/>
        <v>26</v>
      </c>
      <c r="BE118" s="168">
        <f t="shared" si="719"/>
        <v>29</v>
      </c>
      <c r="BF118" s="168">
        <f t="shared" si="720"/>
        <v>26</v>
      </c>
      <c r="BG118" s="168">
        <f t="shared" si="721"/>
        <v>22</v>
      </c>
      <c r="BH118" s="168">
        <f t="shared" si="722"/>
        <v>22</v>
      </c>
      <c r="BI118" s="168">
        <f t="shared" si="723"/>
        <v>9</v>
      </c>
      <c r="BJ118" s="168">
        <f t="shared" si="724"/>
        <v>20</v>
      </c>
      <c r="BK118" s="168">
        <f t="shared" si="725"/>
        <v>27</v>
      </c>
      <c r="BL118" s="168">
        <f t="shared" si="726"/>
        <v>16</v>
      </c>
      <c r="BM118" s="168">
        <f t="shared" si="727"/>
        <v>15</v>
      </c>
      <c r="BN118" s="168">
        <f t="shared" si="728"/>
        <v>5</v>
      </c>
      <c r="BO118" s="168">
        <f t="shared" si="729"/>
        <v>33</v>
      </c>
      <c r="BP118" s="168">
        <f t="shared" si="730"/>
        <v>22</v>
      </c>
      <c r="BQ118" s="168">
        <f t="shared" si="731"/>
        <v>4</v>
      </c>
      <c r="BR118" s="168">
        <f t="shared" si="732"/>
        <v>8</v>
      </c>
      <c r="BS118" s="168">
        <f t="shared" si="733"/>
        <v>17</v>
      </c>
      <c r="BT118" s="168">
        <f t="shared" si="734"/>
        <v>6</v>
      </c>
      <c r="BU118" s="168">
        <f t="shared" si="735"/>
        <v>5</v>
      </c>
      <c r="BV118" s="168">
        <f t="shared" si="736"/>
        <v>6</v>
      </c>
      <c r="BW118" s="168">
        <f t="shared" si="737"/>
        <v>6</v>
      </c>
      <c r="BX118" s="168">
        <f t="shared" si="738"/>
        <v>6</v>
      </c>
    </row>
    <row r="119" spans="1:76" x14ac:dyDescent="0.2">
      <c r="A119" s="102" t="s">
        <v>19</v>
      </c>
      <c r="B119" s="60" t="s">
        <v>9</v>
      </c>
      <c r="C119" s="93" t="s">
        <v>49</v>
      </c>
      <c r="D119" s="94" t="s">
        <v>141</v>
      </c>
      <c r="E119" s="131" t="s">
        <v>142</v>
      </c>
      <c r="F119" s="62">
        <f t="shared" si="457"/>
        <v>1402200</v>
      </c>
      <c r="G119" s="63">
        <f t="shared" si="458"/>
        <v>559</v>
      </c>
      <c r="H119" s="64">
        <v>29</v>
      </c>
      <c r="I119" s="64">
        <v>34</v>
      </c>
      <c r="J119" s="64">
        <v>29</v>
      </c>
      <c r="K119" s="64">
        <v>10</v>
      </c>
      <c r="L119" s="64">
        <v>22</v>
      </c>
      <c r="M119" s="64">
        <v>17</v>
      </c>
      <c r="N119" s="64">
        <v>37</v>
      </c>
      <c r="O119" s="64">
        <v>28</v>
      </c>
      <c r="P119" s="64">
        <v>19</v>
      </c>
      <c r="Q119" s="64">
        <v>19</v>
      </c>
      <c r="R119" s="64">
        <v>19</v>
      </c>
      <c r="S119" s="64">
        <v>19</v>
      </c>
      <c r="T119" s="64">
        <v>24</v>
      </c>
      <c r="U119" s="64">
        <v>19</v>
      </c>
      <c r="V119" s="64">
        <v>21</v>
      </c>
      <c r="W119" s="64">
        <v>19</v>
      </c>
      <c r="X119" s="64">
        <v>16</v>
      </c>
      <c r="Y119" s="64">
        <v>16</v>
      </c>
      <c r="Z119" s="64">
        <v>6</v>
      </c>
      <c r="AA119" s="64">
        <v>16</v>
      </c>
      <c r="AB119" s="64">
        <v>22</v>
      </c>
      <c r="AC119" s="64">
        <v>13</v>
      </c>
      <c r="AD119" s="64">
        <v>12</v>
      </c>
      <c r="AE119" s="64">
        <v>4</v>
      </c>
      <c r="AF119" s="145">
        <v>26</v>
      </c>
      <c r="AG119" s="145">
        <v>18</v>
      </c>
      <c r="AH119" s="145">
        <v>4</v>
      </c>
      <c r="AI119" s="145">
        <v>6</v>
      </c>
      <c r="AJ119" s="145">
        <v>13</v>
      </c>
      <c r="AK119" s="145">
        <v>4</v>
      </c>
      <c r="AL119" s="145">
        <v>4</v>
      </c>
      <c r="AM119" s="145">
        <v>4</v>
      </c>
      <c r="AN119" s="145">
        <v>5</v>
      </c>
      <c r="AO119" s="64">
        <v>5</v>
      </c>
      <c r="AQ119" s="168">
        <f t="shared" si="705"/>
        <v>29</v>
      </c>
      <c r="AR119" s="168">
        <f t="shared" si="706"/>
        <v>34</v>
      </c>
      <c r="AS119" s="168">
        <f t="shared" si="707"/>
        <v>29</v>
      </c>
      <c r="AT119" s="168">
        <f t="shared" si="708"/>
        <v>10</v>
      </c>
      <c r="AU119" s="168">
        <f t="shared" si="709"/>
        <v>22</v>
      </c>
      <c r="AV119" s="168">
        <f t="shared" si="710"/>
        <v>17</v>
      </c>
      <c r="AW119" s="168">
        <f t="shared" si="711"/>
        <v>37</v>
      </c>
      <c r="AX119" s="168">
        <f t="shared" si="712"/>
        <v>28</v>
      </c>
      <c r="AY119" s="168">
        <f t="shared" si="713"/>
        <v>19</v>
      </c>
      <c r="AZ119" s="168">
        <f t="shared" si="714"/>
        <v>19</v>
      </c>
      <c r="BA119" s="168">
        <f t="shared" si="715"/>
        <v>19</v>
      </c>
      <c r="BB119" s="168">
        <f t="shared" si="716"/>
        <v>19</v>
      </c>
      <c r="BC119" s="168">
        <f t="shared" si="717"/>
        <v>24</v>
      </c>
      <c r="BD119" s="168">
        <f t="shared" si="718"/>
        <v>19</v>
      </c>
      <c r="BE119" s="168">
        <f t="shared" si="719"/>
        <v>21</v>
      </c>
      <c r="BF119" s="168">
        <f t="shared" si="720"/>
        <v>19</v>
      </c>
      <c r="BG119" s="168">
        <f t="shared" si="721"/>
        <v>16</v>
      </c>
      <c r="BH119" s="168">
        <f t="shared" si="722"/>
        <v>16</v>
      </c>
      <c r="BI119" s="168">
        <f t="shared" si="723"/>
        <v>6</v>
      </c>
      <c r="BJ119" s="168">
        <f t="shared" si="724"/>
        <v>16</v>
      </c>
      <c r="BK119" s="168">
        <f t="shared" si="725"/>
        <v>22</v>
      </c>
      <c r="BL119" s="168">
        <f t="shared" si="726"/>
        <v>13</v>
      </c>
      <c r="BM119" s="168">
        <f t="shared" si="727"/>
        <v>12</v>
      </c>
      <c r="BN119" s="168">
        <f t="shared" si="728"/>
        <v>4</v>
      </c>
      <c r="BO119" s="168">
        <f t="shared" si="729"/>
        <v>26</v>
      </c>
      <c r="BP119" s="168">
        <f t="shared" si="730"/>
        <v>18</v>
      </c>
      <c r="BQ119" s="168">
        <f t="shared" si="731"/>
        <v>4</v>
      </c>
      <c r="BR119" s="168">
        <f t="shared" si="732"/>
        <v>6</v>
      </c>
      <c r="BS119" s="168">
        <f t="shared" si="733"/>
        <v>13</v>
      </c>
      <c r="BT119" s="168">
        <f t="shared" si="734"/>
        <v>4</v>
      </c>
      <c r="BU119" s="168">
        <f t="shared" si="735"/>
        <v>4</v>
      </c>
      <c r="BV119" s="168">
        <f t="shared" si="736"/>
        <v>4</v>
      </c>
      <c r="BW119" s="168">
        <f t="shared" si="737"/>
        <v>5</v>
      </c>
      <c r="BX119" s="168">
        <f t="shared" si="738"/>
        <v>5</v>
      </c>
    </row>
    <row r="120" spans="1:76" x14ac:dyDescent="0.2">
      <c r="A120" s="102" t="s">
        <v>19</v>
      </c>
      <c r="B120" s="60" t="s">
        <v>9</v>
      </c>
      <c r="C120" s="93" t="s">
        <v>49</v>
      </c>
      <c r="D120" s="94" t="s">
        <v>143</v>
      </c>
      <c r="E120" s="132" t="s">
        <v>144</v>
      </c>
      <c r="F120" s="62">
        <f t="shared" si="457"/>
        <v>2402248</v>
      </c>
      <c r="G120" s="63">
        <f t="shared" si="458"/>
        <v>1009</v>
      </c>
      <c r="H120" s="64">
        <v>55</v>
      </c>
      <c r="I120" s="64">
        <v>64</v>
      </c>
      <c r="J120" s="64">
        <v>55</v>
      </c>
      <c r="K120" s="64">
        <v>18</v>
      </c>
      <c r="L120" s="64">
        <v>42</v>
      </c>
      <c r="M120" s="64">
        <v>31</v>
      </c>
      <c r="N120" s="64">
        <v>69</v>
      </c>
      <c r="O120" s="64">
        <v>53</v>
      </c>
      <c r="P120" s="64">
        <v>36</v>
      </c>
      <c r="Q120" s="64">
        <v>36</v>
      </c>
      <c r="R120" s="64">
        <v>36</v>
      </c>
      <c r="S120" s="64">
        <v>36</v>
      </c>
      <c r="T120" s="64">
        <v>44</v>
      </c>
      <c r="U120" s="64">
        <v>36</v>
      </c>
      <c r="V120" s="64">
        <v>39</v>
      </c>
      <c r="W120" s="64">
        <v>36</v>
      </c>
      <c r="X120" s="64">
        <v>30</v>
      </c>
      <c r="Y120" s="64">
        <v>28</v>
      </c>
      <c r="Z120" s="64">
        <v>11</v>
      </c>
      <c r="AA120" s="64">
        <v>26</v>
      </c>
      <c r="AB120" s="64">
        <v>35</v>
      </c>
      <c r="AC120" s="64">
        <v>21</v>
      </c>
      <c r="AD120" s="64">
        <v>20</v>
      </c>
      <c r="AE120" s="64">
        <v>7</v>
      </c>
      <c r="AF120" s="145">
        <v>43</v>
      </c>
      <c r="AG120" s="145">
        <v>28</v>
      </c>
      <c r="AH120" s="145">
        <v>6</v>
      </c>
      <c r="AI120" s="145">
        <v>11</v>
      </c>
      <c r="AJ120" s="145">
        <v>21</v>
      </c>
      <c r="AK120" s="145">
        <v>7</v>
      </c>
      <c r="AL120" s="145">
        <v>6</v>
      </c>
      <c r="AM120" s="145">
        <v>7</v>
      </c>
      <c r="AN120" s="145">
        <v>8</v>
      </c>
      <c r="AO120" s="64">
        <v>8</v>
      </c>
      <c r="AQ120" s="168">
        <f t="shared" si="705"/>
        <v>55</v>
      </c>
      <c r="AR120" s="168">
        <f t="shared" si="706"/>
        <v>64</v>
      </c>
      <c r="AS120" s="168">
        <f t="shared" si="707"/>
        <v>55</v>
      </c>
      <c r="AT120" s="168">
        <f t="shared" si="708"/>
        <v>18</v>
      </c>
      <c r="AU120" s="168">
        <f t="shared" si="709"/>
        <v>42</v>
      </c>
      <c r="AV120" s="168">
        <f t="shared" si="710"/>
        <v>31</v>
      </c>
      <c r="AW120" s="168">
        <f t="shared" si="711"/>
        <v>69</v>
      </c>
      <c r="AX120" s="168">
        <f t="shared" si="712"/>
        <v>53</v>
      </c>
      <c r="AY120" s="168">
        <f t="shared" si="713"/>
        <v>36</v>
      </c>
      <c r="AZ120" s="168">
        <f t="shared" si="714"/>
        <v>36</v>
      </c>
      <c r="BA120" s="168">
        <f t="shared" si="715"/>
        <v>36</v>
      </c>
      <c r="BB120" s="168">
        <f t="shared" si="716"/>
        <v>36</v>
      </c>
      <c r="BC120" s="168">
        <f t="shared" si="717"/>
        <v>44</v>
      </c>
      <c r="BD120" s="168">
        <f t="shared" si="718"/>
        <v>36</v>
      </c>
      <c r="BE120" s="168">
        <f t="shared" si="719"/>
        <v>39</v>
      </c>
      <c r="BF120" s="168">
        <f t="shared" si="720"/>
        <v>36</v>
      </c>
      <c r="BG120" s="168">
        <f t="shared" si="721"/>
        <v>30</v>
      </c>
      <c r="BH120" s="168">
        <f t="shared" si="722"/>
        <v>28</v>
      </c>
      <c r="BI120" s="168">
        <f t="shared" si="723"/>
        <v>11</v>
      </c>
      <c r="BJ120" s="168">
        <f t="shared" si="724"/>
        <v>26</v>
      </c>
      <c r="BK120" s="168">
        <f t="shared" si="725"/>
        <v>35</v>
      </c>
      <c r="BL120" s="168">
        <f t="shared" si="726"/>
        <v>21</v>
      </c>
      <c r="BM120" s="168">
        <f t="shared" si="727"/>
        <v>20</v>
      </c>
      <c r="BN120" s="168">
        <f t="shared" si="728"/>
        <v>7</v>
      </c>
      <c r="BO120" s="168">
        <f t="shared" si="729"/>
        <v>43</v>
      </c>
      <c r="BP120" s="168">
        <f t="shared" si="730"/>
        <v>28</v>
      </c>
      <c r="BQ120" s="168">
        <f t="shared" si="731"/>
        <v>6</v>
      </c>
      <c r="BR120" s="168">
        <f t="shared" si="732"/>
        <v>11</v>
      </c>
      <c r="BS120" s="168">
        <f t="shared" si="733"/>
        <v>21</v>
      </c>
      <c r="BT120" s="168">
        <f t="shared" si="734"/>
        <v>7</v>
      </c>
      <c r="BU120" s="168">
        <f t="shared" si="735"/>
        <v>6</v>
      </c>
      <c r="BV120" s="168">
        <f t="shared" si="736"/>
        <v>7</v>
      </c>
      <c r="BW120" s="168">
        <f t="shared" si="737"/>
        <v>8</v>
      </c>
      <c r="BX120" s="168">
        <f t="shared" si="738"/>
        <v>8</v>
      </c>
    </row>
    <row r="121" spans="1:76" x14ac:dyDescent="0.2">
      <c r="A121" s="102" t="s">
        <v>19</v>
      </c>
      <c r="B121" s="60" t="s">
        <v>9</v>
      </c>
      <c r="C121" s="93" t="s">
        <v>49</v>
      </c>
      <c r="D121" s="94" t="s">
        <v>145</v>
      </c>
      <c r="E121" s="131" t="s">
        <v>146</v>
      </c>
      <c r="F121" s="62">
        <f t="shared" si="457"/>
        <v>2799240</v>
      </c>
      <c r="G121" s="63">
        <f t="shared" si="458"/>
        <v>1115</v>
      </c>
      <c r="H121" s="64">
        <v>58</v>
      </c>
      <c r="I121" s="64">
        <v>68</v>
      </c>
      <c r="J121" s="64">
        <v>58</v>
      </c>
      <c r="K121" s="64">
        <v>19</v>
      </c>
      <c r="L121" s="64">
        <v>44</v>
      </c>
      <c r="M121" s="64">
        <v>33</v>
      </c>
      <c r="N121" s="64">
        <v>73</v>
      </c>
      <c r="O121" s="64">
        <v>57</v>
      </c>
      <c r="P121" s="64">
        <v>38</v>
      </c>
      <c r="Q121" s="64">
        <v>38</v>
      </c>
      <c r="R121" s="64">
        <v>38</v>
      </c>
      <c r="S121" s="64">
        <v>38</v>
      </c>
      <c r="T121" s="64">
        <v>47</v>
      </c>
      <c r="U121" s="64">
        <v>38</v>
      </c>
      <c r="V121" s="64">
        <v>42</v>
      </c>
      <c r="W121" s="64">
        <v>38</v>
      </c>
      <c r="X121" s="64">
        <v>32</v>
      </c>
      <c r="Y121" s="64">
        <v>32</v>
      </c>
      <c r="Z121" s="64">
        <v>13</v>
      </c>
      <c r="AA121" s="64">
        <v>32</v>
      </c>
      <c r="AB121" s="64">
        <v>43</v>
      </c>
      <c r="AC121" s="64">
        <v>26</v>
      </c>
      <c r="AD121" s="64">
        <v>24</v>
      </c>
      <c r="AE121" s="64">
        <v>8</v>
      </c>
      <c r="AF121" s="145">
        <v>53</v>
      </c>
      <c r="AG121" s="145">
        <v>35</v>
      </c>
      <c r="AH121" s="145">
        <v>7</v>
      </c>
      <c r="AI121" s="145">
        <v>13</v>
      </c>
      <c r="AJ121" s="145">
        <v>26</v>
      </c>
      <c r="AK121" s="145">
        <v>9</v>
      </c>
      <c r="AL121" s="145">
        <v>8</v>
      </c>
      <c r="AM121" s="145">
        <v>9</v>
      </c>
      <c r="AN121" s="145">
        <v>9</v>
      </c>
      <c r="AO121" s="64">
        <v>9</v>
      </c>
      <c r="AQ121" s="168">
        <f t="shared" si="705"/>
        <v>58</v>
      </c>
      <c r="AR121" s="168">
        <f t="shared" si="706"/>
        <v>68</v>
      </c>
      <c r="AS121" s="168">
        <f t="shared" si="707"/>
        <v>58</v>
      </c>
      <c r="AT121" s="168">
        <f t="shared" si="708"/>
        <v>19</v>
      </c>
      <c r="AU121" s="168">
        <f t="shared" si="709"/>
        <v>44</v>
      </c>
      <c r="AV121" s="168">
        <f t="shared" si="710"/>
        <v>33</v>
      </c>
      <c r="AW121" s="168">
        <f t="shared" si="711"/>
        <v>73</v>
      </c>
      <c r="AX121" s="168">
        <f t="shared" si="712"/>
        <v>57</v>
      </c>
      <c r="AY121" s="168">
        <f t="shared" si="713"/>
        <v>38</v>
      </c>
      <c r="AZ121" s="168">
        <f t="shared" si="714"/>
        <v>38</v>
      </c>
      <c r="BA121" s="168">
        <f t="shared" si="715"/>
        <v>38</v>
      </c>
      <c r="BB121" s="168">
        <f t="shared" si="716"/>
        <v>38</v>
      </c>
      <c r="BC121" s="168">
        <f t="shared" si="717"/>
        <v>47</v>
      </c>
      <c r="BD121" s="168">
        <f t="shared" si="718"/>
        <v>38</v>
      </c>
      <c r="BE121" s="168">
        <f t="shared" si="719"/>
        <v>42</v>
      </c>
      <c r="BF121" s="168">
        <f t="shared" si="720"/>
        <v>38</v>
      </c>
      <c r="BG121" s="168">
        <f t="shared" si="721"/>
        <v>32</v>
      </c>
      <c r="BH121" s="168">
        <f t="shared" si="722"/>
        <v>32</v>
      </c>
      <c r="BI121" s="168">
        <f t="shared" si="723"/>
        <v>13</v>
      </c>
      <c r="BJ121" s="168">
        <f t="shared" si="724"/>
        <v>32</v>
      </c>
      <c r="BK121" s="168">
        <f t="shared" si="725"/>
        <v>43</v>
      </c>
      <c r="BL121" s="168">
        <f t="shared" si="726"/>
        <v>26</v>
      </c>
      <c r="BM121" s="168">
        <f t="shared" si="727"/>
        <v>24</v>
      </c>
      <c r="BN121" s="168">
        <f t="shared" si="728"/>
        <v>8</v>
      </c>
      <c r="BO121" s="168">
        <f t="shared" si="729"/>
        <v>53</v>
      </c>
      <c r="BP121" s="168">
        <f t="shared" si="730"/>
        <v>35</v>
      </c>
      <c r="BQ121" s="168">
        <f t="shared" si="731"/>
        <v>7</v>
      </c>
      <c r="BR121" s="168">
        <f t="shared" si="732"/>
        <v>13</v>
      </c>
      <c r="BS121" s="168">
        <f t="shared" si="733"/>
        <v>26</v>
      </c>
      <c r="BT121" s="168">
        <f t="shared" si="734"/>
        <v>9</v>
      </c>
      <c r="BU121" s="168">
        <f t="shared" si="735"/>
        <v>8</v>
      </c>
      <c r="BV121" s="168">
        <f t="shared" si="736"/>
        <v>9</v>
      </c>
      <c r="BW121" s="168">
        <f t="shared" si="737"/>
        <v>9</v>
      </c>
      <c r="BX121" s="168">
        <f t="shared" si="738"/>
        <v>9</v>
      </c>
    </row>
    <row r="122" spans="1:76" x14ac:dyDescent="0.2">
      <c r="A122" s="104" t="s">
        <v>19</v>
      </c>
      <c r="B122" s="60" t="s">
        <v>9</v>
      </c>
      <c r="C122" s="105" t="s">
        <v>49</v>
      </c>
      <c r="D122" s="103" t="s">
        <v>147</v>
      </c>
      <c r="E122" s="132" t="s">
        <v>148</v>
      </c>
      <c r="F122" s="62">
        <f t="shared" si="457"/>
        <v>1899728</v>
      </c>
      <c r="G122" s="63">
        <f t="shared" si="458"/>
        <v>756</v>
      </c>
      <c r="H122" s="106">
        <v>41</v>
      </c>
      <c r="I122" s="106">
        <v>46</v>
      </c>
      <c r="J122" s="106">
        <v>41</v>
      </c>
      <c r="K122" s="106">
        <v>15</v>
      </c>
      <c r="L122" s="106">
        <v>32</v>
      </c>
      <c r="M122" s="106">
        <v>23</v>
      </c>
      <c r="N122" s="106">
        <v>50</v>
      </c>
      <c r="O122" s="106">
        <v>39</v>
      </c>
      <c r="P122" s="106">
        <v>25</v>
      </c>
      <c r="Q122" s="106">
        <v>25</v>
      </c>
      <c r="R122" s="106">
        <v>25</v>
      </c>
      <c r="S122" s="106">
        <v>25</v>
      </c>
      <c r="T122" s="106">
        <v>33</v>
      </c>
      <c r="U122" s="106">
        <v>25</v>
      </c>
      <c r="V122" s="106">
        <v>27</v>
      </c>
      <c r="W122" s="106">
        <v>25</v>
      </c>
      <c r="X122" s="106">
        <v>22</v>
      </c>
      <c r="Y122" s="106">
        <v>18</v>
      </c>
      <c r="Z122" s="106">
        <v>6</v>
      </c>
      <c r="AA122" s="106">
        <v>22</v>
      </c>
      <c r="AB122" s="106">
        <v>30</v>
      </c>
      <c r="AC122" s="106">
        <v>18</v>
      </c>
      <c r="AD122" s="106">
        <v>17</v>
      </c>
      <c r="AE122" s="106">
        <v>5</v>
      </c>
      <c r="AF122" s="149">
        <v>35</v>
      </c>
      <c r="AG122" s="149">
        <v>24</v>
      </c>
      <c r="AH122" s="149">
        <v>5</v>
      </c>
      <c r="AI122" s="149">
        <v>9</v>
      </c>
      <c r="AJ122" s="149">
        <v>19</v>
      </c>
      <c r="AK122" s="149">
        <v>6</v>
      </c>
      <c r="AL122" s="149">
        <v>5</v>
      </c>
      <c r="AM122" s="149">
        <v>6</v>
      </c>
      <c r="AN122" s="149">
        <v>6</v>
      </c>
      <c r="AO122" s="64">
        <v>6</v>
      </c>
      <c r="AQ122" s="168">
        <f t="shared" si="705"/>
        <v>41</v>
      </c>
      <c r="AR122" s="168">
        <f t="shared" si="706"/>
        <v>46</v>
      </c>
      <c r="AS122" s="168">
        <f t="shared" si="707"/>
        <v>41</v>
      </c>
      <c r="AT122" s="168">
        <f t="shared" si="708"/>
        <v>15</v>
      </c>
      <c r="AU122" s="168">
        <f t="shared" si="709"/>
        <v>32</v>
      </c>
      <c r="AV122" s="168">
        <f t="shared" si="710"/>
        <v>23</v>
      </c>
      <c r="AW122" s="168">
        <f t="shared" si="711"/>
        <v>50</v>
      </c>
      <c r="AX122" s="168">
        <f t="shared" si="712"/>
        <v>39</v>
      </c>
      <c r="AY122" s="168">
        <f t="shared" si="713"/>
        <v>25</v>
      </c>
      <c r="AZ122" s="168">
        <f t="shared" si="714"/>
        <v>25</v>
      </c>
      <c r="BA122" s="168">
        <f t="shared" si="715"/>
        <v>25</v>
      </c>
      <c r="BB122" s="168">
        <f t="shared" si="716"/>
        <v>25</v>
      </c>
      <c r="BC122" s="168">
        <f t="shared" si="717"/>
        <v>33</v>
      </c>
      <c r="BD122" s="168">
        <f t="shared" si="718"/>
        <v>25</v>
      </c>
      <c r="BE122" s="168">
        <f t="shared" si="719"/>
        <v>27</v>
      </c>
      <c r="BF122" s="168">
        <f t="shared" si="720"/>
        <v>25</v>
      </c>
      <c r="BG122" s="168">
        <f t="shared" si="721"/>
        <v>22</v>
      </c>
      <c r="BH122" s="168">
        <f t="shared" si="722"/>
        <v>18</v>
      </c>
      <c r="BI122" s="168">
        <f t="shared" si="723"/>
        <v>6</v>
      </c>
      <c r="BJ122" s="168">
        <f t="shared" si="724"/>
        <v>22</v>
      </c>
      <c r="BK122" s="168">
        <f t="shared" si="725"/>
        <v>30</v>
      </c>
      <c r="BL122" s="168">
        <f t="shared" si="726"/>
        <v>18</v>
      </c>
      <c r="BM122" s="168">
        <f t="shared" si="727"/>
        <v>17</v>
      </c>
      <c r="BN122" s="168">
        <f t="shared" si="728"/>
        <v>5</v>
      </c>
      <c r="BO122" s="168">
        <f t="shared" si="729"/>
        <v>35</v>
      </c>
      <c r="BP122" s="168">
        <f t="shared" si="730"/>
        <v>24</v>
      </c>
      <c r="BQ122" s="168">
        <f t="shared" si="731"/>
        <v>5</v>
      </c>
      <c r="BR122" s="168">
        <f t="shared" si="732"/>
        <v>9</v>
      </c>
      <c r="BS122" s="168">
        <f t="shared" si="733"/>
        <v>19</v>
      </c>
      <c r="BT122" s="168">
        <f t="shared" si="734"/>
        <v>6</v>
      </c>
      <c r="BU122" s="168">
        <f t="shared" si="735"/>
        <v>5</v>
      </c>
      <c r="BV122" s="168">
        <f t="shared" si="736"/>
        <v>6</v>
      </c>
      <c r="BW122" s="168">
        <f t="shared" si="737"/>
        <v>6</v>
      </c>
      <c r="BX122" s="168">
        <f t="shared" si="738"/>
        <v>6</v>
      </c>
    </row>
    <row r="123" spans="1:76" s="19" customFormat="1" x14ac:dyDescent="0.2">
      <c r="A123" s="54"/>
      <c r="B123" s="44"/>
      <c r="C123" s="44"/>
      <c r="D123" s="44"/>
      <c r="E123" s="44"/>
      <c r="F123" s="74">
        <f t="shared" si="457"/>
        <v>17510028</v>
      </c>
      <c r="G123" s="125">
        <f t="shared" si="458"/>
        <v>6974</v>
      </c>
      <c r="H123" s="45">
        <f>SUM(H115:H122)</f>
        <v>364</v>
      </c>
      <c r="I123" s="45">
        <f t="shared" ref="I123:AO123" si="739">SUM(I115:I122)</f>
        <v>425</v>
      </c>
      <c r="J123" s="45">
        <f t="shared" si="739"/>
        <v>364</v>
      </c>
      <c r="K123" s="45">
        <f t="shared" si="739"/>
        <v>121</v>
      </c>
      <c r="L123" s="45">
        <f t="shared" si="739"/>
        <v>277</v>
      </c>
      <c r="M123" s="45">
        <f t="shared" si="739"/>
        <v>208</v>
      </c>
      <c r="N123" s="45">
        <f t="shared" si="739"/>
        <v>457</v>
      </c>
      <c r="O123" s="45">
        <f t="shared" si="739"/>
        <v>355</v>
      </c>
      <c r="P123" s="45">
        <f t="shared" si="739"/>
        <v>237</v>
      </c>
      <c r="Q123" s="45">
        <f t="shared" si="739"/>
        <v>237</v>
      </c>
      <c r="R123" s="45">
        <f t="shared" si="739"/>
        <v>237</v>
      </c>
      <c r="S123" s="45">
        <f t="shared" si="739"/>
        <v>237</v>
      </c>
      <c r="T123" s="45">
        <f t="shared" si="739"/>
        <v>296</v>
      </c>
      <c r="U123" s="45">
        <f t="shared" si="739"/>
        <v>237</v>
      </c>
      <c r="V123" s="45">
        <f t="shared" si="739"/>
        <v>260</v>
      </c>
      <c r="W123" s="45">
        <f t="shared" si="739"/>
        <v>237</v>
      </c>
      <c r="X123" s="45">
        <f t="shared" si="739"/>
        <v>200</v>
      </c>
      <c r="Y123" s="45">
        <f t="shared" si="739"/>
        <v>200</v>
      </c>
      <c r="Z123" s="45">
        <f t="shared" si="739"/>
        <v>79</v>
      </c>
      <c r="AA123" s="45">
        <f t="shared" si="739"/>
        <v>200</v>
      </c>
      <c r="AB123" s="45">
        <f t="shared" si="739"/>
        <v>270</v>
      </c>
      <c r="AC123" s="45">
        <f t="shared" si="739"/>
        <v>161</v>
      </c>
      <c r="AD123" s="45">
        <f t="shared" si="739"/>
        <v>152</v>
      </c>
      <c r="AE123" s="45">
        <f t="shared" si="739"/>
        <v>51</v>
      </c>
      <c r="AF123" s="45">
        <f t="shared" si="739"/>
        <v>329</v>
      </c>
      <c r="AG123" s="45">
        <f t="shared" si="739"/>
        <v>219</v>
      </c>
      <c r="AH123" s="45">
        <f t="shared" si="739"/>
        <v>44</v>
      </c>
      <c r="AI123" s="45">
        <f t="shared" si="739"/>
        <v>81</v>
      </c>
      <c r="AJ123" s="45">
        <f t="shared" si="739"/>
        <v>165</v>
      </c>
      <c r="AK123" s="45">
        <f t="shared" si="739"/>
        <v>55</v>
      </c>
      <c r="AL123" s="45">
        <f t="shared" si="739"/>
        <v>48</v>
      </c>
      <c r="AM123" s="45">
        <f t="shared" si="739"/>
        <v>55</v>
      </c>
      <c r="AN123" s="45">
        <f t="shared" si="739"/>
        <v>58</v>
      </c>
      <c r="AO123" s="45">
        <f t="shared" si="739"/>
        <v>58</v>
      </c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spans="1:76" s="19" customFormat="1" x14ac:dyDescent="0.2">
      <c r="A124" s="110" t="s">
        <v>150</v>
      </c>
      <c r="B124" s="60" t="s">
        <v>9</v>
      </c>
      <c r="C124" s="93" t="s">
        <v>49</v>
      </c>
      <c r="D124" s="111" t="s">
        <v>157</v>
      </c>
      <c r="E124" s="112" t="s">
        <v>158</v>
      </c>
      <c r="F124" s="62">
        <f t="shared" si="457"/>
        <v>1303357</v>
      </c>
      <c r="G124" s="63">
        <f t="shared" si="458"/>
        <v>807</v>
      </c>
      <c r="H124" s="58">
        <v>46</v>
      </c>
      <c r="I124" s="58">
        <v>54</v>
      </c>
      <c r="J124" s="58">
        <v>46</v>
      </c>
      <c r="K124" s="58">
        <v>15</v>
      </c>
      <c r="L124" s="58">
        <v>36</v>
      </c>
      <c r="M124" s="58">
        <v>27</v>
      </c>
      <c r="N124" s="58">
        <v>54</v>
      </c>
      <c r="O124" s="58">
        <v>56</v>
      </c>
      <c r="P124" s="58">
        <v>38</v>
      </c>
      <c r="Q124" s="58">
        <v>38</v>
      </c>
      <c r="R124" s="58">
        <v>38</v>
      </c>
      <c r="S124" s="58">
        <v>38</v>
      </c>
      <c r="T124" s="58">
        <v>47</v>
      </c>
      <c r="U124" s="58">
        <v>38</v>
      </c>
      <c r="V124" s="58">
        <v>41</v>
      </c>
      <c r="W124" s="58">
        <v>38</v>
      </c>
      <c r="X124" s="58">
        <v>25</v>
      </c>
      <c r="Y124" s="58">
        <v>25</v>
      </c>
      <c r="Z124" s="58">
        <v>11</v>
      </c>
      <c r="AA124" s="58">
        <v>25</v>
      </c>
      <c r="AB124" s="58">
        <v>15</v>
      </c>
      <c r="AC124" s="58">
        <v>6</v>
      </c>
      <c r="AD124" s="58">
        <v>6</v>
      </c>
      <c r="AE124" s="58">
        <v>2</v>
      </c>
      <c r="AF124" s="150">
        <v>12</v>
      </c>
      <c r="AG124" s="150">
        <v>8</v>
      </c>
      <c r="AH124" s="150">
        <v>2</v>
      </c>
      <c r="AI124" s="150">
        <v>4</v>
      </c>
      <c r="AJ124" s="150">
        <v>6</v>
      </c>
      <c r="AK124" s="150">
        <v>2</v>
      </c>
      <c r="AL124" s="150">
        <v>2</v>
      </c>
      <c r="AM124" s="150">
        <v>2</v>
      </c>
      <c r="AN124" s="150">
        <v>2</v>
      </c>
      <c r="AO124" s="58">
        <v>2</v>
      </c>
      <c r="AP124" s="13"/>
      <c r="AQ124" s="168">
        <f t="shared" ref="AQ124:AQ127" si="740">ROUND(H124,0)</f>
        <v>46</v>
      </c>
      <c r="AR124" s="168">
        <f t="shared" ref="AR124:AR127" si="741">ROUND(I124,0)</f>
        <v>54</v>
      </c>
      <c r="AS124" s="168">
        <f t="shared" ref="AS124:AS127" si="742">ROUND(J124,0)</f>
        <v>46</v>
      </c>
      <c r="AT124" s="168">
        <f t="shared" ref="AT124:AT127" si="743">ROUND(K124,0)</f>
        <v>15</v>
      </c>
      <c r="AU124" s="168">
        <f t="shared" ref="AU124:AU127" si="744">ROUND(L124,0)</f>
        <v>36</v>
      </c>
      <c r="AV124" s="168">
        <f t="shared" ref="AV124:AV127" si="745">ROUND(M124,0)</f>
        <v>27</v>
      </c>
      <c r="AW124" s="168">
        <f t="shared" ref="AW124:AW127" si="746">ROUND(N124,0)</f>
        <v>54</v>
      </c>
      <c r="AX124" s="168">
        <f t="shared" ref="AX124:AX127" si="747">ROUND(O124,0)</f>
        <v>56</v>
      </c>
      <c r="AY124" s="168">
        <f t="shared" ref="AY124:AY127" si="748">ROUND(P124,0)</f>
        <v>38</v>
      </c>
      <c r="AZ124" s="168">
        <f t="shared" ref="AZ124:AZ127" si="749">ROUND(Q124,0)</f>
        <v>38</v>
      </c>
      <c r="BA124" s="168">
        <f t="shared" ref="BA124:BA127" si="750">ROUND(R124,0)</f>
        <v>38</v>
      </c>
      <c r="BB124" s="168">
        <f t="shared" ref="BB124:BB127" si="751">ROUND(S124,0)</f>
        <v>38</v>
      </c>
      <c r="BC124" s="168">
        <f t="shared" ref="BC124:BC127" si="752">ROUND(T124,0)</f>
        <v>47</v>
      </c>
      <c r="BD124" s="168">
        <f t="shared" ref="BD124:BD127" si="753">ROUND(U124,0)</f>
        <v>38</v>
      </c>
      <c r="BE124" s="168">
        <f t="shared" ref="BE124:BE127" si="754">ROUND(V124,0)</f>
        <v>41</v>
      </c>
      <c r="BF124" s="168">
        <f t="shared" ref="BF124:BF127" si="755">ROUND(W124,0)</f>
        <v>38</v>
      </c>
      <c r="BG124" s="168">
        <f t="shared" ref="BG124:BG127" si="756">ROUND(X124,0)</f>
        <v>25</v>
      </c>
      <c r="BH124" s="168">
        <f t="shared" ref="BH124:BH127" si="757">ROUND(Y124,0)</f>
        <v>25</v>
      </c>
      <c r="BI124" s="168">
        <f t="shared" ref="BI124:BI127" si="758">ROUND(Z124,0)</f>
        <v>11</v>
      </c>
      <c r="BJ124" s="168">
        <f t="shared" ref="BJ124:BJ127" si="759">ROUND(AA124,0)</f>
        <v>25</v>
      </c>
      <c r="BK124" s="168">
        <f t="shared" ref="BK124:BK127" si="760">ROUND(AB124,0)</f>
        <v>15</v>
      </c>
      <c r="BL124" s="168">
        <f t="shared" ref="BL124:BL127" si="761">ROUND(AC124,0)</f>
        <v>6</v>
      </c>
      <c r="BM124" s="168">
        <f t="shared" ref="BM124:BM127" si="762">ROUND(AD124,0)</f>
        <v>6</v>
      </c>
      <c r="BN124" s="168">
        <f t="shared" ref="BN124:BN127" si="763">ROUND(AE124,0)</f>
        <v>2</v>
      </c>
      <c r="BO124" s="168">
        <f t="shared" ref="BO124:BO127" si="764">ROUND(AF124,0)</f>
        <v>12</v>
      </c>
      <c r="BP124" s="168">
        <f t="shared" ref="BP124:BP127" si="765">ROUND(AG124,0)</f>
        <v>8</v>
      </c>
      <c r="BQ124" s="168">
        <f t="shared" ref="BQ124:BQ127" si="766">ROUND(AH124,0)</f>
        <v>2</v>
      </c>
      <c r="BR124" s="168">
        <f t="shared" ref="BR124:BR127" si="767">ROUND(AI124,0)</f>
        <v>4</v>
      </c>
      <c r="BS124" s="168">
        <f t="shared" ref="BS124:BS127" si="768">ROUND(AJ124,0)</f>
        <v>6</v>
      </c>
      <c r="BT124" s="168">
        <f t="shared" ref="BT124:BT127" si="769">ROUND(AK124,0)</f>
        <v>2</v>
      </c>
      <c r="BU124" s="168">
        <f t="shared" ref="BU124:BU127" si="770">ROUND(AL124,0)</f>
        <v>2</v>
      </c>
      <c r="BV124" s="168">
        <f t="shared" ref="BV124:BV127" si="771">ROUND(AM124,0)</f>
        <v>2</v>
      </c>
      <c r="BW124" s="168">
        <f t="shared" ref="BW124:BW127" si="772">ROUND(AN124,0)</f>
        <v>2</v>
      </c>
      <c r="BX124" s="168">
        <f t="shared" ref="BX124:BX127" si="773">ROUND(AO124,0)</f>
        <v>2</v>
      </c>
    </row>
    <row r="125" spans="1:76" s="19" customFormat="1" x14ac:dyDescent="0.2">
      <c r="A125" s="110" t="s">
        <v>150</v>
      </c>
      <c r="B125" s="60" t="s">
        <v>9</v>
      </c>
      <c r="C125" s="93" t="s">
        <v>49</v>
      </c>
      <c r="D125" s="111" t="s">
        <v>159</v>
      </c>
      <c r="E125" s="112" t="s">
        <v>160</v>
      </c>
      <c r="F125" s="62">
        <f t="shared" si="457"/>
        <v>2405036</v>
      </c>
      <c r="G125" s="63">
        <f t="shared" si="458"/>
        <v>1237</v>
      </c>
      <c r="H125" s="58">
        <v>66</v>
      </c>
      <c r="I125" s="58">
        <v>76</v>
      </c>
      <c r="J125" s="58">
        <v>66</v>
      </c>
      <c r="K125" s="58">
        <v>22</v>
      </c>
      <c r="L125" s="58">
        <v>51</v>
      </c>
      <c r="M125" s="58">
        <v>39</v>
      </c>
      <c r="N125" s="58">
        <v>77</v>
      </c>
      <c r="O125" s="58">
        <v>80</v>
      </c>
      <c r="P125" s="58">
        <v>53</v>
      </c>
      <c r="Q125" s="58">
        <v>53</v>
      </c>
      <c r="R125" s="58">
        <v>53</v>
      </c>
      <c r="S125" s="58">
        <v>53</v>
      </c>
      <c r="T125" s="58">
        <v>67</v>
      </c>
      <c r="U125" s="58">
        <v>53</v>
      </c>
      <c r="V125" s="58">
        <v>59</v>
      </c>
      <c r="W125" s="58">
        <v>53</v>
      </c>
      <c r="X125" s="58">
        <v>36</v>
      </c>
      <c r="Y125" s="58">
        <v>36</v>
      </c>
      <c r="Z125" s="58">
        <v>16</v>
      </c>
      <c r="AA125" s="58">
        <v>36</v>
      </c>
      <c r="AB125" s="58">
        <v>42</v>
      </c>
      <c r="AC125" s="58">
        <v>17</v>
      </c>
      <c r="AD125" s="58">
        <v>16</v>
      </c>
      <c r="AE125" s="58">
        <v>5</v>
      </c>
      <c r="AF125" s="150">
        <v>32</v>
      </c>
      <c r="AG125" s="150">
        <v>21</v>
      </c>
      <c r="AH125" s="150">
        <v>4</v>
      </c>
      <c r="AI125" s="150">
        <v>11</v>
      </c>
      <c r="AJ125" s="150">
        <v>17</v>
      </c>
      <c r="AK125" s="150">
        <v>5</v>
      </c>
      <c r="AL125" s="150">
        <v>5</v>
      </c>
      <c r="AM125" s="150">
        <v>5</v>
      </c>
      <c r="AN125" s="150">
        <v>6</v>
      </c>
      <c r="AO125" s="58">
        <v>6</v>
      </c>
      <c r="AP125" s="13"/>
      <c r="AQ125" s="168">
        <f t="shared" si="740"/>
        <v>66</v>
      </c>
      <c r="AR125" s="168">
        <f t="shared" si="741"/>
        <v>76</v>
      </c>
      <c r="AS125" s="168">
        <f t="shared" si="742"/>
        <v>66</v>
      </c>
      <c r="AT125" s="168">
        <f t="shared" si="743"/>
        <v>22</v>
      </c>
      <c r="AU125" s="168">
        <f t="shared" si="744"/>
        <v>51</v>
      </c>
      <c r="AV125" s="168">
        <f t="shared" si="745"/>
        <v>39</v>
      </c>
      <c r="AW125" s="168">
        <f t="shared" si="746"/>
        <v>77</v>
      </c>
      <c r="AX125" s="168">
        <f t="shared" si="747"/>
        <v>80</v>
      </c>
      <c r="AY125" s="168">
        <f t="shared" si="748"/>
        <v>53</v>
      </c>
      <c r="AZ125" s="168">
        <f t="shared" si="749"/>
        <v>53</v>
      </c>
      <c r="BA125" s="168">
        <f t="shared" si="750"/>
        <v>53</v>
      </c>
      <c r="BB125" s="168">
        <f t="shared" si="751"/>
        <v>53</v>
      </c>
      <c r="BC125" s="168">
        <f t="shared" si="752"/>
        <v>67</v>
      </c>
      <c r="BD125" s="168">
        <f t="shared" si="753"/>
        <v>53</v>
      </c>
      <c r="BE125" s="168">
        <f t="shared" si="754"/>
        <v>59</v>
      </c>
      <c r="BF125" s="168">
        <f t="shared" si="755"/>
        <v>53</v>
      </c>
      <c r="BG125" s="168">
        <f t="shared" si="756"/>
        <v>36</v>
      </c>
      <c r="BH125" s="168">
        <f t="shared" si="757"/>
        <v>36</v>
      </c>
      <c r="BI125" s="168">
        <f t="shared" si="758"/>
        <v>16</v>
      </c>
      <c r="BJ125" s="168">
        <f t="shared" si="759"/>
        <v>36</v>
      </c>
      <c r="BK125" s="168">
        <f t="shared" si="760"/>
        <v>42</v>
      </c>
      <c r="BL125" s="168">
        <f t="shared" si="761"/>
        <v>17</v>
      </c>
      <c r="BM125" s="168">
        <f t="shared" si="762"/>
        <v>16</v>
      </c>
      <c r="BN125" s="168">
        <f t="shared" si="763"/>
        <v>5</v>
      </c>
      <c r="BO125" s="168">
        <f t="shared" si="764"/>
        <v>32</v>
      </c>
      <c r="BP125" s="168">
        <f t="shared" si="765"/>
        <v>21</v>
      </c>
      <c r="BQ125" s="168">
        <f t="shared" si="766"/>
        <v>4</v>
      </c>
      <c r="BR125" s="168">
        <f t="shared" si="767"/>
        <v>11</v>
      </c>
      <c r="BS125" s="168">
        <f t="shared" si="768"/>
        <v>17</v>
      </c>
      <c r="BT125" s="168">
        <f t="shared" si="769"/>
        <v>5</v>
      </c>
      <c r="BU125" s="168">
        <f t="shared" si="770"/>
        <v>5</v>
      </c>
      <c r="BV125" s="168">
        <f t="shared" si="771"/>
        <v>5</v>
      </c>
      <c r="BW125" s="168">
        <f t="shared" si="772"/>
        <v>6</v>
      </c>
      <c r="BX125" s="168">
        <f t="shared" si="773"/>
        <v>6</v>
      </c>
    </row>
    <row r="126" spans="1:76" s="19" customFormat="1" x14ac:dyDescent="0.2">
      <c r="A126" s="110" t="s">
        <v>150</v>
      </c>
      <c r="B126" s="60" t="s">
        <v>9</v>
      </c>
      <c r="C126" s="93" t="s">
        <v>49</v>
      </c>
      <c r="D126" s="111" t="s">
        <v>161</v>
      </c>
      <c r="E126" s="112" t="s">
        <v>162</v>
      </c>
      <c r="F126" s="62">
        <f t="shared" si="457"/>
        <v>2518836</v>
      </c>
      <c r="G126" s="63">
        <f t="shared" si="458"/>
        <v>1200</v>
      </c>
      <c r="H126" s="58">
        <v>61</v>
      </c>
      <c r="I126" s="58">
        <v>71</v>
      </c>
      <c r="J126" s="58">
        <v>61</v>
      </c>
      <c r="K126" s="58">
        <v>20</v>
      </c>
      <c r="L126" s="58">
        <v>48</v>
      </c>
      <c r="M126" s="58">
        <v>36</v>
      </c>
      <c r="N126" s="58">
        <v>72</v>
      </c>
      <c r="O126" s="58">
        <v>74</v>
      </c>
      <c r="P126" s="58">
        <v>50</v>
      </c>
      <c r="Q126" s="58">
        <v>50</v>
      </c>
      <c r="R126" s="58">
        <v>50</v>
      </c>
      <c r="S126" s="58">
        <v>50</v>
      </c>
      <c r="T126" s="58">
        <v>62</v>
      </c>
      <c r="U126" s="58">
        <v>50</v>
      </c>
      <c r="V126" s="58">
        <v>55</v>
      </c>
      <c r="W126" s="58">
        <v>50</v>
      </c>
      <c r="X126" s="58">
        <v>34</v>
      </c>
      <c r="Y126" s="58">
        <v>34</v>
      </c>
      <c r="Z126" s="58">
        <v>15</v>
      </c>
      <c r="AA126" s="58">
        <v>34</v>
      </c>
      <c r="AB126" s="58">
        <v>49</v>
      </c>
      <c r="AC126" s="58">
        <v>19</v>
      </c>
      <c r="AD126" s="58">
        <v>18</v>
      </c>
      <c r="AE126" s="58">
        <v>6</v>
      </c>
      <c r="AF126" s="150">
        <v>37</v>
      </c>
      <c r="AG126" s="150">
        <v>25</v>
      </c>
      <c r="AH126" s="150">
        <v>5</v>
      </c>
      <c r="AI126" s="150">
        <v>12</v>
      </c>
      <c r="AJ126" s="150">
        <v>20</v>
      </c>
      <c r="AK126" s="150">
        <v>6</v>
      </c>
      <c r="AL126" s="150">
        <v>6</v>
      </c>
      <c r="AM126" s="150">
        <v>6</v>
      </c>
      <c r="AN126" s="150">
        <v>7</v>
      </c>
      <c r="AO126" s="58">
        <v>7</v>
      </c>
      <c r="AP126" s="13"/>
      <c r="AQ126" s="168">
        <f t="shared" si="740"/>
        <v>61</v>
      </c>
      <c r="AR126" s="168">
        <f t="shared" si="741"/>
        <v>71</v>
      </c>
      <c r="AS126" s="168">
        <f t="shared" si="742"/>
        <v>61</v>
      </c>
      <c r="AT126" s="168">
        <f t="shared" si="743"/>
        <v>20</v>
      </c>
      <c r="AU126" s="168">
        <f t="shared" si="744"/>
        <v>48</v>
      </c>
      <c r="AV126" s="168">
        <f t="shared" si="745"/>
        <v>36</v>
      </c>
      <c r="AW126" s="168">
        <f t="shared" si="746"/>
        <v>72</v>
      </c>
      <c r="AX126" s="168">
        <f t="shared" si="747"/>
        <v>74</v>
      </c>
      <c r="AY126" s="168">
        <f t="shared" si="748"/>
        <v>50</v>
      </c>
      <c r="AZ126" s="168">
        <f t="shared" si="749"/>
        <v>50</v>
      </c>
      <c r="BA126" s="168">
        <f t="shared" si="750"/>
        <v>50</v>
      </c>
      <c r="BB126" s="168">
        <f t="shared" si="751"/>
        <v>50</v>
      </c>
      <c r="BC126" s="168">
        <f t="shared" si="752"/>
        <v>62</v>
      </c>
      <c r="BD126" s="168">
        <f t="shared" si="753"/>
        <v>50</v>
      </c>
      <c r="BE126" s="168">
        <f t="shared" si="754"/>
        <v>55</v>
      </c>
      <c r="BF126" s="168">
        <f t="shared" si="755"/>
        <v>50</v>
      </c>
      <c r="BG126" s="168">
        <f t="shared" si="756"/>
        <v>34</v>
      </c>
      <c r="BH126" s="168">
        <f t="shared" si="757"/>
        <v>34</v>
      </c>
      <c r="BI126" s="168">
        <f t="shared" si="758"/>
        <v>15</v>
      </c>
      <c r="BJ126" s="168">
        <f t="shared" si="759"/>
        <v>34</v>
      </c>
      <c r="BK126" s="168">
        <f t="shared" si="760"/>
        <v>49</v>
      </c>
      <c r="BL126" s="168">
        <f t="shared" si="761"/>
        <v>19</v>
      </c>
      <c r="BM126" s="168">
        <f t="shared" si="762"/>
        <v>18</v>
      </c>
      <c r="BN126" s="168">
        <f t="shared" si="763"/>
        <v>6</v>
      </c>
      <c r="BO126" s="168">
        <f t="shared" si="764"/>
        <v>37</v>
      </c>
      <c r="BP126" s="168">
        <f t="shared" si="765"/>
        <v>25</v>
      </c>
      <c r="BQ126" s="168">
        <f t="shared" si="766"/>
        <v>5</v>
      </c>
      <c r="BR126" s="168">
        <f t="shared" si="767"/>
        <v>12</v>
      </c>
      <c r="BS126" s="168">
        <f t="shared" si="768"/>
        <v>20</v>
      </c>
      <c r="BT126" s="168">
        <f t="shared" si="769"/>
        <v>6</v>
      </c>
      <c r="BU126" s="168">
        <f t="shared" si="770"/>
        <v>6</v>
      </c>
      <c r="BV126" s="168">
        <f t="shared" si="771"/>
        <v>6</v>
      </c>
      <c r="BW126" s="168">
        <f t="shared" si="772"/>
        <v>7</v>
      </c>
      <c r="BX126" s="168">
        <f t="shared" si="773"/>
        <v>7</v>
      </c>
    </row>
    <row r="127" spans="1:76" s="19" customFormat="1" x14ac:dyDescent="0.2">
      <c r="A127" s="110" t="s">
        <v>150</v>
      </c>
      <c r="B127" s="60" t="s">
        <v>9</v>
      </c>
      <c r="C127" s="93" t="s">
        <v>49</v>
      </c>
      <c r="D127" s="111" t="s">
        <v>163</v>
      </c>
      <c r="E127" s="112" t="s">
        <v>164</v>
      </c>
      <c r="F127" s="62">
        <f t="shared" si="457"/>
        <v>3068019</v>
      </c>
      <c r="G127" s="63">
        <f t="shared" si="458"/>
        <v>1406</v>
      </c>
      <c r="H127" s="58">
        <v>70</v>
      </c>
      <c r="I127" s="58">
        <v>82</v>
      </c>
      <c r="J127" s="58">
        <v>70</v>
      </c>
      <c r="K127" s="58">
        <v>24</v>
      </c>
      <c r="L127" s="58">
        <v>55</v>
      </c>
      <c r="M127" s="58">
        <v>41</v>
      </c>
      <c r="N127" s="58">
        <v>83</v>
      </c>
      <c r="O127" s="58">
        <v>87</v>
      </c>
      <c r="P127" s="58">
        <v>57</v>
      </c>
      <c r="Q127" s="58">
        <v>57</v>
      </c>
      <c r="R127" s="58">
        <v>57</v>
      </c>
      <c r="S127" s="58">
        <v>57</v>
      </c>
      <c r="T127" s="58">
        <v>72</v>
      </c>
      <c r="U127" s="58">
        <v>57</v>
      </c>
      <c r="V127" s="58">
        <v>63</v>
      </c>
      <c r="W127" s="58">
        <v>57</v>
      </c>
      <c r="X127" s="58">
        <v>39</v>
      </c>
      <c r="Y127" s="58">
        <v>39</v>
      </c>
      <c r="Z127" s="58">
        <v>16</v>
      </c>
      <c r="AA127" s="58">
        <v>39</v>
      </c>
      <c r="AB127" s="58">
        <v>62</v>
      </c>
      <c r="AC127" s="58">
        <v>25</v>
      </c>
      <c r="AD127" s="58">
        <v>23</v>
      </c>
      <c r="AE127" s="58">
        <v>7</v>
      </c>
      <c r="AF127" s="150">
        <v>47</v>
      </c>
      <c r="AG127" s="150">
        <v>31</v>
      </c>
      <c r="AH127" s="150">
        <v>6</v>
      </c>
      <c r="AI127" s="150">
        <v>16</v>
      </c>
      <c r="AJ127" s="150">
        <v>25</v>
      </c>
      <c r="AK127" s="150">
        <v>8</v>
      </c>
      <c r="AL127" s="150">
        <v>6</v>
      </c>
      <c r="AM127" s="150">
        <v>8</v>
      </c>
      <c r="AN127" s="150">
        <v>10</v>
      </c>
      <c r="AO127" s="58">
        <v>10</v>
      </c>
      <c r="AP127" s="13"/>
      <c r="AQ127" s="168">
        <f t="shared" si="740"/>
        <v>70</v>
      </c>
      <c r="AR127" s="168">
        <f t="shared" si="741"/>
        <v>82</v>
      </c>
      <c r="AS127" s="168">
        <f t="shared" si="742"/>
        <v>70</v>
      </c>
      <c r="AT127" s="168">
        <f t="shared" si="743"/>
        <v>24</v>
      </c>
      <c r="AU127" s="168">
        <f t="shared" si="744"/>
        <v>55</v>
      </c>
      <c r="AV127" s="168">
        <f t="shared" si="745"/>
        <v>41</v>
      </c>
      <c r="AW127" s="168">
        <f t="shared" si="746"/>
        <v>83</v>
      </c>
      <c r="AX127" s="168">
        <f t="shared" si="747"/>
        <v>87</v>
      </c>
      <c r="AY127" s="168">
        <f t="shared" si="748"/>
        <v>57</v>
      </c>
      <c r="AZ127" s="168">
        <f t="shared" si="749"/>
        <v>57</v>
      </c>
      <c r="BA127" s="168">
        <f t="shared" si="750"/>
        <v>57</v>
      </c>
      <c r="BB127" s="168">
        <f t="shared" si="751"/>
        <v>57</v>
      </c>
      <c r="BC127" s="168">
        <f t="shared" si="752"/>
        <v>72</v>
      </c>
      <c r="BD127" s="168">
        <f t="shared" si="753"/>
        <v>57</v>
      </c>
      <c r="BE127" s="168">
        <f t="shared" si="754"/>
        <v>63</v>
      </c>
      <c r="BF127" s="168">
        <f t="shared" si="755"/>
        <v>57</v>
      </c>
      <c r="BG127" s="168">
        <f t="shared" si="756"/>
        <v>39</v>
      </c>
      <c r="BH127" s="168">
        <f t="shared" si="757"/>
        <v>39</v>
      </c>
      <c r="BI127" s="168">
        <f t="shared" si="758"/>
        <v>16</v>
      </c>
      <c r="BJ127" s="168">
        <f t="shared" si="759"/>
        <v>39</v>
      </c>
      <c r="BK127" s="168">
        <f t="shared" si="760"/>
        <v>62</v>
      </c>
      <c r="BL127" s="168">
        <f t="shared" si="761"/>
        <v>25</v>
      </c>
      <c r="BM127" s="168">
        <f t="shared" si="762"/>
        <v>23</v>
      </c>
      <c r="BN127" s="168">
        <f t="shared" si="763"/>
        <v>7</v>
      </c>
      <c r="BO127" s="168">
        <f t="shared" si="764"/>
        <v>47</v>
      </c>
      <c r="BP127" s="168">
        <f t="shared" si="765"/>
        <v>31</v>
      </c>
      <c r="BQ127" s="168">
        <f t="shared" si="766"/>
        <v>6</v>
      </c>
      <c r="BR127" s="168">
        <f t="shared" si="767"/>
        <v>16</v>
      </c>
      <c r="BS127" s="168">
        <f t="shared" si="768"/>
        <v>25</v>
      </c>
      <c r="BT127" s="168">
        <f t="shared" si="769"/>
        <v>8</v>
      </c>
      <c r="BU127" s="168">
        <f t="shared" si="770"/>
        <v>6</v>
      </c>
      <c r="BV127" s="168">
        <f t="shared" si="771"/>
        <v>8</v>
      </c>
      <c r="BW127" s="168">
        <f t="shared" si="772"/>
        <v>10</v>
      </c>
      <c r="BX127" s="168">
        <f t="shared" si="773"/>
        <v>10</v>
      </c>
    </row>
    <row r="128" spans="1:76" s="19" customFormat="1" x14ac:dyDescent="0.2">
      <c r="A128" s="54"/>
      <c r="B128" s="44"/>
      <c r="C128" s="44"/>
      <c r="D128" s="44"/>
      <c r="E128" s="44"/>
      <c r="F128" s="74">
        <f t="shared" si="457"/>
        <v>9295248</v>
      </c>
      <c r="G128" s="125">
        <f t="shared" si="458"/>
        <v>4650</v>
      </c>
      <c r="H128" s="118">
        <f t="shared" ref="H128:AO128" si="774">SUM(H124:H127)</f>
        <v>243</v>
      </c>
      <c r="I128" s="118">
        <f t="shared" si="774"/>
        <v>283</v>
      </c>
      <c r="J128" s="118">
        <f t="shared" si="774"/>
        <v>243</v>
      </c>
      <c r="K128" s="118">
        <f t="shared" si="774"/>
        <v>81</v>
      </c>
      <c r="L128" s="118">
        <f t="shared" si="774"/>
        <v>190</v>
      </c>
      <c r="M128" s="118">
        <f t="shared" si="774"/>
        <v>143</v>
      </c>
      <c r="N128" s="118">
        <f t="shared" si="774"/>
        <v>286</v>
      </c>
      <c r="O128" s="118">
        <f t="shared" si="774"/>
        <v>297</v>
      </c>
      <c r="P128" s="118">
        <f t="shared" si="774"/>
        <v>198</v>
      </c>
      <c r="Q128" s="118">
        <f t="shared" si="774"/>
        <v>198</v>
      </c>
      <c r="R128" s="118">
        <f t="shared" si="774"/>
        <v>198</v>
      </c>
      <c r="S128" s="118">
        <f t="shared" si="774"/>
        <v>198</v>
      </c>
      <c r="T128" s="118">
        <f t="shared" si="774"/>
        <v>248</v>
      </c>
      <c r="U128" s="118">
        <f t="shared" si="774"/>
        <v>198</v>
      </c>
      <c r="V128" s="118">
        <f t="shared" si="774"/>
        <v>218</v>
      </c>
      <c r="W128" s="118">
        <f t="shared" si="774"/>
        <v>198</v>
      </c>
      <c r="X128" s="118">
        <f t="shared" si="774"/>
        <v>134</v>
      </c>
      <c r="Y128" s="118">
        <f t="shared" si="774"/>
        <v>134</v>
      </c>
      <c r="Z128" s="118">
        <f t="shared" si="774"/>
        <v>58</v>
      </c>
      <c r="AA128" s="118">
        <f t="shared" si="774"/>
        <v>134</v>
      </c>
      <c r="AB128" s="118">
        <f t="shared" si="774"/>
        <v>168</v>
      </c>
      <c r="AC128" s="118">
        <f t="shared" si="774"/>
        <v>67</v>
      </c>
      <c r="AD128" s="118">
        <f t="shared" si="774"/>
        <v>63</v>
      </c>
      <c r="AE128" s="118">
        <f t="shared" si="774"/>
        <v>20</v>
      </c>
      <c r="AF128" s="118">
        <f t="shared" si="774"/>
        <v>128</v>
      </c>
      <c r="AG128" s="118">
        <f t="shared" si="774"/>
        <v>85</v>
      </c>
      <c r="AH128" s="118">
        <f t="shared" si="774"/>
        <v>17</v>
      </c>
      <c r="AI128" s="118">
        <f t="shared" si="774"/>
        <v>43</v>
      </c>
      <c r="AJ128" s="118">
        <f t="shared" si="774"/>
        <v>68</v>
      </c>
      <c r="AK128" s="118">
        <f t="shared" si="774"/>
        <v>21</v>
      </c>
      <c r="AL128" s="118">
        <f t="shared" si="774"/>
        <v>19</v>
      </c>
      <c r="AM128" s="118">
        <f t="shared" si="774"/>
        <v>21</v>
      </c>
      <c r="AN128" s="118">
        <f t="shared" si="774"/>
        <v>25</v>
      </c>
      <c r="AO128" s="118">
        <f t="shared" si="774"/>
        <v>25</v>
      </c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spans="1:76" s="19" customFormat="1" x14ac:dyDescent="0.2">
      <c r="A129" s="110" t="s">
        <v>151</v>
      </c>
      <c r="B129" s="60" t="s">
        <v>9</v>
      </c>
      <c r="C129" s="93" t="s">
        <v>49</v>
      </c>
      <c r="D129" s="113" t="s">
        <v>152</v>
      </c>
      <c r="E129" s="114" t="s">
        <v>153</v>
      </c>
      <c r="F129" s="62">
        <f t="shared" si="457"/>
        <v>4071885</v>
      </c>
      <c r="G129" s="63">
        <f t="shared" si="458"/>
        <v>1483</v>
      </c>
      <c r="H129" s="58">
        <v>50</v>
      </c>
      <c r="I129" s="58">
        <v>58</v>
      </c>
      <c r="J129" s="58">
        <v>50</v>
      </c>
      <c r="K129" s="58">
        <v>17</v>
      </c>
      <c r="L129" s="58">
        <v>33</v>
      </c>
      <c r="M129" s="58">
        <v>25</v>
      </c>
      <c r="N129" s="58">
        <v>50</v>
      </c>
      <c r="O129" s="58">
        <v>75</v>
      </c>
      <c r="P129" s="58">
        <v>50</v>
      </c>
      <c r="Q129" s="58">
        <v>50</v>
      </c>
      <c r="R129" s="58">
        <v>50</v>
      </c>
      <c r="S129" s="58">
        <v>50</v>
      </c>
      <c r="T129" s="58">
        <v>62</v>
      </c>
      <c r="U129" s="58">
        <v>50</v>
      </c>
      <c r="V129" s="58">
        <v>55</v>
      </c>
      <c r="W129" s="58">
        <v>80</v>
      </c>
      <c r="X129" s="58">
        <v>62</v>
      </c>
      <c r="Y129" s="58">
        <v>62</v>
      </c>
      <c r="Z129" s="58">
        <v>26</v>
      </c>
      <c r="AA129" s="58">
        <v>65</v>
      </c>
      <c r="AB129" s="58">
        <v>101</v>
      </c>
      <c r="AC129" s="58">
        <v>38</v>
      </c>
      <c r="AD129" s="58">
        <v>36</v>
      </c>
      <c r="AE129" s="58">
        <v>13</v>
      </c>
      <c r="AF129" s="150">
        <v>80</v>
      </c>
      <c r="AG129" s="150">
        <v>53</v>
      </c>
      <c r="AH129" s="150">
        <v>10</v>
      </c>
      <c r="AI129" s="150">
        <v>27</v>
      </c>
      <c r="AJ129" s="150">
        <v>43</v>
      </c>
      <c r="AK129" s="150">
        <v>13</v>
      </c>
      <c r="AL129" s="150">
        <v>12</v>
      </c>
      <c r="AM129" s="150">
        <v>13</v>
      </c>
      <c r="AN129" s="150">
        <v>12</v>
      </c>
      <c r="AO129" s="58">
        <v>12</v>
      </c>
      <c r="AP129" s="13"/>
      <c r="AQ129" s="168">
        <f t="shared" ref="AQ129:AQ131" si="775">ROUND(H129,0)</f>
        <v>50</v>
      </c>
      <c r="AR129" s="168">
        <f t="shared" ref="AR129:AR131" si="776">ROUND(I129,0)</f>
        <v>58</v>
      </c>
      <c r="AS129" s="168">
        <f t="shared" ref="AS129:AS131" si="777">ROUND(J129,0)</f>
        <v>50</v>
      </c>
      <c r="AT129" s="168">
        <f t="shared" ref="AT129:AT131" si="778">ROUND(K129,0)</f>
        <v>17</v>
      </c>
      <c r="AU129" s="168">
        <f t="shared" ref="AU129:AU131" si="779">ROUND(L129,0)</f>
        <v>33</v>
      </c>
      <c r="AV129" s="168">
        <f t="shared" ref="AV129:AV131" si="780">ROUND(M129,0)</f>
        <v>25</v>
      </c>
      <c r="AW129" s="168">
        <f t="shared" ref="AW129:AW131" si="781">ROUND(N129,0)</f>
        <v>50</v>
      </c>
      <c r="AX129" s="168">
        <f t="shared" ref="AX129:AX131" si="782">ROUND(O129,0)</f>
        <v>75</v>
      </c>
      <c r="AY129" s="168">
        <f t="shared" ref="AY129:AY131" si="783">ROUND(P129,0)</f>
        <v>50</v>
      </c>
      <c r="AZ129" s="168">
        <f t="shared" ref="AZ129:AZ131" si="784">ROUND(Q129,0)</f>
        <v>50</v>
      </c>
      <c r="BA129" s="168">
        <f t="shared" ref="BA129:BA131" si="785">ROUND(R129,0)</f>
        <v>50</v>
      </c>
      <c r="BB129" s="168">
        <f t="shared" ref="BB129:BB131" si="786">ROUND(S129,0)</f>
        <v>50</v>
      </c>
      <c r="BC129" s="168">
        <f t="shared" ref="BC129:BC131" si="787">ROUND(T129,0)</f>
        <v>62</v>
      </c>
      <c r="BD129" s="168">
        <f t="shared" ref="BD129:BD131" si="788">ROUND(U129,0)</f>
        <v>50</v>
      </c>
      <c r="BE129" s="168">
        <f t="shared" ref="BE129:BE131" si="789">ROUND(V129,0)</f>
        <v>55</v>
      </c>
      <c r="BF129" s="168">
        <f t="shared" ref="BF129:BF131" si="790">ROUND(W129,0)</f>
        <v>80</v>
      </c>
      <c r="BG129" s="168">
        <f t="shared" ref="BG129:BG131" si="791">ROUND(X129,0)</f>
        <v>62</v>
      </c>
      <c r="BH129" s="168">
        <f t="shared" ref="BH129:BH131" si="792">ROUND(Y129,0)</f>
        <v>62</v>
      </c>
      <c r="BI129" s="168">
        <f t="shared" ref="BI129:BI131" si="793">ROUND(Z129,0)</f>
        <v>26</v>
      </c>
      <c r="BJ129" s="168">
        <f t="shared" ref="BJ129:BJ131" si="794">ROUND(AA129,0)</f>
        <v>65</v>
      </c>
      <c r="BK129" s="168">
        <f t="shared" ref="BK129:BK131" si="795">ROUND(AB129,0)</f>
        <v>101</v>
      </c>
      <c r="BL129" s="168">
        <f t="shared" ref="BL129:BL131" si="796">ROUND(AC129,0)</f>
        <v>38</v>
      </c>
      <c r="BM129" s="168">
        <f t="shared" ref="BM129:BM131" si="797">ROUND(AD129,0)</f>
        <v>36</v>
      </c>
      <c r="BN129" s="168">
        <f t="shared" ref="BN129:BN131" si="798">ROUND(AE129,0)</f>
        <v>13</v>
      </c>
      <c r="BO129" s="168">
        <f t="shared" ref="BO129:BO131" si="799">ROUND(AF129,0)</f>
        <v>80</v>
      </c>
      <c r="BP129" s="168">
        <f t="shared" ref="BP129:BP131" si="800">ROUND(AG129,0)</f>
        <v>53</v>
      </c>
      <c r="BQ129" s="168">
        <f t="shared" ref="BQ129:BQ131" si="801">ROUND(AH129,0)</f>
        <v>10</v>
      </c>
      <c r="BR129" s="168">
        <f t="shared" ref="BR129:BR131" si="802">ROUND(AI129,0)</f>
        <v>27</v>
      </c>
      <c r="BS129" s="168">
        <f t="shared" ref="BS129:BS131" si="803">ROUND(AJ129,0)</f>
        <v>43</v>
      </c>
      <c r="BT129" s="168">
        <f t="shared" ref="BT129:BT131" si="804">ROUND(AK129,0)</f>
        <v>13</v>
      </c>
      <c r="BU129" s="168">
        <f t="shared" ref="BU129:BU131" si="805">ROUND(AL129,0)</f>
        <v>12</v>
      </c>
      <c r="BV129" s="168">
        <f t="shared" ref="BV129:BV131" si="806">ROUND(AM129,0)</f>
        <v>13</v>
      </c>
      <c r="BW129" s="168">
        <f t="shared" ref="BW129:BW131" si="807">ROUND(AN129,0)</f>
        <v>12</v>
      </c>
      <c r="BX129" s="168">
        <f t="shared" ref="BX129:BX131" si="808">ROUND(AO129,0)</f>
        <v>12</v>
      </c>
    </row>
    <row r="130" spans="1:76" s="19" customFormat="1" x14ac:dyDescent="0.2">
      <c r="A130" s="110" t="s">
        <v>151</v>
      </c>
      <c r="B130" s="60" t="s">
        <v>9</v>
      </c>
      <c r="C130" s="93" t="s">
        <v>49</v>
      </c>
      <c r="D130" s="113" t="s">
        <v>154</v>
      </c>
      <c r="E130" s="114" t="s">
        <v>155</v>
      </c>
      <c r="F130" s="62">
        <f t="shared" si="457"/>
        <v>2814958</v>
      </c>
      <c r="G130" s="63">
        <f t="shared" si="458"/>
        <v>1359</v>
      </c>
      <c r="H130" s="58">
        <v>59</v>
      </c>
      <c r="I130" s="58">
        <v>69</v>
      </c>
      <c r="J130" s="58">
        <v>59</v>
      </c>
      <c r="K130" s="58">
        <v>20</v>
      </c>
      <c r="L130" s="58">
        <v>40</v>
      </c>
      <c r="M130" s="58">
        <v>30</v>
      </c>
      <c r="N130" s="58">
        <v>60</v>
      </c>
      <c r="O130" s="58">
        <v>90</v>
      </c>
      <c r="P130" s="58">
        <v>60</v>
      </c>
      <c r="Q130" s="58">
        <v>60</v>
      </c>
      <c r="R130" s="58">
        <v>60</v>
      </c>
      <c r="S130" s="58">
        <v>60</v>
      </c>
      <c r="T130" s="58">
        <v>75</v>
      </c>
      <c r="U130" s="58">
        <v>60</v>
      </c>
      <c r="V130" s="58">
        <v>66</v>
      </c>
      <c r="W130" s="58">
        <v>70</v>
      </c>
      <c r="X130" s="58">
        <v>52</v>
      </c>
      <c r="Y130" s="58">
        <v>52</v>
      </c>
      <c r="Z130" s="58">
        <v>22</v>
      </c>
      <c r="AA130" s="58">
        <v>52</v>
      </c>
      <c r="AB130" s="58">
        <v>54</v>
      </c>
      <c r="AC130" s="58">
        <v>20</v>
      </c>
      <c r="AD130" s="58">
        <v>19</v>
      </c>
      <c r="AE130" s="58">
        <v>7</v>
      </c>
      <c r="AF130" s="150">
        <v>42</v>
      </c>
      <c r="AG130" s="150">
        <v>28</v>
      </c>
      <c r="AH130" s="150">
        <v>5</v>
      </c>
      <c r="AI130" s="150">
        <v>14</v>
      </c>
      <c r="AJ130" s="150">
        <v>22</v>
      </c>
      <c r="AK130" s="150">
        <v>7</v>
      </c>
      <c r="AL130" s="150">
        <v>6</v>
      </c>
      <c r="AM130" s="150">
        <v>7</v>
      </c>
      <c r="AN130" s="150">
        <v>6</v>
      </c>
      <c r="AO130" s="58">
        <v>6</v>
      </c>
      <c r="AP130" s="13"/>
      <c r="AQ130" s="168">
        <f t="shared" si="775"/>
        <v>59</v>
      </c>
      <c r="AR130" s="168">
        <f t="shared" si="776"/>
        <v>69</v>
      </c>
      <c r="AS130" s="168">
        <f t="shared" si="777"/>
        <v>59</v>
      </c>
      <c r="AT130" s="168">
        <f t="shared" si="778"/>
        <v>20</v>
      </c>
      <c r="AU130" s="168">
        <f t="shared" si="779"/>
        <v>40</v>
      </c>
      <c r="AV130" s="168">
        <f t="shared" si="780"/>
        <v>30</v>
      </c>
      <c r="AW130" s="168">
        <f t="shared" si="781"/>
        <v>60</v>
      </c>
      <c r="AX130" s="168">
        <f t="shared" si="782"/>
        <v>90</v>
      </c>
      <c r="AY130" s="168">
        <f t="shared" si="783"/>
        <v>60</v>
      </c>
      <c r="AZ130" s="168">
        <f t="shared" si="784"/>
        <v>60</v>
      </c>
      <c r="BA130" s="168">
        <f t="shared" si="785"/>
        <v>60</v>
      </c>
      <c r="BB130" s="168">
        <f t="shared" si="786"/>
        <v>60</v>
      </c>
      <c r="BC130" s="168">
        <f t="shared" si="787"/>
        <v>75</v>
      </c>
      <c r="BD130" s="168">
        <f t="shared" si="788"/>
        <v>60</v>
      </c>
      <c r="BE130" s="168">
        <f t="shared" si="789"/>
        <v>66</v>
      </c>
      <c r="BF130" s="168">
        <f t="shared" si="790"/>
        <v>70</v>
      </c>
      <c r="BG130" s="168">
        <f t="shared" si="791"/>
        <v>52</v>
      </c>
      <c r="BH130" s="168">
        <f t="shared" si="792"/>
        <v>52</v>
      </c>
      <c r="BI130" s="168">
        <f t="shared" si="793"/>
        <v>22</v>
      </c>
      <c r="BJ130" s="168">
        <f t="shared" si="794"/>
        <v>52</v>
      </c>
      <c r="BK130" s="168">
        <f t="shared" si="795"/>
        <v>54</v>
      </c>
      <c r="BL130" s="168">
        <f t="shared" si="796"/>
        <v>20</v>
      </c>
      <c r="BM130" s="168">
        <f t="shared" si="797"/>
        <v>19</v>
      </c>
      <c r="BN130" s="168">
        <f t="shared" si="798"/>
        <v>7</v>
      </c>
      <c r="BO130" s="168">
        <f t="shared" si="799"/>
        <v>42</v>
      </c>
      <c r="BP130" s="168">
        <f t="shared" si="800"/>
        <v>28</v>
      </c>
      <c r="BQ130" s="168">
        <f t="shared" si="801"/>
        <v>5</v>
      </c>
      <c r="BR130" s="168">
        <f t="shared" si="802"/>
        <v>14</v>
      </c>
      <c r="BS130" s="168">
        <f t="shared" si="803"/>
        <v>22</v>
      </c>
      <c r="BT130" s="168">
        <f t="shared" si="804"/>
        <v>7</v>
      </c>
      <c r="BU130" s="168">
        <f t="shared" si="805"/>
        <v>6</v>
      </c>
      <c r="BV130" s="168">
        <f t="shared" si="806"/>
        <v>7</v>
      </c>
      <c r="BW130" s="168">
        <f t="shared" si="807"/>
        <v>6</v>
      </c>
      <c r="BX130" s="168">
        <f t="shared" si="808"/>
        <v>6</v>
      </c>
    </row>
    <row r="131" spans="1:76" s="19" customFormat="1" x14ac:dyDescent="0.2">
      <c r="A131" s="110" t="s">
        <v>151</v>
      </c>
      <c r="B131" s="60" t="s">
        <v>9</v>
      </c>
      <c r="C131" s="93" t="s">
        <v>49</v>
      </c>
      <c r="D131" s="113" t="s">
        <v>156</v>
      </c>
      <c r="E131" s="130" t="s">
        <v>257</v>
      </c>
      <c r="F131" s="62">
        <f t="shared" si="457"/>
        <v>1375501</v>
      </c>
      <c r="G131" s="63">
        <f t="shared" si="458"/>
        <v>935</v>
      </c>
      <c r="H131" s="58">
        <v>56</v>
      </c>
      <c r="I131" s="58">
        <v>65</v>
      </c>
      <c r="J131" s="58">
        <v>56</v>
      </c>
      <c r="K131" s="58">
        <v>18</v>
      </c>
      <c r="L131" s="58">
        <v>38</v>
      </c>
      <c r="M131" s="58">
        <v>28</v>
      </c>
      <c r="N131" s="58">
        <v>57</v>
      </c>
      <c r="O131" s="58">
        <v>84</v>
      </c>
      <c r="P131" s="58">
        <v>56</v>
      </c>
      <c r="Q131" s="58">
        <v>56</v>
      </c>
      <c r="R131" s="58">
        <v>56</v>
      </c>
      <c r="S131" s="58">
        <v>56</v>
      </c>
      <c r="T131" s="58">
        <v>71</v>
      </c>
      <c r="U131" s="58">
        <v>56</v>
      </c>
      <c r="V131" s="58">
        <v>62</v>
      </c>
      <c r="W131" s="58">
        <v>16</v>
      </c>
      <c r="X131" s="58">
        <v>16</v>
      </c>
      <c r="Y131" s="58">
        <v>16</v>
      </c>
      <c r="Z131" s="58">
        <v>7</v>
      </c>
      <c r="AA131" s="58">
        <v>13</v>
      </c>
      <c r="AB131" s="58">
        <v>8</v>
      </c>
      <c r="AC131" s="58">
        <v>5</v>
      </c>
      <c r="AD131" s="58">
        <v>4</v>
      </c>
      <c r="AE131" s="58">
        <v>1</v>
      </c>
      <c r="AF131" s="150">
        <v>9</v>
      </c>
      <c r="AG131" s="150">
        <v>6</v>
      </c>
      <c r="AH131" s="150">
        <v>2</v>
      </c>
      <c r="AI131" s="150">
        <v>3</v>
      </c>
      <c r="AJ131" s="150">
        <v>5</v>
      </c>
      <c r="AK131" s="150">
        <v>2</v>
      </c>
      <c r="AL131" s="150">
        <v>1</v>
      </c>
      <c r="AM131" s="150">
        <v>2</v>
      </c>
      <c r="AN131" s="150">
        <v>2</v>
      </c>
      <c r="AO131" s="58">
        <v>2</v>
      </c>
      <c r="AP131" s="13"/>
      <c r="AQ131" s="168">
        <f t="shared" si="775"/>
        <v>56</v>
      </c>
      <c r="AR131" s="168">
        <f t="shared" si="776"/>
        <v>65</v>
      </c>
      <c r="AS131" s="168">
        <f t="shared" si="777"/>
        <v>56</v>
      </c>
      <c r="AT131" s="168">
        <f t="shared" si="778"/>
        <v>18</v>
      </c>
      <c r="AU131" s="168">
        <f t="shared" si="779"/>
        <v>38</v>
      </c>
      <c r="AV131" s="168">
        <f t="shared" si="780"/>
        <v>28</v>
      </c>
      <c r="AW131" s="168">
        <f t="shared" si="781"/>
        <v>57</v>
      </c>
      <c r="AX131" s="168">
        <f t="shared" si="782"/>
        <v>84</v>
      </c>
      <c r="AY131" s="168">
        <f t="shared" si="783"/>
        <v>56</v>
      </c>
      <c r="AZ131" s="168">
        <f t="shared" si="784"/>
        <v>56</v>
      </c>
      <c r="BA131" s="168">
        <f t="shared" si="785"/>
        <v>56</v>
      </c>
      <c r="BB131" s="168">
        <f t="shared" si="786"/>
        <v>56</v>
      </c>
      <c r="BC131" s="168">
        <f t="shared" si="787"/>
        <v>71</v>
      </c>
      <c r="BD131" s="168">
        <f t="shared" si="788"/>
        <v>56</v>
      </c>
      <c r="BE131" s="168">
        <f t="shared" si="789"/>
        <v>62</v>
      </c>
      <c r="BF131" s="168">
        <f t="shared" si="790"/>
        <v>16</v>
      </c>
      <c r="BG131" s="168">
        <f t="shared" si="791"/>
        <v>16</v>
      </c>
      <c r="BH131" s="168">
        <f t="shared" si="792"/>
        <v>16</v>
      </c>
      <c r="BI131" s="168">
        <f t="shared" si="793"/>
        <v>7</v>
      </c>
      <c r="BJ131" s="168">
        <f t="shared" si="794"/>
        <v>13</v>
      </c>
      <c r="BK131" s="168">
        <f t="shared" si="795"/>
        <v>8</v>
      </c>
      <c r="BL131" s="168">
        <f t="shared" si="796"/>
        <v>5</v>
      </c>
      <c r="BM131" s="168">
        <f t="shared" si="797"/>
        <v>4</v>
      </c>
      <c r="BN131" s="168">
        <f t="shared" si="798"/>
        <v>1</v>
      </c>
      <c r="BO131" s="168">
        <f t="shared" si="799"/>
        <v>9</v>
      </c>
      <c r="BP131" s="168">
        <f t="shared" si="800"/>
        <v>6</v>
      </c>
      <c r="BQ131" s="168">
        <f t="shared" si="801"/>
        <v>2</v>
      </c>
      <c r="BR131" s="168">
        <f t="shared" si="802"/>
        <v>3</v>
      </c>
      <c r="BS131" s="168">
        <f t="shared" si="803"/>
        <v>5</v>
      </c>
      <c r="BT131" s="168">
        <f t="shared" si="804"/>
        <v>2</v>
      </c>
      <c r="BU131" s="168">
        <f t="shared" si="805"/>
        <v>1</v>
      </c>
      <c r="BV131" s="168">
        <f t="shared" si="806"/>
        <v>2</v>
      </c>
      <c r="BW131" s="168">
        <f t="shared" si="807"/>
        <v>2</v>
      </c>
      <c r="BX131" s="168">
        <f t="shared" si="808"/>
        <v>2</v>
      </c>
    </row>
    <row r="132" spans="1:76" s="19" customFormat="1" x14ac:dyDescent="0.2">
      <c r="A132" s="115" t="s">
        <v>20</v>
      </c>
      <c r="B132" s="66" t="s">
        <v>9</v>
      </c>
      <c r="C132" s="96"/>
      <c r="D132" s="116"/>
      <c r="E132" s="117"/>
      <c r="F132" s="74">
        <f t="shared" ref="F132" si="809">SUMPRODUCT(H132:AO132,$H$1:$AO$1)</f>
        <v>8262344</v>
      </c>
      <c r="G132" s="125">
        <f t="shared" ref="G132" si="810">SUM(H132:AO132)</f>
        <v>3777</v>
      </c>
      <c r="H132" s="118">
        <f t="shared" ref="H132:AO132" si="811">SUM(H129:H131)</f>
        <v>165</v>
      </c>
      <c r="I132" s="118">
        <f t="shared" si="811"/>
        <v>192</v>
      </c>
      <c r="J132" s="118">
        <f t="shared" si="811"/>
        <v>165</v>
      </c>
      <c r="K132" s="118">
        <f t="shared" si="811"/>
        <v>55</v>
      </c>
      <c r="L132" s="118">
        <f t="shared" si="811"/>
        <v>111</v>
      </c>
      <c r="M132" s="118">
        <f t="shared" si="811"/>
        <v>83</v>
      </c>
      <c r="N132" s="118">
        <f t="shared" si="811"/>
        <v>167</v>
      </c>
      <c r="O132" s="118">
        <f t="shared" si="811"/>
        <v>249</v>
      </c>
      <c r="P132" s="118">
        <f t="shared" si="811"/>
        <v>166</v>
      </c>
      <c r="Q132" s="118">
        <f t="shared" si="811"/>
        <v>166</v>
      </c>
      <c r="R132" s="118">
        <f t="shared" si="811"/>
        <v>166</v>
      </c>
      <c r="S132" s="118">
        <f t="shared" si="811"/>
        <v>166</v>
      </c>
      <c r="T132" s="118">
        <f t="shared" si="811"/>
        <v>208</v>
      </c>
      <c r="U132" s="118">
        <f t="shared" si="811"/>
        <v>166</v>
      </c>
      <c r="V132" s="118">
        <f t="shared" si="811"/>
        <v>183</v>
      </c>
      <c r="W132" s="118">
        <f t="shared" si="811"/>
        <v>166</v>
      </c>
      <c r="X132" s="118">
        <f t="shared" si="811"/>
        <v>130</v>
      </c>
      <c r="Y132" s="118">
        <f t="shared" si="811"/>
        <v>130</v>
      </c>
      <c r="Z132" s="118">
        <f t="shared" si="811"/>
        <v>55</v>
      </c>
      <c r="AA132" s="118">
        <f t="shared" si="811"/>
        <v>130</v>
      </c>
      <c r="AB132" s="118">
        <f t="shared" si="811"/>
        <v>163</v>
      </c>
      <c r="AC132" s="118">
        <f t="shared" si="811"/>
        <v>63</v>
      </c>
      <c r="AD132" s="118">
        <f t="shared" si="811"/>
        <v>59</v>
      </c>
      <c r="AE132" s="118">
        <f t="shared" si="811"/>
        <v>21</v>
      </c>
      <c r="AF132" s="118">
        <f t="shared" si="811"/>
        <v>131</v>
      </c>
      <c r="AG132" s="118">
        <f t="shared" si="811"/>
        <v>87</v>
      </c>
      <c r="AH132" s="118">
        <f t="shared" si="811"/>
        <v>17</v>
      </c>
      <c r="AI132" s="118">
        <f t="shared" si="811"/>
        <v>44</v>
      </c>
      <c r="AJ132" s="118">
        <f t="shared" si="811"/>
        <v>70</v>
      </c>
      <c r="AK132" s="118">
        <f t="shared" si="811"/>
        <v>22</v>
      </c>
      <c r="AL132" s="118">
        <f t="shared" si="811"/>
        <v>19</v>
      </c>
      <c r="AM132" s="118">
        <f t="shared" si="811"/>
        <v>22</v>
      </c>
      <c r="AN132" s="118">
        <f t="shared" si="811"/>
        <v>20</v>
      </c>
      <c r="AO132" s="118">
        <f t="shared" si="811"/>
        <v>20</v>
      </c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spans="1:76" x14ac:dyDescent="0.2">
      <c r="A133" s="107" t="s">
        <v>51</v>
      </c>
      <c r="B133" s="46"/>
      <c r="C133" s="46"/>
      <c r="D133" s="46"/>
      <c r="E133" s="46"/>
      <c r="F133" s="166">
        <f t="shared" ref="F133:AO133" si="812">SUM(F132,F128,F123,F114,F109,F104,F96,F90,F84,F76,F71,F66,F59,F55,F52,F47,F43,F37,F32,F26,F18,F13,F8)</f>
        <v>247808430</v>
      </c>
      <c r="G133" s="166">
        <f t="shared" si="812"/>
        <v>123793</v>
      </c>
      <c r="H133" s="166">
        <f t="shared" si="812"/>
        <v>5935</v>
      </c>
      <c r="I133" s="166">
        <f t="shared" si="812"/>
        <v>6926</v>
      </c>
      <c r="J133" s="166">
        <f t="shared" si="812"/>
        <v>5935</v>
      </c>
      <c r="K133" s="166">
        <f t="shared" si="812"/>
        <v>1978</v>
      </c>
      <c r="L133" s="166">
        <f t="shared" si="812"/>
        <v>4823</v>
      </c>
      <c r="M133" s="166">
        <f t="shared" si="812"/>
        <v>3615</v>
      </c>
      <c r="N133" s="166">
        <f t="shared" si="812"/>
        <v>7231</v>
      </c>
      <c r="O133" s="166">
        <f t="shared" si="812"/>
        <v>7247</v>
      </c>
      <c r="P133" s="166">
        <f t="shared" si="812"/>
        <v>4831</v>
      </c>
      <c r="Q133" s="166">
        <f t="shared" si="812"/>
        <v>4831</v>
      </c>
      <c r="R133" s="166">
        <f t="shared" si="812"/>
        <v>4831</v>
      </c>
      <c r="S133" s="166">
        <f t="shared" si="812"/>
        <v>4831</v>
      </c>
      <c r="T133" s="166">
        <f t="shared" si="812"/>
        <v>6040</v>
      </c>
      <c r="U133" s="166">
        <f t="shared" si="812"/>
        <v>4831</v>
      </c>
      <c r="V133" s="166">
        <f t="shared" si="812"/>
        <v>5315</v>
      </c>
      <c r="W133" s="166">
        <f t="shared" si="812"/>
        <v>4831</v>
      </c>
      <c r="X133" s="166">
        <f t="shared" si="812"/>
        <v>5124</v>
      </c>
      <c r="Y133" s="166">
        <f t="shared" si="812"/>
        <v>5124</v>
      </c>
      <c r="Z133" s="166">
        <f t="shared" si="812"/>
        <v>2042</v>
      </c>
      <c r="AA133" s="166">
        <f t="shared" si="812"/>
        <v>5124</v>
      </c>
      <c r="AB133" s="166">
        <f t="shared" si="812"/>
        <v>6404</v>
      </c>
      <c r="AC133" s="166">
        <f t="shared" si="812"/>
        <v>1812</v>
      </c>
      <c r="AD133" s="166">
        <f t="shared" si="812"/>
        <v>1706</v>
      </c>
      <c r="AE133" s="166">
        <f t="shared" si="812"/>
        <v>569</v>
      </c>
      <c r="AF133" s="166">
        <f t="shared" si="812"/>
        <v>3403</v>
      </c>
      <c r="AG133" s="166">
        <f t="shared" si="812"/>
        <v>2269</v>
      </c>
      <c r="AH133" s="166">
        <f t="shared" si="812"/>
        <v>454</v>
      </c>
      <c r="AI133" s="166">
        <f t="shared" si="812"/>
        <v>1134</v>
      </c>
      <c r="AJ133" s="166">
        <f t="shared" si="812"/>
        <v>1813</v>
      </c>
      <c r="AK133" s="166">
        <f t="shared" si="812"/>
        <v>569</v>
      </c>
      <c r="AL133" s="166">
        <f t="shared" si="812"/>
        <v>498</v>
      </c>
      <c r="AM133" s="166">
        <f t="shared" si="812"/>
        <v>569</v>
      </c>
      <c r="AN133" s="166">
        <f t="shared" si="812"/>
        <v>574</v>
      </c>
      <c r="AO133" s="166">
        <f t="shared" si="812"/>
        <v>574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7" priority="17"/>
  </conditionalFormatting>
  <conditionalFormatting sqref="B129">
    <cfRule type="duplicateValues" dxfId="16" priority="15" stopIfTrue="1"/>
  </conditionalFormatting>
  <conditionalFormatting sqref="B130:B131">
    <cfRule type="duplicateValues" dxfId="15" priority="13" stopIfTrue="1"/>
  </conditionalFormatting>
  <conditionalFormatting sqref="B124:B127">
    <cfRule type="duplicateValues" dxfId="14" priority="16" stopIfTrue="1"/>
  </conditionalFormatting>
  <conditionalFormatting sqref="D11">
    <cfRule type="duplicateValues" dxfId="13" priority="4"/>
  </conditionalFormatting>
  <conditionalFormatting sqref="D20:E20">
    <cfRule type="duplicateValues" dxfId="12" priority="3"/>
  </conditionalFormatting>
  <conditionalFormatting sqref="D28:E28">
    <cfRule type="duplicateValues" dxfId="11" priority="2"/>
  </conditionalFormatting>
  <conditionalFormatting sqref="E82">
    <cfRule type="duplicateValues" dxfId="10" priority="1"/>
  </conditionalFormatting>
  <conditionalFormatting sqref="D3:D8">
    <cfRule type="duplicateValues" dxfId="9" priority="485"/>
    <cfRule type="duplicateValues" dxfId="8" priority="486"/>
  </conditionalFormatting>
  <conditionalFormatting sqref="D3:E8">
    <cfRule type="duplicateValues" dxfId="7" priority="487"/>
  </conditionalFormatting>
  <conditionalFormatting sqref="D12:D13 D9:D10">
    <cfRule type="duplicateValues" dxfId="6" priority="500"/>
  </conditionalFormatting>
  <conditionalFormatting sqref="D14:D18">
    <cfRule type="duplicateValues" dxfId="5" priority="521"/>
    <cfRule type="duplicateValues" dxfId="4" priority="522"/>
  </conditionalFormatting>
  <conditionalFormatting sqref="D14:E18">
    <cfRule type="duplicateValues" dxfId="3" priority="523"/>
  </conditionalFormatting>
  <conditionalFormatting sqref="D29:E52 D21:E27 D19:E19">
    <cfRule type="duplicateValues" dxfId="2" priority="568"/>
  </conditionalFormatting>
  <conditionalFormatting sqref="D83:E104 D53:E81 D82">
    <cfRule type="duplicateValues" dxfId="1" priority="580"/>
  </conditionalFormatting>
  <conditionalFormatting sqref="B132">
    <cfRule type="duplicateValues" dxfId="0" priority="584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DSR con %</vt:lpstr>
      <vt:lpstr>DSR Secondary</vt:lpstr>
      <vt:lpstr>DSR 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8801715116767</cp:lastModifiedBy>
  <dcterms:created xsi:type="dcterms:W3CDTF">2020-07-03T08:23:30Z</dcterms:created>
  <dcterms:modified xsi:type="dcterms:W3CDTF">2021-08-22T17:55:02Z</dcterms:modified>
</cp:coreProperties>
</file>