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mart Phone BM dpay" sheetId="9" r:id="rId1"/>
    <sheet name="Bar Phone BM dpay" sheetId="8" r:id="rId2"/>
  </sheets>
  <definedNames>
    <definedName name="_xlnm._FilterDatabase" localSheetId="1" hidden="1">'Bar Phone BM dpay'!$A$5:$S$10</definedName>
    <definedName name="_xlnm._FilterDatabase" localSheetId="0" hidden="1">'Smart Phone BM dpay'!$A$1:$H$86</definedName>
  </definedNames>
  <calcPr calcId="162913"/>
</workbook>
</file>

<file path=xl/calcChain.xml><?xml version="1.0" encoding="utf-8"?>
<calcChain xmlns="http://schemas.openxmlformats.org/spreadsheetml/2006/main">
  <c r="G31" i="9" l="1"/>
  <c r="G86" i="9"/>
  <c r="G30" i="9"/>
  <c r="G85" i="9"/>
  <c r="G29" i="9"/>
  <c r="G28" i="9"/>
  <c r="G27" i="9"/>
  <c r="G72" i="9"/>
  <c r="G26" i="9"/>
  <c r="G71" i="9"/>
  <c r="G25" i="9"/>
  <c r="G84" i="9"/>
  <c r="G57" i="9"/>
  <c r="G56" i="9"/>
  <c r="G55" i="9"/>
  <c r="G24" i="9"/>
  <c r="G23" i="9"/>
  <c r="G70" i="9"/>
  <c r="G54" i="9"/>
  <c r="G53" i="9"/>
  <c r="G69" i="9"/>
  <c r="G13" i="9"/>
  <c r="G9" i="9"/>
  <c r="G22" i="9"/>
  <c r="G21" i="9"/>
  <c r="G68" i="9"/>
  <c r="G83" i="9"/>
  <c r="G82" i="9"/>
  <c r="G67" i="9"/>
  <c r="G66" i="9"/>
  <c r="G65" i="9"/>
  <c r="G41" i="9"/>
  <c r="G20" i="9"/>
  <c r="G64" i="9"/>
  <c r="G81" i="9"/>
  <c r="G40" i="9"/>
  <c r="G80" i="9"/>
  <c r="G52" i="9"/>
  <c r="G79" i="9"/>
  <c r="G12" i="9"/>
  <c r="G8" i="9"/>
  <c r="G19" i="9"/>
  <c r="G11" i="9"/>
  <c r="G78" i="9"/>
  <c r="G77" i="9"/>
  <c r="G51" i="9"/>
  <c r="G18" i="9"/>
  <c r="G50" i="9"/>
  <c r="G49" i="9"/>
  <c r="G76" i="9"/>
  <c r="G7" i="9"/>
  <c r="G75" i="9"/>
  <c r="G63" i="9"/>
  <c r="G62" i="9"/>
  <c r="G6" i="9"/>
  <c r="G5" i="9"/>
  <c r="G4" i="9"/>
  <c r="G39" i="9"/>
  <c r="G17" i="9"/>
  <c r="G61" i="9"/>
  <c r="G16" i="9"/>
  <c r="G10" i="9"/>
  <c r="G38" i="9"/>
  <c r="G37" i="9"/>
  <c r="G48" i="9"/>
  <c r="G47" i="9"/>
  <c r="G46" i="9"/>
  <c r="G74" i="9"/>
  <c r="G45" i="9"/>
  <c r="G15" i="9"/>
  <c r="G14" i="9"/>
  <c r="G3" i="9"/>
  <c r="G2" i="9"/>
  <c r="G44" i="9"/>
  <c r="G60" i="9"/>
  <c r="G59" i="9"/>
  <c r="G58" i="9"/>
  <c r="G43" i="9"/>
  <c r="G42" i="9"/>
  <c r="G36" i="9"/>
  <c r="G35" i="9"/>
  <c r="G73" i="9"/>
  <c r="G34" i="9"/>
  <c r="G33" i="9"/>
  <c r="G32" i="9"/>
  <c r="F9" i="8"/>
  <c r="F10" i="8"/>
  <c r="K10" i="8" s="1"/>
  <c r="F8" i="8"/>
  <c r="K8" i="8" s="1"/>
  <c r="F6" i="8"/>
  <c r="K6" i="8" s="1"/>
  <c r="F7" i="8"/>
  <c r="I8" i="8" l="1"/>
  <c r="L8" i="8" s="1"/>
  <c r="I6" i="8"/>
  <c r="L6" i="8" s="1"/>
  <c r="J6" i="8"/>
  <c r="M6" i="8" s="1"/>
  <c r="J8" i="8"/>
  <c r="M8" i="8" s="1"/>
  <c r="K7" i="8"/>
  <c r="I7" i="8"/>
  <c r="J7" i="8"/>
  <c r="K9" i="8"/>
  <c r="I9" i="8"/>
  <c r="I10" i="8"/>
  <c r="L10" i="8" s="1"/>
  <c r="J10" i="8"/>
  <c r="M10" i="8" s="1"/>
  <c r="J9" i="8"/>
  <c r="M9" i="8" l="1"/>
  <c r="L9" i="8"/>
  <c r="M7" i="8"/>
  <c r="L7" i="8"/>
</calcChain>
</file>

<file path=xl/sharedStrings.xml><?xml version="1.0" encoding="utf-8"?>
<sst xmlns="http://schemas.openxmlformats.org/spreadsheetml/2006/main" count="489" uniqueCount="217">
  <si>
    <t>RetailerID</t>
  </si>
  <si>
    <t>DealerName</t>
  </si>
  <si>
    <t>RetailerName</t>
  </si>
  <si>
    <t>RET-07841</t>
  </si>
  <si>
    <t>RET-07843</t>
  </si>
  <si>
    <t>RET-07845</t>
  </si>
  <si>
    <t>RET-07855</t>
  </si>
  <si>
    <t>RET-07856</t>
  </si>
  <si>
    <t>RET-07858</t>
  </si>
  <si>
    <t>RET-07873</t>
  </si>
  <si>
    <t>RET-07877</t>
  </si>
  <si>
    <t>RET-07879</t>
  </si>
  <si>
    <t>RET-07880</t>
  </si>
  <si>
    <t>RET-07882</t>
  </si>
  <si>
    <t>RET-07885</t>
  </si>
  <si>
    <t>RET-07891</t>
  </si>
  <si>
    <t>RET-07893</t>
  </si>
  <si>
    <t>RET-07912</t>
  </si>
  <si>
    <t>RET-07918</t>
  </si>
  <si>
    <t>RET-07921</t>
  </si>
  <si>
    <t>RET-07923</t>
  </si>
  <si>
    <t>RET-07924</t>
  </si>
  <si>
    <t>RET-07939</t>
  </si>
  <si>
    <t>RET-07943</t>
  </si>
  <si>
    <t>RET-07945</t>
  </si>
  <si>
    <t>RET-08782</t>
  </si>
  <si>
    <t>RET-08785</t>
  </si>
  <si>
    <t>RET-08786</t>
  </si>
  <si>
    <t>RET-08788</t>
  </si>
  <si>
    <t>RET-08792</t>
  </si>
  <si>
    <t>RET-08823</t>
  </si>
  <si>
    <t>RET-08824</t>
  </si>
  <si>
    <t>RET-08825</t>
  </si>
  <si>
    <t>RET-12817</t>
  </si>
  <si>
    <t>RET-12820</t>
  </si>
  <si>
    <t>RET-12864</t>
  </si>
  <si>
    <t>RET-12906</t>
  </si>
  <si>
    <t>RET-12915</t>
  </si>
  <si>
    <t>RET-12935</t>
  </si>
  <si>
    <t>RET-14872</t>
  </si>
  <si>
    <t>RET-18552</t>
  </si>
  <si>
    <t>RET-19365</t>
  </si>
  <si>
    <t>RET-20436</t>
  </si>
  <si>
    <t>RET-20439</t>
  </si>
  <si>
    <t>RET-20743</t>
  </si>
  <si>
    <t>RET-21071</t>
  </si>
  <si>
    <t>RET-21143</t>
  </si>
  <si>
    <t>RET-23823</t>
  </si>
  <si>
    <t>RET-24883</t>
  </si>
  <si>
    <t>RET-26498</t>
  </si>
  <si>
    <t>RET-26504</t>
  </si>
  <si>
    <t>RET-27493</t>
  </si>
  <si>
    <t>RET-28509</t>
  </si>
  <si>
    <t>RET-28511</t>
  </si>
  <si>
    <t>RET-28947</t>
  </si>
  <si>
    <t>RET-28948</t>
  </si>
  <si>
    <t>RET-29193</t>
  </si>
  <si>
    <t>RET-29195</t>
  </si>
  <si>
    <t>RET-29197</t>
  </si>
  <si>
    <t>RET-29330</t>
  </si>
  <si>
    <t>RET-29692</t>
  </si>
  <si>
    <t>RET-29693</t>
  </si>
  <si>
    <t>RET-30750</t>
  </si>
  <si>
    <t>RET-32039</t>
  </si>
  <si>
    <t>RET-32045</t>
  </si>
  <si>
    <t>RET-32596</t>
  </si>
  <si>
    <t>RET-32597</t>
  </si>
  <si>
    <t>RET-33090</t>
  </si>
  <si>
    <t>RET-33099</t>
  </si>
  <si>
    <t>RET-33965</t>
  </si>
  <si>
    <t>RET-34128</t>
  </si>
  <si>
    <t>RET-34130</t>
  </si>
  <si>
    <t>RET-34136</t>
  </si>
  <si>
    <t>RET-34489</t>
  </si>
  <si>
    <t>RET-34491</t>
  </si>
  <si>
    <t>RET-34814</t>
  </si>
  <si>
    <t>RET-34882</t>
  </si>
  <si>
    <t>RET-35281</t>
  </si>
  <si>
    <t>RET-35284</t>
  </si>
  <si>
    <t>RET-35442</t>
  </si>
  <si>
    <t>DSR Name</t>
  </si>
  <si>
    <t>DSR ID</t>
  </si>
  <si>
    <t>SB Tel Cont</t>
  </si>
  <si>
    <t>EIL Cont</t>
  </si>
  <si>
    <t>SB Tel Incentive</t>
  </si>
  <si>
    <t>EIL Incentive</t>
  </si>
  <si>
    <t xml:space="preserve">Bar Phone Sales </t>
  </si>
  <si>
    <t>Bar Incentive</t>
  </si>
  <si>
    <t>RET-36550</t>
  </si>
  <si>
    <t>SB Tel Value (IMEI)</t>
  </si>
  <si>
    <t>EIL Value (IMEI)</t>
  </si>
  <si>
    <t>RET-38110</t>
  </si>
  <si>
    <t>Remarks</t>
  </si>
  <si>
    <t>RET-36547</t>
  </si>
  <si>
    <t>RET-38193</t>
  </si>
  <si>
    <t>RET-38295</t>
  </si>
  <si>
    <t>RET-38674</t>
  </si>
  <si>
    <t>Jilani Mobile Center</t>
  </si>
  <si>
    <t>Hafiz Electronics</t>
  </si>
  <si>
    <t>Desh Telecom</t>
  </si>
  <si>
    <t>Rose Mobile Point</t>
  </si>
  <si>
    <t>Hello Natore</t>
  </si>
  <si>
    <t>Sarkar Telecom</t>
  </si>
  <si>
    <t>Bismillah Telecom</t>
  </si>
  <si>
    <t>Bina Mobile Center</t>
  </si>
  <si>
    <t>Dighi Telecom</t>
  </si>
  <si>
    <t>Mollah Enterprise</t>
  </si>
  <si>
    <t>Fahim Telecom</t>
  </si>
  <si>
    <t>Tuhin Mobile center</t>
  </si>
  <si>
    <t>Aktar Telecom</t>
  </si>
  <si>
    <t>Rasel Telecom</t>
  </si>
  <si>
    <t>Sohan Telecom</t>
  </si>
  <si>
    <t>Momtaj Telecom</t>
  </si>
  <si>
    <t>Mobile Park</t>
  </si>
  <si>
    <t>Friends Telecom</t>
  </si>
  <si>
    <t>Mobile Garden</t>
  </si>
  <si>
    <t>Bhuiyan Mobile Center</t>
  </si>
  <si>
    <t>Friends Mobile Collection</t>
  </si>
  <si>
    <t>Galaxy Moblie</t>
  </si>
  <si>
    <t>Sohel Store</t>
  </si>
  <si>
    <t>Ma Telecom</t>
  </si>
  <si>
    <t>Janani Electronics</t>
  </si>
  <si>
    <t>Biswas Telecom</t>
  </si>
  <si>
    <t>Hridro Mobile Center</t>
  </si>
  <si>
    <t>Apurbo Electronics</t>
  </si>
  <si>
    <t>S.A Mobile Mart</t>
  </si>
  <si>
    <t>Friends Electronics</t>
  </si>
  <si>
    <t>Saju Telecom</t>
  </si>
  <si>
    <t>Noor Telecom</t>
  </si>
  <si>
    <t>Shishir Telecom</t>
  </si>
  <si>
    <t>Bismillah Mobile Center</t>
  </si>
  <si>
    <t>M.M Telecom</t>
  </si>
  <si>
    <t>Mollah Mobile Center</t>
  </si>
  <si>
    <t>Rudro Telecom</t>
  </si>
  <si>
    <t>Khondokar Telecom</t>
  </si>
  <si>
    <t>Nahar Telecom</t>
  </si>
  <si>
    <t>Divine Electronics</t>
  </si>
  <si>
    <t>Mitali Store</t>
  </si>
  <si>
    <t>T.M Electronics &amp; Mobile</t>
  </si>
  <si>
    <t>Sikreeti Time</t>
  </si>
  <si>
    <t>Mahim Telecom</t>
  </si>
  <si>
    <t>Tipu Mobile Center</t>
  </si>
  <si>
    <t>Teleview Mobile</t>
  </si>
  <si>
    <t>A.R Telecom</t>
  </si>
  <si>
    <t>Noyon Telecom</t>
  </si>
  <si>
    <t>Hiron Mobile Zone</t>
  </si>
  <si>
    <t>Ma Moni</t>
  </si>
  <si>
    <t>Rimi Telecom</t>
  </si>
  <si>
    <t>Rijia Telecom</t>
  </si>
  <si>
    <t>Prince Variety Store</t>
  </si>
  <si>
    <t>Amir Mobile Zone</t>
  </si>
  <si>
    <t>M/S Nahida Electric &amp; Electronics</t>
  </si>
  <si>
    <t>Sweet Telecom</t>
  </si>
  <si>
    <t>Rokeya Mobile Center</t>
  </si>
  <si>
    <t>Barsha Computer &amp; Mobile Center</t>
  </si>
  <si>
    <t>Mahadi Media</t>
  </si>
  <si>
    <t>Moriam Telecom</t>
  </si>
  <si>
    <t>Papon Telecom</t>
  </si>
  <si>
    <t xml:space="preserve">N.K Telecom </t>
  </si>
  <si>
    <t>Brothers Shopping Center</t>
  </si>
  <si>
    <t>Babu Computer Mobile Service &amp; VDO</t>
  </si>
  <si>
    <t>Mondol Electric &amp; Electronics</t>
  </si>
  <si>
    <t>Deepto Mobile Corner</t>
  </si>
  <si>
    <t>Midul Telecom</t>
  </si>
  <si>
    <t>Maa Telecom &amp; Servicing</t>
  </si>
  <si>
    <t>Somobai Bazar</t>
  </si>
  <si>
    <t>Maysha Telecom</t>
  </si>
  <si>
    <t>Bondho Electronics &amp; gift corner</t>
  </si>
  <si>
    <t>Boishakhi Enterprise</t>
  </si>
  <si>
    <t>CD sound &amp; Electronics</t>
  </si>
  <si>
    <t>Pranto Telecom</t>
  </si>
  <si>
    <t>Labonno Enterprise</t>
  </si>
  <si>
    <t>Charghat PC World &amp; Telecom</t>
  </si>
  <si>
    <t>Likhon Telecom</t>
  </si>
  <si>
    <t>Ashim Exclusive Showroom</t>
  </si>
  <si>
    <t>Moom Telecom</t>
  </si>
  <si>
    <t>Bismillah Mobile Shop 2</t>
  </si>
  <si>
    <t>GD Electronics</t>
  </si>
  <si>
    <t>Sohag Mobile Center</t>
  </si>
  <si>
    <t>Students Library</t>
  </si>
  <si>
    <t>Saon Electronics</t>
  </si>
  <si>
    <t>Sopno Electronics</t>
  </si>
  <si>
    <t>RET-21144</t>
  </si>
  <si>
    <t>RET-28515</t>
  </si>
  <si>
    <t>Mugdho Corporation</t>
  </si>
  <si>
    <t>Md. Haider Ali</t>
  </si>
  <si>
    <t>Md. Murad Rahman</t>
  </si>
  <si>
    <t>Md. Kamrul Islam</t>
  </si>
  <si>
    <t>Md. Atiq Islam</t>
  </si>
  <si>
    <t>DSR-0349</t>
  </si>
  <si>
    <t>Hirok Ali</t>
  </si>
  <si>
    <t>DSR-0350</t>
  </si>
  <si>
    <t>DSR-0351</t>
  </si>
  <si>
    <t>Aminul Islam Tutul</t>
  </si>
  <si>
    <t>Smart Phone Total</t>
  </si>
  <si>
    <t>RET-34480</t>
  </si>
  <si>
    <t>Bismillah Electronics 2</t>
  </si>
  <si>
    <t>RET-36435</t>
  </si>
  <si>
    <t>Nabinogor Bohumukhi Somobai Somiti</t>
  </si>
  <si>
    <t>Rasel Hossain</t>
  </si>
  <si>
    <t>RET-39741</t>
  </si>
  <si>
    <t>Roktim Electronics</t>
  </si>
  <si>
    <t>RET-39734</t>
  </si>
  <si>
    <t>Nilima Mobile</t>
  </si>
  <si>
    <t>RET-31299</t>
  </si>
  <si>
    <t>Kakoli Elections &amp; Telecom</t>
  </si>
  <si>
    <t>ERMS</t>
  </si>
  <si>
    <t>bkash feedback</t>
  </si>
  <si>
    <t>rocket feedback</t>
  </si>
  <si>
    <t>Mob. No.</t>
  </si>
  <si>
    <t>Actual</t>
  </si>
  <si>
    <t>bkash</t>
  </si>
  <si>
    <t>dpay</t>
  </si>
  <si>
    <t>bKash</t>
  </si>
  <si>
    <t>Frozen</t>
  </si>
  <si>
    <t>only dpay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</si>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</sst>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164" fontId="2" fillId="0" borderId="0" xfId="1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1" fontId="2" fillId="0" borderId="0" xfId="1" applyNumberFormat="1" applyFont="1" applyFill="1" applyAlignment="1">
      <alignment vertical="center"/>
    </xf>
    <xf numFmtId="164" fontId="4" fillId="6" borderId="1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horizontal="left" vertical="center"/>
    </xf>
    <xf numFmtId="1" fontId="5" fillId="5" borderId="1" xfId="0" applyNumberFormat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vertical="center"/>
    </xf>
    <xf numFmtId="164" fontId="2" fillId="4" borderId="1" xfId="1" applyNumberFormat="1" applyFont="1" applyFill="1" applyBorder="1" applyAlignment="1">
      <alignment vertical="center"/>
    </xf>
    <xf numFmtId="9" fontId="2" fillId="4" borderId="1" xfId="2" applyFont="1" applyFill="1" applyBorder="1" applyAlignment="1">
      <alignment horizontal="center" vertical="center"/>
    </xf>
    <xf numFmtId="164" fontId="2" fillId="6" borderId="1" xfId="1" applyNumberFormat="1" applyFont="1" applyFill="1" applyBorder="1" applyAlignment="1">
      <alignment vertical="center"/>
    </xf>
    <xf numFmtId="164" fontId="2" fillId="4" borderId="1" xfId="1" applyNumberFormat="1" applyFont="1" applyFill="1" applyBorder="1" applyAlignment="1">
      <alignment horizontal="center" vertical="center"/>
    </xf>
    <xf numFmtId="1" fontId="2" fillId="4" borderId="1" xfId="1" applyNumberFormat="1" applyFont="1" applyFill="1" applyBorder="1" applyAlignment="1">
      <alignment horizontal="center" vertical="center"/>
    </xf>
    <xf numFmtId="164" fontId="2" fillId="6" borderId="1" xfId="1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86"/>
  <sheetViews>
    <sheetView showGridLines="0" zoomScale="80" zoomScaleNormal="80" workbookViewId="0">
      <pane xSplit="2" ySplit="1" topLeftCell="C2" activePane="bottomRight" state="frozen"/>
      <selection pane="topRight" activeCell="D1" sqref="D1"/>
      <selection pane="bottomLeft" activeCell="A8" sqref="A8"/>
      <selection pane="bottomRight" activeCell="C2" sqref="C2"/>
    </sheetView>
  </sheetViews>
  <sheetFormatPr defaultColWidth="8.85546875" defaultRowHeight="12.75" x14ac:dyDescent="0.25"/>
  <cols>
    <col min="1" max="1" width="15.85546875" style="4" bestFit="1" customWidth="1"/>
    <col min="2" max="2" width="34.140625" style="2" bestFit="1" customWidth="1"/>
    <col min="3" max="3" width="18.85546875" style="2" bestFit="1" customWidth="1"/>
    <col min="4" max="4" width="17.85546875" style="2" bestFit="1" customWidth="1"/>
    <col min="5" max="5" width="20.28515625" style="2" bestFit="1" customWidth="1"/>
    <col min="6" max="6" width="17.85546875" style="2" bestFit="1" customWidth="1"/>
    <col min="7" max="7" width="23" style="2" bestFit="1" customWidth="1"/>
    <col min="8" max="8" width="12.42578125" style="2" bestFit="1" customWidth="1"/>
    <col min="9" max="16384" width="8.85546875" style="2"/>
  </cols>
  <sheetData>
    <row r="1" spans="1:8" s="5" customFormat="1" x14ac:dyDescent="0.25">
      <c r="A1" s="6" t="s">
        <v>0</v>
      </c>
      <c r="B1" s="6" t="s">
        <v>2</v>
      </c>
      <c r="C1" s="6" t="s">
        <v>1</v>
      </c>
      <c r="D1" s="6" t="s">
        <v>80</v>
      </c>
      <c r="E1" s="6" t="s">
        <v>84</v>
      </c>
      <c r="F1" s="6" t="s">
        <v>85</v>
      </c>
      <c r="G1" s="6" t="s">
        <v>194</v>
      </c>
      <c r="H1" s="6" t="s">
        <v>216</v>
      </c>
    </row>
    <row r="2" spans="1:8" s="1" customFormat="1" x14ac:dyDescent="0.25">
      <c r="A2" s="11" t="s">
        <v>65</v>
      </c>
      <c r="B2" s="12" t="s">
        <v>114</v>
      </c>
      <c r="C2" s="12" t="s">
        <v>184</v>
      </c>
      <c r="D2" s="13" t="s">
        <v>193</v>
      </c>
      <c r="E2" s="14">
        <v>0</v>
      </c>
      <c r="F2" s="14">
        <v>1400</v>
      </c>
      <c r="G2" s="14">
        <f t="shared" ref="G2:G33" si="0">SUM(E2,F2)</f>
        <v>1400</v>
      </c>
      <c r="H2" s="14" t="s">
        <v>212</v>
      </c>
    </row>
    <row r="3" spans="1:8" s="1" customFormat="1" x14ac:dyDescent="0.25">
      <c r="A3" s="11" t="s">
        <v>43</v>
      </c>
      <c r="B3" s="12" t="s">
        <v>150</v>
      </c>
      <c r="C3" s="12" t="s">
        <v>184</v>
      </c>
      <c r="D3" s="13" t="s">
        <v>193</v>
      </c>
      <c r="E3" s="14">
        <v>0</v>
      </c>
      <c r="F3" s="14">
        <v>1100</v>
      </c>
      <c r="G3" s="14">
        <f t="shared" si="0"/>
        <v>1100</v>
      </c>
      <c r="H3" s="14" t="s">
        <v>212</v>
      </c>
    </row>
    <row r="4" spans="1:8" s="1" customFormat="1" x14ac:dyDescent="0.25">
      <c r="A4" s="11" t="s">
        <v>75</v>
      </c>
      <c r="B4" s="12" t="s">
        <v>172</v>
      </c>
      <c r="C4" s="12" t="s">
        <v>184</v>
      </c>
      <c r="D4" s="13" t="s">
        <v>193</v>
      </c>
      <c r="E4" s="14">
        <v>0</v>
      </c>
      <c r="F4" s="14">
        <v>450</v>
      </c>
      <c r="G4" s="14">
        <f t="shared" si="0"/>
        <v>450</v>
      </c>
      <c r="H4" s="14" t="s">
        <v>212</v>
      </c>
    </row>
    <row r="5" spans="1:8" s="1" customFormat="1" x14ac:dyDescent="0.25">
      <c r="A5" s="11" t="s">
        <v>57</v>
      </c>
      <c r="B5" s="12" t="s">
        <v>158</v>
      </c>
      <c r="C5" s="12" t="s">
        <v>184</v>
      </c>
      <c r="D5" s="13" t="s">
        <v>193</v>
      </c>
      <c r="E5" s="14">
        <v>0</v>
      </c>
      <c r="F5" s="14">
        <v>500</v>
      </c>
      <c r="G5" s="14">
        <f t="shared" si="0"/>
        <v>500</v>
      </c>
      <c r="H5" s="14" t="s">
        <v>212</v>
      </c>
    </row>
    <row r="6" spans="1:8" s="1" customFormat="1" x14ac:dyDescent="0.25">
      <c r="A6" s="11" t="s">
        <v>76</v>
      </c>
      <c r="B6" s="12" t="s">
        <v>115</v>
      </c>
      <c r="C6" s="12" t="s">
        <v>184</v>
      </c>
      <c r="D6" s="13" t="s">
        <v>193</v>
      </c>
      <c r="E6" s="14">
        <v>0</v>
      </c>
      <c r="F6" s="14">
        <v>50</v>
      </c>
      <c r="G6" s="14">
        <f t="shared" si="0"/>
        <v>50</v>
      </c>
      <c r="H6" s="14" t="s">
        <v>212</v>
      </c>
    </row>
    <row r="7" spans="1:8" s="1" customFormat="1" x14ac:dyDescent="0.25">
      <c r="A7" s="11" t="s">
        <v>30</v>
      </c>
      <c r="B7" s="12" t="s">
        <v>141</v>
      </c>
      <c r="C7" s="12" t="s">
        <v>184</v>
      </c>
      <c r="D7" s="13" t="s">
        <v>193</v>
      </c>
      <c r="E7" s="14">
        <v>0</v>
      </c>
      <c r="F7" s="14">
        <v>550</v>
      </c>
      <c r="G7" s="14">
        <f t="shared" si="0"/>
        <v>550</v>
      </c>
      <c r="H7" s="14" t="s">
        <v>212</v>
      </c>
    </row>
    <row r="8" spans="1:8" s="1" customFormat="1" x14ac:dyDescent="0.25">
      <c r="A8" s="11" t="s">
        <v>63</v>
      </c>
      <c r="B8" s="12" t="s">
        <v>163</v>
      </c>
      <c r="C8" s="12" t="s">
        <v>184</v>
      </c>
      <c r="D8" s="13" t="s">
        <v>193</v>
      </c>
      <c r="E8" s="14">
        <v>200</v>
      </c>
      <c r="F8" s="14">
        <v>0</v>
      </c>
      <c r="G8" s="14">
        <f t="shared" si="0"/>
        <v>200</v>
      </c>
      <c r="H8" s="14" t="s">
        <v>212</v>
      </c>
    </row>
    <row r="9" spans="1:8" s="1" customFormat="1" x14ac:dyDescent="0.25">
      <c r="A9" s="11" t="s">
        <v>31</v>
      </c>
      <c r="B9" s="12" t="s">
        <v>142</v>
      </c>
      <c r="C9" s="12" t="s">
        <v>184</v>
      </c>
      <c r="D9" s="13" t="s">
        <v>193</v>
      </c>
      <c r="E9" s="14">
        <v>0</v>
      </c>
      <c r="F9" s="14">
        <v>50</v>
      </c>
      <c r="G9" s="14">
        <f t="shared" si="0"/>
        <v>50</v>
      </c>
      <c r="H9" s="14" t="s">
        <v>212</v>
      </c>
    </row>
    <row r="10" spans="1:8" s="1" customFormat="1" x14ac:dyDescent="0.25">
      <c r="A10" s="24" t="s">
        <v>25</v>
      </c>
      <c r="B10" s="25" t="s">
        <v>106</v>
      </c>
      <c r="C10" s="25" t="s">
        <v>184</v>
      </c>
      <c r="D10" s="26" t="s">
        <v>190</v>
      </c>
      <c r="E10" s="14">
        <v>0</v>
      </c>
      <c r="F10" s="14">
        <v>350</v>
      </c>
      <c r="G10" s="14">
        <f t="shared" si="0"/>
        <v>350</v>
      </c>
      <c r="H10" s="14" t="s">
        <v>212</v>
      </c>
    </row>
    <row r="11" spans="1:8" s="1" customFormat="1" x14ac:dyDescent="0.25">
      <c r="A11" s="24" t="s">
        <v>46</v>
      </c>
      <c r="B11" s="25" t="s">
        <v>152</v>
      </c>
      <c r="C11" s="25" t="s">
        <v>184</v>
      </c>
      <c r="D11" s="26" t="s">
        <v>190</v>
      </c>
      <c r="E11" s="14">
        <v>0</v>
      </c>
      <c r="F11" s="14">
        <v>1000</v>
      </c>
      <c r="G11" s="14">
        <f t="shared" si="0"/>
        <v>1000</v>
      </c>
      <c r="H11" s="14" t="s">
        <v>212</v>
      </c>
    </row>
    <row r="12" spans="1:8" s="1" customFormat="1" x14ac:dyDescent="0.25">
      <c r="A12" s="24" t="s">
        <v>36</v>
      </c>
      <c r="B12" s="25" t="s">
        <v>145</v>
      </c>
      <c r="C12" s="25" t="s">
        <v>184</v>
      </c>
      <c r="D12" s="26" t="s">
        <v>190</v>
      </c>
      <c r="E12" s="14">
        <v>0</v>
      </c>
      <c r="F12" s="14">
        <v>500</v>
      </c>
      <c r="G12" s="14">
        <f t="shared" si="0"/>
        <v>500</v>
      </c>
      <c r="H12" s="14" t="s">
        <v>212</v>
      </c>
    </row>
    <row r="13" spans="1:8" s="1" customFormat="1" x14ac:dyDescent="0.25">
      <c r="A13" s="24" t="s">
        <v>93</v>
      </c>
      <c r="B13" s="25" t="s">
        <v>176</v>
      </c>
      <c r="C13" s="25" t="s">
        <v>184</v>
      </c>
      <c r="D13" s="26" t="s">
        <v>190</v>
      </c>
      <c r="E13" s="14">
        <v>550</v>
      </c>
      <c r="F13" s="14">
        <v>0</v>
      </c>
      <c r="G13" s="14">
        <f t="shared" si="0"/>
        <v>550</v>
      </c>
      <c r="H13" s="14" t="s">
        <v>212</v>
      </c>
    </row>
    <row r="14" spans="1:8" s="1" customFormat="1" x14ac:dyDescent="0.25">
      <c r="A14" s="11" t="s">
        <v>44</v>
      </c>
      <c r="B14" s="12" t="s">
        <v>151</v>
      </c>
      <c r="C14" s="12" t="s">
        <v>184</v>
      </c>
      <c r="D14" s="13" t="s">
        <v>188</v>
      </c>
      <c r="E14" s="14">
        <v>0</v>
      </c>
      <c r="F14" s="14">
        <v>50</v>
      </c>
      <c r="G14" s="14">
        <f t="shared" si="0"/>
        <v>50</v>
      </c>
      <c r="H14" s="14" t="s">
        <v>212</v>
      </c>
    </row>
    <row r="15" spans="1:8" s="1" customFormat="1" x14ac:dyDescent="0.25">
      <c r="A15" s="11" t="s">
        <v>18</v>
      </c>
      <c r="B15" s="12" t="s">
        <v>105</v>
      </c>
      <c r="C15" s="12" t="s">
        <v>184</v>
      </c>
      <c r="D15" s="13" t="s">
        <v>188</v>
      </c>
      <c r="E15" s="14">
        <v>900</v>
      </c>
      <c r="F15" s="14">
        <v>5750</v>
      </c>
      <c r="G15" s="14">
        <f t="shared" si="0"/>
        <v>6650</v>
      </c>
      <c r="H15" s="14" t="s">
        <v>212</v>
      </c>
    </row>
    <row r="16" spans="1:8" s="1" customFormat="1" x14ac:dyDescent="0.25">
      <c r="A16" s="11" t="s">
        <v>55</v>
      </c>
      <c r="B16" s="12" t="s">
        <v>157</v>
      </c>
      <c r="C16" s="12" t="s">
        <v>184</v>
      </c>
      <c r="D16" s="13" t="s">
        <v>188</v>
      </c>
      <c r="E16" s="14">
        <v>300</v>
      </c>
      <c r="F16" s="14">
        <v>700</v>
      </c>
      <c r="G16" s="14">
        <f t="shared" si="0"/>
        <v>1000</v>
      </c>
      <c r="H16" s="14" t="s">
        <v>212</v>
      </c>
    </row>
    <row r="17" spans="1:8" s="1" customFormat="1" x14ac:dyDescent="0.25">
      <c r="A17" s="11" t="s">
        <v>17</v>
      </c>
      <c r="B17" s="12" t="s">
        <v>124</v>
      </c>
      <c r="C17" s="12" t="s">
        <v>184</v>
      </c>
      <c r="D17" s="13" t="s">
        <v>188</v>
      </c>
      <c r="E17" s="14">
        <v>0</v>
      </c>
      <c r="F17" s="14">
        <v>2250</v>
      </c>
      <c r="G17" s="14">
        <f t="shared" si="0"/>
        <v>2250</v>
      </c>
      <c r="H17" s="14" t="s">
        <v>212</v>
      </c>
    </row>
    <row r="18" spans="1:8" s="1" customFormat="1" x14ac:dyDescent="0.25">
      <c r="A18" s="11" t="s">
        <v>195</v>
      </c>
      <c r="B18" s="12" t="s">
        <v>196</v>
      </c>
      <c r="C18" s="12" t="s">
        <v>184</v>
      </c>
      <c r="D18" s="13" t="s">
        <v>188</v>
      </c>
      <c r="E18" s="14">
        <v>0</v>
      </c>
      <c r="F18" s="14">
        <v>150</v>
      </c>
      <c r="G18" s="14">
        <f t="shared" si="0"/>
        <v>150</v>
      </c>
      <c r="H18" s="14" t="s">
        <v>212</v>
      </c>
    </row>
    <row r="19" spans="1:8" s="1" customFormat="1" x14ac:dyDescent="0.25">
      <c r="A19" s="11" t="s">
        <v>14</v>
      </c>
      <c r="B19" s="12" t="s">
        <v>120</v>
      </c>
      <c r="C19" s="12" t="s">
        <v>184</v>
      </c>
      <c r="D19" s="13" t="s">
        <v>188</v>
      </c>
      <c r="E19" s="14">
        <v>200</v>
      </c>
      <c r="F19" s="14">
        <v>650</v>
      </c>
      <c r="G19" s="14">
        <f t="shared" si="0"/>
        <v>850</v>
      </c>
      <c r="H19" s="14" t="s">
        <v>212</v>
      </c>
    </row>
    <row r="20" spans="1:8" s="1" customFormat="1" x14ac:dyDescent="0.25">
      <c r="A20" s="11" t="s">
        <v>48</v>
      </c>
      <c r="B20" s="12" t="s">
        <v>154</v>
      </c>
      <c r="C20" s="12" t="s">
        <v>184</v>
      </c>
      <c r="D20" s="13" t="s">
        <v>188</v>
      </c>
      <c r="E20" s="14">
        <v>0</v>
      </c>
      <c r="F20" s="14">
        <v>100</v>
      </c>
      <c r="G20" s="14">
        <f t="shared" si="0"/>
        <v>100</v>
      </c>
      <c r="H20" s="14" t="s">
        <v>212</v>
      </c>
    </row>
    <row r="21" spans="1:8" s="1" customFormat="1" x14ac:dyDescent="0.25">
      <c r="A21" s="11" t="s">
        <v>69</v>
      </c>
      <c r="B21" s="12" t="s">
        <v>166</v>
      </c>
      <c r="C21" s="12" t="s">
        <v>184</v>
      </c>
      <c r="D21" s="13" t="s">
        <v>188</v>
      </c>
      <c r="E21" s="14">
        <v>100</v>
      </c>
      <c r="F21" s="14">
        <v>0</v>
      </c>
      <c r="G21" s="14">
        <f t="shared" si="0"/>
        <v>100</v>
      </c>
      <c r="H21" s="14" t="s">
        <v>212</v>
      </c>
    </row>
    <row r="22" spans="1:8" s="1" customFormat="1" x14ac:dyDescent="0.25">
      <c r="A22" s="11" t="s">
        <v>49</v>
      </c>
      <c r="B22" s="12" t="s">
        <v>109</v>
      </c>
      <c r="C22" s="12" t="s">
        <v>184</v>
      </c>
      <c r="D22" s="13" t="s">
        <v>188</v>
      </c>
      <c r="E22" s="14">
        <v>150</v>
      </c>
      <c r="F22" s="14">
        <v>100</v>
      </c>
      <c r="G22" s="14">
        <f t="shared" si="0"/>
        <v>250</v>
      </c>
      <c r="H22" s="14" t="s">
        <v>212</v>
      </c>
    </row>
    <row r="23" spans="1:8" s="1" customFormat="1" x14ac:dyDescent="0.25">
      <c r="A23" s="11" t="s">
        <v>96</v>
      </c>
      <c r="B23" s="12" t="s">
        <v>181</v>
      </c>
      <c r="C23" s="12" t="s">
        <v>184</v>
      </c>
      <c r="D23" s="13" t="s">
        <v>188</v>
      </c>
      <c r="E23" s="14">
        <v>0</v>
      </c>
      <c r="F23" s="14">
        <v>300</v>
      </c>
      <c r="G23" s="14">
        <f t="shared" si="0"/>
        <v>300</v>
      </c>
      <c r="H23" s="14" t="s">
        <v>212</v>
      </c>
    </row>
    <row r="24" spans="1:8" s="1" customFormat="1" x14ac:dyDescent="0.25">
      <c r="A24" s="11" t="s">
        <v>50</v>
      </c>
      <c r="B24" s="12" t="s">
        <v>155</v>
      </c>
      <c r="C24" s="12" t="s">
        <v>184</v>
      </c>
      <c r="D24" s="13" t="s">
        <v>188</v>
      </c>
      <c r="E24" s="14">
        <v>0</v>
      </c>
      <c r="F24" s="14">
        <v>100</v>
      </c>
      <c r="G24" s="14">
        <f t="shared" si="0"/>
        <v>100</v>
      </c>
      <c r="H24" s="14" t="s">
        <v>212</v>
      </c>
    </row>
    <row r="25" spans="1:8" s="1" customFormat="1" x14ac:dyDescent="0.25">
      <c r="A25" s="11" t="s">
        <v>42</v>
      </c>
      <c r="B25" s="12" t="s">
        <v>149</v>
      </c>
      <c r="C25" s="12" t="s">
        <v>184</v>
      </c>
      <c r="D25" s="13" t="s">
        <v>188</v>
      </c>
      <c r="E25" s="14">
        <v>0</v>
      </c>
      <c r="F25" s="14">
        <v>500</v>
      </c>
      <c r="G25" s="14">
        <f t="shared" si="0"/>
        <v>500</v>
      </c>
      <c r="H25" s="14" t="s">
        <v>212</v>
      </c>
    </row>
    <row r="26" spans="1:8" s="1" customFormat="1" x14ac:dyDescent="0.25">
      <c r="A26" s="11" t="s">
        <v>88</v>
      </c>
      <c r="B26" s="12" t="s">
        <v>177</v>
      </c>
      <c r="C26" s="12" t="s">
        <v>184</v>
      </c>
      <c r="D26" s="13" t="s">
        <v>188</v>
      </c>
      <c r="E26" s="14">
        <v>0</v>
      </c>
      <c r="F26" s="14">
        <v>50</v>
      </c>
      <c r="G26" s="14">
        <f t="shared" si="0"/>
        <v>50</v>
      </c>
      <c r="H26" s="14" t="s">
        <v>212</v>
      </c>
    </row>
    <row r="27" spans="1:8" s="1" customFormat="1" x14ac:dyDescent="0.25">
      <c r="A27" s="11" t="s">
        <v>47</v>
      </c>
      <c r="B27" s="12" t="s">
        <v>153</v>
      </c>
      <c r="C27" s="12" t="s">
        <v>184</v>
      </c>
      <c r="D27" s="13" t="s">
        <v>188</v>
      </c>
      <c r="E27" s="14">
        <v>0</v>
      </c>
      <c r="F27" s="14">
        <v>300</v>
      </c>
      <c r="G27" s="14">
        <f t="shared" si="0"/>
        <v>300</v>
      </c>
      <c r="H27" s="14" t="s">
        <v>212</v>
      </c>
    </row>
    <row r="28" spans="1:8" s="1" customFormat="1" x14ac:dyDescent="0.25">
      <c r="A28" s="11" t="s">
        <v>51</v>
      </c>
      <c r="B28" s="12" t="s">
        <v>129</v>
      </c>
      <c r="C28" s="12" t="s">
        <v>184</v>
      </c>
      <c r="D28" s="13" t="s">
        <v>188</v>
      </c>
      <c r="E28" s="14">
        <v>0</v>
      </c>
      <c r="F28" s="14">
        <v>50</v>
      </c>
      <c r="G28" s="14">
        <f t="shared" si="0"/>
        <v>50</v>
      </c>
      <c r="H28" s="14" t="s">
        <v>212</v>
      </c>
    </row>
    <row r="29" spans="1:8" s="1" customFormat="1" x14ac:dyDescent="0.25">
      <c r="A29" s="11" t="s">
        <v>78</v>
      </c>
      <c r="B29" s="12" t="s">
        <v>174</v>
      </c>
      <c r="C29" s="12" t="s">
        <v>184</v>
      </c>
      <c r="D29" s="13" t="s">
        <v>188</v>
      </c>
      <c r="E29" s="14">
        <v>0</v>
      </c>
      <c r="F29" s="14">
        <v>100</v>
      </c>
      <c r="G29" s="14">
        <f t="shared" si="0"/>
        <v>100</v>
      </c>
      <c r="H29" s="14" t="s">
        <v>212</v>
      </c>
    </row>
    <row r="30" spans="1:8" s="1" customFormat="1" x14ac:dyDescent="0.25">
      <c r="A30" s="11" t="s">
        <v>95</v>
      </c>
      <c r="B30" s="12" t="s">
        <v>180</v>
      </c>
      <c r="C30" s="12" t="s">
        <v>184</v>
      </c>
      <c r="D30" s="13" t="s">
        <v>188</v>
      </c>
      <c r="E30" s="14">
        <v>0</v>
      </c>
      <c r="F30" s="14">
        <v>100</v>
      </c>
      <c r="G30" s="14">
        <f t="shared" si="0"/>
        <v>100</v>
      </c>
      <c r="H30" s="14" t="s">
        <v>212</v>
      </c>
    </row>
    <row r="31" spans="1:8" s="1" customFormat="1" x14ac:dyDescent="0.25">
      <c r="A31" s="11" t="s">
        <v>202</v>
      </c>
      <c r="B31" s="12" t="s">
        <v>203</v>
      </c>
      <c r="C31" s="12" t="s">
        <v>184</v>
      </c>
      <c r="D31" s="13" t="s">
        <v>188</v>
      </c>
      <c r="E31" s="14">
        <v>0</v>
      </c>
      <c r="F31" s="14">
        <v>150</v>
      </c>
      <c r="G31" s="14">
        <f t="shared" si="0"/>
        <v>150</v>
      </c>
      <c r="H31" s="14" t="s">
        <v>212</v>
      </c>
    </row>
    <row r="32" spans="1:8" s="1" customFormat="1" x14ac:dyDescent="0.25">
      <c r="A32" s="24" t="s">
        <v>8</v>
      </c>
      <c r="B32" s="25" t="s">
        <v>108</v>
      </c>
      <c r="C32" s="25" t="s">
        <v>184</v>
      </c>
      <c r="D32" s="26" t="s">
        <v>185</v>
      </c>
      <c r="E32" s="14">
        <v>0</v>
      </c>
      <c r="F32" s="14">
        <v>5850</v>
      </c>
      <c r="G32" s="14">
        <f t="shared" si="0"/>
        <v>5850</v>
      </c>
      <c r="H32" s="14" t="s">
        <v>212</v>
      </c>
    </row>
    <row r="33" spans="1:8" s="1" customFormat="1" x14ac:dyDescent="0.25">
      <c r="A33" s="24" t="s">
        <v>6</v>
      </c>
      <c r="B33" s="25" t="s">
        <v>104</v>
      </c>
      <c r="C33" s="25" t="s">
        <v>184</v>
      </c>
      <c r="D33" s="26" t="s">
        <v>185</v>
      </c>
      <c r="E33" s="14">
        <v>0</v>
      </c>
      <c r="F33" s="14">
        <v>3750</v>
      </c>
      <c r="G33" s="14">
        <f t="shared" si="0"/>
        <v>3750</v>
      </c>
      <c r="H33" s="14" t="s">
        <v>212</v>
      </c>
    </row>
    <row r="34" spans="1:8" s="1" customFormat="1" x14ac:dyDescent="0.25">
      <c r="A34" s="24" t="s">
        <v>59</v>
      </c>
      <c r="B34" s="25" t="s">
        <v>101</v>
      </c>
      <c r="C34" s="25" t="s">
        <v>184</v>
      </c>
      <c r="D34" s="26" t="s">
        <v>185</v>
      </c>
      <c r="E34" s="14">
        <v>1000</v>
      </c>
      <c r="F34" s="14">
        <v>22150</v>
      </c>
      <c r="G34" s="14">
        <f t="shared" ref="G34:G65" si="1">SUM(E34,F34)</f>
        <v>23150</v>
      </c>
      <c r="H34" s="14" t="s">
        <v>212</v>
      </c>
    </row>
    <row r="35" spans="1:8" s="1" customFormat="1" x14ac:dyDescent="0.25">
      <c r="A35" s="24" t="s">
        <v>5</v>
      </c>
      <c r="B35" s="25" t="s">
        <v>113</v>
      </c>
      <c r="C35" s="25" t="s">
        <v>184</v>
      </c>
      <c r="D35" s="26" t="s">
        <v>185</v>
      </c>
      <c r="E35" s="14">
        <v>0</v>
      </c>
      <c r="F35" s="14">
        <v>1800</v>
      </c>
      <c r="G35" s="14">
        <f t="shared" si="1"/>
        <v>1800</v>
      </c>
      <c r="H35" s="14" t="s">
        <v>212</v>
      </c>
    </row>
    <row r="36" spans="1:8" s="1" customFormat="1" x14ac:dyDescent="0.25">
      <c r="A36" s="24" t="s">
        <v>7</v>
      </c>
      <c r="B36" s="25" t="s">
        <v>99</v>
      </c>
      <c r="C36" s="25" t="s">
        <v>184</v>
      </c>
      <c r="D36" s="26" t="s">
        <v>185</v>
      </c>
      <c r="E36" s="14">
        <v>0</v>
      </c>
      <c r="F36" s="14">
        <v>23900</v>
      </c>
      <c r="G36" s="14">
        <f t="shared" si="1"/>
        <v>23900</v>
      </c>
      <c r="H36" s="14" t="s">
        <v>212</v>
      </c>
    </row>
    <row r="37" spans="1:8" s="1" customFormat="1" x14ac:dyDescent="0.25">
      <c r="A37" s="24" t="s">
        <v>40</v>
      </c>
      <c r="B37" s="25" t="s">
        <v>100</v>
      </c>
      <c r="C37" s="25" t="s">
        <v>184</v>
      </c>
      <c r="D37" s="26" t="s">
        <v>185</v>
      </c>
      <c r="E37" s="14">
        <v>0</v>
      </c>
      <c r="F37" s="14">
        <v>32150</v>
      </c>
      <c r="G37" s="14">
        <f t="shared" si="1"/>
        <v>32150</v>
      </c>
      <c r="H37" s="14" t="s">
        <v>212</v>
      </c>
    </row>
    <row r="38" spans="1:8" s="1" customFormat="1" x14ac:dyDescent="0.25">
      <c r="A38" s="24" t="s">
        <v>4</v>
      </c>
      <c r="B38" s="25" t="s">
        <v>97</v>
      </c>
      <c r="C38" s="25" t="s">
        <v>184</v>
      </c>
      <c r="D38" s="26" t="s">
        <v>185</v>
      </c>
      <c r="E38" s="14">
        <v>300</v>
      </c>
      <c r="F38" s="14">
        <v>30850</v>
      </c>
      <c r="G38" s="14">
        <f t="shared" si="1"/>
        <v>31150</v>
      </c>
      <c r="H38" s="14" t="s">
        <v>212</v>
      </c>
    </row>
    <row r="39" spans="1:8" s="1" customFormat="1" x14ac:dyDescent="0.25">
      <c r="A39" s="24" t="s">
        <v>67</v>
      </c>
      <c r="B39" s="25" t="s">
        <v>127</v>
      </c>
      <c r="C39" s="25" t="s">
        <v>184</v>
      </c>
      <c r="D39" s="26" t="s">
        <v>185</v>
      </c>
      <c r="E39" s="14">
        <v>0</v>
      </c>
      <c r="F39" s="14">
        <v>100</v>
      </c>
      <c r="G39" s="14">
        <f t="shared" si="1"/>
        <v>100</v>
      </c>
      <c r="H39" s="14" t="s">
        <v>212</v>
      </c>
    </row>
    <row r="40" spans="1:8" s="1" customFormat="1" x14ac:dyDescent="0.25">
      <c r="A40" s="24" t="s">
        <v>3</v>
      </c>
      <c r="B40" s="25" t="s">
        <v>103</v>
      </c>
      <c r="C40" s="25" t="s">
        <v>184</v>
      </c>
      <c r="D40" s="26" t="s">
        <v>185</v>
      </c>
      <c r="E40" s="14">
        <v>550</v>
      </c>
      <c r="F40" s="14">
        <v>950</v>
      </c>
      <c r="G40" s="14">
        <f t="shared" si="1"/>
        <v>1500</v>
      </c>
      <c r="H40" s="14" t="s">
        <v>212</v>
      </c>
    </row>
    <row r="41" spans="1:8" s="1" customFormat="1" x14ac:dyDescent="0.25">
      <c r="A41" s="24" t="s">
        <v>91</v>
      </c>
      <c r="B41" s="25" t="s">
        <v>178</v>
      </c>
      <c r="C41" s="25" t="s">
        <v>184</v>
      </c>
      <c r="D41" s="26" t="s">
        <v>185</v>
      </c>
      <c r="E41" s="14">
        <v>0</v>
      </c>
      <c r="F41" s="14">
        <v>1100</v>
      </c>
      <c r="G41" s="14">
        <f t="shared" si="1"/>
        <v>1100</v>
      </c>
      <c r="H41" s="14" t="s">
        <v>212</v>
      </c>
    </row>
    <row r="42" spans="1:8" s="1" customFormat="1" x14ac:dyDescent="0.25">
      <c r="A42" s="11" t="s">
        <v>34</v>
      </c>
      <c r="B42" s="12" t="s">
        <v>118</v>
      </c>
      <c r="C42" s="12" t="s">
        <v>184</v>
      </c>
      <c r="D42" s="13" t="s">
        <v>187</v>
      </c>
      <c r="E42" s="14">
        <v>0</v>
      </c>
      <c r="F42" s="14">
        <v>1000</v>
      </c>
      <c r="G42" s="14">
        <f t="shared" si="1"/>
        <v>1000</v>
      </c>
      <c r="H42" s="14" t="s">
        <v>212</v>
      </c>
    </row>
    <row r="43" spans="1:8" s="1" customFormat="1" x14ac:dyDescent="0.25">
      <c r="A43" s="11" t="s">
        <v>12</v>
      </c>
      <c r="B43" s="12" t="s">
        <v>122</v>
      </c>
      <c r="C43" s="12" t="s">
        <v>184</v>
      </c>
      <c r="D43" s="13" t="s">
        <v>187</v>
      </c>
      <c r="E43" s="14">
        <v>0</v>
      </c>
      <c r="F43" s="14">
        <v>4500</v>
      </c>
      <c r="G43" s="14">
        <f t="shared" si="1"/>
        <v>4500</v>
      </c>
      <c r="H43" s="14" t="s">
        <v>212</v>
      </c>
    </row>
    <row r="44" spans="1:8" s="1" customFormat="1" x14ac:dyDescent="0.25">
      <c r="A44" s="11" t="s">
        <v>72</v>
      </c>
      <c r="B44" s="12" t="s">
        <v>169</v>
      </c>
      <c r="C44" s="12" t="s">
        <v>184</v>
      </c>
      <c r="D44" s="13" t="s">
        <v>187</v>
      </c>
      <c r="E44" s="14">
        <v>0</v>
      </c>
      <c r="F44" s="14">
        <v>850</v>
      </c>
      <c r="G44" s="14">
        <f t="shared" si="1"/>
        <v>850</v>
      </c>
      <c r="H44" s="14" t="s">
        <v>212</v>
      </c>
    </row>
    <row r="45" spans="1:8" s="1" customFormat="1" x14ac:dyDescent="0.25">
      <c r="A45" s="11" t="s">
        <v>24</v>
      </c>
      <c r="B45" s="12" t="s">
        <v>112</v>
      </c>
      <c r="C45" s="12" t="s">
        <v>184</v>
      </c>
      <c r="D45" s="13" t="s">
        <v>187</v>
      </c>
      <c r="E45" s="14">
        <v>0</v>
      </c>
      <c r="F45" s="14">
        <v>5200</v>
      </c>
      <c r="G45" s="14">
        <f t="shared" si="1"/>
        <v>5200</v>
      </c>
      <c r="H45" s="14" t="s">
        <v>212</v>
      </c>
    </row>
    <row r="46" spans="1:8" s="1" customFormat="1" x14ac:dyDescent="0.25">
      <c r="A46" s="11" t="s">
        <v>11</v>
      </c>
      <c r="B46" s="12" t="s">
        <v>136</v>
      </c>
      <c r="C46" s="12" t="s">
        <v>184</v>
      </c>
      <c r="D46" s="13" t="s">
        <v>187</v>
      </c>
      <c r="E46" s="14">
        <v>0</v>
      </c>
      <c r="F46" s="14">
        <v>250</v>
      </c>
      <c r="G46" s="14">
        <f t="shared" si="1"/>
        <v>250</v>
      </c>
      <c r="H46" s="14" t="s">
        <v>212</v>
      </c>
    </row>
    <row r="47" spans="1:8" s="1" customFormat="1" x14ac:dyDescent="0.25">
      <c r="A47" s="11" t="s">
        <v>68</v>
      </c>
      <c r="B47" s="12" t="s">
        <v>147</v>
      </c>
      <c r="C47" s="12" t="s">
        <v>184</v>
      </c>
      <c r="D47" s="13" t="s">
        <v>187</v>
      </c>
      <c r="E47" s="14">
        <v>0</v>
      </c>
      <c r="F47" s="14">
        <v>100</v>
      </c>
      <c r="G47" s="14">
        <f t="shared" si="1"/>
        <v>100</v>
      </c>
      <c r="H47" s="14" t="s">
        <v>212</v>
      </c>
    </row>
    <row r="48" spans="1:8" s="1" customFormat="1" x14ac:dyDescent="0.25">
      <c r="A48" s="11" t="s">
        <v>20</v>
      </c>
      <c r="B48" s="12" t="s">
        <v>138</v>
      </c>
      <c r="C48" s="12" t="s">
        <v>184</v>
      </c>
      <c r="D48" s="13" t="s">
        <v>187</v>
      </c>
      <c r="E48" s="14">
        <v>50</v>
      </c>
      <c r="F48" s="14">
        <v>250</v>
      </c>
      <c r="G48" s="14">
        <f t="shared" si="1"/>
        <v>300</v>
      </c>
      <c r="H48" s="14" t="s">
        <v>212</v>
      </c>
    </row>
    <row r="49" spans="1:8" s="1" customFormat="1" x14ac:dyDescent="0.25">
      <c r="A49" s="11" t="s">
        <v>23</v>
      </c>
      <c r="B49" s="12" t="s">
        <v>117</v>
      </c>
      <c r="C49" s="12" t="s">
        <v>184</v>
      </c>
      <c r="D49" s="13" t="s">
        <v>187</v>
      </c>
      <c r="E49" s="14">
        <v>0</v>
      </c>
      <c r="F49" s="14">
        <v>2750</v>
      </c>
      <c r="G49" s="14">
        <f t="shared" si="1"/>
        <v>2750</v>
      </c>
      <c r="H49" s="14" t="s">
        <v>212</v>
      </c>
    </row>
    <row r="50" spans="1:8" s="1" customFormat="1" x14ac:dyDescent="0.25">
      <c r="A50" s="11" t="s">
        <v>60</v>
      </c>
      <c r="B50" s="12" t="s">
        <v>160</v>
      </c>
      <c r="C50" s="12" t="s">
        <v>184</v>
      </c>
      <c r="D50" s="13" t="s">
        <v>187</v>
      </c>
      <c r="E50" s="14">
        <v>0</v>
      </c>
      <c r="F50" s="14">
        <v>650</v>
      </c>
      <c r="G50" s="14">
        <f t="shared" si="1"/>
        <v>650</v>
      </c>
      <c r="H50" s="14" t="s">
        <v>212</v>
      </c>
    </row>
    <row r="51" spans="1:8" s="1" customFormat="1" x14ac:dyDescent="0.25">
      <c r="A51" s="11" t="s">
        <v>10</v>
      </c>
      <c r="B51" s="12" t="s">
        <v>132</v>
      </c>
      <c r="C51" s="12" t="s">
        <v>184</v>
      </c>
      <c r="D51" s="13" t="s">
        <v>187</v>
      </c>
      <c r="E51" s="14">
        <v>100</v>
      </c>
      <c r="F51" s="14">
        <v>450</v>
      </c>
      <c r="G51" s="14">
        <f t="shared" si="1"/>
        <v>550</v>
      </c>
      <c r="H51" s="14" t="s">
        <v>212</v>
      </c>
    </row>
    <row r="52" spans="1:8" s="1" customFormat="1" x14ac:dyDescent="0.25">
      <c r="A52" s="11" t="s">
        <v>22</v>
      </c>
      <c r="B52" s="12" t="s">
        <v>139</v>
      </c>
      <c r="C52" s="12" t="s">
        <v>184</v>
      </c>
      <c r="D52" s="13" t="s">
        <v>187</v>
      </c>
      <c r="E52" s="14">
        <v>0</v>
      </c>
      <c r="F52" s="14">
        <v>100</v>
      </c>
      <c r="G52" s="14">
        <f t="shared" si="1"/>
        <v>100</v>
      </c>
      <c r="H52" s="14" t="s">
        <v>212</v>
      </c>
    </row>
    <row r="53" spans="1:8" s="1" customFormat="1" x14ac:dyDescent="0.25">
      <c r="A53" s="11" t="s">
        <v>54</v>
      </c>
      <c r="B53" s="12" t="s">
        <v>98</v>
      </c>
      <c r="C53" s="12" t="s">
        <v>184</v>
      </c>
      <c r="D53" s="13" t="s">
        <v>187</v>
      </c>
      <c r="E53" s="14">
        <v>0</v>
      </c>
      <c r="F53" s="14">
        <v>250</v>
      </c>
      <c r="G53" s="14">
        <f t="shared" si="1"/>
        <v>250</v>
      </c>
      <c r="H53" s="14" t="s">
        <v>212</v>
      </c>
    </row>
    <row r="54" spans="1:8" s="1" customFormat="1" x14ac:dyDescent="0.25">
      <c r="A54" s="11" t="s">
        <v>15</v>
      </c>
      <c r="B54" s="12" t="s">
        <v>137</v>
      </c>
      <c r="C54" s="12" t="s">
        <v>184</v>
      </c>
      <c r="D54" s="13" t="s">
        <v>187</v>
      </c>
      <c r="E54" s="14">
        <v>300</v>
      </c>
      <c r="F54" s="14">
        <v>200</v>
      </c>
      <c r="G54" s="14">
        <f t="shared" si="1"/>
        <v>500</v>
      </c>
      <c r="H54" s="14" t="s">
        <v>212</v>
      </c>
    </row>
    <row r="55" spans="1:8" s="1" customFormat="1" x14ac:dyDescent="0.25">
      <c r="A55" s="11" t="s">
        <v>183</v>
      </c>
      <c r="B55" s="12" t="s">
        <v>173</v>
      </c>
      <c r="C55" s="12" t="s">
        <v>184</v>
      </c>
      <c r="D55" s="13" t="s">
        <v>187</v>
      </c>
      <c r="E55" s="14">
        <v>300</v>
      </c>
      <c r="F55" s="14">
        <v>0</v>
      </c>
      <c r="G55" s="14">
        <f t="shared" si="1"/>
        <v>300</v>
      </c>
      <c r="H55" s="14" t="s">
        <v>212</v>
      </c>
    </row>
    <row r="56" spans="1:8" s="1" customFormat="1" x14ac:dyDescent="0.25">
      <c r="A56" s="11" t="s">
        <v>53</v>
      </c>
      <c r="B56" s="12" t="s">
        <v>133</v>
      </c>
      <c r="C56" s="12" t="s">
        <v>184</v>
      </c>
      <c r="D56" s="13" t="s">
        <v>187</v>
      </c>
      <c r="E56" s="14">
        <v>0</v>
      </c>
      <c r="F56" s="14">
        <v>50</v>
      </c>
      <c r="G56" s="14">
        <f t="shared" si="1"/>
        <v>50</v>
      </c>
      <c r="H56" s="14" t="s">
        <v>212</v>
      </c>
    </row>
    <row r="57" spans="1:8" s="1" customFormat="1" x14ac:dyDescent="0.25">
      <c r="A57" s="11" t="s">
        <v>61</v>
      </c>
      <c r="B57" s="12" t="s">
        <v>161</v>
      </c>
      <c r="C57" s="12" t="s">
        <v>184</v>
      </c>
      <c r="D57" s="13" t="s">
        <v>187</v>
      </c>
      <c r="E57" s="14">
        <v>0</v>
      </c>
      <c r="F57" s="14">
        <v>100</v>
      </c>
      <c r="G57" s="14">
        <f t="shared" si="1"/>
        <v>100</v>
      </c>
      <c r="H57" s="14" t="s">
        <v>212</v>
      </c>
    </row>
    <row r="58" spans="1:8" s="1" customFormat="1" x14ac:dyDescent="0.25">
      <c r="A58" s="24" t="s">
        <v>19</v>
      </c>
      <c r="B58" s="25" t="s">
        <v>125</v>
      </c>
      <c r="C58" s="25" t="s">
        <v>184</v>
      </c>
      <c r="D58" s="26" t="s">
        <v>186</v>
      </c>
      <c r="E58" s="14">
        <v>0</v>
      </c>
      <c r="F58" s="14">
        <v>300</v>
      </c>
      <c r="G58" s="14">
        <f t="shared" si="1"/>
        <v>300</v>
      </c>
      <c r="H58" s="14" t="s">
        <v>212</v>
      </c>
    </row>
    <row r="59" spans="1:8" s="1" customFormat="1" x14ac:dyDescent="0.25">
      <c r="A59" s="24" t="s">
        <v>16</v>
      </c>
      <c r="B59" s="25" t="s">
        <v>116</v>
      </c>
      <c r="C59" s="25" t="s">
        <v>184</v>
      </c>
      <c r="D59" s="26" t="s">
        <v>186</v>
      </c>
      <c r="E59" s="14">
        <v>0</v>
      </c>
      <c r="F59" s="14">
        <v>800</v>
      </c>
      <c r="G59" s="14">
        <f t="shared" si="1"/>
        <v>800</v>
      </c>
      <c r="H59" s="14" t="s">
        <v>212</v>
      </c>
    </row>
    <row r="60" spans="1:8" s="1" customFormat="1" x14ac:dyDescent="0.25">
      <c r="A60" s="24" t="s">
        <v>9</v>
      </c>
      <c r="B60" s="25" t="s">
        <v>123</v>
      </c>
      <c r="C60" s="25" t="s">
        <v>184</v>
      </c>
      <c r="D60" s="26" t="s">
        <v>186</v>
      </c>
      <c r="E60" s="14">
        <v>0</v>
      </c>
      <c r="F60" s="14">
        <v>2700</v>
      </c>
      <c r="G60" s="14">
        <f t="shared" si="1"/>
        <v>2700</v>
      </c>
      <c r="H60" s="14" t="s">
        <v>212</v>
      </c>
    </row>
    <row r="61" spans="1:8" s="1" customFormat="1" x14ac:dyDescent="0.25">
      <c r="A61" s="24" t="s">
        <v>21</v>
      </c>
      <c r="B61" s="25" t="s">
        <v>102</v>
      </c>
      <c r="C61" s="25" t="s">
        <v>184</v>
      </c>
      <c r="D61" s="26" t="s">
        <v>186</v>
      </c>
      <c r="E61" s="14">
        <v>0</v>
      </c>
      <c r="F61" s="14">
        <v>100</v>
      </c>
      <c r="G61" s="14">
        <f t="shared" si="1"/>
        <v>100</v>
      </c>
      <c r="H61" s="14" t="s">
        <v>212</v>
      </c>
    </row>
    <row r="62" spans="1:8" s="1" customFormat="1" x14ac:dyDescent="0.25">
      <c r="A62" s="24" t="s">
        <v>77</v>
      </c>
      <c r="B62" s="25" t="s">
        <v>128</v>
      </c>
      <c r="C62" s="25" t="s">
        <v>184</v>
      </c>
      <c r="D62" s="26" t="s">
        <v>186</v>
      </c>
      <c r="E62" s="14">
        <v>0</v>
      </c>
      <c r="F62" s="14">
        <v>850</v>
      </c>
      <c r="G62" s="14">
        <f t="shared" si="1"/>
        <v>850</v>
      </c>
      <c r="H62" s="14" t="s">
        <v>212</v>
      </c>
    </row>
    <row r="63" spans="1:8" s="1" customFormat="1" x14ac:dyDescent="0.25">
      <c r="A63" s="24" t="s">
        <v>33</v>
      </c>
      <c r="B63" s="25" t="s">
        <v>119</v>
      </c>
      <c r="C63" s="25" t="s">
        <v>184</v>
      </c>
      <c r="D63" s="26" t="s">
        <v>186</v>
      </c>
      <c r="E63" s="14">
        <v>500</v>
      </c>
      <c r="F63" s="14">
        <v>50</v>
      </c>
      <c r="G63" s="14">
        <f t="shared" si="1"/>
        <v>550</v>
      </c>
      <c r="H63" s="14" t="s">
        <v>212</v>
      </c>
    </row>
    <row r="64" spans="1:8" s="1" customFormat="1" x14ac:dyDescent="0.25">
      <c r="A64" s="24" t="s">
        <v>13</v>
      </c>
      <c r="B64" s="25" t="s">
        <v>111</v>
      </c>
      <c r="C64" s="25" t="s">
        <v>184</v>
      </c>
      <c r="D64" s="26" t="s">
        <v>186</v>
      </c>
      <c r="E64" s="14">
        <v>0</v>
      </c>
      <c r="F64" s="14">
        <v>1390</v>
      </c>
      <c r="G64" s="14">
        <f t="shared" si="1"/>
        <v>1390</v>
      </c>
      <c r="H64" s="14" t="s">
        <v>212</v>
      </c>
    </row>
    <row r="65" spans="1:8" s="1" customFormat="1" x14ac:dyDescent="0.25">
      <c r="A65" s="24" t="s">
        <v>79</v>
      </c>
      <c r="B65" s="25" t="s">
        <v>175</v>
      </c>
      <c r="C65" s="25" t="s">
        <v>184</v>
      </c>
      <c r="D65" s="26" t="s">
        <v>186</v>
      </c>
      <c r="E65" s="14">
        <v>0</v>
      </c>
      <c r="F65" s="14">
        <v>500</v>
      </c>
      <c r="G65" s="14">
        <f t="shared" si="1"/>
        <v>500</v>
      </c>
      <c r="H65" s="14" t="s">
        <v>212</v>
      </c>
    </row>
    <row r="66" spans="1:8" s="1" customFormat="1" x14ac:dyDescent="0.25">
      <c r="A66" s="24" t="s">
        <v>64</v>
      </c>
      <c r="B66" s="25" t="s">
        <v>164</v>
      </c>
      <c r="C66" s="25" t="s">
        <v>184</v>
      </c>
      <c r="D66" s="26" t="s">
        <v>186</v>
      </c>
      <c r="E66" s="14">
        <v>0</v>
      </c>
      <c r="F66" s="14">
        <v>250</v>
      </c>
      <c r="G66" s="14">
        <f t="shared" ref="G66:G97" si="2">SUM(E66,F66)</f>
        <v>250</v>
      </c>
      <c r="H66" s="14" t="s">
        <v>212</v>
      </c>
    </row>
    <row r="67" spans="1:8" s="1" customFormat="1" x14ac:dyDescent="0.25">
      <c r="A67" s="24" t="s">
        <v>37</v>
      </c>
      <c r="B67" s="25" t="s">
        <v>146</v>
      </c>
      <c r="C67" s="25" t="s">
        <v>184</v>
      </c>
      <c r="D67" s="26" t="s">
        <v>186</v>
      </c>
      <c r="E67" s="14">
        <v>150</v>
      </c>
      <c r="F67" s="14">
        <v>1100</v>
      </c>
      <c r="G67" s="14">
        <f t="shared" si="2"/>
        <v>1250</v>
      </c>
      <c r="H67" s="14" t="s">
        <v>212</v>
      </c>
    </row>
    <row r="68" spans="1:8" s="1" customFormat="1" x14ac:dyDescent="0.25">
      <c r="A68" s="24" t="s">
        <v>62</v>
      </c>
      <c r="B68" s="25" t="s">
        <v>162</v>
      </c>
      <c r="C68" s="25" t="s">
        <v>184</v>
      </c>
      <c r="D68" s="26" t="s">
        <v>186</v>
      </c>
      <c r="E68" s="14">
        <v>0</v>
      </c>
      <c r="F68" s="14">
        <v>1050</v>
      </c>
      <c r="G68" s="14">
        <f t="shared" si="2"/>
        <v>1050</v>
      </c>
      <c r="H68" s="14" t="s">
        <v>212</v>
      </c>
    </row>
    <row r="69" spans="1:8" s="1" customFormat="1" x14ac:dyDescent="0.25">
      <c r="A69" s="24" t="s">
        <v>71</v>
      </c>
      <c r="B69" s="25" t="s">
        <v>168</v>
      </c>
      <c r="C69" s="25" t="s">
        <v>184</v>
      </c>
      <c r="D69" s="26" t="s">
        <v>186</v>
      </c>
      <c r="E69" s="14">
        <v>0</v>
      </c>
      <c r="F69" s="14">
        <v>600</v>
      </c>
      <c r="G69" s="14">
        <f t="shared" si="2"/>
        <v>600</v>
      </c>
      <c r="H69" s="14" t="s">
        <v>212</v>
      </c>
    </row>
    <row r="70" spans="1:8" s="1" customFormat="1" x14ac:dyDescent="0.25">
      <c r="A70" s="24" t="s">
        <v>39</v>
      </c>
      <c r="B70" s="25" t="s">
        <v>130</v>
      </c>
      <c r="C70" s="25" t="s">
        <v>184</v>
      </c>
      <c r="D70" s="26" t="s">
        <v>186</v>
      </c>
      <c r="E70" s="14">
        <v>0</v>
      </c>
      <c r="F70" s="14">
        <v>100</v>
      </c>
      <c r="G70" s="14">
        <f t="shared" si="2"/>
        <v>100</v>
      </c>
      <c r="H70" s="14" t="s">
        <v>212</v>
      </c>
    </row>
    <row r="71" spans="1:8" s="1" customFormat="1" x14ac:dyDescent="0.25">
      <c r="A71" s="24" t="s">
        <v>41</v>
      </c>
      <c r="B71" s="25" t="s">
        <v>148</v>
      </c>
      <c r="C71" s="25" t="s">
        <v>184</v>
      </c>
      <c r="D71" s="26" t="s">
        <v>186</v>
      </c>
      <c r="E71" s="14">
        <v>0</v>
      </c>
      <c r="F71" s="14">
        <v>40</v>
      </c>
      <c r="G71" s="14">
        <f t="shared" si="2"/>
        <v>40</v>
      </c>
      <c r="H71" s="14" t="s">
        <v>212</v>
      </c>
    </row>
    <row r="72" spans="1:8" s="1" customFormat="1" x14ac:dyDescent="0.25">
      <c r="A72" s="24" t="s">
        <v>56</v>
      </c>
      <c r="B72" s="25" t="s">
        <v>131</v>
      </c>
      <c r="C72" s="25" t="s">
        <v>184</v>
      </c>
      <c r="D72" s="26" t="s">
        <v>186</v>
      </c>
      <c r="E72" s="14">
        <v>0</v>
      </c>
      <c r="F72" s="14">
        <v>50</v>
      </c>
      <c r="G72" s="14">
        <f t="shared" si="2"/>
        <v>50</v>
      </c>
      <c r="H72" s="14" t="s">
        <v>212</v>
      </c>
    </row>
    <row r="73" spans="1:8" s="1" customFormat="1" x14ac:dyDescent="0.25">
      <c r="A73" s="11" t="s">
        <v>26</v>
      </c>
      <c r="B73" s="12" t="s">
        <v>126</v>
      </c>
      <c r="C73" s="12" t="s">
        <v>184</v>
      </c>
      <c r="D73" s="13" t="s">
        <v>199</v>
      </c>
      <c r="E73" s="14">
        <v>0</v>
      </c>
      <c r="F73" s="14">
        <v>100</v>
      </c>
      <c r="G73" s="14">
        <f t="shared" si="2"/>
        <v>100</v>
      </c>
      <c r="H73" s="14" t="s">
        <v>212</v>
      </c>
    </row>
    <row r="74" spans="1:8" s="1" customFormat="1" x14ac:dyDescent="0.25">
      <c r="A74" s="11" t="s">
        <v>58</v>
      </c>
      <c r="B74" s="12" t="s">
        <v>159</v>
      </c>
      <c r="C74" s="12" t="s">
        <v>184</v>
      </c>
      <c r="D74" s="13" t="s">
        <v>199</v>
      </c>
      <c r="E74" s="14">
        <v>0</v>
      </c>
      <c r="F74" s="14">
        <v>450</v>
      </c>
      <c r="G74" s="14">
        <f t="shared" si="2"/>
        <v>450</v>
      </c>
      <c r="H74" s="14" t="s">
        <v>212</v>
      </c>
    </row>
    <row r="75" spans="1:8" s="1" customFormat="1" x14ac:dyDescent="0.25">
      <c r="A75" s="11" t="s">
        <v>52</v>
      </c>
      <c r="B75" s="12" t="s">
        <v>156</v>
      </c>
      <c r="C75" s="12" t="s">
        <v>184</v>
      </c>
      <c r="D75" s="13" t="s">
        <v>199</v>
      </c>
      <c r="E75" s="14">
        <v>100</v>
      </c>
      <c r="F75" s="14">
        <v>400</v>
      </c>
      <c r="G75" s="14">
        <f t="shared" si="2"/>
        <v>500</v>
      </c>
      <c r="H75" s="14" t="s">
        <v>212</v>
      </c>
    </row>
    <row r="76" spans="1:8" s="1" customFormat="1" x14ac:dyDescent="0.25">
      <c r="A76" s="11" t="s">
        <v>38</v>
      </c>
      <c r="B76" s="12" t="s">
        <v>110</v>
      </c>
      <c r="C76" s="12" t="s">
        <v>184</v>
      </c>
      <c r="D76" s="13" t="s">
        <v>199</v>
      </c>
      <c r="E76" s="14">
        <v>0</v>
      </c>
      <c r="F76" s="14">
        <v>800</v>
      </c>
      <c r="G76" s="14">
        <f t="shared" si="2"/>
        <v>800</v>
      </c>
      <c r="H76" s="14" t="s">
        <v>212</v>
      </c>
    </row>
    <row r="77" spans="1:8" s="1" customFormat="1" x14ac:dyDescent="0.25">
      <c r="A77" s="11" t="s">
        <v>66</v>
      </c>
      <c r="B77" s="12" t="s">
        <v>165</v>
      </c>
      <c r="C77" s="12" t="s">
        <v>184</v>
      </c>
      <c r="D77" s="13" t="s">
        <v>199</v>
      </c>
      <c r="E77" s="14">
        <v>0</v>
      </c>
      <c r="F77" s="14">
        <v>50</v>
      </c>
      <c r="G77" s="14">
        <f t="shared" si="2"/>
        <v>50</v>
      </c>
      <c r="H77" s="14" t="s">
        <v>212</v>
      </c>
    </row>
    <row r="78" spans="1:8" s="1" customFormat="1" x14ac:dyDescent="0.25">
      <c r="A78" s="11" t="s">
        <v>70</v>
      </c>
      <c r="B78" s="12" t="s">
        <v>167</v>
      </c>
      <c r="C78" s="12" t="s">
        <v>184</v>
      </c>
      <c r="D78" s="13" t="s">
        <v>199</v>
      </c>
      <c r="E78" s="14">
        <v>0</v>
      </c>
      <c r="F78" s="14">
        <v>50</v>
      </c>
      <c r="G78" s="14">
        <f t="shared" si="2"/>
        <v>50</v>
      </c>
      <c r="H78" s="14" t="s">
        <v>212</v>
      </c>
    </row>
    <row r="79" spans="1:8" s="1" customFormat="1" x14ac:dyDescent="0.25">
      <c r="A79" s="11" t="s">
        <v>197</v>
      </c>
      <c r="B79" s="12" t="s">
        <v>198</v>
      </c>
      <c r="C79" s="12" t="s">
        <v>184</v>
      </c>
      <c r="D79" s="13" t="s">
        <v>199</v>
      </c>
      <c r="E79" s="14">
        <v>0</v>
      </c>
      <c r="F79" s="14">
        <v>2350</v>
      </c>
      <c r="G79" s="14">
        <f t="shared" si="2"/>
        <v>2350</v>
      </c>
      <c r="H79" s="14" t="s">
        <v>212</v>
      </c>
    </row>
    <row r="80" spans="1:8" s="1" customFormat="1" x14ac:dyDescent="0.25">
      <c r="A80" s="11" t="s">
        <v>29</v>
      </c>
      <c r="B80" s="12" t="s">
        <v>140</v>
      </c>
      <c r="C80" s="12" t="s">
        <v>184</v>
      </c>
      <c r="D80" s="13" t="s">
        <v>199</v>
      </c>
      <c r="E80" s="14">
        <v>0</v>
      </c>
      <c r="F80" s="14">
        <v>100</v>
      </c>
      <c r="G80" s="14">
        <f t="shared" si="2"/>
        <v>100</v>
      </c>
      <c r="H80" s="14" t="s">
        <v>212</v>
      </c>
    </row>
    <row r="81" spans="1:8" s="1" customFormat="1" x14ac:dyDescent="0.25">
      <c r="A81" s="11" t="s">
        <v>73</v>
      </c>
      <c r="B81" s="12" t="s">
        <v>170</v>
      </c>
      <c r="C81" s="12" t="s">
        <v>184</v>
      </c>
      <c r="D81" s="13" t="s">
        <v>199</v>
      </c>
      <c r="E81" s="14">
        <v>50</v>
      </c>
      <c r="F81" s="14">
        <v>0</v>
      </c>
      <c r="G81" s="14">
        <f t="shared" si="2"/>
        <v>50</v>
      </c>
      <c r="H81" s="14" t="s">
        <v>212</v>
      </c>
    </row>
    <row r="82" spans="1:8" x14ac:dyDescent="0.25">
      <c r="A82" s="11" t="s">
        <v>45</v>
      </c>
      <c r="B82" s="12" t="s">
        <v>121</v>
      </c>
      <c r="C82" s="12" t="s">
        <v>184</v>
      </c>
      <c r="D82" s="13" t="s">
        <v>199</v>
      </c>
      <c r="E82" s="14">
        <v>0</v>
      </c>
      <c r="F82" s="14">
        <v>100</v>
      </c>
      <c r="G82" s="14">
        <f t="shared" si="2"/>
        <v>100</v>
      </c>
      <c r="H82" s="14" t="s">
        <v>212</v>
      </c>
    </row>
    <row r="83" spans="1:8" x14ac:dyDescent="0.25">
      <c r="A83" s="11" t="s">
        <v>28</v>
      </c>
      <c r="B83" s="12" t="s">
        <v>134</v>
      </c>
      <c r="C83" s="12" t="s">
        <v>184</v>
      </c>
      <c r="D83" s="13" t="s">
        <v>199</v>
      </c>
      <c r="E83" s="14">
        <v>0</v>
      </c>
      <c r="F83" s="14">
        <v>350</v>
      </c>
      <c r="G83" s="14">
        <f t="shared" si="2"/>
        <v>350</v>
      </c>
      <c r="H83" s="14" t="s">
        <v>212</v>
      </c>
    </row>
    <row r="84" spans="1:8" x14ac:dyDescent="0.25">
      <c r="A84" s="11" t="s">
        <v>182</v>
      </c>
      <c r="B84" s="12" t="s">
        <v>107</v>
      </c>
      <c r="C84" s="12" t="s">
        <v>184</v>
      </c>
      <c r="D84" s="13" t="s">
        <v>199</v>
      </c>
      <c r="E84" s="14">
        <v>100</v>
      </c>
      <c r="F84" s="14">
        <v>350</v>
      </c>
      <c r="G84" s="14">
        <f t="shared" si="2"/>
        <v>450</v>
      </c>
      <c r="H84" s="14" t="s">
        <v>212</v>
      </c>
    </row>
    <row r="85" spans="1:8" x14ac:dyDescent="0.25">
      <c r="A85" s="11" t="s">
        <v>35</v>
      </c>
      <c r="B85" s="12" t="s">
        <v>144</v>
      </c>
      <c r="C85" s="12" t="s">
        <v>184</v>
      </c>
      <c r="D85" s="13" t="s">
        <v>199</v>
      </c>
      <c r="E85" s="14">
        <v>0</v>
      </c>
      <c r="F85" s="14">
        <v>100</v>
      </c>
      <c r="G85" s="14">
        <f t="shared" si="2"/>
        <v>100</v>
      </c>
      <c r="H85" s="14" t="s">
        <v>212</v>
      </c>
    </row>
    <row r="86" spans="1:8" x14ac:dyDescent="0.25">
      <c r="A86" s="11" t="s">
        <v>200</v>
      </c>
      <c r="B86" s="12" t="s">
        <v>201</v>
      </c>
      <c r="C86" s="12" t="s">
        <v>184</v>
      </c>
      <c r="D86" s="13" t="s">
        <v>199</v>
      </c>
      <c r="E86" s="14">
        <v>0</v>
      </c>
      <c r="F86" s="14">
        <v>150</v>
      </c>
      <c r="G86" s="14">
        <f t="shared" si="2"/>
        <v>150</v>
      </c>
      <c r="H86" s="14" t="s">
        <v>212</v>
      </c>
    </row>
  </sheetData>
  <autoFilter ref="A1:H86">
    <sortState ref="A2:H86">
      <sortCondition ref="D5"/>
    </sortState>
  </autoFilter>
  <conditionalFormatting sqref="A1:A1048576">
    <cfRule type="duplicateValues" dxfId="3" priority="1"/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5:S10"/>
  <sheetViews>
    <sheetView showGridLines="0" tabSelected="1" zoomScale="80" zoomScaleNormal="80" workbookViewId="0">
      <pane xSplit="2" ySplit="5" topLeftCell="C6" activePane="bottomRight" state="frozen"/>
      <selection pane="topRight" activeCell="D1" sqref="D1"/>
      <selection pane="bottomLeft" activeCell="A8" sqref="A8"/>
      <selection pane="bottomRight" activeCell="V31" sqref="V31"/>
    </sheetView>
  </sheetViews>
  <sheetFormatPr defaultColWidth="8.85546875" defaultRowHeight="12.75" x14ac:dyDescent="0.25"/>
  <cols>
    <col min="1" max="1" width="10.140625" style="4" bestFit="1" customWidth="1"/>
    <col min="2" max="2" width="24.28515625" style="2" bestFit="1" customWidth="1"/>
    <col min="3" max="3" width="18.85546875" style="2" bestFit="1" customWidth="1"/>
    <col min="4" max="4" width="9.28515625" style="4" hidden="1" customWidth="1"/>
    <col min="5" max="5" width="25.7109375" style="2" bestFit="1" customWidth="1"/>
    <col min="6" max="6" width="15.28515625" style="3" hidden="1" customWidth="1"/>
    <col min="7" max="7" width="16.7109375" style="3" hidden="1" customWidth="1"/>
    <col min="8" max="8" width="14.28515625" style="3" hidden="1" customWidth="1"/>
    <col min="9" max="9" width="10.85546875" style="3" hidden="1" customWidth="1"/>
    <col min="10" max="10" width="8.5703125" style="3" hidden="1" customWidth="1"/>
    <col min="11" max="11" width="13" style="3" bestFit="1" customWidth="1"/>
    <col min="12" max="12" width="15" style="3" hidden="1" customWidth="1"/>
    <col min="13" max="13" width="12.42578125" style="3" hidden="1" customWidth="1"/>
    <col min="14" max="14" width="7.42578125" style="3" hidden="1" customWidth="1"/>
    <col min="15" max="15" width="12" style="9" hidden="1" customWidth="1"/>
    <col min="16" max="16" width="14.5703125" style="3" hidden="1" customWidth="1"/>
    <col min="17" max="17" width="15" style="3" hidden="1" customWidth="1"/>
    <col min="18" max="18" width="10.28515625" style="3" bestFit="1" customWidth="1"/>
    <col min="19" max="19" width="8.85546875" style="2" hidden="1" customWidth="1"/>
    <col min="20" max="16384" width="8.85546875" style="2"/>
  </cols>
  <sheetData>
    <row r="5" spans="1:19" s="5" customFormat="1" x14ac:dyDescent="0.25">
      <c r="A5" s="6" t="s">
        <v>0</v>
      </c>
      <c r="B5" s="6" t="s">
        <v>2</v>
      </c>
      <c r="C5" s="6" t="s">
        <v>1</v>
      </c>
      <c r="D5" s="6" t="s">
        <v>81</v>
      </c>
      <c r="E5" s="6" t="s">
        <v>80</v>
      </c>
      <c r="F5" s="7" t="s">
        <v>86</v>
      </c>
      <c r="G5" s="8" t="s">
        <v>89</v>
      </c>
      <c r="H5" s="8" t="s">
        <v>90</v>
      </c>
      <c r="I5" s="8" t="s">
        <v>82</v>
      </c>
      <c r="J5" s="8" t="s">
        <v>83</v>
      </c>
      <c r="K5" s="10" t="s">
        <v>87</v>
      </c>
      <c r="L5" s="10" t="s">
        <v>84</v>
      </c>
      <c r="M5" s="10" t="s">
        <v>85</v>
      </c>
      <c r="N5" s="8" t="s">
        <v>206</v>
      </c>
      <c r="O5" s="16" t="s">
        <v>209</v>
      </c>
      <c r="P5" s="8" t="s">
        <v>207</v>
      </c>
      <c r="Q5" s="8" t="s">
        <v>208</v>
      </c>
      <c r="R5" s="8" t="s">
        <v>210</v>
      </c>
      <c r="S5" s="6" t="s">
        <v>92</v>
      </c>
    </row>
    <row r="6" spans="1:19" x14ac:dyDescent="0.25">
      <c r="A6" s="11" t="s">
        <v>32</v>
      </c>
      <c r="B6" s="12" t="s">
        <v>143</v>
      </c>
      <c r="C6" s="12" t="s">
        <v>184</v>
      </c>
      <c r="D6" s="11" t="s">
        <v>192</v>
      </c>
      <c r="E6" s="13" t="s">
        <v>193</v>
      </c>
      <c r="F6" s="17">
        <f t="shared" ref="F6:F10" si="0">SUM(G6,H6)</f>
        <v>2300</v>
      </c>
      <c r="G6" s="18">
        <v>2300</v>
      </c>
      <c r="H6" s="18">
        <v>0</v>
      </c>
      <c r="I6" s="19">
        <f t="shared" ref="I6:I10" si="1">IFERROR(G6/F6,0)</f>
        <v>1</v>
      </c>
      <c r="J6" s="19">
        <f t="shared" ref="J6:J10" si="2">IFERROR(H6/F6,0)</f>
        <v>0</v>
      </c>
      <c r="K6" s="20">
        <f t="shared" ref="K6:K10" si="3">ROUND(F6*1%,0)</f>
        <v>23</v>
      </c>
      <c r="L6" s="23">
        <f t="shared" ref="L6:L10" si="4">ROUND(K6*I6,0)</f>
        <v>23</v>
      </c>
      <c r="M6" s="23">
        <f t="shared" ref="M6:M10" si="5">ROUND(K6*J6,0)</f>
        <v>0</v>
      </c>
      <c r="N6" s="21" t="s">
        <v>213</v>
      </c>
      <c r="O6" s="22">
        <v>1711427268</v>
      </c>
      <c r="P6" s="21" t="e">
        <v>#N/A</v>
      </c>
      <c r="Q6" s="21" t="e">
        <v>#N/A</v>
      </c>
      <c r="R6" s="21" t="s">
        <v>215</v>
      </c>
      <c r="S6" s="15"/>
    </row>
    <row r="7" spans="1:19" x14ac:dyDescent="0.25">
      <c r="A7" s="24" t="s">
        <v>74</v>
      </c>
      <c r="B7" s="25" t="s">
        <v>171</v>
      </c>
      <c r="C7" s="25" t="s">
        <v>184</v>
      </c>
      <c r="D7" s="24" t="s">
        <v>189</v>
      </c>
      <c r="E7" s="26" t="s">
        <v>190</v>
      </c>
      <c r="F7" s="17">
        <f t="shared" si="0"/>
        <v>7470</v>
      </c>
      <c r="G7" s="18">
        <v>2300</v>
      </c>
      <c r="H7" s="18">
        <v>5170</v>
      </c>
      <c r="I7" s="19">
        <f t="shared" si="1"/>
        <v>0.30789825970548862</v>
      </c>
      <c r="J7" s="19">
        <f t="shared" si="2"/>
        <v>0.69210174029451133</v>
      </c>
      <c r="K7" s="20">
        <f t="shared" si="3"/>
        <v>75</v>
      </c>
      <c r="L7" s="23">
        <f t="shared" si="4"/>
        <v>23</v>
      </c>
      <c r="M7" s="23">
        <f t="shared" si="5"/>
        <v>52</v>
      </c>
      <c r="N7" s="21" t="s">
        <v>211</v>
      </c>
      <c r="O7" s="22">
        <v>1725317484</v>
      </c>
      <c r="P7" s="21" t="s">
        <v>214</v>
      </c>
      <c r="Q7" s="21" t="e">
        <v>#N/A</v>
      </c>
      <c r="R7" s="21" t="s">
        <v>215</v>
      </c>
      <c r="S7" s="15"/>
    </row>
    <row r="8" spans="1:19" x14ac:dyDescent="0.25">
      <c r="A8" s="24" t="s">
        <v>27</v>
      </c>
      <c r="B8" s="25" t="s">
        <v>135</v>
      </c>
      <c r="C8" s="25" t="s">
        <v>184</v>
      </c>
      <c r="D8" s="24" t="s">
        <v>189</v>
      </c>
      <c r="E8" s="26" t="s">
        <v>190</v>
      </c>
      <c r="F8" s="17">
        <f t="shared" si="0"/>
        <v>32340</v>
      </c>
      <c r="G8" s="18">
        <v>25980</v>
      </c>
      <c r="H8" s="18">
        <v>6360</v>
      </c>
      <c r="I8" s="19">
        <f t="shared" si="1"/>
        <v>0.80333951762523192</v>
      </c>
      <c r="J8" s="19">
        <f t="shared" si="2"/>
        <v>0.19666048237476808</v>
      </c>
      <c r="K8" s="20">
        <f t="shared" si="3"/>
        <v>323</v>
      </c>
      <c r="L8" s="23">
        <f t="shared" si="4"/>
        <v>259</v>
      </c>
      <c r="M8" s="23">
        <f t="shared" si="5"/>
        <v>64</v>
      </c>
      <c r="N8" s="21">
        <v>0</v>
      </c>
      <c r="O8" s="22">
        <v>1836302020</v>
      </c>
      <c r="P8" s="21" t="e">
        <v>#N/A</v>
      </c>
      <c r="Q8" s="21" t="e">
        <v>#N/A</v>
      </c>
      <c r="R8" s="21" t="s">
        <v>215</v>
      </c>
      <c r="S8" s="15"/>
    </row>
    <row r="9" spans="1:19" x14ac:dyDescent="0.25">
      <c r="A9" s="24" t="s">
        <v>204</v>
      </c>
      <c r="B9" s="25" t="s">
        <v>205</v>
      </c>
      <c r="C9" s="25" t="s">
        <v>184</v>
      </c>
      <c r="D9" s="24" t="s">
        <v>189</v>
      </c>
      <c r="E9" s="26" t="s">
        <v>190</v>
      </c>
      <c r="F9" s="17">
        <f t="shared" si="0"/>
        <v>6140</v>
      </c>
      <c r="G9" s="18">
        <v>2400</v>
      </c>
      <c r="H9" s="18">
        <v>3740</v>
      </c>
      <c r="I9" s="19">
        <f t="shared" si="1"/>
        <v>0.39087947882736157</v>
      </c>
      <c r="J9" s="19">
        <f t="shared" si="2"/>
        <v>0.60912052117263848</v>
      </c>
      <c r="K9" s="20">
        <f t="shared" si="3"/>
        <v>61</v>
      </c>
      <c r="L9" s="23">
        <f t="shared" si="4"/>
        <v>24</v>
      </c>
      <c r="M9" s="23">
        <f t="shared" si="5"/>
        <v>37</v>
      </c>
      <c r="N9" s="21" t="s">
        <v>211</v>
      </c>
      <c r="O9" s="22">
        <v>1773644768</v>
      </c>
      <c r="P9" s="21" t="s">
        <v>214</v>
      </c>
      <c r="Q9" s="21" t="e">
        <v>#N/A</v>
      </c>
      <c r="R9" s="21" t="s">
        <v>215</v>
      </c>
      <c r="S9" s="15"/>
    </row>
    <row r="10" spans="1:19" x14ac:dyDescent="0.25">
      <c r="A10" s="24" t="s">
        <v>94</v>
      </c>
      <c r="B10" s="25" t="s">
        <v>179</v>
      </c>
      <c r="C10" s="25" t="s">
        <v>184</v>
      </c>
      <c r="D10" s="24" t="s">
        <v>191</v>
      </c>
      <c r="E10" s="26" t="s">
        <v>199</v>
      </c>
      <c r="F10" s="17">
        <f t="shared" si="0"/>
        <v>3940</v>
      </c>
      <c r="G10" s="18">
        <v>0</v>
      </c>
      <c r="H10" s="18">
        <v>3940</v>
      </c>
      <c r="I10" s="19">
        <f t="shared" si="1"/>
        <v>0</v>
      </c>
      <c r="J10" s="19">
        <f t="shared" si="2"/>
        <v>1</v>
      </c>
      <c r="K10" s="20">
        <f t="shared" si="3"/>
        <v>39</v>
      </c>
      <c r="L10" s="23">
        <f t="shared" si="4"/>
        <v>0</v>
      </c>
      <c r="M10" s="23">
        <f t="shared" si="5"/>
        <v>39</v>
      </c>
      <c r="N10" s="21" t="s">
        <v>211</v>
      </c>
      <c r="O10" s="22">
        <v>1716707570</v>
      </c>
      <c r="P10" s="21" t="s">
        <v>214</v>
      </c>
      <c r="Q10" s="21" t="e">
        <v>#N/A</v>
      </c>
      <c r="R10" s="21" t="s">
        <v>215</v>
      </c>
      <c r="S10" s="15"/>
    </row>
  </sheetData>
  <sortState ref="A6:S12">
    <sortCondition ref="E10"/>
  </sortState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Smart Phone BM dpay</vt:lpstr>
      <vt:lpstr>Bar Phone BM dpay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2021-10-20T13:41:19Z</dcterms:modified>
</cp:coreProperties>
</file>