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30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BL office to MC Furniture Vara</t>
        </r>
      </text>
    </comment>
  </commentList>
</comments>
</file>

<file path=xl/sharedStrings.xml><?xml version="1.0" encoding="utf-8"?>
<sst xmlns="http://schemas.openxmlformats.org/spreadsheetml/2006/main" count="436" uniqueCount="231">
  <si>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</si>
  <si>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</si>
  <si>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</si>
  <si>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</si>
  <si>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</si>
  <si>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</si>
  <si>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</si>
  <si>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</si>
  <si>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</si>
  <si>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</si>
  <si>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</si>
  <si>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</si>
  <si>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</si>
  <si>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</si>
  <si>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</si>
  <si>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</si>
  <si>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</si>
  <si>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</si>
  <si>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</si>
  <si>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</si>
  <si>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</si>
  <si>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</si>
  <si>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</si>
  <si>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</si>
  <si>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</si>
  <si>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</si>
  <si>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</si>
  <si>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</si>
  <si>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</si>
  <si>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</si>
  <si>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</si>
  <si>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</si>
  <si>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</si>
  <si>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</si>
  <si>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</si>
  <si>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</si>
  <si>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</si>
  <si>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</si>
  <si>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</si>
  <si>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</si>
  <si>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</si>
  <si>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</si>
  <si>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</si>
  <si>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</si>
  <si>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</si>
  <si>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</si>
  <si>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</si>
  <si>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</si>
  <si>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</si>
  <si>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</si>
  <si>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</si>
  <si>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</si>
  <si>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</si>
  <si>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</si>
  <si>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</si>
  <si>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</si>
  <si>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</si>
  <si>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</si>
  <si>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</si>
  <si>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</si>
  <si>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</si>
  <si>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</si>
  <si>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</si>
  <si>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</si>
  <si>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</si>
  <si>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</si>
  <si>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</si>
  <si>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</si>
  <si>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</si>
  <si>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</si>
  <si>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</si>
  <si>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</si>
  <si>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</si>
  <si>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</si>
  <si>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</si>
  <si>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</si>
  <si>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</si>
  <si>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</si>
  <si>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</si>
  <si>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</si>
  <si>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</si>
  <si>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</si>
  <si>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</si>
  <si>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</si>
  <si>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</si>
  <si>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</si>
  <si>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</si>
  <si>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</si>
  <si>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</si>
  <si>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</si>
  <si>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</si>
  <si>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</si>
  <si>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</si>
  <si>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</si>
  <si>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</si>
  <si>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</si>
  <si>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</si>
  <si>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</si>
  <si>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</si>
  <si>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</si>
  <si>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</si>
  <si>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</si>
  <si>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</si>
  <si>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</si>
  <si>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</si>
  <si>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</si>
  <si>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</si>
  <si>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</si>
  <si>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</si>
  <si>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</si>
  <si>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</si>
  <si>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</si>
  <si>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</si>
  <si>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</si>
  <si>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</si>
  <si>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</si>
  <si>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</si>
  <si>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</si>
  <si>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</si>
  <si>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</si>
  <si>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</si>
  <si>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</si>
  <si>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</si>
  <si>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</si>
  <si>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</si>
  <si>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</si>
  <si>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</si>
  <si>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</si>
  <si>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</si>
  <si>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</si>
  <si>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</si>
  <si>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</si>
  <si>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</si>
  <si>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</si>
  <si>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</si>
  <si>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</si>
  <si>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</si>
  <si>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</si>
  <si>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</si>
  <si>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</si>
  <si>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</si>
  <si>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</si>
  <si>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</si>
  <si>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</si>
  <si>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</si>
  <si>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</si>
  <si>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</si>
  <si>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</si>
  <si>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</si>
  <si>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</si>
  <si>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</si>
  <si>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</si>
  <si>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</si>
  <si>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</si>
  <si>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</si>
  <si>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</si>
  <si>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</si>
  <si>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</si>
  <si>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</si>
  <si>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</si>
  <si>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</si>
  <si>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</si>
  <si>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</si>
  <si>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</si>
  <si>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</si>
  <si>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</si>
  <si>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</si>
  <si>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</si>
  <si>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</si>
  <si>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</si>
  <si>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</si>
  <si>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</si>
  <si>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</si>
  <si>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</si>
  <si>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</si>
  <si>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</si>
  <si>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</si>
  <si>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</si>
  <si>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</si>
  <si>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</si>
  <si>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</si>
  <si>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</si>
  <si>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</si>
  <si>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</si>
  <si>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</si>
  <si>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</si>
  <si>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</si>
  <si>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</si>
  <si>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02.11.2021</t>
  </si>
  <si>
    <t>03.11.2021</t>
  </si>
  <si>
    <t>04.11.2021</t>
  </si>
  <si>
    <t>06.11.2021</t>
  </si>
  <si>
    <t>07.11.2021</t>
  </si>
  <si>
    <t>08.11.2021</t>
  </si>
  <si>
    <t>09.11.2021</t>
  </si>
  <si>
    <t>10.11.2021</t>
  </si>
  <si>
    <t>11.11.2021</t>
  </si>
  <si>
    <t>13.11.2021</t>
  </si>
  <si>
    <t>14.11.2021</t>
  </si>
  <si>
    <t>15.11.2021</t>
  </si>
  <si>
    <t>S=Dighi Telecom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</si>
  <si>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</si>
  <si>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</si>
  <si>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</si>
  <si>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</si>
  <si>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</si>
  <si>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</si>
  <si>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</si>
  <si>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</si>
  <si>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</si>
  <si>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</si>
  <si>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</si>
  <si>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</si>
  <si>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</si>
  <si>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</si>
  <si>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</si>
  <si>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Hasan Telecom</t>
  </si>
  <si>
    <t>24.11.2021</t>
  </si>
  <si>
    <t>25.11.2021</t>
  </si>
  <si>
    <t>27.11.2021</t>
  </si>
  <si>
    <t xml:space="preserve">bKash </t>
  </si>
  <si>
    <t>Jafor</t>
  </si>
  <si>
    <t>28.11.2021</t>
  </si>
  <si>
    <t>29.11.2021</t>
  </si>
  <si>
    <t>Symphony  Balance(+)</t>
  </si>
  <si>
    <t>B=Sufia Electronics</t>
  </si>
  <si>
    <t>L=Sabbir Mobile</t>
  </si>
  <si>
    <t>30.11.2021</t>
  </si>
  <si>
    <t>Date:30.11.2021</t>
  </si>
  <si>
    <t>Friends Electronics</t>
  </si>
  <si>
    <t>Back Margin Oct'21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</si>
</sst>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35" fillId="42" borderId="4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69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7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7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7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7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7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7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7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7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7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7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7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8" workbookViewId="0">
      <selection activeCell="G38" sqref="G38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184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7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7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7"/>
      <c r="B7" s="28" t="s">
        <v>183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7"/>
      <c r="B8" s="28" t="s">
        <v>188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7"/>
      <c r="B9" s="28" t="s">
        <v>189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7"/>
      <c r="B10" s="28" t="s">
        <v>190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7"/>
      <c r="B11" s="28" t="s">
        <v>191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7"/>
      <c r="B12" s="28" t="s">
        <v>192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7"/>
      <c r="B13" s="28" t="s">
        <v>193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7"/>
      <c r="B14" s="28" t="s">
        <v>194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7"/>
      <c r="B15" s="28" t="s">
        <v>195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7"/>
      <c r="B16" s="28" t="s">
        <v>196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7"/>
      <c r="B17" s="28" t="s">
        <v>197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7"/>
      <c r="B18" s="28" t="s">
        <v>198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7"/>
      <c r="B19" s="28" t="s">
        <v>199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7"/>
      <c r="B20" s="28" t="s">
        <v>204</v>
      </c>
      <c r="C20" s="286">
        <v>500000</v>
      </c>
      <c r="D20" s="307">
        <v>700000</v>
      </c>
      <c r="E20" s="288">
        <f t="shared" si="0"/>
        <v>754388</v>
      </c>
      <c r="F20" s="315" t="s">
        <v>207</v>
      </c>
      <c r="G20" s="31"/>
      <c r="H20" s="2"/>
    </row>
    <row r="21" spans="1:8">
      <c r="A21" s="327"/>
      <c r="B21" s="28" t="s">
        <v>204</v>
      </c>
      <c r="C21" s="286">
        <v>0</v>
      </c>
      <c r="D21" s="307">
        <v>600000</v>
      </c>
      <c r="E21" s="288">
        <f>E20+C21-D21</f>
        <v>154388</v>
      </c>
      <c r="F21" s="316">
        <v>155738</v>
      </c>
      <c r="G21" s="317">
        <f>F21-E21</f>
        <v>1350</v>
      </c>
      <c r="H21" s="318" t="s">
        <v>206</v>
      </c>
    </row>
    <row r="22" spans="1:8">
      <c r="A22" s="327"/>
      <c r="B22" s="28" t="s">
        <v>205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7"/>
      <c r="B23" s="28" t="s">
        <v>208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7"/>
      <c r="B24" s="28" t="s">
        <v>211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7"/>
      <c r="B25" s="28" t="s">
        <v>212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7"/>
      <c r="B26" s="28" t="s">
        <v>213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7"/>
      <c r="B27" s="28" t="s">
        <v>215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7"/>
      <c r="B28" s="28" t="s">
        <v>217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7"/>
      <c r="B29" s="28" t="s">
        <v>218</v>
      </c>
      <c r="C29" s="286">
        <v>950000</v>
      </c>
      <c r="D29" s="307">
        <v>500000</v>
      </c>
      <c r="E29" s="288">
        <f t="shared" si="0"/>
        <v>1214388</v>
      </c>
      <c r="F29" s="20"/>
      <c r="G29" s="2"/>
      <c r="H29" s="23"/>
    </row>
    <row r="30" spans="1:8">
      <c r="A30" s="327"/>
      <c r="B30" s="28" t="s">
        <v>219</v>
      </c>
      <c r="C30" s="286">
        <v>0</v>
      </c>
      <c r="D30" s="286">
        <v>0</v>
      </c>
      <c r="E30" s="288">
        <f t="shared" si="0"/>
        <v>1214388</v>
      </c>
      <c r="F30" s="20"/>
      <c r="G30" s="2"/>
      <c r="H30" s="23"/>
    </row>
    <row r="31" spans="1:8">
      <c r="A31" s="327"/>
      <c r="B31" s="28" t="s">
        <v>222</v>
      </c>
      <c r="C31" s="286">
        <v>600000</v>
      </c>
      <c r="D31" s="307">
        <v>1400000</v>
      </c>
      <c r="E31" s="288">
        <f t="shared" si="0"/>
        <v>414388</v>
      </c>
      <c r="F31" s="20"/>
      <c r="G31" s="2"/>
      <c r="H31" s="23"/>
    </row>
    <row r="32" spans="1:8">
      <c r="A32" s="327"/>
      <c r="B32" s="28" t="s">
        <v>223</v>
      </c>
      <c r="C32" s="286">
        <v>300000</v>
      </c>
      <c r="D32" s="307">
        <v>700000</v>
      </c>
      <c r="E32" s="288">
        <f>E31+C32-D32</f>
        <v>14388</v>
      </c>
      <c r="F32" s="20"/>
      <c r="G32" s="2"/>
      <c r="H32" s="23"/>
    </row>
    <row r="33" spans="1:8">
      <c r="A33" s="327"/>
      <c r="B33" s="28" t="s">
        <v>227</v>
      </c>
      <c r="C33" s="286">
        <v>900000</v>
      </c>
      <c r="D33" s="309">
        <v>900000</v>
      </c>
      <c r="E33" s="288">
        <f t="shared" si="0"/>
        <v>14388</v>
      </c>
      <c r="F33" s="20"/>
      <c r="G33" s="2"/>
      <c r="H33" s="23"/>
    </row>
    <row r="34" spans="1:8">
      <c r="A34" s="327"/>
      <c r="B34" s="28"/>
      <c r="C34" s="286"/>
      <c r="D34" s="286"/>
      <c r="E34" s="288">
        <f t="shared" si="0"/>
        <v>14388</v>
      </c>
      <c r="F34" s="20"/>
      <c r="G34" s="2"/>
      <c r="H34" s="23"/>
    </row>
    <row r="35" spans="1:8">
      <c r="A35" s="327"/>
      <c r="B35" s="28"/>
      <c r="C35" s="286"/>
      <c r="D35" s="286"/>
      <c r="E35" s="288">
        <f t="shared" si="0"/>
        <v>14388</v>
      </c>
      <c r="F35" s="20"/>
      <c r="G35" s="2"/>
      <c r="H35" s="23"/>
    </row>
    <row r="36" spans="1:8">
      <c r="A36" s="327"/>
      <c r="B36" s="28"/>
      <c r="C36" s="286"/>
      <c r="D36" s="286"/>
      <c r="E36" s="288">
        <f t="shared" si="0"/>
        <v>14388</v>
      </c>
      <c r="F36" s="20"/>
      <c r="G36" s="2"/>
      <c r="H36" s="23"/>
    </row>
    <row r="37" spans="1:8">
      <c r="A37" s="327"/>
      <c r="B37" s="28"/>
      <c r="C37" s="286"/>
      <c r="D37" s="286"/>
      <c r="E37" s="288">
        <f t="shared" si="0"/>
        <v>14388</v>
      </c>
      <c r="F37" s="20"/>
      <c r="G37" s="2"/>
      <c r="H37" s="23"/>
    </row>
    <row r="38" spans="1:8">
      <c r="A38" s="327"/>
      <c r="B38" s="28"/>
      <c r="C38" s="286"/>
      <c r="D38" s="286"/>
      <c r="E38" s="288">
        <f t="shared" si="0"/>
        <v>14388</v>
      </c>
      <c r="F38" s="20"/>
      <c r="G38" s="2"/>
      <c r="H38" s="23"/>
    </row>
    <row r="39" spans="1:8">
      <c r="A39" s="327"/>
      <c r="B39" s="28"/>
      <c r="C39" s="286"/>
      <c r="D39" s="286"/>
      <c r="E39" s="288">
        <f t="shared" si="0"/>
        <v>14388</v>
      </c>
      <c r="F39" s="20"/>
      <c r="G39" s="2"/>
      <c r="H39" s="23"/>
    </row>
    <row r="40" spans="1:8">
      <c r="A40" s="327"/>
      <c r="B40" s="28"/>
      <c r="C40" s="286"/>
      <c r="D40" s="286"/>
      <c r="E40" s="288">
        <f t="shared" si="0"/>
        <v>14388</v>
      </c>
      <c r="F40" s="20"/>
      <c r="G40" s="2"/>
      <c r="H40" s="23"/>
    </row>
    <row r="41" spans="1:8">
      <c r="A41" s="327"/>
      <c r="B41" s="28"/>
      <c r="C41" s="286"/>
      <c r="D41" s="286"/>
      <c r="E41" s="288">
        <f t="shared" si="0"/>
        <v>14388</v>
      </c>
      <c r="F41" s="20"/>
      <c r="G41" s="2"/>
      <c r="H41" s="23"/>
    </row>
    <row r="42" spans="1:8">
      <c r="A42" s="327"/>
      <c r="B42" s="28"/>
      <c r="C42" s="286"/>
      <c r="D42" s="286"/>
      <c r="E42" s="288">
        <f t="shared" si="0"/>
        <v>14388</v>
      </c>
      <c r="F42" s="20"/>
      <c r="G42" s="2"/>
      <c r="H42" s="23"/>
    </row>
    <row r="43" spans="1:8">
      <c r="A43" s="327"/>
      <c r="B43" s="28"/>
      <c r="C43" s="286"/>
      <c r="D43" s="286"/>
      <c r="E43" s="288">
        <f t="shared" si="0"/>
        <v>14388</v>
      </c>
      <c r="F43" s="20"/>
      <c r="G43" s="2"/>
      <c r="H43" s="23"/>
    </row>
    <row r="44" spans="1:8">
      <c r="A44" s="327"/>
      <c r="B44" s="28"/>
      <c r="C44" s="286"/>
      <c r="D44" s="286"/>
      <c r="E44" s="288">
        <f t="shared" si="0"/>
        <v>14388</v>
      </c>
      <c r="F44" s="20"/>
      <c r="G44" s="2"/>
      <c r="H44" s="23"/>
    </row>
    <row r="45" spans="1:8">
      <c r="A45" s="327"/>
      <c r="B45" s="28"/>
      <c r="C45" s="286"/>
      <c r="D45" s="286"/>
      <c r="E45" s="288">
        <f t="shared" si="0"/>
        <v>14388</v>
      </c>
      <c r="F45" s="20"/>
      <c r="G45" s="2"/>
      <c r="H45" s="23"/>
    </row>
    <row r="46" spans="1:8">
      <c r="A46" s="327"/>
      <c r="B46" s="28"/>
      <c r="C46" s="286"/>
      <c r="D46" s="286"/>
      <c r="E46" s="288">
        <f t="shared" si="0"/>
        <v>14388</v>
      </c>
      <c r="F46" s="20"/>
      <c r="G46" s="2"/>
      <c r="H46" s="23"/>
    </row>
    <row r="47" spans="1:8">
      <c r="A47" s="327"/>
      <c r="B47" s="28"/>
      <c r="C47" s="286"/>
      <c r="D47" s="286"/>
      <c r="E47" s="288">
        <f t="shared" si="0"/>
        <v>14388</v>
      </c>
      <c r="F47" s="20"/>
      <c r="G47" s="2"/>
      <c r="H47" s="23"/>
    </row>
    <row r="48" spans="1:8">
      <c r="A48" s="327"/>
      <c r="B48" s="28"/>
      <c r="C48" s="286"/>
      <c r="D48" s="286"/>
      <c r="E48" s="288">
        <f t="shared" si="0"/>
        <v>14388</v>
      </c>
      <c r="F48" s="20"/>
      <c r="G48" s="2"/>
      <c r="H48" s="23"/>
    </row>
    <row r="49" spans="1:8">
      <c r="A49" s="327"/>
      <c r="B49" s="28"/>
      <c r="C49" s="286"/>
      <c r="D49" s="286"/>
      <c r="E49" s="288">
        <f t="shared" si="0"/>
        <v>14388</v>
      </c>
      <c r="F49" s="20"/>
      <c r="G49" s="2"/>
      <c r="H49" s="23"/>
    </row>
    <row r="50" spans="1:8">
      <c r="A50" s="327"/>
      <c r="B50" s="28"/>
      <c r="C50" s="286"/>
      <c r="D50" s="286"/>
      <c r="E50" s="288">
        <f t="shared" si="0"/>
        <v>14388</v>
      </c>
      <c r="F50" s="20"/>
      <c r="G50" s="2"/>
      <c r="H50" s="23"/>
    </row>
    <row r="51" spans="1:8">
      <c r="A51" s="327"/>
      <c r="B51" s="28"/>
      <c r="C51" s="286"/>
      <c r="D51" s="286"/>
      <c r="E51" s="288">
        <f t="shared" si="0"/>
        <v>14388</v>
      </c>
      <c r="F51" s="20"/>
      <c r="G51" s="2"/>
      <c r="H51" s="23"/>
    </row>
    <row r="52" spans="1:8">
      <c r="A52" s="327"/>
      <c r="B52" s="28"/>
      <c r="C52" s="286"/>
      <c r="D52" s="286"/>
      <c r="E52" s="288">
        <f t="shared" si="0"/>
        <v>14388</v>
      </c>
      <c r="F52" s="20"/>
      <c r="G52" s="2"/>
      <c r="H52" s="23"/>
    </row>
    <row r="53" spans="1:8">
      <c r="A53" s="327"/>
      <c r="B53" s="28"/>
      <c r="C53" s="286"/>
      <c r="D53" s="286"/>
      <c r="E53" s="288">
        <f t="shared" si="0"/>
        <v>14388</v>
      </c>
      <c r="F53" s="20"/>
      <c r="G53" s="2"/>
      <c r="H53" s="23"/>
    </row>
    <row r="54" spans="1:8">
      <c r="A54" s="327"/>
      <c r="B54" s="28"/>
      <c r="C54" s="286"/>
      <c r="D54" s="286"/>
      <c r="E54" s="288">
        <f t="shared" si="0"/>
        <v>14388</v>
      </c>
      <c r="F54" s="20"/>
      <c r="G54" s="2"/>
      <c r="H54" s="23"/>
    </row>
    <row r="55" spans="1:8">
      <c r="A55" s="327"/>
      <c r="B55" s="28"/>
      <c r="C55" s="286"/>
      <c r="D55" s="286"/>
      <c r="E55" s="288">
        <f t="shared" si="0"/>
        <v>14388</v>
      </c>
      <c r="F55" s="20"/>
      <c r="G55" s="2"/>
    </row>
    <row r="56" spans="1:8">
      <c r="A56" s="327"/>
      <c r="B56" s="28"/>
      <c r="C56" s="286"/>
      <c r="D56" s="286"/>
      <c r="E56" s="288">
        <f t="shared" si="0"/>
        <v>14388</v>
      </c>
      <c r="F56" s="20"/>
      <c r="G56" s="2"/>
    </row>
    <row r="57" spans="1:8">
      <c r="A57" s="327"/>
      <c r="B57" s="28"/>
      <c r="C57" s="286"/>
      <c r="D57" s="286"/>
      <c r="E57" s="288">
        <f t="shared" si="0"/>
        <v>14388</v>
      </c>
      <c r="F57" s="20"/>
      <c r="G57" s="2"/>
    </row>
    <row r="58" spans="1:8">
      <c r="A58" s="327"/>
      <c r="B58" s="28"/>
      <c r="C58" s="286"/>
      <c r="D58" s="286"/>
      <c r="E58" s="288">
        <f t="shared" si="0"/>
        <v>14388</v>
      </c>
      <c r="F58" s="20"/>
      <c r="G58" s="2"/>
    </row>
    <row r="59" spans="1:8">
      <c r="A59" s="327"/>
      <c r="B59" s="28"/>
      <c r="C59" s="286"/>
      <c r="D59" s="286"/>
      <c r="E59" s="288">
        <f t="shared" si="0"/>
        <v>14388</v>
      </c>
      <c r="F59" s="20"/>
      <c r="G59" s="2"/>
    </row>
    <row r="60" spans="1:8">
      <c r="A60" s="327"/>
      <c r="B60" s="28"/>
      <c r="C60" s="286"/>
      <c r="D60" s="286"/>
      <c r="E60" s="288">
        <f t="shared" si="0"/>
        <v>14388</v>
      </c>
      <c r="F60" s="20"/>
      <c r="G60" s="2"/>
    </row>
    <row r="61" spans="1:8">
      <c r="A61" s="327"/>
      <c r="B61" s="28"/>
      <c r="C61" s="286"/>
      <c r="D61" s="286"/>
      <c r="E61" s="288">
        <f t="shared" si="0"/>
        <v>14388</v>
      </c>
      <c r="F61" s="20"/>
      <c r="G61" s="2"/>
    </row>
    <row r="62" spans="1:8">
      <c r="A62" s="327"/>
      <c r="B62" s="28"/>
      <c r="C62" s="286"/>
      <c r="D62" s="286"/>
      <c r="E62" s="288">
        <f t="shared" si="0"/>
        <v>14388</v>
      </c>
      <c r="F62" s="20"/>
      <c r="G62" s="2"/>
    </row>
    <row r="63" spans="1:8">
      <c r="A63" s="327"/>
      <c r="B63" s="28"/>
      <c r="C63" s="286"/>
      <c r="D63" s="286"/>
      <c r="E63" s="288">
        <f t="shared" si="0"/>
        <v>14388</v>
      </c>
      <c r="F63" s="20"/>
      <c r="G63" s="2"/>
    </row>
    <row r="64" spans="1:8">
      <c r="A64" s="327"/>
      <c r="B64" s="28"/>
      <c r="C64" s="286"/>
      <c r="D64" s="286"/>
      <c r="E64" s="288">
        <f t="shared" si="0"/>
        <v>14388</v>
      </c>
      <c r="F64" s="20"/>
      <c r="G64" s="2"/>
    </row>
    <row r="65" spans="1:7">
      <c r="A65" s="327"/>
      <c r="B65" s="28"/>
      <c r="C65" s="286"/>
      <c r="D65" s="286"/>
      <c r="E65" s="288">
        <f t="shared" si="0"/>
        <v>14388</v>
      </c>
      <c r="F65" s="20"/>
      <c r="G65" s="2"/>
    </row>
    <row r="66" spans="1:7">
      <c r="A66" s="327"/>
      <c r="B66" s="28"/>
      <c r="C66" s="286"/>
      <c r="D66" s="286"/>
      <c r="E66" s="288">
        <f t="shared" si="0"/>
        <v>14388</v>
      </c>
      <c r="F66" s="20"/>
      <c r="G66" s="2"/>
    </row>
    <row r="67" spans="1:7">
      <c r="A67" s="327"/>
      <c r="B67" s="28"/>
      <c r="C67" s="286"/>
      <c r="D67" s="286"/>
      <c r="E67" s="288">
        <f t="shared" si="0"/>
        <v>14388</v>
      </c>
      <c r="F67" s="20"/>
      <c r="G67" s="2"/>
    </row>
    <row r="68" spans="1:7">
      <c r="A68" s="327"/>
      <c r="B68" s="28"/>
      <c r="C68" s="286"/>
      <c r="D68" s="286"/>
      <c r="E68" s="288">
        <f t="shared" si="0"/>
        <v>14388</v>
      </c>
      <c r="F68" s="20"/>
      <c r="G68" s="2"/>
    </row>
    <row r="69" spans="1:7">
      <c r="A69" s="327"/>
      <c r="B69" s="28"/>
      <c r="C69" s="286"/>
      <c r="D69" s="286"/>
      <c r="E69" s="288">
        <f t="shared" si="0"/>
        <v>14388</v>
      </c>
      <c r="F69" s="20"/>
      <c r="G69" s="2"/>
    </row>
    <row r="70" spans="1:7">
      <c r="A70" s="327"/>
      <c r="B70" s="28"/>
      <c r="C70" s="286"/>
      <c r="D70" s="286"/>
      <c r="E70" s="288">
        <f t="shared" ref="E70:E82" si="1">E69+C70-D70</f>
        <v>14388</v>
      </c>
      <c r="F70" s="20"/>
      <c r="G70" s="2"/>
    </row>
    <row r="71" spans="1:7">
      <c r="A71" s="327"/>
      <c r="B71" s="28"/>
      <c r="C71" s="286"/>
      <c r="D71" s="286"/>
      <c r="E71" s="288">
        <f t="shared" si="1"/>
        <v>14388</v>
      </c>
      <c r="F71" s="20"/>
      <c r="G71" s="2"/>
    </row>
    <row r="72" spans="1:7">
      <c r="A72" s="327"/>
      <c r="B72" s="28"/>
      <c r="C72" s="286"/>
      <c r="D72" s="286"/>
      <c r="E72" s="288">
        <f t="shared" si="1"/>
        <v>14388</v>
      </c>
      <c r="F72" s="20"/>
      <c r="G72" s="2"/>
    </row>
    <row r="73" spans="1:7">
      <c r="A73" s="327"/>
      <c r="B73" s="28"/>
      <c r="C73" s="286"/>
      <c r="D73" s="286"/>
      <c r="E73" s="288">
        <f t="shared" si="1"/>
        <v>14388</v>
      </c>
      <c r="F73" s="20"/>
      <c r="G73" s="2"/>
    </row>
    <row r="74" spans="1:7">
      <c r="A74" s="327"/>
      <c r="B74" s="28"/>
      <c r="C74" s="286"/>
      <c r="D74" s="286"/>
      <c r="E74" s="288">
        <f t="shared" si="1"/>
        <v>14388</v>
      </c>
      <c r="F74" s="20"/>
      <c r="G74" s="2"/>
    </row>
    <row r="75" spans="1:7">
      <c r="A75" s="327"/>
      <c r="B75" s="28"/>
      <c r="C75" s="286"/>
      <c r="D75" s="286"/>
      <c r="E75" s="288">
        <f t="shared" si="1"/>
        <v>14388</v>
      </c>
      <c r="F75" s="22"/>
      <c r="G75" s="2"/>
    </row>
    <row r="76" spans="1:7">
      <c r="A76" s="327"/>
      <c r="B76" s="28"/>
      <c r="C76" s="286"/>
      <c r="D76" s="286"/>
      <c r="E76" s="288">
        <f t="shared" si="1"/>
        <v>14388</v>
      </c>
      <c r="F76" s="20"/>
      <c r="G76" s="2"/>
    </row>
    <row r="77" spans="1:7">
      <c r="A77" s="327"/>
      <c r="B77" s="28"/>
      <c r="C77" s="286"/>
      <c r="D77" s="286"/>
      <c r="E77" s="288">
        <f t="shared" si="1"/>
        <v>14388</v>
      </c>
      <c r="F77" s="20"/>
      <c r="G77" s="2"/>
    </row>
    <row r="78" spans="1:7">
      <c r="A78" s="327"/>
      <c r="B78" s="28"/>
      <c r="C78" s="286"/>
      <c r="D78" s="286"/>
      <c r="E78" s="288">
        <f t="shared" si="1"/>
        <v>14388</v>
      </c>
      <c r="F78" s="20"/>
      <c r="G78" s="2"/>
    </row>
    <row r="79" spans="1:7">
      <c r="A79" s="327"/>
      <c r="B79" s="28"/>
      <c r="C79" s="286"/>
      <c r="D79" s="286"/>
      <c r="E79" s="288">
        <f t="shared" si="1"/>
        <v>14388</v>
      </c>
      <c r="F79" s="20"/>
      <c r="G79" s="2"/>
    </row>
    <row r="80" spans="1:7">
      <c r="A80" s="327"/>
      <c r="B80" s="28"/>
      <c r="C80" s="286"/>
      <c r="D80" s="286"/>
      <c r="E80" s="288">
        <f t="shared" si="1"/>
        <v>14388</v>
      </c>
      <c r="F80" s="20"/>
      <c r="G80" s="2"/>
    </row>
    <row r="81" spans="1:7">
      <c r="A81" s="327"/>
      <c r="B81" s="28"/>
      <c r="C81" s="286"/>
      <c r="D81" s="286"/>
      <c r="E81" s="288">
        <f t="shared" si="1"/>
        <v>14388</v>
      </c>
      <c r="F81" s="20"/>
      <c r="G81" s="2"/>
    </row>
    <row r="82" spans="1:7">
      <c r="A82" s="327"/>
      <c r="B82" s="28"/>
      <c r="C82" s="286"/>
      <c r="D82" s="286"/>
      <c r="E82" s="288">
        <f t="shared" si="1"/>
        <v>14388</v>
      </c>
      <c r="F82" s="20"/>
      <c r="G82" s="2"/>
    </row>
    <row r="83" spans="1:7">
      <c r="A83" s="327"/>
      <c r="B83" s="33"/>
      <c r="C83" s="288">
        <f>SUM(C5:C72)</f>
        <v>10874388</v>
      </c>
      <c r="D83" s="288">
        <f>SUM(D5:D77)</f>
        <v>10860000</v>
      </c>
      <c r="E83" s="290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R40" sqref="R40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76" customFormat="1" ht="18">
      <c r="A2" s="333" t="s">
        <v>147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77" customFormat="1" ht="16.5" thickBot="1">
      <c r="A3" s="334" t="s">
        <v>185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60"/>
      <c r="T3" s="8"/>
      <c r="U3" s="8"/>
      <c r="V3" s="8"/>
      <c r="W3" s="8"/>
      <c r="X3" s="18"/>
    </row>
    <row r="4" spans="1:24" s="78" customFormat="1" ht="12.75" customHeight="1">
      <c r="A4" s="337" t="s">
        <v>42</v>
      </c>
      <c r="B4" s="339" t="s">
        <v>43</v>
      </c>
      <c r="C4" s="328" t="s">
        <v>44</v>
      </c>
      <c r="D4" s="328" t="s">
        <v>45</v>
      </c>
      <c r="E4" s="328" t="s">
        <v>46</v>
      </c>
      <c r="F4" s="328" t="s">
        <v>157</v>
      </c>
      <c r="G4" s="328" t="s">
        <v>47</v>
      </c>
      <c r="H4" s="328" t="s">
        <v>163</v>
      </c>
      <c r="I4" s="328" t="s">
        <v>161</v>
      </c>
      <c r="J4" s="328" t="s">
        <v>48</v>
      </c>
      <c r="K4" s="328" t="s">
        <v>49</v>
      </c>
      <c r="L4" s="328" t="s">
        <v>50</v>
      </c>
      <c r="M4" s="328" t="s">
        <v>51</v>
      </c>
      <c r="N4" s="328" t="s">
        <v>52</v>
      </c>
      <c r="O4" s="330" t="s">
        <v>53</v>
      </c>
      <c r="P4" s="341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183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188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189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190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191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192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193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194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195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170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197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198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199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204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205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208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211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212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213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215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217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>
        <v>20</v>
      </c>
      <c r="O26" s="94"/>
      <c r="P26" s="96"/>
      <c r="Q26" s="90">
        <f t="shared" si="0"/>
        <v>1748</v>
      </c>
      <c r="R26" s="91"/>
      <c r="S26" s="7"/>
    </row>
    <row r="27" spans="1:23" s="14" customFormat="1">
      <c r="A27" s="85" t="s">
        <v>218</v>
      </c>
      <c r="B27" s="93">
        <v>500</v>
      </c>
      <c r="C27" s="86"/>
      <c r="D27" s="94"/>
      <c r="E27" s="94"/>
      <c r="F27" s="94"/>
      <c r="G27" s="94">
        <v>120</v>
      </c>
      <c r="H27" s="94"/>
      <c r="I27" s="94"/>
      <c r="J27" s="94">
        <v>150</v>
      </c>
      <c r="K27" s="94">
        <v>480</v>
      </c>
      <c r="L27" s="94"/>
      <c r="M27" s="94"/>
      <c r="N27" s="125">
        <v>20</v>
      </c>
      <c r="O27" s="94"/>
      <c r="P27" s="96"/>
      <c r="Q27" s="90">
        <f t="shared" si="0"/>
        <v>1270</v>
      </c>
      <c r="R27" s="91"/>
      <c r="S27" s="7"/>
    </row>
    <row r="28" spans="1:23" s="14" customFormat="1">
      <c r="A28" s="85" t="s">
        <v>219</v>
      </c>
      <c r="B28" s="93">
        <v>1950</v>
      </c>
      <c r="C28" s="86"/>
      <c r="D28" s="94"/>
      <c r="E28" s="94"/>
      <c r="F28" s="94"/>
      <c r="G28" s="94">
        <v>190</v>
      </c>
      <c r="H28" s="94"/>
      <c r="I28" s="94"/>
      <c r="J28" s="94">
        <v>30</v>
      </c>
      <c r="K28" s="94">
        <v>480</v>
      </c>
      <c r="L28" s="94"/>
      <c r="M28" s="94"/>
      <c r="N28" s="125">
        <v>20</v>
      </c>
      <c r="O28" s="94"/>
      <c r="P28" s="96"/>
      <c r="Q28" s="90">
        <f t="shared" si="0"/>
        <v>2670</v>
      </c>
      <c r="R28" s="91"/>
      <c r="S28" s="7"/>
      <c r="T28" s="103"/>
      <c r="U28" s="103"/>
    </row>
    <row r="29" spans="1:23" s="14" customFormat="1">
      <c r="A29" s="85" t="s">
        <v>222</v>
      </c>
      <c r="B29" s="93">
        <v>500</v>
      </c>
      <c r="C29" s="86"/>
      <c r="D29" s="94"/>
      <c r="E29" s="94"/>
      <c r="F29" s="94"/>
      <c r="G29" s="94">
        <v>50</v>
      </c>
      <c r="H29" s="94"/>
      <c r="I29" s="94" t="s">
        <v>13</v>
      </c>
      <c r="J29" s="94">
        <v>30</v>
      </c>
      <c r="K29" s="94">
        <v>480</v>
      </c>
      <c r="L29" s="94"/>
      <c r="M29" s="94"/>
      <c r="N29" s="125"/>
      <c r="O29" s="94">
        <v>10000</v>
      </c>
      <c r="P29" s="96"/>
      <c r="Q29" s="90">
        <f t="shared" si="0"/>
        <v>11060</v>
      </c>
      <c r="R29" s="91"/>
      <c r="S29" s="103"/>
      <c r="T29" s="104"/>
      <c r="U29" s="104"/>
    </row>
    <row r="30" spans="1:23" s="14" customFormat="1">
      <c r="A30" s="85" t="s">
        <v>223</v>
      </c>
      <c r="B30" s="93">
        <v>700</v>
      </c>
      <c r="C30" s="86"/>
      <c r="D30" s="94"/>
      <c r="E30" s="94">
        <v>750</v>
      </c>
      <c r="F30" s="94"/>
      <c r="G30" s="94">
        <v>200</v>
      </c>
      <c r="H30" s="94"/>
      <c r="I30" s="94"/>
      <c r="J30" s="94">
        <v>30</v>
      </c>
      <c r="K30" s="94">
        <v>480</v>
      </c>
      <c r="L30" s="94"/>
      <c r="M30" s="94"/>
      <c r="N30" s="125">
        <v>50</v>
      </c>
      <c r="O30" s="94"/>
      <c r="P30" s="96">
        <v>200</v>
      </c>
      <c r="Q30" s="90">
        <f t="shared" si="0"/>
        <v>2410</v>
      </c>
      <c r="R30" s="91"/>
      <c r="S30" s="103"/>
      <c r="T30" s="103"/>
      <c r="U30" s="103"/>
    </row>
    <row r="31" spans="1:23" s="14" customFormat="1">
      <c r="A31" s="85" t="s">
        <v>227</v>
      </c>
      <c r="B31" s="93">
        <v>1350</v>
      </c>
      <c r="C31" s="86"/>
      <c r="D31" s="94"/>
      <c r="E31" s="94"/>
      <c r="F31" s="94"/>
      <c r="G31" s="94">
        <v>120</v>
      </c>
      <c r="H31" s="94"/>
      <c r="I31" s="94"/>
      <c r="J31" s="105">
        <v>40</v>
      </c>
      <c r="K31" s="94">
        <v>480</v>
      </c>
      <c r="L31" s="94">
        <v>799</v>
      </c>
      <c r="M31" s="94"/>
      <c r="N31" s="125">
        <v>20</v>
      </c>
      <c r="O31" s="94"/>
      <c r="P31" s="96"/>
      <c r="Q31" s="90">
        <f t="shared" si="0"/>
        <v>2809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25950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5800</v>
      </c>
      <c r="F37" s="112">
        <f t="shared" si="1"/>
        <v>430</v>
      </c>
      <c r="G37" s="112">
        <f>SUM(G6:G36)</f>
        <v>5640</v>
      </c>
      <c r="H37" s="112">
        <f t="shared" si="1"/>
        <v>0</v>
      </c>
      <c r="I37" s="112">
        <f t="shared" si="1"/>
        <v>0</v>
      </c>
      <c r="J37" s="112">
        <f t="shared" si="1"/>
        <v>1060</v>
      </c>
      <c r="K37" s="112">
        <f t="shared" si="1"/>
        <v>12320</v>
      </c>
      <c r="L37" s="112">
        <f t="shared" si="1"/>
        <v>799</v>
      </c>
      <c r="M37" s="112">
        <f t="shared" si="1"/>
        <v>1700</v>
      </c>
      <c r="N37" s="128">
        <f t="shared" si="1"/>
        <v>490</v>
      </c>
      <c r="O37" s="112">
        <f t="shared" si="1"/>
        <v>10000</v>
      </c>
      <c r="P37" s="113">
        <f t="shared" si="1"/>
        <v>540</v>
      </c>
      <c r="Q37" s="114">
        <f>SUM(Q6:Q36)</f>
        <v>69297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166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2" zoomScale="120" zoomScaleNormal="120" workbookViewId="0">
      <selection activeCell="D51" sqref="D5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7" t="s">
        <v>16</v>
      </c>
      <c r="B1" s="348"/>
      <c r="C1" s="348"/>
      <c r="D1" s="348"/>
      <c r="E1" s="348"/>
      <c r="F1" s="349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50" t="s">
        <v>186</v>
      </c>
      <c r="B2" s="351"/>
      <c r="C2" s="351"/>
      <c r="D2" s="351"/>
      <c r="E2" s="351"/>
      <c r="F2" s="352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3" t="s">
        <v>125</v>
      </c>
      <c r="B3" s="354"/>
      <c r="C3" s="354"/>
      <c r="D3" s="354"/>
      <c r="E3" s="354"/>
      <c r="F3" s="355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162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183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188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189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190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191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192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193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194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195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196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197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198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199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204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205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208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211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212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213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215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217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 t="s">
        <v>218</v>
      </c>
      <c r="B26" s="59">
        <v>281560</v>
      </c>
      <c r="C26" s="62">
        <v>460200</v>
      </c>
      <c r="D26" s="59">
        <v>1270</v>
      </c>
      <c r="E26" s="59">
        <f t="shared" si="0"/>
        <v>461470</v>
      </c>
      <c r="F26" s="253"/>
      <c r="G26" s="269">
        <v>300</v>
      </c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 t="s">
        <v>219</v>
      </c>
      <c r="B27" s="59">
        <v>901290</v>
      </c>
      <c r="C27" s="62">
        <v>472180</v>
      </c>
      <c r="D27" s="59">
        <v>2670</v>
      </c>
      <c r="E27" s="59">
        <f t="shared" si="0"/>
        <v>474850</v>
      </c>
      <c r="F27" s="251"/>
      <c r="G27" s="269">
        <v>6700</v>
      </c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 t="s">
        <v>222</v>
      </c>
      <c r="B28" s="59">
        <v>250420</v>
      </c>
      <c r="C28" s="62">
        <v>239710</v>
      </c>
      <c r="D28" s="59">
        <v>11060</v>
      </c>
      <c r="E28" s="59">
        <f t="shared" si="0"/>
        <v>250770</v>
      </c>
      <c r="F28" s="251"/>
      <c r="G28" s="269">
        <v>1500</v>
      </c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 t="s">
        <v>223</v>
      </c>
      <c r="B29" s="59">
        <v>499440</v>
      </c>
      <c r="C29" s="62">
        <v>509730</v>
      </c>
      <c r="D29" s="59">
        <v>2210</v>
      </c>
      <c r="E29" s="59">
        <f t="shared" si="0"/>
        <v>511940</v>
      </c>
      <c r="F29" s="251"/>
      <c r="G29" s="269">
        <v>3850</v>
      </c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 t="s">
        <v>227</v>
      </c>
      <c r="B30" s="59">
        <v>482110</v>
      </c>
      <c r="C30" s="62">
        <v>581820</v>
      </c>
      <c r="D30" s="59">
        <v>2810</v>
      </c>
      <c r="E30" s="59">
        <f t="shared" si="0"/>
        <v>584630</v>
      </c>
      <c r="F30" s="250"/>
      <c r="G30" s="271">
        <v>2100</v>
      </c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11056800</v>
      </c>
      <c r="C33" s="294">
        <f>SUM(C5:C32)</f>
        <v>11280672</v>
      </c>
      <c r="D33" s="293">
        <f>SUM(D5:D32)</f>
        <v>69048</v>
      </c>
      <c r="E33" s="293">
        <f>SUM(E5:E32)</f>
        <v>11349720</v>
      </c>
      <c r="F33" s="293">
        <f>B33-E33</f>
        <v>-292920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5" t="s">
        <v>31</v>
      </c>
      <c r="C35" s="345"/>
      <c r="D35" s="345"/>
      <c r="E35" s="345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155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174</v>
      </c>
      <c r="C38" s="129" t="s">
        <v>141</v>
      </c>
      <c r="D38" s="224">
        <v>3360</v>
      </c>
      <c r="E38" s="189" t="s">
        <v>215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/>
      <c r="B39" s="68"/>
      <c r="C39" s="305"/>
      <c r="D39" s="224"/>
      <c r="E39" s="189"/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/>
      <c r="B40" s="130"/>
      <c r="C40" s="129"/>
      <c r="D40" s="224"/>
      <c r="E40" s="189"/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/>
      <c r="B41" s="130"/>
      <c r="C41" s="129"/>
      <c r="D41" s="224"/>
      <c r="E41" s="189"/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/>
      <c r="B42" s="130"/>
      <c r="C42" s="129"/>
      <c r="D42" s="224"/>
      <c r="E42" s="189"/>
      <c r="F42" s="151"/>
      <c r="G42" s="160" t="s">
        <v>13</v>
      </c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/>
      <c r="B43" s="68"/>
      <c r="C43" s="129"/>
      <c r="D43" s="224"/>
      <c r="E43" s="190"/>
      <c r="F43" s="147"/>
      <c r="G43" s="346"/>
      <c r="H43" s="346"/>
      <c r="I43" s="346"/>
      <c r="J43" s="346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/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387330</v>
      </c>
      <c r="E46" s="199" t="s">
        <v>227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182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29856</v>
      </c>
      <c r="E47" s="193" t="s">
        <v>222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175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213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182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206500</v>
      </c>
      <c r="E49" s="191" t="s">
        <v>227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180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213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182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71530</v>
      </c>
      <c r="E51" s="193" t="s">
        <v>227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179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/>
      <c r="B52" s="63"/>
      <c r="C52" s="129"/>
      <c r="D52" s="227"/>
      <c r="E52" s="191"/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182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215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177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213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175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169</v>
      </c>
      <c r="B57" s="64" t="s">
        <v>107</v>
      </c>
      <c r="C57" s="129" t="s">
        <v>92</v>
      </c>
      <c r="D57" s="227">
        <v>13000</v>
      </c>
      <c r="E57" s="193" t="s">
        <v>170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170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160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160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190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160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176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176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85740</v>
      </c>
      <c r="E67" s="192" t="s">
        <v>227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180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156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156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168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168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168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168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168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168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176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176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178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178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/>
      <c r="B80" s="64"/>
      <c r="C80" s="129"/>
      <c r="D80" s="227"/>
      <c r="E80" s="193"/>
      <c r="F80" s="145" t="s">
        <v>13</v>
      </c>
      <c r="G80" s="151"/>
      <c r="H80" s="203" t="s">
        <v>172</v>
      </c>
      <c r="I80" s="66"/>
      <c r="J80" s="62">
        <v>13100</v>
      </c>
      <c r="K80" s="184" t="s">
        <v>182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153</v>
      </c>
      <c r="F81" s="145"/>
      <c r="G81" s="151"/>
      <c r="H81" s="203" t="s">
        <v>146</v>
      </c>
      <c r="I81" s="66">
        <v>1732469191</v>
      </c>
      <c r="J81" s="62">
        <v>14250</v>
      </c>
      <c r="K81" s="184" t="s">
        <v>182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187</v>
      </c>
      <c r="C82" s="129" t="s">
        <v>201</v>
      </c>
      <c r="D82" s="227">
        <v>14040</v>
      </c>
      <c r="E82" s="193" t="s">
        <v>223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153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165</v>
      </c>
      <c r="B83" s="64" t="s">
        <v>144</v>
      </c>
      <c r="C83" s="129" t="s">
        <v>203</v>
      </c>
      <c r="D83" s="227">
        <v>15000</v>
      </c>
      <c r="E83" s="192" t="s">
        <v>222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159</v>
      </c>
      <c r="B84" s="64" t="s">
        <v>158</v>
      </c>
      <c r="C84" s="129" t="s">
        <v>202</v>
      </c>
      <c r="D84" s="227">
        <v>20000</v>
      </c>
      <c r="E84" s="192" t="s">
        <v>227</v>
      </c>
      <c r="F84" s="147"/>
      <c r="G84" s="151"/>
      <c r="H84" s="203" t="s">
        <v>144</v>
      </c>
      <c r="I84" s="66"/>
      <c r="J84" s="62">
        <v>6000</v>
      </c>
      <c r="K84" s="184" t="s">
        <v>182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209</v>
      </c>
      <c r="B85" s="130" t="s">
        <v>210</v>
      </c>
      <c r="C85" s="129"/>
      <c r="D85" s="227">
        <v>2000</v>
      </c>
      <c r="E85" s="192" t="s">
        <v>227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209</v>
      </c>
      <c r="B86" s="64" t="s">
        <v>216</v>
      </c>
      <c r="C86" s="129"/>
      <c r="D86" s="227">
        <v>10000</v>
      </c>
      <c r="E86" s="191" t="s">
        <v>218</v>
      </c>
      <c r="F86" s="147"/>
      <c r="G86" s="151"/>
      <c r="H86" s="203" t="s">
        <v>158</v>
      </c>
      <c r="I86" s="66"/>
      <c r="J86" s="62">
        <v>10000</v>
      </c>
      <c r="K86" s="184" t="s">
        <v>179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229</v>
      </c>
      <c r="C87" s="129"/>
      <c r="D87" s="227">
        <v>7900</v>
      </c>
      <c r="E87" s="191" t="s">
        <v>227</v>
      </c>
      <c r="F87" s="145"/>
      <c r="G87" s="151"/>
      <c r="H87" s="203" t="s">
        <v>181</v>
      </c>
      <c r="I87" s="66"/>
      <c r="J87" s="62">
        <v>8800</v>
      </c>
      <c r="K87" s="184" t="s">
        <v>180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148</v>
      </c>
      <c r="I89" s="66">
        <v>1746818159</v>
      </c>
      <c r="J89" s="62">
        <v>3500</v>
      </c>
      <c r="K89" s="62" t="s">
        <v>164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155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174</v>
      </c>
      <c r="I92" s="66" t="s">
        <v>145</v>
      </c>
      <c r="J92" s="62">
        <v>1180</v>
      </c>
      <c r="K92" s="184" t="s">
        <v>171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220</v>
      </c>
      <c r="B115" s="64" t="s">
        <v>221</v>
      </c>
      <c r="C115" s="129"/>
      <c r="D115" s="227">
        <v>2120</v>
      </c>
      <c r="E115" s="193" t="s">
        <v>219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148</v>
      </c>
      <c r="C117" s="129">
        <v>1746818159</v>
      </c>
      <c r="D117" s="227">
        <v>3500</v>
      </c>
      <c r="E117" s="193" t="s">
        <v>164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167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3" t="s">
        <v>40</v>
      </c>
      <c r="B119" s="344"/>
      <c r="C119" s="356"/>
      <c r="D119" s="230">
        <f>SUM(D37:D118)</f>
        <v>1891001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3" t="s">
        <v>41</v>
      </c>
      <c r="B121" s="344"/>
      <c r="C121" s="344"/>
      <c r="D121" s="230">
        <f>D119+M121</f>
        <v>1891001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B7" sqref="B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7" t="s">
        <v>64</v>
      </c>
      <c r="B1" s="358"/>
      <c r="C1" s="358"/>
      <c r="D1" s="358"/>
      <c r="E1" s="359"/>
      <c r="F1" s="5"/>
      <c r="G1" s="5"/>
    </row>
    <row r="2" spans="1:29" ht="21.75">
      <c r="A2" s="366" t="s">
        <v>80</v>
      </c>
      <c r="B2" s="367"/>
      <c r="C2" s="367"/>
      <c r="D2" s="367"/>
      <c r="E2" s="368"/>
      <c r="F2" s="5"/>
      <c r="G2" s="5"/>
    </row>
    <row r="3" spans="1:29" ht="23.25">
      <c r="A3" s="360" t="s">
        <v>228</v>
      </c>
      <c r="B3" s="361"/>
      <c r="C3" s="361"/>
      <c r="D3" s="361"/>
      <c r="E3" s="36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9" t="s">
        <v>152</v>
      </c>
      <c r="B4" s="370"/>
      <c r="C4" s="312"/>
      <c r="D4" s="371" t="s">
        <v>151</v>
      </c>
      <c r="E4" s="372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149</v>
      </c>
      <c r="B5" s="277">
        <v>8000000</v>
      </c>
      <c r="C5" s="43"/>
      <c r="D5" s="43" t="s">
        <v>11</v>
      </c>
      <c r="E5" s="273">
        <v>5193918.5159142902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289109.22940952383</v>
      </c>
      <c r="C6" s="45"/>
      <c r="D6" s="43" t="s">
        <v>21</v>
      </c>
      <c r="E6" s="273">
        <v>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320" t="s">
        <v>230</v>
      </c>
      <c r="B7" s="321">
        <v>88150</v>
      </c>
      <c r="C7" s="45"/>
      <c r="D7" s="308" t="s">
        <v>77</v>
      </c>
      <c r="E7" s="273">
        <v>156044.71349523403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69297</v>
      </c>
      <c r="C10" s="44"/>
      <c r="D10" s="43" t="s">
        <v>12</v>
      </c>
      <c r="E10" s="319">
        <v>1891001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75300</v>
      </c>
      <c r="C11" s="44"/>
      <c r="D11" s="44" t="s">
        <v>78</v>
      </c>
      <c r="E11" s="273">
        <v>79310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232662.22940952383</v>
      </c>
      <c r="C12" s="44"/>
      <c r="D12" s="43" t="s">
        <v>224</v>
      </c>
      <c r="E12" s="276">
        <v>898000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3"/>
      <c r="B14" s="314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8232662.2294095242</v>
      </c>
      <c r="C15" s="44"/>
      <c r="D15" s="44" t="s">
        <v>7</v>
      </c>
      <c r="E15" s="276">
        <f>E5+E6+E7+E10+E11+E12</f>
        <v>8232662.2294095242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3" t="s">
        <v>15</v>
      </c>
      <c r="B17" s="364"/>
      <c r="C17" s="364"/>
      <c r="D17" s="364"/>
      <c r="E17" s="365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85740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214</v>
      </c>
      <c r="E20" s="55">
        <v>206500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150</v>
      </c>
      <c r="B22" s="133">
        <v>30000</v>
      </c>
      <c r="C22" s="43"/>
      <c r="D22" s="48" t="s">
        <v>22</v>
      </c>
      <c r="E22" s="55">
        <v>71530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154</v>
      </c>
      <c r="B23" s="133">
        <v>22030</v>
      </c>
      <c r="C23" s="134"/>
      <c r="D23" s="48" t="s">
        <v>17</v>
      </c>
      <c r="E23" s="55">
        <v>30000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225</v>
      </c>
      <c r="B24" s="133">
        <v>16000</v>
      </c>
      <c r="C24" s="134"/>
      <c r="D24" s="281" t="s">
        <v>173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226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22" t="s">
        <v>18</v>
      </c>
      <c r="B26" s="323">
        <v>387330</v>
      </c>
      <c r="C26" s="135"/>
      <c r="D26" s="310" t="s">
        <v>200</v>
      </c>
      <c r="E26" s="311">
        <v>20000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2021-11-30T15:47:45Z</dcterms:modified>
</cp:coreProperties>
</file>