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16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</commentList>
</comments>
</file>

<file path=xl/sharedStrings.xml><?xml version="1.0" encoding="utf-8"?>
<sst xmlns="http://schemas.openxmlformats.org/spreadsheetml/2006/main" count="447" uniqueCount="239">
  <si>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</si>
  <si>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</si>
  <si>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</si>
  <si>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</si>
  <si>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</si>
  <si>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</si>
  <si>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</si>
  <si>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</si>
  <si>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</si>
  <si>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</si>
  <si>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</si>
  <si>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</si>
  <si>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</si>
  <si>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</si>
  <si>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</si>
  <si>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</si>
  <si>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</si>
  <si>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</si>
  <si>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</si>
  <si>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</si>
  <si>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</si>
  <si>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</si>
  <si>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</si>
  <si>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</si>
  <si>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</si>
  <si>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</si>
  <si>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</si>
  <si>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</si>
  <si>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</si>
  <si>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</si>
  <si>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</si>
  <si>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</si>
  <si>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</si>
  <si>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</si>
  <si>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</si>
  <si>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</si>
  <si>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</si>
  <si>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</si>
  <si>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</si>
  <si>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</si>
  <si>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</si>
  <si>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</si>
  <si>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</si>
  <si>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</si>
  <si>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</si>
  <si>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</si>
  <si>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</si>
  <si>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</si>
  <si>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</si>
  <si>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</si>
  <si>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</si>
  <si>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</si>
  <si>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</si>
  <si>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</si>
  <si>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</si>
  <si>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</si>
  <si>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</si>
  <si>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</si>
  <si>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</si>
  <si>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</si>
  <si>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</si>
  <si>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</si>
  <si>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</si>
  <si>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</si>
  <si>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</si>
  <si>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</si>
  <si>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</si>
  <si>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</si>
  <si>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</si>
  <si>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</si>
  <si>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</si>
  <si>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</si>
  <si>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</si>
  <si>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</si>
  <si>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</si>
  <si>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</si>
  <si>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</si>
  <si>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</si>
  <si>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</si>
  <si>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</si>
  <si>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</si>
  <si>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</si>
  <si>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</si>
  <si>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</si>
  <si>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</si>
  <si>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</si>
  <si>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</si>
  <si>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</si>
  <si>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</si>
  <si>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</si>
  <si>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</si>
  <si>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</si>
  <si>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</si>
  <si>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</si>
  <si>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</si>
  <si>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</si>
  <si>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</si>
  <si>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</si>
  <si>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</si>
  <si>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</si>
  <si>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</si>
  <si>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</si>
  <si>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</si>
  <si>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</si>
  <si>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</si>
  <si>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</si>
  <si>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</si>
  <si>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</si>
  <si>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</si>
  <si>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</si>
  <si>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</si>
  <si>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</si>
  <si>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</si>
  <si>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</si>
  <si>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</si>
  <si>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</si>
  <si>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</si>
  <si>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</si>
  <si>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</si>
  <si>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</si>
  <si>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</si>
  <si>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</si>
  <si>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</si>
  <si>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</si>
  <si>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</si>
  <si>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</si>
  <si>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</si>
  <si>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</si>
  <si>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</si>
  <si>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</si>
  <si>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</si>
  <si>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</si>
  <si>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</si>
  <si>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</si>
  <si>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</si>
  <si>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</si>
  <si>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</si>
  <si>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</si>
  <si>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</si>
  <si>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</si>
  <si>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</si>
  <si>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</si>
  <si>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</si>
  <si>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</si>
  <si>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</si>
  <si>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</si>
  <si>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</si>
  <si>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</si>
  <si>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</si>
  <si>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</si>
  <si>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</si>
  <si>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</si>
  <si>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</si>
  <si>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</si>
  <si>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</si>
  <si>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</si>
  <si>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</si>
  <si>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</si>
  <si>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</si>
  <si>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</si>
  <si>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</si>
  <si>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</si>
  <si>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</si>
  <si>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</si>
  <si>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</si>
  <si>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</si>
  <si>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</si>
  <si>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</si>
  <si>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</si>
  <si>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</si>
  <si>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</si>
  <si>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</si>
  <si>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</si>
  <si>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</si>
  <si>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</si>
  <si>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</si>
  <si>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</si>
  <si>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</si>
  <si>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</si>
  <si>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</si>
  <si>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</si>
  <si>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</si>
  <si>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</si>
  <si>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</si>
  <si>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</si>
  <si>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</si>
  <si>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</si>
  <si>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</si>
  <si>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</si>
  <si>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</si>
  <si>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</si>
  <si>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</si>
  <si>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</si>
  <si>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</si>
  <si>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</si>
  <si>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</si>
  <si>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</si>
  <si>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</si>
  <si>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</si>
  <si>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</si>
  <si>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</si>
  <si>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</si>
  <si>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</si>
  <si>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BOSS (+)</t>
  </si>
  <si>
    <t>B=Hossain Telecom</t>
  </si>
  <si>
    <t>05.02.2022</t>
  </si>
  <si>
    <t>Serkul</t>
  </si>
  <si>
    <t>Barsha Computer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</si>
  <si>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</si>
  <si>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</si>
  <si>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</si>
  <si>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</si>
  <si>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</si>
  <si>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</si>
  <si>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</si>
  <si>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12.02.2022</t>
  </si>
  <si>
    <t>SH Mobile</t>
  </si>
  <si>
    <t>13.02.2022</t>
  </si>
  <si>
    <t>14.02.2022</t>
  </si>
  <si>
    <t>Rubel (Z45)</t>
  </si>
  <si>
    <t>14.02.202</t>
  </si>
  <si>
    <t>NK Telecom</t>
  </si>
  <si>
    <t>Nandangachi</t>
  </si>
  <si>
    <t>Hasan Telecom</t>
  </si>
  <si>
    <t xml:space="preserve">Kamrul </t>
  </si>
  <si>
    <t>Anichur</t>
  </si>
  <si>
    <t>C=N.K Telecom</t>
  </si>
  <si>
    <t>C=Hasan Telecom</t>
  </si>
  <si>
    <t>Najim</t>
  </si>
  <si>
    <t>15.02.2022</t>
  </si>
  <si>
    <t>N.B: Jamuna Bank Deposit 5 Lac (15.02.2022)</t>
  </si>
  <si>
    <t>Symphony  Balance(+)</t>
  </si>
  <si>
    <t>Shamim Telecom</t>
  </si>
  <si>
    <t>Najirpur</t>
  </si>
  <si>
    <t>CD Sound</t>
  </si>
  <si>
    <t xml:space="preserve">Harun </t>
  </si>
  <si>
    <t>16.02.2022</t>
  </si>
  <si>
    <t>Date:16.02.2022</t>
  </si>
  <si>
    <t>Friends Telecomo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</si>
</sst>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44" borderId="4" xfId="0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21" fontId="37" fillId="44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2" fillId="42" borderId="43" xfId="0" applyFont="1" applyFill="1" applyBorder="1" applyAlignment="1">
      <alignment horizontal="center"/>
    </xf>
    <xf numFmtId="0" fontId="2" fillId="42" borderId="44" xfId="0" applyFont="1" applyFill="1" applyBorder="1" applyAlignment="1">
      <alignment horizontal="center"/>
    </xf>
    <xf numFmtId="0" fontId="2" fillId="42" borderId="51" xfId="0" applyFont="1" applyFill="1" applyBorder="1" applyAlignment="1">
      <alignment horizont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5"/>
      <c r="B1" s="315"/>
      <c r="C1" s="315"/>
      <c r="D1" s="315"/>
      <c r="E1" s="315"/>
      <c r="F1" s="315"/>
    </row>
    <row r="2" spans="1:8" ht="20.25">
      <c r="A2" s="316"/>
      <c r="B2" s="313" t="s">
        <v>16</v>
      </c>
      <c r="C2" s="313"/>
      <c r="D2" s="313"/>
      <c r="E2" s="313"/>
    </row>
    <row r="3" spans="1:8" ht="16.5" customHeight="1">
      <c r="A3" s="316"/>
      <c r="B3" s="314" t="s">
        <v>62</v>
      </c>
      <c r="C3" s="314"/>
      <c r="D3" s="314"/>
      <c r="E3" s="314"/>
    </row>
    <row r="4" spans="1:8" ht="15.75" customHeight="1">
      <c r="A4" s="316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6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6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6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6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6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6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6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6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6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6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6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8" sqref="E18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5"/>
      <c r="B1" s="315"/>
      <c r="C1" s="315"/>
      <c r="D1" s="315"/>
      <c r="E1" s="315"/>
      <c r="F1" s="315"/>
    </row>
    <row r="2" spans="1:7" ht="20.25">
      <c r="A2" s="316"/>
      <c r="B2" s="313" t="s">
        <v>16</v>
      </c>
      <c r="C2" s="313"/>
      <c r="D2" s="313"/>
      <c r="E2" s="313"/>
    </row>
    <row r="3" spans="1:7" ht="16.5" customHeight="1">
      <c r="A3" s="316"/>
      <c r="B3" s="314" t="s">
        <v>195</v>
      </c>
      <c r="C3" s="314"/>
      <c r="D3" s="314"/>
      <c r="E3" s="314"/>
    </row>
    <row r="4" spans="1:7" ht="15.75" customHeight="1">
      <c r="A4" s="316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6"/>
      <c r="B5" s="24" t="s">
        <v>3</v>
      </c>
      <c r="C5" s="267">
        <v>21038</v>
      </c>
      <c r="D5" s="267">
        <v>0</v>
      </c>
      <c r="E5" s="268">
        <f>C5-D5</f>
        <v>21038</v>
      </c>
      <c r="F5" s="18"/>
      <c r="G5" s="2"/>
    </row>
    <row r="6" spans="1:7">
      <c r="A6" s="316"/>
      <c r="B6" s="26" t="s">
        <v>201</v>
      </c>
      <c r="C6" s="267">
        <v>250000</v>
      </c>
      <c r="D6" s="299">
        <v>250000</v>
      </c>
      <c r="E6" s="269">
        <f t="shared" ref="E6:E69" si="0">E5+C6-D6</f>
        <v>21038</v>
      </c>
      <c r="F6" s="18"/>
      <c r="G6" s="19"/>
    </row>
    <row r="7" spans="1:7">
      <c r="A7" s="316"/>
      <c r="B7" s="26" t="s">
        <v>202</v>
      </c>
      <c r="C7" s="267">
        <v>300000</v>
      </c>
      <c r="D7" s="299">
        <v>300000</v>
      </c>
      <c r="E7" s="269">
        <f t="shared" si="0"/>
        <v>21038</v>
      </c>
      <c r="F7" s="2"/>
      <c r="G7" s="2"/>
    </row>
    <row r="8" spans="1:7">
      <c r="A8" s="316"/>
      <c r="B8" s="26" t="s">
        <v>205</v>
      </c>
      <c r="C8" s="267">
        <v>0</v>
      </c>
      <c r="D8" s="267">
        <v>0</v>
      </c>
      <c r="E8" s="269">
        <f>E7+C8-D8</f>
        <v>21038</v>
      </c>
      <c r="F8" s="2"/>
      <c r="G8" s="2"/>
    </row>
    <row r="9" spans="1:7">
      <c r="A9" s="316"/>
      <c r="B9" s="26" t="s">
        <v>208</v>
      </c>
      <c r="C9" s="267">
        <v>1700000</v>
      </c>
      <c r="D9" s="299">
        <v>1700000</v>
      </c>
      <c r="E9" s="269">
        <f t="shared" si="0"/>
        <v>21038</v>
      </c>
      <c r="F9" s="2"/>
      <c r="G9" s="2"/>
    </row>
    <row r="10" spans="1:7">
      <c r="A10" s="316"/>
      <c r="B10" s="26" t="s">
        <v>209</v>
      </c>
      <c r="C10" s="270">
        <v>250000</v>
      </c>
      <c r="D10" s="270">
        <v>250000</v>
      </c>
      <c r="E10" s="269">
        <f t="shared" si="0"/>
        <v>21038</v>
      </c>
      <c r="F10" s="2"/>
      <c r="G10" s="2"/>
    </row>
    <row r="11" spans="1:7">
      <c r="A11" s="316"/>
      <c r="B11" s="26" t="s">
        <v>211</v>
      </c>
      <c r="C11" s="267">
        <v>200000</v>
      </c>
      <c r="D11" s="267">
        <v>200000</v>
      </c>
      <c r="E11" s="269">
        <f t="shared" si="0"/>
        <v>21038</v>
      </c>
      <c r="F11" s="2"/>
      <c r="G11" s="2"/>
    </row>
    <row r="12" spans="1:7">
      <c r="A12" s="316"/>
      <c r="B12" s="26" t="s">
        <v>212</v>
      </c>
      <c r="C12" s="267">
        <v>100000</v>
      </c>
      <c r="D12" s="267">
        <v>0</v>
      </c>
      <c r="E12" s="269">
        <f>E11+C12-D12</f>
        <v>121038</v>
      </c>
      <c r="F12" s="29"/>
      <c r="G12" s="2"/>
    </row>
    <row r="13" spans="1:7">
      <c r="A13" s="316"/>
      <c r="B13" s="26" t="s">
        <v>214</v>
      </c>
      <c r="C13" s="267">
        <v>590000</v>
      </c>
      <c r="D13" s="267">
        <v>700000</v>
      </c>
      <c r="E13" s="269">
        <f t="shared" si="0"/>
        <v>11038</v>
      </c>
      <c r="F13" s="2"/>
      <c r="G13" s="30"/>
    </row>
    <row r="14" spans="1:7">
      <c r="A14" s="316"/>
      <c r="B14" s="26" t="s">
        <v>215</v>
      </c>
      <c r="C14" s="267">
        <v>0</v>
      </c>
      <c r="D14" s="267">
        <v>0</v>
      </c>
      <c r="E14" s="269">
        <f t="shared" si="0"/>
        <v>11038</v>
      </c>
      <c r="F14" s="2"/>
      <c r="G14" s="2"/>
    </row>
    <row r="15" spans="1:7">
      <c r="A15" s="316"/>
      <c r="B15" s="26" t="s">
        <v>217</v>
      </c>
      <c r="C15" s="267">
        <v>700000</v>
      </c>
      <c r="D15" s="267">
        <v>700000</v>
      </c>
      <c r="E15" s="269">
        <f t="shared" si="0"/>
        <v>11038</v>
      </c>
      <c r="F15" s="2"/>
      <c r="G15" s="11"/>
    </row>
    <row r="16" spans="1:7">
      <c r="A16" s="316"/>
      <c r="B16" s="26" t="s">
        <v>218</v>
      </c>
      <c r="C16" s="267">
        <v>0</v>
      </c>
      <c r="D16" s="267">
        <v>0</v>
      </c>
      <c r="E16" s="269">
        <f t="shared" si="0"/>
        <v>11038</v>
      </c>
      <c r="F16" s="20"/>
      <c r="G16" s="2"/>
    </row>
    <row r="17" spans="1:7">
      <c r="A17" s="316"/>
      <c r="B17" s="26" t="s">
        <v>229</v>
      </c>
      <c r="C17" s="267">
        <v>200000</v>
      </c>
      <c r="D17" s="267">
        <v>200000</v>
      </c>
      <c r="E17" s="269">
        <f t="shared" si="0"/>
        <v>11038</v>
      </c>
      <c r="F17" s="12"/>
      <c r="G17" s="2"/>
    </row>
    <row r="18" spans="1:7">
      <c r="A18" s="316"/>
      <c r="B18" s="26" t="s">
        <v>236</v>
      </c>
      <c r="C18" s="267">
        <v>400000</v>
      </c>
      <c r="D18" s="267">
        <v>400000</v>
      </c>
      <c r="E18" s="269">
        <f>E17+C18-D18</f>
        <v>11038</v>
      </c>
      <c r="F18" s="29"/>
      <c r="G18" s="2"/>
    </row>
    <row r="19" spans="1:7" ht="12.75" customHeight="1">
      <c r="A19" s="316"/>
      <c r="B19" s="26"/>
      <c r="C19" s="267"/>
      <c r="D19" s="270"/>
      <c r="E19" s="269">
        <f t="shared" si="0"/>
        <v>11038</v>
      </c>
      <c r="F19" s="29"/>
      <c r="G19" s="2"/>
    </row>
    <row r="20" spans="1:7">
      <c r="A20" s="316"/>
      <c r="B20" s="26"/>
      <c r="C20" s="267"/>
      <c r="D20" s="267"/>
      <c r="E20" s="269">
        <f t="shared" si="0"/>
        <v>11038</v>
      </c>
      <c r="F20" s="29"/>
      <c r="G20" s="2"/>
    </row>
    <row r="21" spans="1:7">
      <c r="A21" s="316"/>
      <c r="B21" s="26"/>
      <c r="C21" s="267"/>
      <c r="D21" s="267"/>
      <c r="E21" s="269">
        <f>E20+C21-D21</f>
        <v>11038</v>
      </c>
      <c r="F21" s="284"/>
      <c r="G21" s="2"/>
    </row>
    <row r="22" spans="1:7">
      <c r="A22" s="316"/>
      <c r="B22" s="26"/>
      <c r="C22" s="267"/>
      <c r="D22" s="267"/>
      <c r="E22" s="269">
        <f t="shared" si="0"/>
        <v>11038</v>
      </c>
      <c r="F22" s="2"/>
      <c r="G22" s="2"/>
    </row>
    <row r="23" spans="1:7">
      <c r="A23" s="316"/>
      <c r="B23" s="26"/>
      <c r="C23" s="267"/>
      <c r="D23" s="267"/>
      <c r="E23" s="269">
        <f>E22+C23-D23</f>
        <v>11038</v>
      </c>
      <c r="F23" s="2"/>
      <c r="G23" s="2"/>
    </row>
    <row r="24" spans="1:7">
      <c r="A24" s="316"/>
      <c r="B24" s="26"/>
      <c r="C24" s="267"/>
      <c r="D24" s="267"/>
      <c r="E24" s="269">
        <f t="shared" si="0"/>
        <v>11038</v>
      </c>
      <c r="F24" s="2"/>
      <c r="G24" s="2"/>
    </row>
    <row r="25" spans="1:7">
      <c r="A25" s="316"/>
      <c r="B25" s="26"/>
      <c r="C25" s="267"/>
      <c r="D25" s="267"/>
      <c r="E25" s="269">
        <f t="shared" si="0"/>
        <v>11038</v>
      </c>
      <c r="F25" s="2"/>
      <c r="G25" s="2"/>
    </row>
    <row r="26" spans="1:7">
      <c r="A26" s="316"/>
      <c r="B26" s="26"/>
      <c r="C26" s="267"/>
      <c r="D26" s="267"/>
      <c r="E26" s="269">
        <f t="shared" si="0"/>
        <v>11038</v>
      </c>
      <c r="F26" s="2"/>
      <c r="G26" s="2"/>
    </row>
    <row r="27" spans="1:7">
      <c r="A27" s="316"/>
      <c r="B27" s="26"/>
      <c r="C27" s="267"/>
      <c r="D27" s="267"/>
      <c r="E27" s="269">
        <f t="shared" si="0"/>
        <v>11038</v>
      </c>
      <c r="F27" s="2"/>
      <c r="G27" s="21"/>
    </row>
    <row r="28" spans="1:7">
      <c r="A28" s="316"/>
      <c r="B28" s="26"/>
      <c r="C28" s="267"/>
      <c r="D28" s="267"/>
      <c r="E28" s="269">
        <f>E27+C28-D28</f>
        <v>11038</v>
      </c>
      <c r="F28" s="2"/>
      <c r="G28" s="21"/>
    </row>
    <row r="29" spans="1:7">
      <c r="A29" s="316"/>
      <c r="B29" s="26"/>
      <c r="C29" s="267"/>
      <c r="D29" s="267"/>
      <c r="E29" s="269">
        <f t="shared" si="0"/>
        <v>11038</v>
      </c>
      <c r="F29" s="2"/>
      <c r="G29" s="21"/>
    </row>
    <row r="30" spans="1:7">
      <c r="A30" s="316"/>
      <c r="B30" s="26"/>
      <c r="C30" s="267"/>
      <c r="D30" s="267"/>
      <c r="E30" s="269">
        <f t="shared" si="0"/>
        <v>11038</v>
      </c>
      <c r="F30" s="2"/>
      <c r="G30" s="21"/>
    </row>
    <row r="31" spans="1:7">
      <c r="A31" s="316"/>
      <c r="B31" s="26"/>
      <c r="C31" s="267"/>
      <c r="D31" s="267"/>
      <c r="E31" s="269">
        <f t="shared" si="0"/>
        <v>11038</v>
      </c>
      <c r="F31" s="2"/>
      <c r="G31" s="21"/>
    </row>
    <row r="32" spans="1:7">
      <c r="A32" s="316"/>
      <c r="B32" s="26"/>
      <c r="C32" s="267"/>
      <c r="D32" s="267"/>
      <c r="E32" s="269">
        <f>E31+C32-D32</f>
        <v>11038</v>
      </c>
      <c r="F32" s="2"/>
      <c r="G32" s="21"/>
    </row>
    <row r="33" spans="1:7">
      <c r="A33" s="316"/>
      <c r="B33" s="26"/>
      <c r="C33" s="267"/>
      <c r="D33" s="270"/>
      <c r="E33" s="269">
        <f t="shared" si="0"/>
        <v>11038</v>
      </c>
      <c r="F33" s="2"/>
      <c r="G33" s="21"/>
    </row>
    <row r="34" spans="1:7">
      <c r="A34" s="316"/>
      <c r="B34" s="26"/>
      <c r="C34" s="267"/>
      <c r="D34" s="267"/>
      <c r="E34" s="269">
        <f t="shared" si="0"/>
        <v>11038</v>
      </c>
      <c r="F34" s="2"/>
      <c r="G34" s="21"/>
    </row>
    <row r="35" spans="1:7">
      <c r="A35" s="316"/>
      <c r="B35" s="26"/>
      <c r="C35" s="267"/>
      <c r="D35" s="267"/>
      <c r="E35" s="269">
        <f t="shared" si="0"/>
        <v>11038</v>
      </c>
      <c r="F35" s="2"/>
      <c r="G35" s="21"/>
    </row>
    <row r="36" spans="1:7">
      <c r="A36" s="316"/>
      <c r="B36" s="26"/>
      <c r="C36" s="267"/>
      <c r="D36" s="267"/>
      <c r="E36" s="269">
        <f t="shared" si="0"/>
        <v>11038</v>
      </c>
      <c r="F36" s="2"/>
      <c r="G36" s="21"/>
    </row>
    <row r="37" spans="1:7">
      <c r="A37" s="316"/>
      <c r="B37" s="26"/>
      <c r="C37" s="267"/>
      <c r="D37" s="267"/>
      <c r="E37" s="269">
        <f t="shared" si="0"/>
        <v>11038</v>
      </c>
      <c r="F37" s="2"/>
      <c r="G37" s="21"/>
    </row>
    <row r="38" spans="1:7">
      <c r="A38" s="316"/>
      <c r="B38" s="26"/>
      <c r="C38" s="267"/>
      <c r="D38" s="267"/>
      <c r="E38" s="269">
        <f t="shared" si="0"/>
        <v>11038</v>
      </c>
      <c r="F38" s="2"/>
      <c r="G38" s="21"/>
    </row>
    <row r="39" spans="1:7">
      <c r="A39" s="316"/>
      <c r="B39" s="26"/>
      <c r="C39" s="267"/>
      <c r="D39" s="267"/>
      <c r="E39" s="269">
        <f t="shared" si="0"/>
        <v>11038</v>
      </c>
      <c r="F39" s="2"/>
      <c r="G39" s="21"/>
    </row>
    <row r="40" spans="1:7">
      <c r="A40" s="316"/>
      <c r="B40" s="26"/>
      <c r="C40" s="267"/>
      <c r="D40" s="267"/>
      <c r="E40" s="269">
        <f t="shared" si="0"/>
        <v>11038</v>
      </c>
      <c r="F40" s="2"/>
      <c r="G40" s="21"/>
    </row>
    <row r="41" spans="1:7">
      <c r="A41" s="316"/>
      <c r="B41" s="26"/>
      <c r="C41" s="267"/>
      <c r="D41" s="267"/>
      <c r="E41" s="269">
        <f t="shared" si="0"/>
        <v>11038</v>
      </c>
      <c r="F41" s="2"/>
      <c r="G41" s="21"/>
    </row>
    <row r="42" spans="1:7">
      <c r="A42" s="316"/>
      <c r="B42" s="26"/>
      <c r="C42" s="267"/>
      <c r="D42" s="267"/>
      <c r="E42" s="269">
        <f t="shared" si="0"/>
        <v>11038</v>
      </c>
      <c r="F42" s="2"/>
      <c r="G42" s="21"/>
    </row>
    <row r="43" spans="1:7">
      <c r="A43" s="316"/>
      <c r="B43" s="26"/>
      <c r="C43" s="267"/>
      <c r="D43" s="267"/>
      <c r="E43" s="269">
        <f t="shared" si="0"/>
        <v>11038</v>
      </c>
      <c r="F43" s="2"/>
      <c r="G43" s="21"/>
    </row>
    <row r="44" spans="1:7">
      <c r="A44" s="316"/>
      <c r="B44" s="26"/>
      <c r="C44" s="267"/>
      <c r="D44" s="267"/>
      <c r="E44" s="269">
        <f t="shared" si="0"/>
        <v>11038</v>
      </c>
      <c r="F44" s="2"/>
      <c r="G44" s="21"/>
    </row>
    <row r="45" spans="1:7">
      <c r="A45" s="316"/>
      <c r="B45" s="26"/>
      <c r="C45" s="267"/>
      <c r="D45" s="267"/>
      <c r="E45" s="269">
        <f t="shared" si="0"/>
        <v>11038</v>
      </c>
      <c r="F45" s="2"/>
      <c r="G45" s="21"/>
    </row>
    <row r="46" spans="1:7">
      <c r="A46" s="316"/>
      <c r="B46" s="26"/>
      <c r="C46" s="267"/>
      <c r="D46" s="267"/>
      <c r="E46" s="269">
        <f t="shared" si="0"/>
        <v>11038</v>
      </c>
      <c r="F46" s="2"/>
      <c r="G46" s="21"/>
    </row>
    <row r="47" spans="1:7">
      <c r="A47" s="316"/>
      <c r="B47" s="26"/>
      <c r="C47" s="267"/>
      <c r="D47" s="267"/>
      <c r="E47" s="269">
        <f t="shared" si="0"/>
        <v>11038</v>
      </c>
      <c r="F47" s="2"/>
      <c r="G47" s="21"/>
    </row>
    <row r="48" spans="1:7">
      <c r="A48" s="316"/>
      <c r="B48" s="26"/>
      <c r="C48" s="267"/>
      <c r="D48" s="267"/>
      <c r="E48" s="269">
        <f t="shared" si="0"/>
        <v>11038</v>
      </c>
      <c r="F48" s="2"/>
      <c r="G48" s="21"/>
    </row>
    <row r="49" spans="1:7">
      <c r="A49" s="316"/>
      <c r="B49" s="26"/>
      <c r="C49" s="267"/>
      <c r="D49" s="267"/>
      <c r="E49" s="269">
        <f t="shared" si="0"/>
        <v>11038</v>
      </c>
      <c r="F49" s="2"/>
      <c r="G49" s="21"/>
    </row>
    <row r="50" spans="1:7">
      <c r="A50" s="316"/>
      <c r="B50" s="26"/>
      <c r="C50" s="267"/>
      <c r="D50" s="267"/>
      <c r="E50" s="269">
        <f t="shared" si="0"/>
        <v>11038</v>
      </c>
      <c r="F50" s="2"/>
      <c r="G50" s="21"/>
    </row>
    <row r="51" spans="1:7">
      <c r="A51" s="316"/>
      <c r="B51" s="26"/>
      <c r="C51" s="267"/>
      <c r="D51" s="267"/>
      <c r="E51" s="269">
        <f t="shared" si="0"/>
        <v>11038</v>
      </c>
      <c r="F51" s="2"/>
      <c r="G51" s="21"/>
    </row>
    <row r="52" spans="1:7">
      <c r="A52" s="316"/>
      <c r="B52" s="26"/>
      <c r="C52" s="267"/>
      <c r="D52" s="267"/>
      <c r="E52" s="269">
        <f t="shared" si="0"/>
        <v>11038</v>
      </c>
      <c r="F52" s="2"/>
      <c r="G52" s="21"/>
    </row>
    <row r="53" spans="1:7">
      <c r="A53" s="316"/>
      <c r="B53" s="26"/>
      <c r="C53" s="267"/>
      <c r="D53" s="267"/>
      <c r="E53" s="269">
        <f t="shared" si="0"/>
        <v>11038</v>
      </c>
      <c r="F53" s="2"/>
      <c r="G53" s="21"/>
    </row>
    <row r="54" spans="1:7">
      <c r="A54" s="316"/>
      <c r="B54" s="26"/>
      <c r="C54" s="267"/>
      <c r="D54" s="267"/>
      <c r="E54" s="269">
        <f t="shared" si="0"/>
        <v>11038</v>
      </c>
      <c r="F54" s="2"/>
      <c r="G54" s="21"/>
    </row>
    <row r="55" spans="1:7">
      <c r="A55" s="316"/>
      <c r="B55" s="26"/>
      <c r="C55" s="267"/>
      <c r="D55" s="267"/>
      <c r="E55" s="269">
        <f t="shared" si="0"/>
        <v>11038</v>
      </c>
      <c r="F55" s="2"/>
    </row>
    <row r="56" spans="1:7">
      <c r="A56" s="316"/>
      <c r="B56" s="26"/>
      <c r="C56" s="267"/>
      <c r="D56" s="267"/>
      <c r="E56" s="269">
        <f t="shared" si="0"/>
        <v>11038</v>
      </c>
      <c r="F56" s="2"/>
    </row>
    <row r="57" spans="1:7">
      <c r="A57" s="316"/>
      <c r="B57" s="26"/>
      <c r="C57" s="267"/>
      <c r="D57" s="267"/>
      <c r="E57" s="269">
        <f t="shared" si="0"/>
        <v>11038</v>
      </c>
      <c r="F57" s="2"/>
    </row>
    <row r="58" spans="1:7">
      <c r="A58" s="316"/>
      <c r="B58" s="26"/>
      <c r="C58" s="267"/>
      <c r="D58" s="267"/>
      <c r="E58" s="269">
        <f t="shared" si="0"/>
        <v>11038</v>
      </c>
      <c r="F58" s="2"/>
    </row>
    <row r="59" spans="1:7">
      <c r="A59" s="316"/>
      <c r="B59" s="26"/>
      <c r="C59" s="267"/>
      <c r="D59" s="267"/>
      <c r="E59" s="269">
        <f t="shared" si="0"/>
        <v>11038</v>
      </c>
      <c r="F59" s="2"/>
    </row>
    <row r="60" spans="1:7">
      <c r="A60" s="316"/>
      <c r="B60" s="26"/>
      <c r="C60" s="267"/>
      <c r="D60" s="267"/>
      <c r="E60" s="269">
        <f t="shared" si="0"/>
        <v>11038</v>
      </c>
      <c r="F60" s="2"/>
    </row>
    <row r="61" spans="1:7">
      <c r="A61" s="316"/>
      <c r="B61" s="26"/>
      <c r="C61" s="267"/>
      <c r="D61" s="267"/>
      <c r="E61" s="269">
        <f t="shared" si="0"/>
        <v>11038</v>
      </c>
      <c r="F61" s="2"/>
    </row>
    <row r="62" spans="1:7">
      <c r="A62" s="316"/>
      <c r="B62" s="26"/>
      <c r="C62" s="267"/>
      <c r="D62" s="267"/>
      <c r="E62" s="269">
        <f t="shared" si="0"/>
        <v>11038</v>
      </c>
      <c r="F62" s="2"/>
    </row>
    <row r="63" spans="1:7">
      <c r="A63" s="316"/>
      <c r="B63" s="26"/>
      <c r="C63" s="267"/>
      <c r="D63" s="267"/>
      <c r="E63" s="269">
        <f t="shared" si="0"/>
        <v>11038</v>
      </c>
      <c r="F63" s="2"/>
    </row>
    <row r="64" spans="1:7">
      <c r="A64" s="316"/>
      <c r="B64" s="26"/>
      <c r="C64" s="267"/>
      <c r="D64" s="267"/>
      <c r="E64" s="269">
        <f t="shared" si="0"/>
        <v>11038</v>
      </c>
      <c r="F64" s="2"/>
    </row>
    <row r="65" spans="1:7">
      <c r="A65" s="316"/>
      <c r="B65" s="26"/>
      <c r="C65" s="267"/>
      <c r="D65" s="267"/>
      <c r="E65" s="269">
        <f t="shared" si="0"/>
        <v>11038</v>
      </c>
      <c r="F65" s="2"/>
    </row>
    <row r="66" spans="1:7">
      <c r="A66" s="316"/>
      <c r="B66" s="26"/>
      <c r="C66" s="267"/>
      <c r="D66" s="267"/>
      <c r="E66" s="269">
        <f t="shared" si="0"/>
        <v>11038</v>
      </c>
      <c r="F66" s="2"/>
    </row>
    <row r="67" spans="1:7">
      <c r="A67" s="316"/>
      <c r="B67" s="26"/>
      <c r="C67" s="267"/>
      <c r="D67" s="267"/>
      <c r="E67" s="269">
        <f t="shared" si="0"/>
        <v>11038</v>
      </c>
      <c r="F67" s="2"/>
    </row>
    <row r="68" spans="1:7">
      <c r="A68" s="316"/>
      <c r="B68" s="26"/>
      <c r="C68" s="267"/>
      <c r="D68" s="267"/>
      <c r="E68" s="269">
        <f t="shared" si="0"/>
        <v>11038</v>
      </c>
      <c r="F68" s="2"/>
    </row>
    <row r="69" spans="1:7">
      <c r="A69" s="316"/>
      <c r="B69" s="26"/>
      <c r="C69" s="267"/>
      <c r="D69" s="267"/>
      <c r="E69" s="269">
        <f t="shared" si="0"/>
        <v>11038</v>
      </c>
      <c r="F69" s="2"/>
    </row>
    <row r="70" spans="1:7">
      <c r="A70" s="316"/>
      <c r="B70" s="26"/>
      <c r="C70" s="267"/>
      <c r="D70" s="267"/>
      <c r="E70" s="269">
        <f t="shared" ref="E70:E82" si="1">E69+C70-D70</f>
        <v>11038</v>
      </c>
      <c r="F70" s="2"/>
    </row>
    <row r="71" spans="1:7">
      <c r="A71" s="316"/>
      <c r="B71" s="26"/>
      <c r="C71" s="267"/>
      <c r="D71" s="267"/>
      <c r="E71" s="269">
        <f t="shared" si="1"/>
        <v>11038</v>
      </c>
      <c r="F71" s="2"/>
    </row>
    <row r="72" spans="1:7">
      <c r="A72" s="316"/>
      <c r="B72" s="26"/>
      <c r="C72" s="267"/>
      <c r="D72" s="267"/>
      <c r="E72" s="269">
        <f t="shared" si="1"/>
        <v>11038</v>
      </c>
      <c r="F72" s="2"/>
    </row>
    <row r="73" spans="1:7">
      <c r="A73" s="316"/>
      <c r="B73" s="26"/>
      <c r="C73" s="267"/>
      <c r="D73" s="267"/>
      <c r="E73" s="269">
        <f t="shared" si="1"/>
        <v>11038</v>
      </c>
      <c r="F73" s="2"/>
    </row>
    <row r="74" spans="1:7">
      <c r="A74" s="316"/>
      <c r="B74" s="26"/>
      <c r="C74" s="267"/>
      <c r="D74" s="267"/>
      <c r="E74" s="269">
        <f t="shared" si="1"/>
        <v>11038</v>
      </c>
      <c r="F74" s="2"/>
    </row>
    <row r="75" spans="1:7">
      <c r="A75" s="316"/>
      <c r="B75" s="26"/>
      <c r="C75" s="267"/>
      <c r="D75" s="267"/>
      <c r="E75" s="269">
        <f t="shared" si="1"/>
        <v>11038</v>
      </c>
      <c r="F75" s="2"/>
    </row>
    <row r="76" spans="1:7">
      <c r="A76" s="316"/>
      <c r="B76" s="26"/>
      <c r="C76" s="267"/>
      <c r="D76" s="267"/>
      <c r="E76" s="269">
        <f t="shared" si="1"/>
        <v>11038</v>
      </c>
      <c r="F76" s="2"/>
    </row>
    <row r="77" spans="1:7">
      <c r="A77" s="316"/>
      <c r="B77" s="26"/>
      <c r="C77" s="267"/>
      <c r="D77" s="267"/>
      <c r="E77" s="269">
        <f t="shared" si="1"/>
        <v>11038</v>
      </c>
      <c r="F77" s="2"/>
    </row>
    <row r="78" spans="1:7">
      <c r="A78" s="316"/>
      <c r="B78" s="26"/>
      <c r="C78" s="267"/>
      <c r="D78" s="267"/>
      <c r="E78" s="269">
        <f t="shared" si="1"/>
        <v>11038</v>
      </c>
      <c r="F78" s="2"/>
    </row>
    <row r="79" spans="1:7">
      <c r="A79" s="316"/>
      <c r="B79" s="26"/>
      <c r="C79" s="267"/>
      <c r="D79" s="267"/>
      <c r="E79" s="269">
        <f t="shared" si="1"/>
        <v>11038</v>
      </c>
      <c r="F79" s="18"/>
      <c r="G79" s="2"/>
    </row>
    <row r="80" spans="1:7">
      <c r="A80" s="316"/>
      <c r="B80" s="26"/>
      <c r="C80" s="267"/>
      <c r="D80" s="267"/>
      <c r="E80" s="269">
        <f t="shared" si="1"/>
        <v>11038</v>
      </c>
      <c r="F80" s="18"/>
      <c r="G80" s="2"/>
    </row>
    <row r="81" spans="1:7">
      <c r="A81" s="316"/>
      <c r="B81" s="26"/>
      <c r="C81" s="267"/>
      <c r="D81" s="267"/>
      <c r="E81" s="269">
        <f t="shared" si="1"/>
        <v>11038</v>
      </c>
      <c r="F81" s="18"/>
      <c r="G81" s="2"/>
    </row>
    <row r="82" spans="1:7">
      <c r="A82" s="316"/>
      <c r="B82" s="26"/>
      <c r="C82" s="267"/>
      <c r="D82" s="267"/>
      <c r="E82" s="269">
        <f t="shared" si="1"/>
        <v>11038</v>
      </c>
      <c r="F82" s="18"/>
      <c r="G82" s="2"/>
    </row>
    <row r="83" spans="1:7">
      <c r="A83" s="316"/>
      <c r="B83" s="31"/>
      <c r="C83" s="269">
        <f>SUM(C5:C72)</f>
        <v>4711038</v>
      </c>
      <c r="D83" s="269">
        <f>SUM(D5:D77)</f>
        <v>4700000</v>
      </c>
      <c r="E83" s="271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21" t="s">
        <v>16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</row>
    <row r="2" spans="1:24" s="72" customFormat="1" ht="18">
      <c r="A2" s="322" t="s">
        <v>124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24" s="73" customFormat="1" ht="16.5" thickBot="1">
      <c r="A3" s="323" t="s">
        <v>196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5"/>
      <c r="S3" s="56"/>
      <c r="T3" s="7"/>
      <c r="U3" s="7"/>
      <c r="V3" s="7"/>
      <c r="W3" s="7"/>
      <c r="X3" s="16"/>
    </row>
    <row r="4" spans="1:24" s="74" customFormat="1" ht="12.75" customHeight="1">
      <c r="A4" s="326" t="s">
        <v>35</v>
      </c>
      <c r="B4" s="328" t="s">
        <v>36</v>
      </c>
      <c r="C4" s="317" t="s">
        <v>37</v>
      </c>
      <c r="D4" s="317" t="s">
        <v>38</v>
      </c>
      <c r="E4" s="317" t="s">
        <v>39</v>
      </c>
      <c r="F4" s="317"/>
      <c r="G4" s="317" t="s">
        <v>40</v>
      </c>
      <c r="H4" s="317" t="s">
        <v>170</v>
      </c>
      <c r="I4" s="317" t="s">
        <v>169</v>
      </c>
      <c r="J4" s="317" t="s">
        <v>41</v>
      </c>
      <c r="K4" s="317" t="s">
        <v>42</v>
      </c>
      <c r="L4" s="317" t="s">
        <v>43</v>
      </c>
      <c r="M4" s="317" t="s">
        <v>44</v>
      </c>
      <c r="N4" s="317" t="s">
        <v>45</v>
      </c>
      <c r="O4" s="319" t="s">
        <v>46</v>
      </c>
      <c r="P4" s="330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7"/>
      <c r="B5" s="329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20"/>
      <c r="P5" s="331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198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201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202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205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208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209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>
        <v>20</v>
      </c>
      <c r="O11" s="90"/>
      <c r="P11" s="92">
        <v>435</v>
      </c>
      <c r="Q11" s="86">
        <f t="shared" si="0"/>
        <v>2645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211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212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214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/>
      <c r="O14" s="90"/>
      <c r="P14" s="92"/>
      <c r="Q14" s="86">
        <f t="shared" si="0"/>
        <v>1435</v>
      </c>
      <c r="R14" s="87"/>
      <c r="S14" s="95"/>
      <c r="T14" s="34"/>
      <c r="U14" s="5"/>
      <c r="V14" s="34"/>
      <c r="W14" s="5"/>
    </row>
    <row r="15" spans="1:24" s="13" customFormat="1">
      <c r="A15" s="81" t="s">
        <v>215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217</v>
      </c>
      <c r="B16" s="89">
        <v>900</v>
      </c>
      <c r="C16" s="82"/>
      <c r="D16" s="90">
        <v>30</v>
      </c>
      <c r="E16" s="90">
        <v>200</v>
      </c>
      <c r="F16" s="90"/>
      <c r="G16" s="90">
        <v>220</v>
      </c>
      <c r="H16" s="90"/>
      <c r="I16" s="90"/>
      <c r="J16" s="90">
        <v>30</v>
      </c>
      <c r="K16" s="90">
        <v>480</v>
      </c>
      <c r="L16" s="90"/>
      <c r="M16" s="90"/>
      <c r="N16" s="121">
        <v>20</v>
      </c>
      <c r="O16" s="90"/>
      <c r="P16" s="92"/>
      <c r="Q16" s="86">
        <f t="shared" si="0"/>
        <v>1880</v>
      </c>
      <c r="R16" s="87"/>
      <c r="S16" s="6"/>
      <c r="T16" s="34"/>
      <c r="U16" s="5"/>
      <c r="V16" s="34"/>
      <c r="W16" s="5"/>
    </row>
    <row r="17" spans="1:23" s="13" customFormat="1">
      <c r="A17" s="81" t="s">
        <v>218</v>
      </c>
      <c r="B17" s="89">
        <v>1000</v>
      </c>
      <c r="C17" s="82"/>
      <c r="D17" s="90">
        <v>48</v>
      </c>
      <c r="E17" s="90">
        <v>150</v>
      </c>
      <c r="F17" s="90"/>
      <c r="G17" s="90">
        <v>300</v>
      </c>
      <c r="H17" s="90"/>
      <c r="I17" s="90"/>
      <c r="J17" s="90">
        <v>50</v>
      </c>
      <c r="K17" s="90">
        <v>520</v>
      </c>
      <c r="L17" s="90"/>
      <c r="M17" s="90"/>
      <c r="N17" s="121">
        <v>20</v>
      </c>
      <c r="O17" s="92"/>
      <c r="P17" s="92"/>
      <c r="Q17" s="86">
        <f t="shared" si="0"/>
        <v>2088</v>
      </c>
      <c r="R17" s="87"/>
      <c r="S17" s="6"/>
      <c r="T17" s="34"/>
      <c r="U17" s="34"/>
      <c r="V17" s="34"/>
      <c r="W17" s="34"/>
    </row>
    <row r="18" spans="1:23" s="13" customFormat="1">
      <c r="A18" s="81" t="s">
        <v>229</v>
      </c>
      <c r="B18" s="89">
        <v>500</v>
      </c>
      <c r="C18" s="82"/>
      <c r="D18" s="90"/>
      <c r="E18" s="90"/>
      <c r="F18" s="90"/>
      <c r="G18" s="90">
        <v>270</v>
      </c>
      <c r="H18" s="90"/>
      <c r="I18" s="90"/>
      <c r="J18" s="90">
        <v>30</v>
      </c>
      <c r="K18" s="90">
        <v>480</v>
      </c>
      <c r="L18" s="90"/>
      <c r="M18" s="90"/>
      <c r="N18" s="121">
        <v>20</v>
      </c>
      <c r="O18" s="92"/>
      <c r="P18" s="92"/>
      <c r="Q18" s="86">
        <f t="shared" si="0"/>
        <v>1300</v>
      </c>
      <c r="R18" s="87"/>
      <c r="S18" s="6"/>
      <c r="T18" s="34"/>
      <c r="U18" s="5"/>
      <c r="V18" s="34"/>
      <c r="W18" s="5"/>
    </row>
    <row r="19" spans="1:23" s="13" customFormat="1">
      <c r="A19" s="81" t="s">
        <v>236</v>
      </c>
      <c r="B19" s="89">
        <v>300</v>
      </c>
      <c r="C19" s="82">
        <v>450</v>
      </c>
      <c r="D19" s="90"/>
      <c r="E19" s="90"/>
      <c r="F19" s="90"/>
      <c r="G19" s="90">
        <v>100</v>
      </c>
      <c r="H19" s="90"/>
      <c r="I19" s="90"/>
      <c r="J19" s="90">
        <v>60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1330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10700</v>
      </c>
      <c r="C37" s="108">
        <f t="shared" ref="C37:P37" si="1">SUM(C6:C36)</f>
        <v>2160</v>
      </c>
      <c r="D37" s="108">
        <f t="shared" si="1"/>
        <v>463</v>
      </c>
      <c r="E37" s="108">
        <f t="shared" si="1"/>
        <v>5390</v>
      </c>
      <c r="F37" s="108">
        <f t="shared" si="1"/>
        <v>0</v>
      </c>
      <c r="G37" s="108">
        <f>SUM(G6:G36)</f>
        <v>3830</v>
      </c>
      <c r="H37" s="108">
        <f t="shared" si="1"/>
        <v>0</v>
      </c>
      <c r="I37" s="108">
        <f t="shared" si="1"/>
        <v>0</v>
      </c>
      <c r="J37" s="108">
        <f t="shared" si="1"/>
        <v>545</v>
      </c>
      <c r="K37" s="108">
        <f t="shared" si="1"/>
        <v>5800</v>
      </c>
      <c r="L37" s="108">
        <f t="shared" si="1"/>
        <v>799</v>
      </c>
      <c r="M37" s="108">
        <f t="shared" si="1"/>
        <v>1200</v>
      </c>
      <c r="N37" s="124">
        <f t="shared" si="1"/>
        <v>200</v>
      </c>
      <c r="O37" s="108">
        <f t="shared" si="1"/>
        <v>0</v>
      </c>
      <c r="P37" s="109">
        <f t="shared" si="1"/>
        <v>650</v>
      </c>
      <c r="Q37" s="110">
        <f>SUM(Q6:Q36)</f>
        <v>31737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1" customFormat="1">
      <c r="A44" s="281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6" t="s">
        <v>16</v>
      </c>
      <c r="B1" s="337"/>
      <c r="C1" s="337"/>
      <c r="D1" s="337"/>
      <c r="E1" s="337"/>
      <c r="F1" s="338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9" t="s">
        <v>197</v>
      </c>
      <c r="B2" s="340"/>
      <c r="C2" s="340"/>
      <c r="D2" s="340"/>
      <c r="E2" s="340"/>
      <c r="F2" s="341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2" t="s">
        <v>109</v>
      </c>
      <c r="B3" s="343"/>
      <c r="C3" s="343"/>
      <c r="D3" s="343"/>
      <c r="E3" s="343"/>
      <c r="F3" s="344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3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2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198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201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202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205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208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209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211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212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214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215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217</v>
      </c>
      <c r="B15" s="55">
        <v>414470</v>
      </c>
      <c r="C15" s="58">
        <v>532230</v>
      </c>
      <c r="D15" s="55">
        <v>1880</v>
      </c>
      <c r="E15" s="55">
        <f t="shared" si="0"/>
        <v>534110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218</v>
      </c>
      <c r="B16" s="55">
        <v>363010</v>
      </c>
      <c r="C16" s="58">
        <v>363802</v>
      </c>
      <c r="D16" s="55">
        <v>2088</v>
      </c>
      <c r="E16" s="55">
        <f t="shared" si="0"/>
        <v>365890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229</v>
      </c>
      <c r="B17" s="55">
        <v>347780</v>
      </c>
      <c r="C17" s="58">
        <v>355410</v>
      </c>
      <c r="D17" s="55">
        <v>1300</v>
      </c>
      <c r="E17" s="55">
        <f t="shared" si="0"/>
        <v>356710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236</v>
      </c>
      <c r="B18" s="55">
        <v>316310</v>
      </c>
      <c r="C18" s="58">
        <v>361710</v>
      </c>
      <c r="D18" s="55">
        <v>1330</v>
      </c>
      <c r="E18" s="55">
        <f t="shared" si="0"/>
        <v>363040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4">
        <f>SUM(B5:B32)</f>
        <v>5959040</v>
      </c>
      <c r="C33" s="275">
        <f>SUM(C5:C32)</f>
        <v>5847423</v>
      </c>
      <c r="D33" s="274">
        <f>SUM(D5:D32)</f>
        <v>30517</v>
      </c>
      <c r="E33" s="274">
        <f>SUM(E5:E32)</f>
        <v>5877940</v>
      </c>
      <c r="F33" s="274">
        <f>B33-E33</f>
        <v>81100</v>
      </c>
      <c r="G33" s="276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4" t="s">
        <v>25</v>
      </c>
      <c r="C35" s="334"/>
      <c r="D35" s="334"/>
      <c r="E35" s="334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01" t="s">
        <v>178</v>
      </c>
      <c r="C37" s="137" t="s">
        <v>136</v>
      </c>
      <c r="D37" s="217">
        <v>2000</v>
      </c>
      <c r="E37" s="302" t="s">
        <v>180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176</v>
      </c>
      <c r="C38" s="125" t="s">
        <v>163</v>
      </c>
      <c r="D38" s="218">
        <v>1500</v>
      </c>
      <c r="E38" s="185" t="s">
        <v>214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213</v>
      </c>
      <c r="C39" s="125" t="s">
        <v>136</v>
      </c>
      <c r="D39" s="218">
        <v>960</v>
      </c>
      <c r="E39" s="185" t="s">
        <v>229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13650</v>
      </c>
      <c r="E40" s="185" t="s">
        <v>218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198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210</v>
      </c>
      <c r="C42" s="125" t="s">
        <v>136</v>
      </c>
      <c r="D42" s="218">
        <v>3200</v>
      </c>
      <c r="E42" s="185"/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 t="s">
        <v>219</v>
      </c>
      <c r="C43" s="125" t="s">
        <v>136</v>
      </c>
      <c r="D43" s="218">
        <v>9580</v>
      </c>
      <c r="E43" s="186" t="s">
        <v>218</v>
      </c>
      <c r="F43" s="143"/>
      <c r="G43" s="335"/>
      <c r="H43" s="335"/>
      <c r="I43" s="335"/>
      <c r="J43" s="335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 t="s">
        <v>224</v>
      </c>
      <c r="C44" s="125" t="s">
        <v>136</v>
      </c>
      <c r="D44" s="218">
        <v>1000</v>
      </c>
      <c r="E44" s="186" t="s">
        <v>218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5" t="s">
        <v>114</v>
      </c>
      <c r="C46" s="137"/>
      <c r="D46" s="220">
        <v>410230</v>
      </c>
      <c r="E46" s="286" t="s">
        <v>236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249070</v>
      </c>
      <c r="E47" s="187" t="s">
        <v>236</v>
      </c>
      <c r="F47" s="141"/>
      <c r="G47" s="147"/>
      <c r="H47" s="197" t="s">
        <v>178</v>
      </c>
      <c r="I47" s="62" t="s">
        <v>136</v>
      </c>
      <c r="J47" s="58">
        <v>5000</v>
      </c>
      <c r="K47" s="58" t="s">
        <v>180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/>
      <c r="D48" s="221">
        <v>200000</v>
      </c>
      <c r="E48" s="189" t="s">
        <v>214</v>
      </c>
      <c r="F48" s="141"/>
      <c r="G48" s="147"/>
      <c r="H48" s="197" t="s">
        <v>176</v>
      </c>
      <c r="I48" s="62" t="s">
        <v>163</v>
      </c>
      <c r="J48" s="58">
        <v>6000</v>
      </c>
      <c r="K48" s="180" t="s">
        <v>175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/>
      <c r="D49" s="221">
        <v>200000</v>
      </c>
      <c r="E49" s="187" t="s">
        <v>208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188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185000</v>
      </c>
      <c r="E50" s="187" t="s">
        <v>217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179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/>
      <c r="D51" s="221">
        <v>69960</v>
      </c>
      <c r="E51" s="189" t="s">
        <v>160</v>
      </c>
      <c r="F51" s="141"/>
      <c r="G51" s="147"/>
      <c r="H51" s="197" t="s">
        <v>181</v>
      </c>
      <c r="I51" s="62" t="s">
        <v>136</v>
      </c>
      <c r="J51" s="58">
        <v>1000</v>
      </c>
      <c r="K51" s="180" t="s">
        <v>187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/>
      <c r="D52" s="221">
        <v>33670</v>
      </c>
      <c r="E52" s="188" t="s">
        <v>218</v>
      </c>
      <c r="F52" s="141"/>
      <c r="G52" s="147"/>
      <c r="H52" s="197" t="s">
        <v>114</v>
      </c>
      <c r="I52" s="62"/>
      <c r="J52" s="58">
        <v>655580</v>
      </c>
      <c r="K52" s="180" t="s">
        <v>194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/>
      <c r="D53" s="221">
        <v>36640</v>
      </c>
      <c r="E53" s="189" t="s">
        <v>229</v>
      </c>
      <c r="F53" s="141"/>
      <c r="G53" s="147"/>
      <c r="H53" s="197" t="s">
        <v>116</v>
      </c>
      <c r="I53" s="62"/>
      <c r="J53" s="58">
        <v>20000</v>
      </c>
      <c r="K53" s="180" t="s">
        <v>194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54500</v>
      </c>
      <c r="E54" s="187" t="s">
        <v>217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 t="s">
        <v>113</v>
      </c>
      <c r="B55" s="60" t="s">
        <v>216</v>
      </c>
      <c r="C55" s="125"/>
      <c r="D55" s="221">
        <v>2000</v>
      </c>
      <c r="E55" s="188" t="s">
        <v>218</v>
      </c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172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194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160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148</v>
      </c>
      <c r="I58" s="62"/>
      <c r="J58" s="58">
        <v>39480</v>
      </c>
      <c r="K58" s="180" t="s">
        <v>194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142</v>
      </c>
      <c r="F59" s="141"/>
      <c r="G59" s="147"/>
      <c r="H59" s="197" t="s">
        <v>149</v>
      </c>
      <c r="I59" s="62"/>
      <c r="J59" s="58">
        <v>34130</v>
      </c>
      <c r="K59" s="180" t="s">
        <v>187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177</v>
      </c>
      <c r="F60" s="141"/>
      <c r="G60" s="147"/>
      <c r="H60" s="184" t="s">
        <v>117</v>
      </c>
      <c r="I60" s="63"/>
      <c r="J60" s="178">
        <v>54500</v>
      </c>
      <c r="K60" s="179" t="s">
        <v>194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177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78000</v>
      </c>
      <c r="E64" s="188" t="s">
        <v>217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167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139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139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18210</v>
      </c>
      <c r="E68" s="188" t="s">
        <v>217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133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29840</v>
      </c>
      <c r="E71" s="188" t="s">
        <v>211</v>
      </c>
      <c r="F71" s="143"/>
      <c r="G71" s="147"/>
      <c r="H71" s="200" t="s">
        <v>89</v>
      </c>
      <c r="I71" s="65"/>
      <c r="J71" s="58">
        <v>20000</v>
      </c>
      <c r="K71" s="125" t="s">
        <v>161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200</v>
      </c>
      <c r="B76" s="60" t="s">
        <v>199</v>
      </c>
      <c r="C76" s="125"/>
      <c r="D76" s="221">
        <v>16980</v>
      </c>
      <c r="E76" s="189" t="s">
        <v>220</v>
      </c>
      <c r="F76" s="141"/>
      <c r="G76" s="147"/>
      <c r="H76" s="184" t="s">
        <v>162</v>
      </c>
      <c r="I76" s="63"/>
      <c r="J76" s="178">
        <v>10610</v>
      </c>
      <c r="K76" s="178" t="s">
        <v>187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162</v>
      </c>
      <c r="C77" s="125"/>
      <c r="D77" s="221">
        <v>10000</v>
      </c>
      <c r="E77" s="188" t="s">
        <v>209</v>
      </c>
      <c r="F77" s="141"/>
      <c r="G77" s="147"/>
      <c r="H77" s="197" t="s">
        <v>166</v>
      </c>
      <c r="I77" s="62"/>
      <c r="J77" s="58">
        <v>5800</v>
      </c>
      <c r="K77" s="180" t="s">
        <v>168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100</v>
      </c>
      <c r="B78" s="60" t="s">
        <v>221</v>
      </c>
      <c r="C78" s="125"/>
      <c r="D78" s="221">
        <v>20000</v>
      </c>
      <c r="E78" s="189" t="s">
        <v>236</v>
      </c>
      <c r="F78" s="141"/>
      <c r="G78" s="147"/>
      <c r="H78" s="197" t="s">
        <v>189</v>
      </c>
      <c r="I78" s="62"/>
      <c r="J78" s="58">
        <v>6000</v>
      </c>
      <c r="K78" s="180" t="s">
        <v>188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165</v>
      </c>
      <c r="B79" s="60" t="s">
        <v>166</v>
      </c>
      <c r="C79" s="125"/>
      <c r="D79" s="221">
        <v>5800</v>
      </c>
      <c r="E79" s="187" t="s">
        <v>168</v>
      </c>
      <c r="F79" s="141"/>
      <c r="G79" s="147"/>
      <c r="H79" s="197" t="s">
        <v>152</v>
      </c>
      <c r="I79" s="62"/>
      <c r="J79" s="58">
        <v>23130</v>
      </c>
      <c r="K79" s="180" t="s">
        <v>193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165</v>
      </c>
      <c r="B80" s="60" t="s">
        <v>232</v>
      </c>
      <c r="C80" s="125"/>
      <c r="D80" s="221">
        <v>6320</v>
      </c>
      <c r="E80" s="188" t="s">
        <v>229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151</v>
      </c>
      <c r="B81" s="60" t="s">
        <v>152</v>
      </c>
      <c r="C81" s="125"/>
      <c r="D81" s="221">
        <v>6880</v>
      </c>
      <c r="E81" s="188" t="s">
        <v>236</v>
      </c>
      <c r="F81" s="141"/>
      <c r="G81" s="147"/>
      <c r="H81" s="197" t="s">
        <v>134</v>
      </c>
      <c r="I81" s="62"/>
      <c r="J81" s="58">
        <v>40550</v>
      </c>
      <c r="K81" s="180" t="s">
        <v>188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103</v>
      </c>
      <c r="B82" s="60" t="s">
        <v>94</v>
      </c>
      <c r="C82" s="125"/>
      <c r="D82" s="221">
        <v>7000</v>
      </c>
      <c r="E82" s="188" t="s">
        <v>139</v>
      </c>
      <c r="F82" s="143"/>
      <c r="G82" s="147"/>
      <c r="H82" s="197" t="s">
        <v>186</v>
      </c>
      <c r="I82" s="62"/>
      <c r="J82" s="58">
        <v>7700</v>
      </c>
      <c r="K82" s="180" t="s">
        <v>185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308" t="s">
        <v>103</v>
      </c>
      <c r="B83" s="309" t="s">
        <v>134</v>
      </c>
      <c r="C83" s="310"/>
      <c r="D83" s="311">
        <v>30550</v>
      </c>
      <c r="E83" s="312" t="s">
        <v>217</v>
      </c>
      <c r="F83" s="143"/>
      <c r="G83" s="147"/>
      <c r="H83" s="197" t="s">
        <v>173</v>
      </c>
      <c r="I83" s="62"/>
      <c r="J83" s="58">
        <v>280000</v>
      </c>
      <c r="K83" s="180" t="s">
        <v>194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103</v>
      </c>
      <c r="B84" s="60" t="s">
        <v>186</v>
      </c>
      <c r="C84" s="125"/>
      <c r="D84" s="221">
        <v>7700</v>
      </c>
      <c r="E84" s="188" t="s">
        <v>185</v>
      </c>
      <c r="F84" s="143"/>
      <c r="G84" s="147"/>
      <c r="H84" s="197" t="s">
        <v>158</v>
      </c>
      <c r="I84" s="62"/>
      <c r="J84" s="58">
        <v>1060</v>
      </c>
      <c r="K84" s="180" t="s">
        <v>194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103</v>
      </c>
      <c r="B85" s="59" t="s">
        <v>173</v>
      </c>
      <c r="C85" s="125"/>
      <c r="D85" s="221">
        <v>240000</v>
      </c>
      <c r="E85" s="188" t="s">
        <v>236</v>
      </c>
      <c r="F85" s="143"/>
      <c r="G85" s="147"/>
      <c r="H85" s="197" t="s">
        <v>123</v>
      </c>
      <c r="I85" s="62"/>
      <c r="J85" s="58">
        <v>16530</v>
      </c>
      <c r="K85" s="180" t="s">
        <v>193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233</v>
      </c>
      <c r="B86" s="60" t="s">
        <v>234</v>
      </c>
      <c r="C86" s="125"/>
      <c r="D86" s="221">
        <v>12670</v>
      </c>
      <c r="E86" s="188" t="s">
        <v>229</v>
      </c>
      <c r="F86" s="143"/>
      <c r="G86" s="147"/>
      <c r="H86" s="197" t="s">
        <v>146</v>
      </c>
      <c r="I86" s="62"/>
      <c r="J86" s="58">
        <v>39800</v>
      </c>
      <c r="K86" s="180" t="s">
        <v>185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145</v>
      </c>
      <c r="B87" s="60" t="s">
        <v>123</v>
      </c>
      <c r="C87" s="125"/>
      <c r="D87" s="221">
        <v>15500</v>
      </c>
      <c r="E87" s="187" t="s">
        <v>236</v>
      </c>
      <c r="F87" s="141"/>
      <c r="G87" s="147"/>
      <c r="H87" s="197" t="s">
        <v>192</v>
      </c>
      <c r="I87" s="62"/>
      <c r="J87" s="58">
        <v>18000</v>
      </c>
      <c r="K87" s="180" t="s">
        <v>190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145</v>
      </c>
      <c r="B88" s="60" t="s">
        <v>146</v>
      </c>
      <c r="C88" s="125"/>
      <c r="D88" s="221">
        <v>39800</v>
      </c>
      <c r="E88" s="187" t="s">
        <v>185</v>
      </c>
      <c r="F88" s="141"/>
      <c r="G88" s="147"/>
      <c r="H88" s="197" t="s">
        <v>184</v>
      </c>
      <c r="I88" s="62"/>
      <c r="J88" s="58">
        <v>20000</v>
      </c>
      <c r="K88" s="180" t="s">
        <v>182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222</v>
      </c>
      <c r="B89" s="60" t="s">
        <v>223</v>
      </c>
      <c r="C89" s="125"/>
      <c r="D89" s="221">
        <v>16000</v>
      </c>
      <c r="E89" s="187" t="s">
        <v>218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206</v>
      </c>
      <c r="B90" s="126" t="s">
        <v>207</v>
      </c>
      <c r="C90" s="125"/>
      <c r="D90" s="221">
        <v>5000</v>
      </c>
      <c r="E90" s="188" t="s">
        <v>218</v>
      </c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191</v>
      </c>
      <c r="B91" s="60" t="s">
        <v>192</v>
      </c>
      <c r="C91" s="125"/>
      <c r="D91" s="221">
        <v>8000</v>
      </c>
      <c r="E91" s="189" t="s">
        <v>218</v>
      </c>
      <c r="F91" s="141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 t="s">
        <v>100</v>
      </c>
      <c r="B92" s="60" t="s">
        <v>238</v>
      </c>
      <c r="C92" s="125"/>
      <c r="D92" s="221">
        <v>20000</v>
      </c>
      <c r="E92" s="188" t="s">
        <v>236</v>
      </c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 t="s">
        <v>183</v>
      </c>
      <c r="B112" s="59" t="s">
        <v>235</v>
      </c>
      <c r="C112" s="240"/>
      <c r="D112" s="221">
        <v>20000</v>
      </c>
      <c r="E112" s="189" t="s">
        <v>229</v>
      </c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 t="s">
        <v>228</v>
      </c>
      <c r="C113" s="125"/>
      <c r="D113" s="221">
        <v>25000</v>
      </c>
      <c r="E113" s="189" t="s">
        <v>218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 t="s">
        <v>225</v>
      </c>
      <c r="C114" s="125"/>
      <c r="D114" s="221">
        <v>40000</v>
      </c>
      <c r="E114" s="189" t="s">
        <v>218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183</v>
      </c>
      <c r="B115" s="60" t="s">
        <v>184</v>
      </c>
      <c r="C115" s="125"/>
      <c r="D115" s="221">
        <v>20000</v>
      </c>
      <c r="E115" s="189" t="s">
        <v>198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7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2" t="s">
        <v>33</v>
      </c>
      <c r="B119" s="333"/>
      <c r="C119" s="345"/>
      <c r="D119" s="224">
        <f>SUM(D37:D118)</f>
        <v>2433125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2" t="s">
        <v>34</v>
      </c>
      <c r="B121" s="333"/>
      <c r="C121" s="333"/>
      <c r="D121" s="224">
        <f>D119+M121</f>
        <v>2433125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6:E93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9" t="s">
        <v>57</v>
      </c>
      <c r="B1" s="350"/>
      <c r="C1" s="350"/>
      <c r="D1" s="350"/>
      <c r="E1" s="351"/>
      <c r="F1" s="5"/>
      <c r="G1" s="5"/>
    </row>
    <row r="2" spans="1:25" ht="21.75">
      <c r="A2" s="358" t="s">
        <v>73</v>
      </c>
      <c r="B2" s="359"/>
      <c r="C2" s="359"/>
      <c r="D2" s="359"/>
      <c r="E2" s="360"/>
      <c r="F2" s="5"/>
      <c r="G2" s="5"/>
    </row>
    <row r="3" spans="1:25" ht="23.25">
      <c r="A3" s="352" t="s">
        <v>237</v>
      </c>
      <c r="B3" s="353"/>
      <c r="C3" s="353"/>
      <c r="D3" s="353"/>
      <c r="E3" s="354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1" t="s">
        <v>127</v>
      </c>
      <c r="B4" s="362"/>
      <c r="C4" s="283"/>
      <c r="D4" s="363" t="s">
        <v>126</v>
      </c>
      <c r="E4" s="364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6184230.0380000006</v>
      </c>
      <c r="F5" s="36"/>
      <c r="G5" s="27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160337.83030000018</v>
      </c>
      <c r="C6" s="43"/>
      <c r="D6" s="41" t="s">
        <v>18</v>
      </c>
      <c r="E6" s="257">
        <v>11038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8"/>
      <c r="B7" s="287"/>
      <c r="C7" s="43"/>
      <c r="D7" s="41" t="s">
        <v>70</v>
      </c>
      <c r="E7" s="257">
        <v>35333.792299998924</v>
      </c>
      <c r="F7" s="7"/>
      <c r="G7" s="27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8"/>
      <c r="B8" s="287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2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31737</v>
      </c>
      <c r="C10" s="42"/>
      <c r="D10" s="41" t="s">
        <v>12</v>
      </c>
      <c r="E10" s="257">
        <v>2433125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63000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7" t="s">
        <v>8</v>
      </c>
      <c r="B12" s="262">
        <f>B6+B7+B8-B10-B11</f>
        <v>128600.83030000018</v>
      </c>
      <c r="C12" s="42"/>
      <c r="D12" s="41" t="s">
        <v>231</v>
      </c>
      <c r="E12" s="260">
        <v>401874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0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0" t="s">
        <v>203</v>
      </c>
      <c r="B14" s="261">
        <v>1000000</v>
      </c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9128600.8302999996</v>
      </c>
      <c r="C15" s="42"/>
      <c r="D15" s="42" t="s">
        <v>7</v>
      </c>
      <c r="E15" s="260">
        <f>E5+E6+E7+E10+E11+E12+E13</f>
        <v>9128600.8302999996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5" t="s">
        <v>15</v>
      </c>
      <c r="B17" s="356"/>
      <c r="C17" s="356"/>
      <c r="D17" s="356"/>
      <c r="E17" s="357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89" t="s">
        <v>17</v>
      </c>
      <c r="E18" s="290">
        <v>410230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89" t="s">
        <v>141</v>
      </c>
      <c r="E19" s="290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3" t="s">
        <v>135</v>
      </c>
      <c r="E20" s="294">
        <v>249070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89" t="s">
        <v>153</v>
      </c>
      <c r="E21" s="290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204</v>
      </c>
      <c r="B22" s="129">
        <v>30000</v>
      </c>
      <c r="C22" s="41"/>
      <c r="D22" s="289" t="s">
        <v>159</v>
      </c>
      <c r="E22" s="290">
        <v>185000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174</v>
      </c>
      <c r="B23" s="129">
        <v>240000</v>
      </c>
      <c r="C23" s="130"/>
      <c r="D23" s="289" t="s">
        <v>164</v>
      </c>
      <c r="E23" s="290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171</v>
      </c>
      <c r="B24" s="129">
        <v>30550</v>
      </c>
      <c r="C24" s="130"/>
      <c r="D24" s="289" t="s">
        <v>154</v>
      </c>
      <c r="E24" s="290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226</v>
      </c>
      <c r="B25" s="129">
        <v>30000</v>
      </c>
      <c r="C25" s="130"/>
      <c r="D25" s="289" t="s">
        <v>155</v>
      </c>
      <c r="E25" s="290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3" t="s">
        <v>227</v>
      </c>
      <c r="B26" s="304">
        <v>20000</v>
      </c>
      <c r="C26" s="305"/>
      <c r="D26" s="306" t="s">
        <v>156</v>
      </c>
      <c r="E26" s="307">
        <v>32000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2.5" thickBot="1">
      <c r="A27" s="295" t="s">
        <v>19</v>
      </c>
      <c r="B27" s="296">
        <v>79590</v>
      </c>
      <c r="C27" s="131"/>
      <c r="D27" s="291" t="s">
        <v>157</v>
      </c>
      <c r="E27" s="292">
        <v>40000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" thickBot="1">
      <c r="A28" s="346" t="s">
        <v>230</v>
      </c>
      <c r="B28" s="347"/>
      <c r="C28" s="347"/>
      <c r="D28" s="347"/>
      <c r="E28" s="348"/>
      <c r="G28" s="280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mergeCells count="7">
    <mergeCell ref="A28:E28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2022-02-16T18:02:33Z</dcterms:modified>
</cp:coreProperties>
</file>