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y\01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<sst xmlns="http://schemas.openxmlformats.org/spreadsheetml/2006/main" count="169" uniqueCount="114">
  <si>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</si>
  <si>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</si>
  <si>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</si>
  <si>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</si>
  <si>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</si>
  <si>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</si>
  <si>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</si>
  <si>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</si>
  <si>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</si>
  <si>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</si>
  <si>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</si>
  <si>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</si>
  <si>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</si>
  <si>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</si>
  <si>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</si>
  <si>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</si>
  <si>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</si>
  <si>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</si>
  <si>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</si>
  <si>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</si>
  <si>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</si>
  <si>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</si>
  <si>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</si>
  <si>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</si>
  <si>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</si>
  <si>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</si>
  <si>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</si>
  <si>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</si>
  <si>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</si>
  <si>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</si>
  <si>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</si>
  <si>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</si>
  <si>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</si>
  <si>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</si>
  <si>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</si>
  <si>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</si>
  <si>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</si>
  <si>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</si>
  <si>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</si>
  <si>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</si>
  <si>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</si>
  <si>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</si>
  <si>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</si>
  <si>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</si>
  <si>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</si>
  <si>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</si>
  <si>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</si>
  <si>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</si>
  <si>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</si>
  <si>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</si>
  <si>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</si>
  <si>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</si>
  <si>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</si>
  <si>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</si>
  <si>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</si>
  <si>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</si>
  <si>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</si>
  <si>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</si>
  <si>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</si>
  <si>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</si>
  <si>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</si>
  <si>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</si>
  <si>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</si>
  <si>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</si>
  <si>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</si>
  <si>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</si>
  <si>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</si>
  <si>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</si>
  <si>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</si>
  <si>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</si>
  <si>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</si>
  <si>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</si>
  <si>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</si>
  <si>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</si>
  <si>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</si>
  <si>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</si>
  <si>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</si>
  <si>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</si>
  <si>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</si>
  <si>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</si>
  <si>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Month : April - 2022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</si>
  <si>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</si>
  <si>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</si>
  <si>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</si>
  <si>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</si>
  <si>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</si>
  <si>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</si>
  <si>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</si>
  <si>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</si>
  <si>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</si>
  <si>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24.04.2022</t>
  </si>
  <si>
    <t>Moom Telecom</t>
  </si>
  <si>
    <t>D=Moom Telecom</t>
  </si>
  <si>
    <t>BOSS+ (20 LAC)</t>
  </si>
  <si>
    <t>Narzo30=1</t>
  </si>
  <si>
    <t>BOSS+ (15 LAC)</t>
  </si>
  <si>
    <t>bKash Jafor + (5 LAC)</t>
  </si>
  <si>
    <t>29.04.2022</t>
  </si>
  <si>
    <t>Momtaj Telecom</t>
  </si>
  <si>
    <t>Sohel Store</t>
  </si>
  <si>
    <t>B=Sohel Store</t>
  </si>
  <si>
    <t>C=Momtaj Telecom</t>
  </si>
  <si>
    <t>N=Shaha Mobile</t>
  </si>
  <si>
    <t>30.04.2022</t>
  </si>
  <si>
    <t>Biswash Mobile</t>
  </si>
  <si>
    <t>DSR Campaign</t>
  </si>
  <si>
    <t>SAMSUNG(-)</t>
  </si>
  <si>
    <t>Date:01.05.2022</t>
  </si>
  <si>
    <t>01.05.2022</t>
  </si>
  <si>
    <t>Bank Statement May-2022</t>
  </si>
  <si>
    <t>Don Mobile Center</t>
  </si>
  <si>
    <t>Cash Hanover to A.M Tipu Boss 27 Lac : 10500000-2700000=7800000(Boss +)</t>
  </si>
  <si>
    <t>S=Don Mobile Center</t>
  </si>
  <si>
    <t>C=Biswas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</si>
</sst>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1" fontId="32" fillId="40" borderId="5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17" sqref="H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4"/>
      <c r="B1" s="274"/>
      <c r="C1" s="274"/>
      <c r="D1" s="274"/>
      <c r="E1" s="274"/>
      <c r="F1" s="274"/>
    </row>
    <row r="2" spans="1:11" ht="20.25">
      <c r="B2" s="272" t="s">
        <v>13</v>
      </c>
      <c r="C2" s="272"/>
      <c r="D2" s="272"/>
      <c r="E2" s="272"/>
    </row>
    <row r="3" spans="1:11" ht="16.5" customHeight="1">
      <c r="A3" s="15"/>
      <c r="B3" s="273" t="s">
        <v>109</v>
      </c>
      <c r="C3" s="273"/>
      <c r="D3" s="273"/>
      <c r="E3" s="273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47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" t="s">
        <v>108</v>
      </c>
      <c r="C8" s="19">
        <v>0</v>
      </c>
      <c r="D8" s="19">
        <v>0</v>
      </c>
      <c r="E8" s="21">
        <f t="shared" si="0"/>
        <v>104807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104807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256"/>
      <c r="D35" s="19"/>
      <c r="E35" s="21">
        <f t="shared" si="0"/>
        <v>104807</v>
      </c>
      <c r="F35" s="257" t="s">
        <v>93</v>
      </c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256"/>
      <c r="D37" s="19"/>
      <c r="E37" s="21">
        <f t="shared" si="0"/>
        <v>104807</v>
      </c>
      <c r="F37" s="257" t="s">
        <v>95</v>
      </c>
      <c r="G37" s="1"/>
      <c r="H37" s="1"/>
      <c r="I37" s="15"/>
      <c r="J37" s="15"/>
    </row>
    <row r="38" spans="1:10">
      <c r="A38" s="15"/>
      <c r="B38" s="20"/>
      <c r="C38" s="256"/>
      <c r="D38" s="19"/>
      <c r="E38" s="21">
        <f t="shared" si="0"/>
        <v>104807</v>
      </c>
      <c r="F38" s="257" t="s">
        <v>96</v>
      </c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104807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81" t="s">
        <v>13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24" s="87" customFormat="1" ht="18">
      <c r="A2" s="282" t="s">
        <v>40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</row>
    <row r="3" spans="1:24" s="88" customFormat="1" ht="16.5" thickBot="1">
      <c r="A3" s="283" t="s">
        <v>80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5"/>
      <c r="S3" s="48"/>
      <c r="T3" s="5"/>
      <c r="U3" s="5"/>
      <c r="V3" s="5"/>
      <c r="W3" s="5"/>
      <c r="X3" s="11"/>
    </row>
    <row r="4" spans="1:24" s="90" customFormat="1">
      <c r="A4" s="286" t="s">
        <v>25</v>
      </c>
      <c r="B4" s="288" t="s">
        <v>26</v>
      </c>
      <c r="C4" s="275" t="s">
        <v>27</v>
      </c>
      <c r="D4" s="275" t="s">
        <v>28</v>
      </c>
      <c r="E4" s="275" t="s">
        <v>29</v>
      </c>
      <c r="F4" s="275" t="s">
        <v>105</v>
      </c>
      <c r="G4" s="275" t="s">
        <v>30</v>
      </c>
      <c r="H4" s="275" t="s">
        <v>88</v>
      </c>
      <c r="I4" s="275" t="s">
        <v>31</v>
      </c>
      <c r="J4" s="275" t="s">
        <v>32</v>
      </c>
      <c r="K4" s="275" t="s">
        <v>87</v>
      </c>
      <c r="L4" s="275" t="s">
        <v>33</v>
      </c>
      <c r="M4" s="275" t="s">
        <v>67</v>
      </c>
      <c r="N4" s="279" t="s">
        <v>63</v>
      </c>
      <c r="O4" s="277" t="s">
        <v>14</v>
      </c>
      <c r="P4" s="290" t="s">
        <v>34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7"/>
      <c r="B5" s="289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80"/>
      <c r="O5" s="278"/>
      <c r="P5" s="291"/>
      <c r="Q5" s="94" t="s">
        <v>35</v>
      </c>
      <c r="S5" s="95"/>
      <c r="T5" s="96"/>
      <c r="U5" s="96"/>
      <c r="V5" s="96"/>
      <c r="W5" s="96"/>
      <c r="X5" s="97"/>
    </row>
    <row r="6" spans="1:24" s="9" customFormat="1">
      <c r="A6" s="98" t="s">
        <v>108</v>
      </c>
      <c r="B6" s="99">
        <v>500</v>
      </c>
      <c r="C6" s="99"/>
      <c r="D6" s="100"/>
      <c r="E6" s="100">
        <v>2420</v>
      </c>
      <c r="F6" s="100"/>
      <c r="G6" s="100">
        <v>70</v>
      </c>
      <c r="H6" s="100"/>
      <c r="I6" s="101">
        <v>290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3440</v>
      </c>
      <c r="R6" s="104"/>
      <c r="S6" s="105"/>
      <c r="T6" s="26"/>
      <c r="U6" s="3"/>
      <c r="V6" s="26"/>
      <c r="W6" s="3"/>
    </row>
    <row r="7" spans="1:24" s="9" customFormat="1">
      <c r="A7" s="98"/>
      <c r="B7" s="99"/>
      <c r="C7" s="99"/>
      <c r="D7" s="100"/>
      <c r="E7" s="100"/>
      <c r="F7" s="100"/>
      <c r="G7" s="100"/>
      <c r="H7" s="100"/>
      <c r="I7" s="101"/>
      <c r="J7" s="100"/>
      <c r="K7" s="100"/>
      <c r="L7" s="100"/>
      <c r="M7" s="136"/>
      <c r="N7" s="100"/>
      <c r="O7" s="100"/>
      <c r="P7" s="102"/>
      <c r="Q7" s="103">
        <f t="shared" si="0"/>
        <v>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36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37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2420</v>
      </c>
      <c r="F37" s="125">
        <f t="shared" si="1"/>
        <v>0</v>
      </c>
      <c r="G37" s="125">
        <f>SUM(G6:G36)</f>
        <v>70</v>
      </c>
      <c r="H37" s="125">
        <f t="shared" si="1"/>
        <v>0</v>
      </c>
      <c r="I37" s="125">
        <f t="shared" si="1"/>
        <v>290</v>
      </c>
      <c r="J37" s="125">
        <f t="shared" si="1"/>
        <v>160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3440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5" zoomScale="120" zoomScaleNormal="120" workbookViewId="0">
      <selection activeCell="A52" sqref="A52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9" t="s">
        <v>13</v>
      </c>
      <c r="B1" s="300"/>
      <c r="C1" s="300"/>
      <c r="D1" s="300"/>
      <c r="E1" s="300"/>
      <c r="F1" s="301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2" t="s">
        <v>52</v>
      </c>
      <c r="B2" s="302"/>
      <c r="C2" s="302"/>
      <c r="D2" s="302"/>
      <c r="E2" s="302"/>
      <c r="F2" s="302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3" t="s">
        <v>41</v>
      </c>
      <c r="B3" s="304"/>
      <c r="C3" s="304"/>
      <c r="D3" s="304"/>
      <c r="E3" s="304"/>
      <c r="F3" s="305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-1014610</v>
      </c>
      <c r="E31" s="43">
        <f t="shared" si="0"/>
        <v>-1014610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-1014610</v>
      </c>
      <c r="F33" s="43">
        <f>B33-E33</f>
        <v>1014610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9" t="s">
        <v>20</v>
      </c>
      <c r="B35" s="310"/>
      <c r="C35" s="310"/>
      <c r="D35" s="310"/>
      <c r="E35" s="311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6" t="s">
        <v>12</v>
      </c>
      <c r="B36" s="307"/>
      <c r="C36" s="307"/>
      <c r="D36" s="308"/>
      <c r="E36" s="171">
        <f>F33-C119+K122</f>
        <v>-106410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50</v>
      </c>
      <c r="B37" s="259" t="s">
        <v>51</v>
      </c>
      <c r="C37" s="246">
        <v>1800</v>
      </c>
      <c r="D37" s="260" t="s">
        <v>48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72</v>
      </c>
      <c r="B38" s="221" t="s">
        <v>61</v>
      </c>
      <c r="C38" s="222">
        <v>31990</v>
      </c>
      <c r="D38" s="223" t="s">
        <v>103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71</v>
      </c>
      <c r="B39" s="221" t="s">
        <v>49</v>
      </c>
      <c r="C39" s="222">
        <v>4500</v>
      </c>
      <c r="D39" s="223" t="s">
        <v>75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98</v>
      </c>
      <c r="B40" s="221"/>
      <c r="C40" s="222">
        <v>78830</v>
      </c>
      <c r="D40" s="224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91</v>
      </c>
      <c r="B41" s="221"/>
      <c r="C41" s="222">
        <v>64050</v>
      </c>
      <c r="D41" s="223" t="s">
        <v>108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54</v>
      </c>
      <c r="B42" s="221" t="s">
        <v>45</v>
      </c>
      <c r="C42" s="222">
        <v>4460</v>
      </c>
      <c r="D42" s="223" t="s">
        <v>73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44</v>
      </c>
      <c r="B43" s="221" t="s">
        <v>45</v>
      </c>
      <c r="C43" s="222">
        <v>100000</v>
      </c>
      <c r="D43" s="224" t="s">
        <v>74</v>
      </c>
      <c r="E43" s="48"/>
      <c r="F43" s="306" t="s">
        <v>21</v>
      </c>
      <c r="G43" s="307"/>
      <c r="H43" s="307"/>
      <c r="I43" s="307"/>
      <c r="J43" s="307"/>
      <c r="K43" s="307"/>
      <c r="L43" s="308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55</v>
      </c>
      <c r="B44" s="221" t="s">
        <v>45</v>
      </c>
      <c r="C44" s="222">
        <v>297000</v>
      </c>
      <c r="D44" s="224" t="s">
        <v>90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77</v>
      </c>
      <c r="B45" s="221" t="s">
        <v>78</v>
      </c>
      <c r="C45" s="222">
        <v>1000</v>
      </c>
      <c r="D45" s="223" t="s">
        <v>97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83</v>
      </c>
      <c r="B46" s="221"/>
      <c r="C46" s="222">
        <v>87500</v>
      </c>
      <c r="D46" s="261" t="s">
        <v>97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1" t="s">
        <v>66</v>
      </c>
      <c r="B47" s="221"/>
      <c r="C47" s="222">
        <v>104570</v>
      </c>
      <c r="D47" s="223" t="s">
        <v>108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99</v>
      </c>
      <c r="B48" s="221"/>
      <c r="C48" s="222">
        <v>84000</v>
      </c>
      <c r="D48" s="223" t="s">
        <v>97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79</v>
      </c>
      <c r="B49" s="221"/>
      <c r="C49" s="222">
        <v>10000</v>
      </c>
      <c r="D49" s="223" t="s">
        <v>89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7" t="s">
        <v>62</v>
      </c>
      <c r="B50" s="221" t="s">
        <v>61</v>
      </c>
      <c r="C50" s="222">
        <v>31990</v>
      </c>
      <c r="D50" s="224" t="s">
        <v>76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57</v>
      </c>
      <c r="B51" s="221" t="s">
        <v>61</v>
      </c>
      <c r="C51" s="222">
        <v>69330</v>
      </c>
      <c r="D51" s="223" t="s">
        <v>108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 t="s">
        <v>104</v>
      </c>
      <c r="B52" s="221"/>
      <c r="C52" s="222">
        <v>100000</v>
      </c>
      <c r="D52" s="223" t="s">
        <v>108</v>
      </c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 t="s">
        <v>110</v>
      </c>
      <c r="B53" s="221"/>
      <c r="C53" s="222">
        <v>50000</v>
      </c>
      <c r="D53" s="223" t="s">
        <v>108</v>
      </c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2" t="s">
        <v>39</v>
      </c>
      <c r="G68" s="293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4" t="s">
        <v>23</v>
      </c>
      <c r="B119" s="295"/>
      <c r="C119" s="219">
        <f>SUM(C37:C118)</f>
        <v>1121020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6" t="s">
        <v>24</v>
      </c>
      <c r="B121" s="297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8"/>
      <c r="G156" s="298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1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2" t="s">
        <v>42</v>
      </c>
      <c r="B1" s="313"/>
      <c r="C1" s="313"/>
      <c r="D1" s="313"/>
      <c r="E1" s="314"/>
      <c r="F1" s="183"/>
      <c r="G1" s="1"/>
    </row>
    <row r="2" spans="1:28" ht="21.75">
      <c r="A2" s="321" t="s">
        <v>60</v>
      </c>
      <c r="B2" s="322"/>
      <c r="C2" s="322"/>
      <c r="D2" s="322"/>
      <c r="E2" s="323"/>
      <c r="F2" s="183"/>
      <c r="G2" s="1"/>
    </row>
    <row r="3" spans="1:28" ht="24" thickBot="1">
      <c r="A3" s="315" t="s">
        <v>107</v>
      </c>
      <c r="B3" s="316"/>
      <c r="C3" s="316"/>
      <c r="D3" s="316"/>
      <c r="E3" s="317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4" t="s">
        <v>46</v>
      </c>
      <c r="B4" s="325"/>
      <c r="C4" s="325"/>
      <c r="D4" s="325"/>
      <c r="E4" s="326"/>
      <c r="F4" s="183"/>
      <c r="G4" s="249" t="s">
        <v>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59</v>
      </c>
      <c r="B5" s="188">
        <v>9000000</v>
      </c>
      <c r="C5" s="162"/>
      <c r="D5" s="163" t="s">
        <v>10</v>
      </c>
      <c r="E5" s="179">
        <v>14918060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23776.6</v>
      </c>
      <c r="C6" s="34"/>
      <c r="D6" s="152" t="s">
        <v>58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56</v>
      </c>
      <c r="E7" s="180">
        <v>67914.60000000149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53</v>
      </c>
      <c r="B9" s="156">
        <v>2440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>
        <v>0</v>
      </c>
      <c r="C10" s="32"/>
      <c r="D10" s="152" t="s">
        <v>12</v>
      </c>
      <c r="E10" s="157">
        <v>1121020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21336.6</v>
      </c>
      <c r="C11" s="32"/>
      <c r="D11" s="152" t="s">
        <v>82</v>
      </c>
      <c r="E11" s="157">
        <v>71190</v>
      </c>
      <c r="F11" s="183"/>
      <c r="G11" s="27"/>
      <c r="H11" s="27" t="s">
        <v>38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43</v>
      </c>
      <c r="E12" s="180">
        <v>238345</v>
      </c>
      <c r="F12" s="183"/>
      <c r="H12" s="25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8" t="s">
        <v>81</v>
      </c>
      <c r="B14" s="269">
        <v>7800000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106</v>
      </c>
      <c r="B16" s="156">
        <v>300000</v>
      </c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B5+B6-B9-B10+B14-B16</f>
        <v>16521336.600000001</v>
      </c>
      <c r="C18" s="32"/>
      <c r="D18" s="152" t="s">
        <v>6</v>
      </c>
      <c r="E18" s="157">
        <f>SUM(E5:E17)</f>
        <v>16521336.600000001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8" t="s">
        <v>12</v>
      </c>
      <c r="B20" s="319"/>
      <c r="C20" s="319"/>
      <c r="D20" s="319"/>
      <c r="E20" s="320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7" t="s">
        <v>86</v>
      </c>
      <c r="B21" s="185">
        <v>10000</v>
      </c>
      <c r="C21" s="182"/>
      <c r="D21" s="182" t="s">
        <v>70</v>
      </c>
      <c r="E21" s="186">
        <v>69330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270" t="s">
        <v>100</v>
      </c>
      <c r="B22" s="190">
        <v>84000</v>
      </c>
      <c r="C22" s="191"/>
      <c r="D22" s="189" t="s">
        <v>65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113</v>
      </c>
      <c r="B23" s="190">
        <v>100000</v>
      </c>
      <c r="C23" s="191"/>
      <c r="D23" s="189" t="s">
        <v>85</v>
      </c>
      <c r="E23" s="193">
        <v>104570</v>
      </c>
      <c r="F23" s="160"/>
      <c r="G23" s="160"/>
    </row>
    <row r="24" spans="1:28" s="1" customFormat="1" ht="21.75">
      <c r="A24" s="262" t="s">
        <v>101</v>
      </c>
      <c r="B24" s="263">
        <v>78830</v>
      </c>
      <c r="C24" s="264"/>
      <c r="D24" s="265" t="s">
        <v>64</v>
      </c>
      <c r="E24" s="266">
        <v>31990</v>
      </c>
      <c r="F24" s="160"/>
      <c r="G24" s="160"/>
    </row>
    <row r="25" spans="1:28" s="1" customFormat="1" ht="21.75">
      <c r="A25" s="262" t="s">
        <v>92</v>
      </c>
      <c r="B25" s="263">
        <v>64050</v>
      </c>
      <c r="C25" s="264"/>
      <c r="D25" s="265" t="s">
        <v>102</v>
      </c>
      <c r="E25" s="266">
        <v>10000</v>
      </c>
      <c r="G25" s="160"/>
    </row>
    <row r="26" spans="1:28" s="1" customFormat="1" ht="21.75">
      <c r="A26" s="262" t="s">
        <v>69</v>
      </c>
      <c r="B26" s="263">
        <v>100000</v>
      </c>
      <c r="C26" s="264"/>
      <c r="D26" s="265" t="s">
        <v>112</v>
      </c>
      <c r="E26" s="266">
        <v>50000</v>
      </c>
      <c r="G26" s="160"/>
    </row>
    <row r="27" spans="1:28" s="1" customFormat="1" ht="22.5" thickBot="1">
      <c r="A27" s="271" t="s">
        <v>68</v>
      </c>
      <c r="B27" s="196">
        <v>290000</v>
      </c>
      <c r="C27" s="248"/>
      <c r="D27" s="197" t="s">
        <v>84</v>
      </c>
      <c r="E27" s="198">
        <v>87500</v>
      </c>
      <c r="F27" s="160"/>
      <c r="G27" s="160"/>
    </row>
    <row r="28" spans="1:28" ht="22.5" thickBot="1">
      <c r="A28" s="327" t="s">
        <v>111</v>
      </c>
      <c r="B28" s="328"/>
      <c r="C28" s="328"/>
      <c r="D28" s="328"/>
      <c r="E28" s="329"/>
      <c r="F28" s="160"/>
      <c r="G28" s="1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>
      <c r="A29" s="195"/>
      <c r="B29" s="195"/>
      <c r="C29" s="160"/>
      <c r="D29" s="160"/>
      <c r="E29" s="160"/>
      <c r="F29" s="160"/>
      <c r="G29" s="16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1.75">
      <c r="A30" s="195"/>
      <c r="B30" s="195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8:28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</sheetData>
  <sortState ref="A22:B27">
    <sortCondition ref="A21"/>
  </sortState>
  <mergeCells count="6">
    <mergeCell ref="A28:E28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2022-05-01T20:40:00Z</dcterms:modified>
</cp:coreProperties>
</file>