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22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charset val="1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<sst xmlns="http://schemas.openxmlformats.org/spreadsheetml/2006/main" count="458" uniqueCount="251">
  <si>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</si>
  <si>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</si>
  <si>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</si>
  <si>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</si>
  <si>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</si>
  <si>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</si>
  <si>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</si>
  <si>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</si>
  <si>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</si>
  <si>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</si>
  <si>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</si>
  <si>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</si>
  <si>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</si>
  <si>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</si>
  <si>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</si>
  <si>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</si>
  <si>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</si>
  <si>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</si>
  <si>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</si>
  <si>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</si>
  <si>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</si>
  <si>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</si>
  <si>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</si>
  <si>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</si>
  <si>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</si>
  <si>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</si>
  <si>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</si>
  <si>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</si>
  <si>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</si>
  <si>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</si>
  <si>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</si>
  <si>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</si>
  <si>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</si>
  <si>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</si>
  <si>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</si>
  <si>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</si>
  <si>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</si>
  <si>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</si>
  <si>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</si>
  <si>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</si>
  <si>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</si>
  <si>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</si>
  <si>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</si>
  <si>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</si>
  <si>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</si>
  <si>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</si>
  <si>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</si>
  <si>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</si>
  <si>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</si>
  <si>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</si>
  <si>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</si>
  <si>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</si>
  <si>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</si>
  <si>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</si>
  <si>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</si>
  <si>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</si>
  <si>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</si>
  <si>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</si>
  <si>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</si>
  <si>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</si>
  <si>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</si>
  <si>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</si>
  <si>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</si>
  <si>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</si>
  <si>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</si>
  <si>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</si>
  <si>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</si>
  <si>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</si>
  <si>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</si>
  <si>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</si>
  <si>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</si>
  <si>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</si>
  <si>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</si>
  <si>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</si>
  <si>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</si>
  <si>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</si>
  <si>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</si>
  <si>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</si>
  <si>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</si>
  <si>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</si>
  <si>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</si>
  <si>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</si>
  <si>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</si>
  <si>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</si>
  <si>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</si>
  <si>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</si>
  <si>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</si>
  <si>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</si>
  <si>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</si>
  <si>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</si>
  <si>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</si>
  <si>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</si>
  <si>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</si>
  <si>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</si>
  <si>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</si>
  <si>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</si>
  <si>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</si>
  <si>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</si>
  <si>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</si>
  <si>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</si>
  <si>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</si>
  <si>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</si>
  <si>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</si>
  <si>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</si>
  <si>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</si>
  <si>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</si>
  <si>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</si>
  <si>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</si>
  <si>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</si>
  <si>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</si>
  <si>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</si>
  <si>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</si>
  <si>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</si>
  <si>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</si>
  <si>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</si>
  <si>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</si>
  <si>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</si>
  <si>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</si>
  <si>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</si>
  <si>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</si>
  <si>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</si>
  <si>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</si>
  <si>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</si>
  <si>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</si>
  <si>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</si>
  <si>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</si>
  <si>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</si>
  <si>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</si>
  <si>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</si>
  <si>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</si>
  <si>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</si>
  <si>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</si>
  <si>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</si>
  <si>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</si>
  <si>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</si>
  <si>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</si>
  <si>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</si>
  <si>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</si>
  <si>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</si>
  <si>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</si>
  <si>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</si>
  <si>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</si>
  <si>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</si>
  <si>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</si>
  <si>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</si>
  <si>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</si>
  <si>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</si>
  <si>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</si>
  <si>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</si>
  <si>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</si>
  <si>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</si>
  <si>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</si>
  <si>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</si>
  <si>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</si>
  <si>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</si>
  <si>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</si>
  <si>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</si>
  <si>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</si>
  <si>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</si>
  <si>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</si>
  <si>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</si>
  <si>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</si>
  <si>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</si>
  <si>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</si>
  <si>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</si>
  <si>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</si>
  <si>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</si>
  <si>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</si>
  <si>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</si>
  <si>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</si>
  <si>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</si>
  <si>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</si>
  <si>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</si>
  <si>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</si>
  <si>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</si>
  <si>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</si>
  <si>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</si>
  <si>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</si>
  <si>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</si>
  <si>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</si>
  <si>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</si>
  <si>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</si>
  <si>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</si>
  <si>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</si>
  <si>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</si>
  <si>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</si>
  <si>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</si>
  <si>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</si>
  <si>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</si>
  <si>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</si>
  <si>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</si>
  <si>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</si>
  <si>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</si>
  <si>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</si>
  <si>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</si>
  <si>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</si>
  <si>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</si>
  <si>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</si>
  <si>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</si>
  <si>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</si>
  <si>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</si>
  <si>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</si>
  <si>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</si>
  <si>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</si>
  <si>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</si>
  <si>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</si>
  <si>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</si>
  <si>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</si>
  <si>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</si>
  <si>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</si>
  <si>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</si>
  <si>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</si>
  <si>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</si>
  <si>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</si>
  <si>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</si>
  <si>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</si>
  <si>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</si>
  <si>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</si>
  <si>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</si>
  <si>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</si>
  <si>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</si>
  <si>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</si>
  <si>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</si>
  <si>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</si>
  <si>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</si>
  <si>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</si>
  <si>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</si>
  <si>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</si>
  <si>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12.01.2022</t>
  </si>
  <si>
    <t>13.01.2022</t>
  </si>
  <si>
    <t>Nal= Ma Mobile</t>
  </si>
  <si>
    <t>15.01.2022</t>
  </si>
  <si>
    <t>NK Telecom</t>
  </si>
  <si>
    <t>16.01.2021</t>
  </si>
  <si>
    <t>16.01.2022</t>
  </si>
  <si>
    <t>17.01.2022</t>
  </si>
  <si>
    <t>Satata Mobile</t>
  </si>
  <si>
    <t>18.01.2022</t>
  </si>
  <si>
    <t>19.01.2022</t>
  </si>
  <si>
    <t>Mokhura</t>
  </si>
  <si>
    <t>Rimi Mobile</t>
  </si>
  <si>
    <t>Tutul</t>
  </si>
  <si>
    <t>20.01.2022</t>
  </si>
  <si>
    <t>bKash Jafor(-)</t>
  </si>
  <si>
    <t>Bariola</t>
  </si>
  <si>
    <t>Hirok</t>
  </si>
  <si>
    <t>22.01.2022</t>
  </si>
  <si>
    <t>Date:22.01.2022</t>
  </si>
  <si>
    <t>NajirPur</t>
  </si>
  <si>
    <t>CD Sound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</si>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</sst>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42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4" sqref="G24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207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209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215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217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219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220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220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221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223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224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225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227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228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229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 t="s">
        <v>233</v>
      </c>
      <c r="C20" s="271">
        <v>700000</v>
      </c>
      <c r="D20" s="304">
        <v>700000</v>
      </c>
      <c r="E20" s="273">
        <f t="shared" si="0"/>
        <v>21038</v>
      </c>
      <c r="F20" s="29"/>
      <c r="G20" s="2"/>
    </row>
    <row r="21" spans="1:7">
      <c r="A21" s="314"/>
      <c r="B21" s="26" t="s">
        <v>235</v>
      </c>
      <c r="C21" s="271">
        <v>100000</v>
      </c>
      <c r="D21" s="304">
        <v>100000</v>
      </c>
      <c r="E21" s="273">
        <f>E20+C21-D21</f>
        <v>21038</v>
      </c>
      <c r="F21" s="290"/>
      <c r="G21" s="2"/>
    </row>
    <row r="22" spans="1:7">
      <c r="A22" s="314"/>
      <c r="B22" s="26" t="s">
        <v>237</v>
      </c>
      <c r="C22" s="271">
        <v>550000</v>
      </c>
      <c r="D22" s="304">
        <v>550000</v>
      </c>
      <c r="E22" s="273">
        <f t="shared" si="0"/>
        <v>21038</v>
      </c>
      <c r="F22" s="2"/>
      <c r="G22" s="2"/>
    </row>
    <row r="23" spans="1:7">
      <c r="A23" s="314"/>
      <c r="B23" s="26" t="s">
        <v>238</v>
      </c>
      <c r="C23" s="271">
        <v>480000</v>
      </c>
      <c r="D23" s="304">
        <v>480000</v>
      </c>
      <c r="E23" s="273">
        <f>E22+C23-D23</f>
        <v>21038</v>
      </c>
      <c r="F23" s="2"/>
      <c r="G23" s="2"/>
    </row>
    <row r="24" spans="1:7">
      <c r="A24" s="314"/>
      <c r="B24" s="26" t="s">
        <v>242</v>
      </c>
      <c r="C24" s="271">
        <v>300000</v>
      </c>
      <c r="D24" s="304">
        <v>300000</v>
      </c>
      <c r="E24" s="273">
        <f t="shared" si="0"/>
        <v>21038</v>
      </c>
      <c r="F24" s="2"/>
      <c r="G24" s="2"/>
    </row>
    <row r="25" spans="1:7">
      <c r="A25" s="314"/>
      <c r="B25" s="26" t="s">
        <v>246</v>
      </c>
      <c r="C25" s="271">
        <v>0</v>
      </c>
      <c r="D25" s="271">
        <v>0</v>
      </c>
      <c r="E25" s="273">
        <f t="shared" si="0"/>
        <v>21038</v>
      </c>
      <c r="F25" s="2"/>
      <c r="G25" s="2"/>
    </row>
    <row r="26" spans="1:7">
      <c r="A26" s="314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4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4951038</v>
      </c>
      <c r="D83" s="273">
        <f>SUM(D5:D77)</f>
        <v>4930000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208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209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216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218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219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220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221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>
        <v>20</v>
      </c>
      <c r="O11" s="90"/>
      <c r="P11" s="92"/>
      <c r="Q11" s="86">
        <f t="shared" si="0"/>
        <v>1100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>
        <v>20</v>
      </c>
      <c r="O12" s="90"/>
      <c r="P12" s="92"/>
      <c r="Q12" s="86">
        <f t="shared" si="0"/>
        <v>3080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224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225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>
        <v>20</v>
      </c>
      <c r="O14" s="90"/>
      <c r="P14" s="92"/>
      <c r="Q14" s="86">
        <f t="shared" si="0"/>
        <v>4380</v>
      </c>
      <c r="R14" s="87"/>
      <c r="S14" s="95"/>
      <c r="T14" s="34"/>
      <c r="U14" s="5"/>
      <c r="V14" s="34"/>
      <c r="W14" s="5"/>
    </row>
    <row r="15" spans="1:24" s="13" customFormat="1">
      <c r="A15" s="81" t="s">
        <v>227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>
        <v>20</v>
      </c>
      <c r="O15" s="90"/>
      <c r="P15" s="92"/>
      <c r="Q15" s="86">
        <f t="shared" si="0"/>
        <v>3020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228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>
        <v>20</v>
      </c>
      <c r="O16" s="90"/>
      <c r="P16" s="92"/>
      <c r="Q16" s="86">
        <f t="shared" si="0"/>
        <v>2160</v>
      </c>
      <c r="R16" s="87"/>
      <c r="S16" s="6"/>
      <c r="T16" s="34"/>
      <c r="U16" s="5"/>
      <c r="V16" s="34"/>
      <c r="W16" s="5"/>
    </row>
    <row r="17" spans="1:23" s="13" customFormat="1">
      <c r="A17" s="81" t="s">
        <v>229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231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>
        <v>20</v>
      </c>
      <c r="O18" s="92"/>
      <c r="P18" s="92">
        <v>220</v>
      </c>
      <c r="Q18" s="86">
        <f t="shared" si="0"/>
        <v>5210</v>
      </c>
      <c r="R18" s="87"/>
      <c r="S18" s="6"/>
      <c r="T18" s="34"/>
      <c r="U18" s="5"/>
      <c r="V18" s="34"/>
      <c r="W18" s="5"/>
    </row>
    <row r="19" spans="1:23" s="13" customFormat="1">
      <c r="A19" s="81" t="s">
        <v>234</v>
      </c>
      <c r="B19" s="89"/>
      <c r="C19" s="82"/>
      <c r="D19" s="90"/>
      <c r="E19" s="90">
        <v>100</v>
      </c>
      <c r="F19" s="90"/>
      <c r="G19" s="90">
        <v>200</v>
      </c>
      <c r="H19" s="90"/>
      <c r="I19" s="90"/>
      <c r="J19" s="90">
        <v>20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740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235</v>
      </c>
      <c r="B20" s="89">
        <v>1500</v>
      </c>
      <c r="C20" s="82"/>
      <c r="D20" s="90"/>
      <c r="E20" s="90"/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2050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237</v>
      </c>
      <c r="B21" s="89">
        <v>1300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480</v>
      </c>
      <c r="L21" s="90"/>
      <c r="M21" s="90"/>
      <c r="N21" s="121">
        <v>20</v>
      </c>
      <c r="O21" s="90"/>
      <c r="P21" s="92"/>
      <c r="Q21" s="86">
        <f t="shared" si="0"/>
        <v>2120</v>
      </c>
      <c r="R21" s="87"/>
      <c r="S21" s="6"/>
    </row>
    <row r="22" spans="1:23" s="13" customFormat="1">
      <c r="A22" s="81" t="s">
        <v>238</v>
      </c>
      <c r="B22" s="89"/>
      <c r="C22" s="82"/>
      <c r="D22" s="90"/>
      <c r="E22" s="90">
        <v>50</v>
      </c>
      <c r="F22" s="90"/>
      <c r="G22" s="90">
        <v>150</v>
      </c>
      <c r="H22" s="90"/>
      <c r="I22" s="90"/>
      <c r="J22" s="90">
        <v>30</v>
      </c>
      <c r="K22" s="90">
        <v>480</v>
      </c>
      <c r="L22" s="90"/>
      <c r="M22" s="90"/>
      <c r="N22" s="121">
        <v>20</v>
      </c>
      <c r="O22" s="90"/>
      <c r="P22" s="92"/>
      <c r="Q22" s="86">
        <f t="shared" si="0"/>
        <v>730</v>
      </c>
      <c r="R22" s="87"/>
      <c r="S22" s="6"/>
    </row>
    <row r="23" spans="1:23" s="97" customFormat="1">
      <c r="A23" s="81" t="s">
        <v>242</v>
      </c>
      <c r="B23" s="89">
        <v>500</v>
      </c>
      <c r="C23" s="82"/>
      <c r="D23" s="90"/>
      <c r="E23" s="90"/>
      <c r="F23" s="90"/>
      <c r="G23" s="90"/>
      <c r="H23" s="90"/>
      <c r="I23" s="90"/>
      <c r="J23" s="90">
        <v>30</v>
      </c>
      <c r="K23" s="90">
        <v>400</v>
      </c>
      <c r="L23" s="90"/>
      <c r="M23" s="90"/>
      <c r="N23" s="121">
        <v>20</v>
      </c>
      <c r="O23" s="90"/>
      <c r="P23" s="92"/>
      <c r="Q23" s="86">
        <f t="shared" si="0"/>
        <v>950</v>
      </c>
      <c r="R23" s="96"/>
      <c r="S23" s="6"/>
    </row>
    <row r="24" spans="1:23" s="13" customFormat="1">
      <c r="A24" s="81" t="s">
        <v>246</v>
      </c>
      <c r="B24" s="89">
        <v>1900</v>
      </c>
      <c r="C24" s="82"/>
      <c r="D24" s="90"/>
      <c r="E24" s="90"/>
      <c r="F24" s="90"/>
      <c r="G24" s="90">
        <v>170</v>
      </c>
      <c r="H24" s="90"/>
      <c r="I24" s="90"/>
      <c r="J24" s="90">
        <v>30</v>
      </c>
      <c r="K24" s="90">
        <v>480</v>
      </c>
      <c r="L24" s="90"/>
      <c r="M24" s="90"/>
      <c r="N24" s="121">
        <v>20</v>
      </c>
      <c r="O24" s="90"/>
      <c r="P24" s="92"/>
      <c r="Q24" s="86">
        <f t="shared" si="0"/>
        <v>2600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17800</v>
      </c>
      <c r="C37" s="108">
        <f t="shared" ref="C37:P37" si="1">SUM(C6:C36)</f>
        <v>2660</v>
      </c>
      <c r="D37" s="108">
        <f t="shared" si="1"/>
        <v>240</v>
      </c>
      <c r="E37" s="108">
        <f t="shared" si="1"/>
        <v>4350</v>
      </c>
      <c r="F37" s="108">
        <f t="shared" si="1"/>
        <v>0</v>
      </c>
      <c r="G37" s="108">
        <f>SUM(G6:G36)</f>
        <v>4620</v>
      </c>
      <c r="H37" s="108">
        <f t="shared" si="1"/>
        <v>0</v>
      </c>
      <c r="I37" s="108">
        <f t="shared" si="1"/>
        <v>0</v>
      </c>
      <c r="J37" s="108">
        <f t="shared" si="1"/>
        <v>720</v>
      </c>
      <c r="K37" s="108">
        <f t="shared" si="1"/>
        <v>8320</v>
      </c>
      <c r="L37" s="108">
        <f t="shared" si="1"/>
        <v>799</v>
      </c>
      <c r="M37" s="108">
        <f t="shared" si="1"/>
        <v>2430</v>
      </c>
      <c r="N37" s="124">
        <f t="shared" si="1"/>
        <v>240</v>
      </c>
      <c r="O37" s="108">
        <f t="shared" si="1"/>
        <v>0</v>
      </c>
      <c r="P37" s="109">
        <f t="shared" si="1"/>
        <v>220</v>
      </c>
      <c r="Q37" s="110">
        <f>SUM(Q6:Q36)</f>
        <v>42399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9" zoomScale="120" zoomScaleNormal="120" workbookViewId="0">
      <selection activeCell="D46" sqref="D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206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209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216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218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219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220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221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224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225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227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228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229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231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234</v>
      </c>
      <c r="B18" s="55">
        <v>211860</v>
      </c>
      <c r="C18" s="58">
        <v>241570</v>
      </c>
      <c r="D18" s="55">
        <v>720</v>
      </c>
      <c r="E18" s="55">
        <f t="shared" si="0"/>
        <v>242290</v>
      </c>
      <c r="F18" s="246"/>
      <c r="G18" s="255">
        <v>300</v>
      </c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235</v>
      </c>
      <c r="B19" s="55">
        <v>657210</v>
      </c>
      <c r="C19" s="58">
        <v>613320</v>
      </c>
      <c r="D19" s="55">
        <v>2030</v>
      </c>
      <c r="E19" s="55">
        <f>C19+D19</f>
        <v>615350</v>
      </c>
      <c r="F19" s="245"/>
      <c r="G19" s="255">
        <v>900</v>
      </c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237</v>
      </c>
      <c r="B20" s="55">
        <v>338400</v>
      </c>
      <c r="C20" s="58">
        <v>451520</v>
      </c>
      <c r="D20" s="55">
        <v>2120</v>
      </c>
      <c r="E20" s="55">
        <f t="shared" ref="E20:E23" si="1">C20+D20</f>
        <v>453640</v>
      </c>
      <c r="F20" s="243"/>
      <c r="G20" s="255">
        <v>600</v>
      </c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 t="s">
        <v>238</v>
      </c>
      <c r="B21" s="55">
        <v>372640</v>
      </c>
      <c r="C21" s="58">
        <v>289320</v>
      </c>
      <c r="D21" s="55">
        <v>730</v>
      </c>
      <c r="E21" s="55">
        <f t="shared" si="1"/>
        <v>290050</v>
      </c>
      <c r="F21" s="243"/>
      <c r="G21" s="255">
        <v>600</v>
      </c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 t="s">
        <v>242</v>
      </c>
      <c r="B22" s="55">
        <v>509670</v>
      </c>
      <c r="C22" s="58">
        <v>526530</v>
      </c>
      <c r="D22" s="55">
        <v>950</v>
      </c>
      <c r="E22" s="55">
        <f t="shared" si="1"/>
        <v>527480</v>
      </c>
      <c r="F22" s="243"/>
      <c r="G22" s="255">
        <v>2100</v>
      </c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 t="s">
        <v>246</v>
      </c>
      <c r="B23" s="55">
        <v>487290</v>
      </c>
      <c r="C23" s="58">
        <v>487190</v>
      </c>
      <c r="D23" s="55">
        <v>2600</v>
      </c>
      <c r="E23" s="55">
        <f t="shared" si="1"/>
        <v>489790</v>
      </c>
      <c r="F23" s="243"/>
      <c r="G23" s="256">
        <v>3300</v>
      </c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8106990</v>
      </c>
      <c r="C33" s="279">
        <f>SUM(C5:C32)</f>
        <v>7755540</v>
      </c>
      <c r="D33" s="278">
        <f>SUM(D5:D32)</f>
        <v>40420</v>
      </c>
      <c r="E33" s="278">
        <f>SUM(E5:E32)</f>
        <v>7795960</v>
      </c>
      <c r="F33" s="278">
        <f>B33-E33</f>
        <v>311030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215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212</v>
      </c>
      <c r="C39" s="125" t="s">
        <v>213</v>
      </c>
      <c r="D39" s="218">
        <v>290960</v>
      </c>
      <c r="E39" s="186" t="s">
        <v>228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229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222</v>
      </c>
      <c r="C41" s="125" t="s">
        <v>193</v>
      </c>
      <c r="D41" s="218">
        <v>6000</v>
      </c>
      <c r="E41" s="185" t="s">
        <v>221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5130</v>
      </c>
      <c r="E42" s="185" t="s">
        <v>234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226</v>
      </c>
      <c r="C43" s="125" t="s">
        <v>157</v>
      </c>
      <c r="D43" s="218">
        <v>5000</v>
      </c>
      <c r="E43" s="185" t="s">
        <v>237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241</v>
      </c>
      <c r="C44" s="125" t="s">
        <v>157</v>
      </c>
      <c r="D44" s="218">
        <v>1000</v>
      </c>
      <c r="E44" s="185" t="s">
        <v>238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596530</v>
      </c>
      <c r="E46" s="294" t="s">
        <v>246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210000</v>
      </c>
      <c r="E47" s="187" t="s">
        <v>242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205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220550</v>
      </c>
      <c r="E50" s="187" t="s">
        <v>246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30000</v>
      </c>
      <c r="E52" s="188" t="s">
        <v>246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34230</v>
      </c>
      <c r="E53" s="189" t="s">
        <v>246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242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223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210</v>
      </c>
      <c r="B77" s="60" t="s">
        <v>211</v>
      </c>
      <c r="C77" s="125"/>
      <c r="D77" s="221">
        <v>15730</v>
      </c>
      <c r="E77" s="188" t="s">
        <v>234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227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229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103</v>
      </c>
      <c r="B80" s="60" t="s">
        <v>232</v>
      </c>
      <c r="C80" s="125"/>
      <c r="D80" s="221">
        <v>20000</v>
      </c>
      <c r="E80" s="187" t="s">
        <v>231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196</v>
      </c>
      <c r="B81" s="60" t="s">
        <v>197</v>
      </c>
      <c r="C81" s="125"/>
      <c r="D81" s="221">
        <v>4216</v>
      </c>
      <c r="E81" s="187" t="s">
        <v>199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173</v>
      </c>
      <c r="B82" s="60" t="s">
        <v>174</v>
      </c>
      <c r="C82" s="125"/>
      <c r="D82" s="221">
        <v>6840</v>
      </c>
      <c r="E82" s="188" t="s">
        <v>238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248</v>
      </c>
      <c r="B83" s="60" t="s">
        <v>249</v>
      </c>
      <c r="C83" s="125"/>
      <c r="D83" s="221">
        <v>30000</v>
      </c>
      <c r="E83" s="188" t="s">
        <v>246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107</v>
      </c>
      <c r="B84" s="60" t="s">
        <v>97</v>
      </c>
      <c r="C84" s="125"/>
      <c r="D84" s="221">
        <v>7000</v>
      </c>
      <c r="E84" s="188" t="s">
        <v>160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70" t="s">
        <v>107</v>
      </c>
      <c r="B85" s="60" t="s">
        <v>145</v>
      </c>
      <c r="C85" s="125"/>
      <c r="D85" s="221">
        <v>30560</v>
      </c>
      <c r="E85" s="188" t="s">
        <v>234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180</v>
      </c>
      <c r="B86" s="60" t="s">
        <v>181</v>
      </c>
      <c r="C86" s="125"/>
      <c r="D86" s="221">
        <v>2560</v>
      </c>
      <c r="E86" s="189" t="s">
        <v>237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19000</v>
      </c>
      <c r="E87" s="187" t="s">
        <v>238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25000</v>
      </c>
      <c r="E88" s="187" t="s">
        <v>221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236</v>
      </c>
      <c r="C89" s="125"/>
      <c r="D89" s="221">
        <v>6000</v>
      </c>
      <c r="E89" s="188" t="s">
        <v>235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239</v>
      </c>
      <c r="B90" s="60" t="s">
        <v>240</v>
      </c>
      <c r="C90" s="125"/>
      <c r="D90" s="221">
        <v>5000</v>
      </c>
      <c r="E90" s="189" t="s">
        <v>238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182</v>
      </c>
      <c r="B91" s="60" t="s">
        <v>150</v>
      </c>
      <c r="C91" s="125"/>
      <c r="D91" s="221">
        <v>10000</v>
      </c>
      <c r="E91" s="188" t="s">
        <v>242</v>
      </c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205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244</v>
      </c>
      <c r="B114" s="60" t="s">
        <v>245</v>
      </c>
      <c r="C114" s="125"/>
      <c r="D114" s="221">
        <v>20000</v>
      </c>
      <c r="E114" s="189" t="s">
        <v>242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2474931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2474931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0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H5" sqref="H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42578125" style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247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4992832.6437714286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212184.45697142871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501119.81319999974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42399</v>
      </c>
      <c r="C10" s="42"/>
      <c r="D10" s="41" t="s">
        <v>12</v>
      </c>
      <c r="E10" s="259">
        <v>2474931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115510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169785.45697142871</v>
      </c>
      <c r="C12" s="42"/>
      <c r="D12" s="41" t="s">
        <v>250</v>
      </c>
      <c r="E12" s="261">
        <v>-435646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 t="s">
        <v>243</v>
      </c>
      <c r="B14" s="264">
        <v>500000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B5+B6+B7+B8-B10-B11-B14</f>
        <v>7669785.4569714284</v>
      </c>
      <c r="C15" s="42"/>
      <c r="D15" s="42" t="s">
        <v>7</v>
      </c>
      <c r="E15" s="262">
        <f>E5+E6+E7+E10+E11+E12+E13</f>
        <v>7669785.4569714284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596530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210000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214</v>
      </c>
      <c r="B22" s="129">
        <v>290000</v>
      </c>
      <c r="C22" s="41"/>
      <c r="D22" s="299" t="s">
        <v>183</v>
      </c>
      <c r="E22" s="300">
        <v>220000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204</v>
      </c>
      <c r="B23" s="129">
        <v>37560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230</v>
      </c>
      <c r="B24" s="129">
        <v>25000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25000</v>
      </c>
      <c r="C25" s="130"/>
      <c r="D25" s="299" t="s">
        <v>177</v>
      </c>
      <c r="E25" s="300">
        <v>33000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2022-01-22T17:40:15Z</dcterms:modified>
</cp:coreProperties>
</file>