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APRIL\21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  <sheet name="Promo List" sheetId="17" r:id="rId6"/>
    <sheet name="April'22 Promo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3" i="10" s="1"/>
  <c r="B17" i="10" l="1"/>
  <c r="L10" i="10" l="1"/>
  <c r="M52" i="17" l="1"/>
  <c r="I52" i="17"/>
  <c r="E12" i="14" l="1"/>
  <c r="L9" i="10" l="1"/>
  <c r="E17" i="10" l="1"/>
  <c r="C81" i="19" l="1"/>
  <c r="C2" i="19" s="1"/>
  <c r="G17" i="10" l="1"/>
  <c r="I32" i="17" l="1"/>
  <c r="L6" i="10"/>
  <c r="L7" i="10"/>
  <c r="L8" i="10"/>
  <c r="L5" i="10"/>
  <c r="L13" i="10" l="1"/>
  <c r="L15" i="10" s="1"/>
  <c r="I31" i="17"/>
  <c r="I33" i="17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M6" authorId="0" shapeId="0">
      <text>
        <r>
          <rPr>
            <b/>
            <sz val="9"/>
            <color indexed="81"/>
            <rFont val="Tahoma"/>
            <family val="2"/>
          </rPr>
          <t>All SEC Meetiong Brekfast Cost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A4=280
Photocopy=130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 xml:space="preserve">Tonar-=600
Photocopy=160
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 xml:space="preserve">Desk Pathano=700
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Toll for Chaskoir 
1 Year Paid
Total=14000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<sst xmlns="http://schemas.openxmlformats.org/spreadsheetml/2006/main" count="681" uniqueCount="320">
  <si>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</si>
  <si>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</si>
  <si>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</si>
  <si>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</si>
  <si>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</si>
  <si>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</si>
  <si>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</si>
  <si>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</si>
  <si>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</si>
  <si>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</si>
  <si>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</si>
  <si>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</si>
  <si>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</si>
  <si>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</si>
  <si>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</si>
  <si>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</si>
  <si>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</si>
  <si>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</si>
  <si>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</si>
  <si>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</si>
  <si>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</si>
  <si>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</si>
  <si>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</si>
  <si>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</si>
  <si>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</si>
  <si>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</si>
  <si>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</si>
  <si>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</si>
  <si>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</si>
  <si>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</si>
  <si>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</si>
  <si>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</si>
  <si>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</si>
  <si>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</si>
  <si>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</si>
  <si>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</si>
  <si>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</si>
  <si>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</si>
  <si>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</si>
  <si>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</si>
  <si>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</si>
  <si>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</si>
  <si>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</si>
  <si>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</si>
  <si>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</si>
  <si>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</si>
  <si>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</si>
  <si>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</si>
  <si>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</si>
  <si>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</si>
  <si>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</si>
  <si>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</si>
  <si>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</si>
  <si>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</si>
  <si>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</si>
  <si>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</si>
  <si>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</si>
  <si>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</si>
  <si>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</si>
  <si>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</si>
  <si>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</si>
  <si>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</si>
  <si>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</si>
  <si>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</si>
  <si>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</si>
  <si>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</si>
  <si>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</si>
  <si>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</si>
  <si>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</si>
  <si>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</si>
  <si>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</si>
  <si>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</si>
  <si>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</si>
  <si>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</si>
  <si>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</si>
  <si>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</si>
  <si>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</si>
  <si>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</si>
  <si>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</si>
  <si>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</si>
  <si>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</si>
  <si>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</si>
  <si>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</si>
  <si>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</si>
  <si>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</si>
  <si>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</si>
  <si>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</si>
  <si>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</si>
  <si>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</si>
  <si>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</si>
  <si>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</si>
  <si>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</si>
  <si>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</si>
  <si>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</si>
  <si>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</si>
  <si>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</si>
  <si>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</si>
  <si>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</si>
  <si>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</si>
  <si>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</si>
  <si>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Zilani Mobile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</si>
  <si>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</si>
  <si>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</si>
  <si>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</si>
  <si>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</si>
  <si>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</si>
  <si>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</si>
  <si>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</si>
  <si>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</si>
  <si>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</si>
  <si>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</si>
  <si>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</si>
  <si>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</si>
  <si>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</si>
  <si>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</si>
  <si>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</si>
  <si>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</si>
  <si>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</si>
  <si>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</si>
  <si>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</si>
  <si>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</si>
  <si>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</si>
  <si>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</si>
  <si>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</si>
  <si>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</si>
  <si>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</si>
  <si>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</si>
  <si>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</si>
  <si>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</si>
  <si>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</si>
  <si>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</si>
  <si>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</si>
  <si>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</si>
  <si>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</si>
  <si>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</si>
  <si>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</si>
  <si>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</si>
  <si>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</si>
  <si>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</si>
  <si>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</si>
  <si>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</si>
  <si>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</si>
  <si>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</si>
  <si>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</si>
  <si>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Rose A22</t>
  </si>
  <si>
    <t>Sadar M12</t>
  </si>
  <si>
    <t>S22 Ultra</t>
  </si>
  <si>
    <t>TM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</si>
  <si>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</si>
  <si>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</si>
  <si>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</si>
  <si>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</si>
  <si>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</si>
  <si>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</si>
  <si>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</si>
  <si>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</si>
  <si>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</si>
  <si>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</si>
  <si>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</si>
  <si>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</si>
  <si>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</si>
  <si>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</si>
  <si>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</si>
  <si>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</si>
  <si>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</si>
  <si>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</si>
  <si>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</si>
  <si>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</si>
  <si>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</si>
  <si>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21.03.2022</t>
  </si>
  <si>
    <t>Sohan enterprise</t>
  </si>
  <si>
    <t>M32=1</t>
  </si>
  <si>
    <t>23.03.2022</t>
  </si>
  <si>
    <t>Jilani Mobile</t>
  </si>
  <si>
    <t>A03s=1</t>
  </si>
  <si>
    <t>Munna Feb'22</t>
  </si>
  <si>
    <t>Munna March'22</t>
  </si>
  <si>
    <t>Barsha Computer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</si>
  <si>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</si>
  <si>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</si>
  <si>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</si>
  <si>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</si>
  <si>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</si>
  <si>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</si>
  <si>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</si>
  <si>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</si>
  <si>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</si>
  <si>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</si>
  <si>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</si>
  <si>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</si>
  <si>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</si>
  <si>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</si>
  <si>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</si>
  <si>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</si>
  <si>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</si>
  <si>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Feb’22</t>
  </si>
  <si>
    <t>February Total Promo Received=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</si>
  <si>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</si>
  <si>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</si>
  <si>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</si>
  <si>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</si>
  <si>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</si>
  <si>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</si>
  <si>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</si>
  <si>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</si>
  <si>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</si>
  <si>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</si>
  <si>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</si>
  <si>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</si>
  <si>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</si>
  <si>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</si>
  <si>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</si>
  <si>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</si>
  <si>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</si>
  <si>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</si>
  <si>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</si>
  <si>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</si>
  <si>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</si>
  <si>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</si>
  <si>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</si>
  <si>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</si>
  <si>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</si>
  <si>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</si>
  <si>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</si>
  <si>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</si>
  <si>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</si>
  <si>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</si>
  <si>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30.03.2022</t>
  </si>
  <si>
    <t>31.03.2022</t>
  </si>
  <si>
    <t>Hello Natore(----K Hobe Jana Lagbe)</t>
  </si>
  <si>
    <t>Dighe Telecom</t>
  </si>
  <si>
    <t>S=Dighi Telecom</t>
  </si>
  <si>
    <t>Bank Statement April-2022</t>
  </si>
  <si>
    <t>02.04.2022</t>
  </si>
  <si>
    <t>Month : April-2022</t>
  </si>
  <si>
    <t>Balance Statement April-2022</t>
  </si>
  <si>
    <t>01.04.2022</t>
  </si>
  <si>
    <t>Office</t>
  </si>
  <si>
    <t>SO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</si>
  <si>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</si>
  <si>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</si>
  <si>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</si>
  <si>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</si>
  <si>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</si>
  <si>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</si>
  <si>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</si>
  <si>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</si>
  <si>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</si>
  <si>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TAB Adj: Due</t>
  </si>
  <si>
    <t>05.04.2022</t>
  </si>
  <si>
    <t>Desh Mobile</t>
  </si>
  <si>
    <t>M32</t>
  </si>
  <si>
    <t>Feb'22 Promo Disbusment</t>
  </si>
  <si>
    <t>Rasel Promo Disbusment</t>
  </si>
  <si>
    <t>06.04.2022</t>
  </si>
  <si>
    <t>Zilani 2</t>
  </si>
  <si>
    <t>Rasel Promo Disbusment Back</t>
  </si>
  <si>
    <t>JAN'22 Promo Disbusment</t>
  </si>
  <si>
    <t>07.04.2022</t>
  </si>
  <si>
    <t>Munna Promo Disbusment</t>
  </si>
  <si>
    <t>09.04.2022</t>
  </si>
  <si>
    <t>Rose Mobile(Kon Maser)</t>
  </si>
  <si>
    <t>10.04.2022</t>
  </si>
  <si>
    <t>BOSS(+)</t>
  </si>
  <si>
    <t>RE</t>
  </si>
  <si>
    <t>Ripon</t>
  </si>
  <si>
    <t>S22Ulta</t>
  </si>
  <si>
    <t>11.04.2022</t>
  </si>
  <si>
    <t>SAMSUNG  Balance(+)</t>
  </si>
  <si>
    <t>Cash Back</t>
  </si>
  <si>
    <t>TM= Shamim (M51+S22Ultra)</t>
  </si>
  <si>
    <t>12.04.2022</t>
  </si>
  <si>
    <t>13.04.2022</t>
  </si>
  <si>
    <t>Retail Campign Gift</t>
  </si>
  <si>
    <t>14.04.2022</t>
  </si>
  <si>
    <t>Zilani 1</t>
  </si>
  <si>
    <t>Zilani Mobile 1</t>
  </si>
  <si>
    <t>A12(128)</t>
  </si>
  <si>
    <t>16.04.2022</t>
  </si>
  <si>
    <t>others</t>
  </si>
  <si>
    <t>17.04.2022</t>
  </si>
  <si>
    <t>Wifi</t>
  </si>
  <si>
    <t>Usha Electronics</t>
  </si>
  <si>
    <t>Zilini 2</t>
  </si>
  <si>
    <t>Rose Mobile</t>
  </si>
  <si>
    <t>A52</t>
  </si>
  <si>
    <t>17.04.202</t>
  </si>
  <si>
    <t>Promo+Cash Back Adj: Due</t>
  </si>
  <si>
    <t>Biswash Telecom</t>
  </si>
  <si>
    <t>C=Biswash Telecom</t>
  </si>
  <si>
    <t>18.04.2022</t>
  </si>
  <si>
    <t>18.04.2023</t>
  </si>
  <si>
    <t>N=Bina Mobile Center</t>
  </si>
  <si>
    <t>G=Somobai</t>
  </si>
  <si>
    <t>19.04.2022</t>
  </si>
  <si>
    <t>Tasnim Trading</t>
  </si>
  <si>
    <t>Zilnai 2</t>
  </si>
  <si>
    <t>A12</t>
  </si>
  <si>
    <t>IPN Telecom</t>
  </si>
  <si>
    <t>Tuhin Mobile</t>
  </si>
  <si>
    <t>Sojo</t>
  </si>
  <si>
    <t>N=IPN Telecom</t>
  </si>
  <si>
    <t>N=Tuhin Mobile Center</t>
  </si>
  <si>
    <t>20.04.2022</t>
  </si>
  <si>
    <t>A03</t>
  </si>
  <si>
    <t>Tasnim Trading Special Incentive</t>
  </si>
  <si>
    <t>Special Incentive</t>
  </si>
  <si>
    <t>Sales Profit</t>
  </si>
  <si>
    <t>Cash Margin March'22</t>
  </si>
  <si>
    <t>Sohag Mobile Center</t>
  </si>
  <si>
    <t>Shohan Enterprise</t>
  </si>
  <si>
    <t>D=Shohan Enterprise</t>
  </si>
  <si>
    <t>N=Sohag Mobile Center</t>
  </si>
  <si>
    <t>21.04.2022</t>
  </si>
  <si>
    <t>Live Demo</t>
  </si>
  <si>
    <t>21.04.20222</t>
  </si>
  <si>
    <t>Desh Special Incentive</t>
  </si>
  <si>
    <t>Gopalpur</t>
  </si>
  <si>
    <t>Somobai</t>
  </si>
  <si>
    <t>Date:21.04.2022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</si>
</sst>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45" fillId="37" borderId="53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3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5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7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21" fontId="37" fillId="0" borderId="46" xfId="0" applyNumberFormat="1" applyFont="1" applyFill="1" applyBorder="1" applyAlignment="1">
      <alignment horizont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0" fontId="32" fillId="43" borderId="57" xfId="0" applyFont="1" applyFill="1" applyBorder="1" applyAlignment="1">
      <alignment horizontal="left" vertical="center"/>
    </xf>
    <xf numFmtId="1" fontId="32" fillId="43" borderId="58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3" xfId="0" applyNumberFormat="1" applyFont="1" applyFill="1" applyBorder="1" applyAlignment="1">
      <alignment horizontal="left"/>
    </xf>
    <xf numFmtId="0" fontId="37" fillId="44" borderId="3" xfId="0" applyFont="1" applyFill="1" applyBorder="1" applyAlignment="1">
      <alignment horizontal="center" vertical="center"/>
    </xf>
    <xf numFmtId="1" fontId="36" fillId="44" borderId="3" xfId="0" applyNumberFormat="1" applyFont="1" applyFill="1" applyBorder="1" applyAlignment="1">
      <alignment horizontal="right"/>
    </xf>
    <xf numFmtId="0" fontId="36" fillId="44" borderId="46" xfId="0" applyFont="1" applyFill="1" applyBorder="1" applyAlignment="1">
      <alignment horizontal="center"/>
    </xf>
    <xf numFmtId="9" fontId="36" fillId="44" borderId="2" xfId="0" applyNumberFormat="1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/>
    <xf numFmtId="0" fontId="36" fillId="44" borderId="1" xfId="0" applyFont="1" applyFill="1" applyBorder="1" applyAlignment="1">
      <alignment horizontal="center"/>
    </xf>
    <xf numFmtId="0" fontId="36" fillId="44" borderId="2" xfId="0" applyFont="1" applyFill="1" applyBorder="1" applyAlignment="1">
      <alignment horizontal="left"/>
    </xf>
    <xf numFmtId="1" fontId="36" fillId="44" borderId="2" xfId="0" applyNumberFormat="1" applyFont="1" applyFill="1" applyBorder="1" applyAlignment="1">
      <alignment horizontal="right"/>
    </xf>
    <xf numFmtId="2" fontId="36" fillId="44" borderId="2" xfId="0" applyNumberFormat="1" applyFont="1" applyFill="1" applyBorder="1" applyAlignment="1">
      <alignment horizontal="left"/>
    </xf>
    <xf numFmtId="0" fontId="36" fillId="44" borderId="2" xfId="0" applyFont="1" applyFill="1" applyBorder="1" applyAlignment="1"/>
    <xf numFmtId="2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2" fontId="36" fillId="45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21" fontId="36" fillId="46" borderId="1" xfId="0" applyNumberFormat="1" applyFont="1" applyFill="1" applyBorder="1" applyAlignment="1">
      <alignment horizontal="center"/>
    </xf>
    <xf numFmtId="0" fontId="36" fillId="46" borderId="2" xfId="0" applyFont="1" applyFill="1" applyBorder="1" applyAlignment="1"/>
    <xf numFmtId="2" fontId="36" fillId="46" borderId="2" xfId="0" applyNumberFormat="1" applyFont="1" applyFill="1" applyBorder="1" applyAlignment="1">
      <alignment horizontal="left"/>
    </xf>
    <xf numFmtId="0" fontId="36" fillId="45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1" fontId="0" fillId="42" borderId="2" xfId="0" applyNumberFormat="1" applyFill="1" applyBorder="1"/>
    <xf numFmtId="2" fontId="5" fillId="0" borderId="0" xfId="0" applyNumberFormat="1" applyFont="1" applyFill="1" applyBorder="1" applyAlignment="1">
      <alignment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3" fillId="42" borderId="4" xfId="0" applyFont="1" applyFill="1" applyBorder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0" xfId="0" applyFont="1"/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6" fillId="46" borderId="1" xfId="0" applyFont="1" applyFill="1" applyBorder="1" applyAlignment="1">
      <alignment horizontal="center"/>
    </xf>
    <xf numFmtId="2" fontId="32" fillId="0" borderId="24" xfId="0" applyNumberFormat="1" applyFont="1" applyFill="1" applyBorder="1" applyAlignment="1">
      <alignment horizontal="left"/>
    </xf>
    <xf numFmtId="1" fontId="32" fillId="0" borderId="44" xfId="0" applyNumberFormat="1" applyFont="1" applyFill="1" applyBorder="1" applyAlignment="1">
      <alignment horizontal="right"/>
    </xf>
    <xf numFmtId="0" fontId="32" fillId="43" borderId="56" xfId="0" applyFont="1" applyFill="1" applyBorder="1" applyAlignment="1">
      <alignment horizontal="left" vertical="center"/>
    </xf>
    <xf numFmtId="1" fontId="36" fillId="42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42" borderId="0" xfId="0" applyFill="1"/>
    <xf numFmtId="0" fontId="32" fillId="35" borderId="4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35" borderId="49" xfId="0" applyFont="1" applyFill="1" applyBorder="1" applyAlignment="1">
      <alignment horizontal="center"/>
    </xf>
    <xf numFmtId="0" fontId="11" fillId="35" borderId="50" xfId="0" applyFont="1" applyFill="1" applyBorder="1" applyAlignment="1">
      <alignment horizontal="center"/>
    </xf>
    <xf numFmtId="0" fontId="11" fillId="35" borderId="51" xfId="0" applyFont="1" applyFill="1" applyBorder="1" applyAlignment="1">
      <alignment horizontal="center"/>
    </xf>
    <xf numFmtId="0" fontId="11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14" fontId="45" fillId="37" borderId="53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38" xfId="0" applyFill="1" applyBorder="1" applyAlignment="1">
      <alignment horizontal="center" vertical="center"/>
    </xf>
    <xf numFmtId="0" fontId="0" fillId="37" borderId="53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14" fontId="45" fillId="41" borderId="53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3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40" fillId="42" borderId="54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11" fillId="42" borderId="48" xfId="0" applyFont="1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9"/>
      <c r="B1" s="399"/>
      <c r="C1" s="399"/>
      <c r="D1" s="399"/>
      <c r="E1" s="399"/>
      <c r="F1" s="399"/>
    </row>
    <row r="2" spans="1:8" ht="20.25">
      <c r="A2" s="400"/>
      <c r="B2" s="397" t="s">
        <v>15</v>
      </c>
      <c r="C2" s="397"/>
      <c r="D2" s="397"/>
      <c r="E2" s="397"/>
    </row>
    <row r="3" spans="1:8" ht="16.5" customHeight="1">
      <c r="A3" s="400"/>
      <c r="B3" s="398" t="s">
        <v>44</v>
      </c>
      <c r="C3" s="398"/>
      <c r="D3" s="398"/>
      <c r="E3" s="398"/>
    </row>
    <row r="4" spans="1:8" ht="15.75" customHeight="1">
      <c r="A4" s="400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40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0"/>
      <c r="B7" s="26" t="s">
        <v>42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400"/>
      <c r="B8" s="26" t="s">
        <v>43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0"/>
      <c r="B9" s="26" t="s">
        <v>45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0"/>
      <c r="B10" s="26" t="s">
        <v>46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400"/>
      <c r="B11" s="26" t="s">
        <v>47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0"/>
      <c r="B12" s="26" t="s">
        <v>48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0"/>
      <c r="B13" s="26" t="s">
        <v>49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0"/>
      <c r="B14" s="26" t="s">
        <v>50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400"/>
      <c r="B15" s="26" t="s">
        <v>51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40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G22" sqref="G22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399"/>
      <c r="B1" s="399"/>
      <c r="C1" s="399"/>
      <c r="D1" s="399"/>
      <c r="E1" s="399"/>
      <c r="F1" s="399"/>
    </row>
    <row r="2" spans="1:9" ht="20.25">
      <c r="A2" s="400"/>
      <c r="B2" s="397" t="s">
        <v>15</v>
      </c>
      <c r="C2" s="397"/>
      <c r="D2" s="397"/>
      <c r="E2" s="397"/>
    </row>
    <row r="3" spans="1:9" ht="16.5" customHeight="1">
      <c r="A3" s="400"/>
      <c r="B3" s="398" t="s">
        <v>232</v>
      </c>
      <c r="C3" s="398"/>
      <c r="D3" s="398"/>
      <c r="E3" s="398"/>
    </row>
    <row r="4" spans="1:9" ht="15.75" customHeight="1">
      <c r="A4" s="400"/>
      <c r="B4" s="22" t="s">
        <v>0</v>
      </c>
      <c r="C4" s="22" t="s">
        <v>9</v>
      </c>
      <c r="D4" s="22" t="s">
        <v>2</v>
      </c>
      <c r="E4" s="23" t="s">
        <v>1</v>
      </c>
      <c r="F4" s="256" t="s">
        <v>10</v>
      </c>
    </row>
    <row r="5" spans="1:9">
      <c r="A5" s="400"/>
      <c r="B5" s="24" t="s">
        <v>3</v>
      </c>
      <c r="C5" s="243">
        <v>0</v>
      </c>
      <c r="D5" s="243">
        <v>0</v>
      </c>
      <c r="E5" s="244">
        <f>C5-D5</f>
        <v>0</v>
      </c>
      <c r="F5" s="18"/>
      <c r="G5" s="2"/>
    </row>
    <row r="6" spans="1:9">
      <c r="A6" s="400"/>
      <c r="B6" s="26"/>
      <c r="C6" s="243"/>
      <c r="D6" s="243"/>
      <c r="E6" s="244">
        <f t="shared" ref="E6:E69" si="0">E5+C6-D6</f>
        <v>0</v>
      </c>
      <c r="F6" s="18"/>
      <c r="G6" s="19"/>
    </row>
    <row r="7" spans="1:9">
      <c r="A7" s="400"/>
      <c r="B7" s="26" t="s">
        <v>239</v>
      </c>
      <c r="C7" s="243">
        <v>0</v>
      </c>
      <c r="D7" s="243">
        <v>0</v>
      </c>
      <c r="E7" s="244">
        <f t="shared" si="0"/>
        <v>0</v>
      </c>
      <c r="F7" s="2"/>
      <c r="G7" s="2"/>
      <c r="H7" s="21"/>
      <c r="I7" s="21"/>
    </row>
    <row r="8" spans="1:9">
      <c r="A8" s="400"/>
      <c r="B8" s="26" t="s">
        <v>243</v>
      </c>
      <c r="C8" s="243">
        <v>0</v>
      </c>
      <c r="D8" s="243">
        <v>0</v>
      </c>
      <c r="E8" s="244">
        <f>E7+C8-D8</f>
        <v>0</v>
      </c>
      <c r="F8" s="2"/>
      <c r="G8" s="2"/>
      <c r="H8" s="21"/>
      <c r="I8" s="21"/>
    </row>
    <row r="9" spans="1:9">
      <c r="A9" s="400"/>
      <c r="B9" s="26" t="s">
        <v>249</v>
      </c>
      <c r="C9" s="243">
        <v>0</v>
      </c>
      <c r="D9" s="243">
        <v>0</v>
      </c>
      <c r="E9" s="244">
        <f t="shared" si="0"/>
        <v>0</v>
      </c>
      <c r="F9" s="2"/>
      <c r="G9" s="2"/>
      <c r="H9" s="21"/>
      <c r="I9" s="21"/>
    </row>
    <row r="10" spans="1:9">
      <c r="A10" s="400"/>
      <c r="B10" s="26" t="s">
        <v>254</v>
      </c>
      <c r="C10" s="245">
        <v>300000</v>
      </c>
      <c r="D10" s="245">
        <v>300000</v>
      </c>
      <c r="E10" s="244">
        <f t="shared" si="0"/>
        <v>0</v>
      </c>
      <c r="F10" s="2"/>
      <c r="G10" s="2"/>
      <c r="H10" s="21"/>
      <c r="I10" s="21"/>
    </row>
    <row r="11" spans="1:9">
      <c r="A11" s="400"/>
      <c r="B11" s="26" t="s">
        <v>258</v>
      </c>
      <c r="C11" s="243">
        <v>200000</v>
      </c>
      <c r="D11" s="243">
        <v>200000</v>
      </c>
      <c r="E11" s="244">
        <f t="shared" si="0"/>
        <v>0</v>
      </c>
      <c r="F11" s="2"/>
      <c r="G11" s="2"/>
      <c r="H11" s="21"/>
      <c r="I11" s="21"/>
    </row>
    <row r="12" spans="1:9">
      <c r="A12" s="400"/>
      <c r="B12" s="26" t="s">
        <v>260</v>
      </c>
      <c r="C12" s="243">
        <v>0</v>
      </c>
      <c r="D12" s="243">
        <v>0</v>
      </c>
      <c r="E12" s="244">
        <f t="shared" si="0"/>
        <v>0</v>
      </c>
      <c r="F12" s="29"/>
      <c r="G12" s="2"/>
      <c r="H12" s="21"/>
      <c r="I12" s="21"/>
    </row>
    <row r="13" spans="1:9">
      <c r="A13" s="400"/>
      <c r="B13" s="372" t="s">
        <v>262</v>
      </c>
      <c r="C13" s="373">
        <v>500000</v>
      </c>
      <c r="D13" s="373">
        <v>500000</v>
      </c>
      <c r="E13" s="374">
        <f t="shared" si="0"/>
        <v>0</v>
      </c>
      <c r="F13" s="375" t="s">
        <v>263</v>
      </c>
      <c r="G13" s="30"/>
      <c r="H13" s="21"/>
      <c r="I13" s="21"/>
    </row>
    <row r="14" spans="1:9">
      <c r="A14" s="400"/>
      <c r="B14" s="26" t="s">
        <v>267</v>
      </c>
      <c r="C14" s="243">
        <v>600000</v>
      </c>
      <c r="D14" s="243">
        <v>600000</v>
      </c>
      <c r="E14" s="244">
        <f t="shared" si="0"/>
        <v>0</v>
      </c>
      <c r="F14" s="29"/>
      <c r="G14" s="2"/>
      <c r="H14" s="21"/>
      <c r="I14" s="21"/>
    </row>
    <row r="15" spans="1:9">
      <c r="A15" s="400"/>
      <c r="B15" s="26" t="s">
        <v>271</v>
      </c>
      <c r="C15" s="243">
        <v>0</v>
      </c>
      <c r="D15" s="243">
        <v>0</v>
      </c>
      <c r="E15" s="244">
        <f t="shared" si="0"/>
        <v>0</v>
      </c>
      <c r="F15" s="2"/>
      <c r="G15" s="11"/>
      <c r="H15" s="21"/>
      <c r="I15" s="21"/>
    </row>
    <row r="16" spans="1:9">
      <c r="A16" s="400"/>
      <c r="B16" s="26" t="s">
        <v>272</v>
      </c>
      <c r="C16" s="243">
        <v>0</v>
      </c>
      <c r="D16" s="243">
        <v>0</v>
      </c>
      <c r="E16" s="244">
        <f t="shared" si="0"/>
        <v>0</v>
      </c>
      <c r="F16" s="20"/>
      <c r="G16" s="2"/>
      <c r="H16" s="21"/>
      <c r="I16" s="21"/>
    </row>
    <row r="17" spans="1:9">
      <c r="A17" s="400"/>
      <c r="B17" s="26" t="s">
        <v>274</v>
      </c>
      <c r="C17" s="243">
        <v>0</v>
      </c>
      <c r="D17" s="243">
        <v>0</v>
      </c>
      <c r="E17" s="244">
        <f t="shared" si="0"/>
        <v>0</v>
      </c>
      <c r="F17" s="29"/>
      <c r="G17" s="2"/>
      <c r="H17" s="21"/>
      <c r="I17" s="21"/>
    </row>
    <row r="18" spans="1:9">
      <c r="A18" s="400"/>
      <c r="B18" s="26" t="s">
        <v>278</v>
      </c>
      <c r="C18" s="243">
        <v>0</v>
      </c>
      <c r="D18" s="243">
        <v>0</v>
      </c>
      <c r="E18" s="244">
        <f>E17+C18-D18</f>
        <v>0</v>
      </c>
      <c r="F18" s="29"/>
      <c r="G18" s="2"/>
      <c r="H18" s="21"/>
      <c r="I18" s="21"/>
    </row>
    <row r="19" spans="1:9" ht="12.75" customHeight="1">
      <c r="A19" s="400"/>
      <c r="B19" s="26" t="s">
        <v>280</v>
      </c>
      <c r="C19" s="243">
        <v>950000</v>
      </c>
      <c r="D19" s="245">
        <v>950000</v>
      </c>
      <c r="E19" s="244">
        <f t="shared" si="0"/>
        <v>0</v>
      </c>
      <c r="F19" s="29"/>
      <c r="G19" s="2"/>
      <c r="H19" s="21"/>
      <c r="I19" s="21"/>
    </row>
    <row r="20" spans="1:9">
      <c r="A20" s="400"/>
      <c r="B20" s="26" t="s">
        <v>290</v>
      </c>
      <c r="C20" s="243">
        <v>750000</v>
      </c>
      <c r="D20" s="243">
        <v>750000</v>
      </c>
      <c r="E20" s="244">
        <f t="shared" si="0"/>
        <v>0</v>
      </c>
      <c r="F20" s="29"/>
      <c r="G20" s="2"/>
      <c r="H20" s="21"/>
      <c r="I20" s="21"/>
    </row>
    <row r="21" spans="1:9">
      <c r="A21" s="400"/>
      <c r="B21" s="372" t="s">
        <v>294</v>
      </c>
      <c r="C21" s="373">
        <v>1000000</v>
      </c>
      <c r="D21" s="373">
        <v>0</v>
      </c>
      <c r="E21" s="374">
        <f>E20+C21-D21</f>
        <v>1000000</v>
      </c>
      <c r="F21" s="375" t="s">
        <v>263</v>
      </c>
      <c r="G21" s="2"/>
      <c r="H21" s="21"/>
      <c r="I21" s="21"/>
    </row>
    <row r="22" spans="1:9">
      <c r="A22" s="400"/>
      <c r="B22" s="26" t="s">
        <v>294</v>
      </c>
      <c r="C22" s="243">
        <v>350000</v>
      </c>
      <c r="D22" s="243">
        <v>1350000</v>
      </c>
      <c r="E22" s="244">
        <f t="shared" si="0"/>
        <v>0</v>
      </c>
      <c r="F22" s="2"/>
      <c r="G22" s="2"/>
      <c r="H22" s="21"/>
      <c r="I22" s="21"/>
    </row>
    <row r="23" spans="1:9">
      <c r="A23" s="400"/>
      <c r="B23" s="26" t="s">
        <v>303</v>
      </c>
      <c r="C23" s="243">
        <v>60000</v>
      </c>
      <c r="D23" s="243">
        <v>60000</v>
      </c>
      <c r="E23" s="244">
        <f>E22+C23-D23</f>
        <v>0</v>
      </c>
      <c r="F23" s="2"/>
      <c r="G23" s="2"/>
      <c r="H23" s="21"/>
      <c r="I23" s="21"/>
    </row>
    <row r="24" spans="1:9">
      <c r="A24" s="400"/>
      <c r="B24" s="26" t="s">
        <v>313</v>
      </c>
      <c r="C24" s="243">
        <v>150000</v>
      </c>
      <c r="D24" s="243">
        <v>150000</v>
      </c>
      <c r="E24" s="244">
        <f t="shared" si="0"/>
        <v>0</v>
      </c>
      <c r="F24" s="2"/>
      <c r="G24" s="2"/>
      <c r="H24" s="21"/>
      <c r="I24" s="21"/>
    </row>
    <row r="25" spans="1:9">
      <c r="A25" s="400"/>
      <c r="B25" s="26"/>
      <c r="C25" s="243"/>
      <c r="D25" s="243"/>
      <c r="E25" s="244">
        <f t="shared" si="0"/>
        <v>0</v>
      </c>
      <c r="F25" s="2"/>
      <c r="G25" s="2"/>
      <c r="H25" s="21"/>
      <c r="I25" s="21"/>
    </row>
    <row r="26" spans="1:9">
      <c r="A26" s="400"/>
      <c r="B26" s="26"/>
      <c r="C26" s="243"/>
      <c r="D26" s="243"/>
      <c r="E26" s="244">
        <f t="shared" si="0"/>
        <v>0</v>
      </c>
      <c r="F26" s="2"/>
      <c r="G26" s="2"/>
      <c r="H26" s="21"/>
      <c r="I26" s="21"/>
    </row>
    <row r="27" spans="1:9">
      <c r="A27" s="400"/>
      <c r="B27" s="26"/>
      <c r="C27" s="243"/>
      <c r="D27" s="243"/>
      <c r="E27" s="244">
        <f t="shared" si="0"/>
        <v>0</v>
      </c>
      <c r="F27" s="2"/>
      <c r="G27" s="288"/>
      <c r="H27" s="21"/>
      <c r="I27" s="21"/>
    </row>
    <row r="28" spans="1:9">
      <c r="A28" s="400"/>
      <c r="B28" s="26"/>
      <c r="C28" s="243"/>
      <c r="D28" s="243"/>
      <c r="E28" s="244">
        <f>E27+C28-D28</f>
        <v>0</v>
      </c>
      <c r="F28" s="2"/>
      <c r="G28" s="21"/>
      <c r="H28" s="21"/>
      <c r="I28" s="21"/>
    </row>
    <row r="29" spans="1:9">
      <c r="A29" s="400"/>
      <c r="B29" s="26"/>
      <c r="C29" s="243"/>
      <c r="D29" s="243"/>
      <c r="E29" s="244">
        <f t="shared" si="0"/>
        <v>0</v>
      </c>
      <c r="F29" s="2"/>
      <c r="G29" s="288"/>
      <c r="H29" s="21"/>
      <c r="I29" s="21"/>
    </row>
    <row r="30" spans="1:9">
      <c r="A30" s="400"/>
      <c r="B30" s="26"/>
      <c r="C30" s="243"/>
      <c r="D30" s="243"/>
      <c r="E30" s="244">
        <f t="shared" si="0"/>
        <v>0</v>
      </c>
      <c r="F30" s="2"/>
      <c r="G30" s="21"/>
      <c r="H30" s="21"/>
      <c r="I30" s="21"/>
    </row>
    <row r="31" spans="1:9">
      <c r="A31" s="400"/>
      <c r="B31" s="26"/>
      <c r="C31" s="243"/>
      <c r="D31" s="243"/>
      <c r="E31" s="244">
        <f t="shared" si="0"/>
        <v>0</v>
      </c>
      <c r="F31" s="2"/>
      <c r="G31" s="21"/>
      <c r="H31" s="21"/>
      <c r="I31" s="21"/>
    </row>
    <row r="32" spans="1:9">
      <c r="A32" s="400"/>
      <c r="B32" s="26"/>
      <c r="C32" s="243"/>
      <c r="D32" s="243"/>
      <c r="E32" s="244">
        <f>E31+C32-D32</f>
        <v>0</v>
      </c>
      <c r="F32" s="2"/>
      <c r="G32" s="21"/>
      <c r="H32" s="21"/>
      <c r="I32" s="21"/>
    </row>
    <row r="33" spans="1:9">
      <c r="A33" s="400"/>
      <c r="B33" s="26"/>
      <c r="C33" s="243"/>
      <c r="D33" s="245"/>
      <c r="E33" s="244">
        <f t="shared" si="0"/>
        <v>0</v>
      </c>
      <c r="F33" s="11"/>
      <c r="G33" s="21"/>
      <c r="H33" s="21"/>
      <c r="I33" s="21"/>
    </row>
    <row r="34" spans="1:9">
      <c r="A34" s="400"/>
      <c r="B34" s="26"/>
      <c r="C34" s="243"/>
      <c r="D34" s="243"/>
      <c r="E34" s="244">
        <f t="shared" si="0"/>
        <v>0</v>
      </c>
      <c r="F34" s="2"/>
      <c r="G34" s="21"/>
      <c r="H34" s="21"/>
      <c r="I34" s="21"/>
    </row>
    <row r="35" spans="1:9">
      <c r="A35" s="400"/>
      <c r="B35" s="26"/>
      <c r="C35" s="243"/>
      <c r="D35" s="243"/>
      <c r="E35" s="244">
        <f t="shared" si="0"/>
        <v>0</v>
      </c>
      <c r="F35" s="2"/>
      <c r="G35" s="21"/>
      <c r="H35" s="21"/>
      <c r="I35" s="21"/>
    </row>
    <row r="36" spans="1:9">
      <c r="A36" s="400"/>
      <c r="B36" s="26"/>
      <c r="C36" s="243"/>
      <c r="D36" s="243"/>
      <c r="E36" s="244">
        <f t="shared" si="0"/>
        <v>0</v>
      </c>
      <c r="F36" s="2"/>
      <c r="G36" s="21"/>
      <c r="H36" s="21"/>
      <c r="I36" s="21"/>
    </row>
    <row r="37" spans="1:9">
      <c r="A37" s="400"/>
      <c r="B37" s="26"/>
      <c r="C37" s="243"/>
      <c r="D37" s="243"/>
      <c r="E37" s="244">
        <f t="shared" si="0"/>
        <v>0</v>
      </c>
      <c r="F37" s="2"/>
      <c r="G37" s="21"/>
      <c r="H37" s="21"/>
      <c r="I37" s="21"/>
    </row>
    <row r="38" spans="1:9">
      <c r="A38" s="400"/>
      <c r="B38" s="26"/>
      <c r="C38" s="243"/>
      <c r="D38" s="243"/>
      <c r="E38" s="244">
        <f t="shared" si="0"/>
        <v>0</v>
      </c>
      <c r="F38" s="2"/>
      <c r="G38" s="21"/>
      <c r="H38" s="21"/>
      <c r="I38" s="21"/>
    </row>
    <row r="39" spans="1:9">
      <c r="A39" s="400"/>
      <c r="B39" s="26"/>
      <c r="C39" s="243"/>
      <c r="D39" s="243"/>
      <c r="E39" s="244">
        <f t="shared" si="0"/>
        <v>0</v>
      </c>
      <c r="F39" s="2"/>
      <c r="G39" s="21"/>
      <c r="H39" s="21"/>
      <c r="I39" s="21"/>
    </row>
    <row r="40" spans="1:9">
      <c r="A40" s="400"/>
      <c r="B40" s="26"/>
      <c r="C40" s="243"/>
      <c r="D40" s="243"/>
      <c r="E40" s="244">
        <f t="shared" si="0"/>
        <v>0</v>
      </c>
      <c r="F40" s="2"/>
      <c r="G40" s="21"/>
      <c r="H40" s="21"/>
      <c r="I40" s="21"/>
    </row>
    <row r="41" spans="1:9">
      <c r="A41" s="400"/>
      <c r="B41" s="26"/>
      <c r="C41" s="243"/>
      <c r="D41" s="243"/>
      <c r="E41" s="244">
        <f t="shared" si="0"/>
        <v>0</v>
      </c>
      <c r="F41" s="2"/>
      <c r="G41" s="21"/>
      <c r="H41" s="21"/>
      <c r="I41" s="21"/>
    </row>
    <row r="42" spans="1:9">
      <c r="A42" s="400"/>
      <c r="B42" s="26"/>
      <c r="C42" s="243"/>
      <c r="D42" s="243"/>
      <c r="E42" s="244">
        <f t="shared" si="0"/>
        <v>0</v>
      </c>
      <c r="F42" s="2"/>
      <c r="G42" s="21"/>
      <c r="H42" s="21"/>
      <c r="I42" s="21"/>
    </row>
    <row r="43" spans="1:9">
      <c r="A43" s="400"/>
      <c r="B43" s="26"/>
      <c r="C43" s="243"/>
      <c r="D43" s="243"/>
      <c r="E43" s="244">
        <f t="shared" si="0"/>
        <v>0</v>
      </c>
      <c r="F43" s="2"/>
      <c r="G43" s="21"/>
      <c r="H43" s="21"/>
      <c r="I43" s="21"/>
    </row>
    <row r="44" spans="1:9">
      <c r="A44" s="400"/>
      <c r="B44" s="26"/>
      <c r="C44" s="243"/>
      <c r="D44" s="243"/>
      <c r="E44" s="244">
        <f t="shared" si="0"/>
        <v>0</v>
      </c>
      <c r="F44" s="2"/>
      <c r="G44" s="21"/>
      <c r="H44" s="21"/>
      <c r="I44" s="21"/>
    </row>
    <row r="45" spans="1:9">
      <c r="A45" s="400"/>
      <c r="B45" s="26"/>
      <c r="C45" s="243"/>
      <c r="D45" s="243"/>
      <c r="E45" s="244">
        <f t="shared" si="0"/>
        <v>0</v>
      </c>
      <c r="F45" s="2"/>
      <c r="G45" s="21"/>
      <c r="H45" s="21"/>
      <c r="I45" s="21"/>
    </row>
    <row r="46" spans="1:9">
      <c r="A46" s="400"/>
      <c r="B46" s="26"/>
      <c r="C46" s="243"/>
      <c r="D46" s="243"/>
      <c r="E46" s="244">
        <f t="shared" si="0"/>
        <v>0</v>
      </c>
      <c r="F46" s="2"/>
      <c r="G46" s="21"/>
      <c r="H46" s="21"/>
      <c r="I46" s="21"/>
    </row>
    <row r="47" spans="1:9">
      <c r="A47" s="400"/>
      <c r="B47" s="26"/>
      <c r="C47" s="243"/>
      <c r="D47" s="243"/>
      <c r="E47" s="244">
        <f t="shared" si="0"/>
        <v>0</v>
      </c>
      <c r="F47" s="2"/>
      <c r="G47" s="21"/>
      <c r="H47" s="21"/>
      <c r="I47" s="21"/>
    </row>
    <row r="48" spans="1:9">
      <c r="A48" s="400"/>
      <c r="B48" s="26"/>
      <c r="C48" s="243"/>
      <c r="D48" s="243"/>
      <c r="E48" s="244">
        <f t="shared" si="0"/>
        <v>0</v>
      </c>
      <c r="F48" s="2"/>
      <c r="G48" s="21"/>
      <c r="H48" s="21"/>
      <c r="I48" s="21"/>
    </row>
    <row r="49" spans="1:9">
      <c r="A49" s="400"/>
      <c r="B49" s="26"/>
      <c r="C49" s="243"/>
      <c r="D49" s="243"/>
      <c r="E49" s="244">
        <f t="shared" si="0"/>
        <v>0</v>
      </c>
      <c r="F49" s="2"/>
      <c r="G49" s="21"/>
      <c r="H49" s="21"/>
      <c r="I49" s="21"/>
    </row>
    <row r="50" spans="1:9">
      <c r="A50" s="400"/>
      <c r="B50" s="26"/>
      <c r="C50" s="243"/>
      <c r="D50" s="243"/>
      <c r="E50" s="244">
        <f t="shared" si="0"/>
        <v>0</v>
      </c>
      <c r="F50" s="2"/>
      <c r="G50" s="21"/>
      <c r="H50" s="21"/>
      <c r="I50" s="21"/>
    </row>
    <row r="51" spans="1:9">
      <c r="A51" s="400"/>
      <c r="B51" s="26"/>
      <c r="C51" s="243"/>
      <c r="D51" s="243"/>
      <c r="E51" s="244">
        <f t="shared" si="0"/>
        <v>0</v>
      </c>
      <c r="F51" s="2"/>
      <c r="G51" s="21"/>
      <c r="H51" s="21"/>
      <c r="I51" s="21"/>
    </row>
    <row r="52" spans="1:9">
      <c r="A52" s="400"/>
      <c r="B52" s="26"/>
      <c r="C52" s="243"/>
      <c r="D52" s="243"/>
      <c r="E52" s="244">
        <f t="shared" si="0"/>
        <v>0</v>
      </c>
      <c r="F52" s="2"/>
      <c r="G52" s="21"/>
      <c r="H52" s="21"/>
      <c r="I52" s="21"/>
    </row>
    <row r="53" spans="1:9">
      <c r="A53" s="400"/>
      <c r="B53" s="26"/>
      <c r="C53" s="243"/>
      <c r="D53" s="243"/>
      <c r="E53" s="244">
        <f t="shared" si="0"/>
        <v>0</v>
      </c>
      <c r="F53" s="2"/>
      <c r="G53" s="21"/>
      <c r="H53" s="21"/>
      <c r="I53" s="21"/>
    </row>
    <row r="54" spans="1:9">
      <c r="A54" s="400"/>
      <c r="B54" s="26"/>
      <c r="C54" s="243"/>
      <c r="D54" s="243"/>
      <c r="E54" s="244">
        <f t="shared" si="0"/>
        <v>0</v>
      </c>
      <c r="F54" s="2"/>
      <c r="G54" s="21"/>
      <c r="H54" s="21"/>
      <c r="I54" s="21"/>
    </row>
    <row r="55" spans="1:9">
      <c r="A55" s="400"/>
      <c r="B55" s="26"/>
      <c r="C55" s="243"/>
      <c r="D55" s="243"/>
      <c r="E55" s="244">
        <f t="shared" si="0"/>
        <v>0</v>
      </c>
      <c r="F55" s="2"/>
      <c r="G55" s="21"/>
      <c r="H55" s="21"/>
      <c r="I55" s="21"/>
    </row>
    <row r="56" spans="1:9">
      <c r="A56" s="400"/>
      <c r="B56" s="26"/>
      <c r="C56" s="243"/>
      <c r="D56" s="243"/>
      <c r="E56" s="244">
        <f t="shared" si="0"/>
        <v>0</v>
      </c>
      <c r="F56" s="2"/>
      <c r="G56" s="21"/>
      <c r="H56" s="21"/>
      <c r="I56" s="21"/>
    </row>
    <row r="57" spans="1:9">
      <c r="A57" s="400"/>
      <c r="B57" s="26"/>
      <c r="C57" s="243"/>
      <c r="D57" s="243"/>
      <c r="E57" s="244">
        <f t="shared" si="0"/>
        <v>0</v>
      </c>
      <c r="F57" s="2"/>
    </row>
    <row r="58" spans="1:9">
      <c r="A58" s="400"/>
      <c r="B58" s="26"/>
      <c r="C58" s="243"/>
      <c r="D58" s="243"/>
      <c r="E58" s="244">
        <f t="shared" si="0"/>
        <v>0</v>
      </c>
      <c r="F58" s="2"/>
    </row>
    <row r="59" spans="1:9">
      <c r="A59" s="400"/>
      <c r="B59" s="26"/>
      <c r="C59" s="243"/>
      <c r="D59" s="243"/>
      <c r="E59" s="244">
        <f t="shared" si="0"/>
        <v>0</v>
      </c>
      <c r="F59" s="2"/>
    </row>
    <row r="60" spans="1:9">
      <c r="A60" s="400"/>
      <c r="B60" s="26"/>
      <c r="C60" s="243"/>
      <c r="D60" s="243"/>
      <c r="E60" s="244">
        <f t="shared" si="0"/>
        <v>0</v>
      </c>
      <c r="F60" s="2"/>
    </row>
    <row r="61" spans="1:9">
      <c r="A61" s="400"/>
      <c r="B61" s="26"/>
      <c r="C61" s="243"/>
      <c r="D61" s="243"/>
      <c r="E61" s="244">
        <f t="shared" si="0"/>
        <v>0</v>
      </c>
      <c r="F61" s="2"/>
    </row>
    <row r="62" spans="1:9">
      <c r="A62" s="400"/>
      <c r="B62" s="26"/>
      <c r="C62" s="243"/>
      <c r="D62" s="243"/>
      <c r="E62" s="244">
        <f t="shared" si="0"/>
        <v>0</v>
      </c>
      <c r="F62" s="2"/>
    </row>
    <row r="63" spans="1:9">
      <c r="A63" s="400"/>
      <c r="B63" s="26"/>
      <c r="C63" s="243"/>
      <c r="D63" s="243"/>
      <c r="E63" s="244">
        <f t="shared" si="0"/>
        <v>0</v>
      </c>
      <c r="F63" s="2"/>
    </row>
    <row r="64" spans="1:9">
      <c r="A64" s="400"/>
      <c r="B64" s="26"/>
      <c r="C64" s="243"/>
      <c r="D64" s="243"/>
      <c r="E64" s="244">
        <f t="shared" si="0"/>
        <v>0</v>
      </c>
      <c r="F64" s="2"/>
    </row>
    <row r="65" spans="1:7">
      <c r="A65" s="400"/>
      <c r="B65" s="26"/>
      <c r="C65" s="243"/>
      <c r="D65" s="243"/>
      <c r="E65" s="244">
        <f t="shared" si="0"/>
        <v>0</v>
      </c>
      <c r="F65" s="2"/>
    </row>
    <row r="66" spans="1:7">
      <c r="A66" s="400"/>
      <c r="B66" s="26"/>
      <c r="C66" s="243"/>
      <c r="D66" s="243"/>
      <c r="E66" s="244">
        <f t="shared" si="0"/>
        <v>0</v>
      </c>
      <c r="F66" s="2"/>
    </row>
    <row r="67" spans="1:7">
      <c r="A67" s="400"/>
      <c r="B67" s="26"/>
      <c r="C67" s="243"/>
      <c r="D67" s="243"/>
      <c r="E67" s="244">
        <f t="shared" si="0"/>
        <v>0</v>
      </c>
      <c r="F67" s="2"/>
    </row>
    <row r="68" spans="1:7">
      <c r="A68" s="400"/>
      <c r="B68" s="26"/>
      <c r="C68" s="243"/>
      <c r="D68" s="243"/>
      <c r="E68" s="244">
        <f t="shared" si="0"/>
        <v>0</v>
      </c>
      <c r="F68" s="2"/>
    </row>
    <row r="69" spans="1:7">
      <c r="A69" s="400"/>
      <c r="B69" s="26"/>
      <c r="C69" s="243"/>
      <c r="D69" s="243"/>
      <c r="E69" s="244">
        <f t="shared" si="0"/>
        <v>0</v>
      </c>
      <c r="F69" s="2"/>
    </row>
    <row r="70" spans="1:7">
      <c r="A70" s="400"/>
      <c r="B70" s="26"/>
      <c r="C70" s="243"/>
      <c r="D70" s="243"/>
      <c r="E70" s="244">
        <f t="shared" ref="E70:E82" si="1">E69+C70-D70</f>
        <v>0</v>
      </c>
      <c r="F70" s="2"/>
    </row>
    <row r="71" spans="1:7">
      <c r="A71" s="400"/>
      <c r="B71" s="26"/>
      <c r="C71" s="243"/>
      <c r="D71" s="243"/>
      <c r="E71" s="244">
        <f t="shared" si="1"/>
        <v>0</v>
      </c>
      <c r="F71" s="2"/>
    </row>
    <row r="72" spans="1:7">
      <c r="A72" s="400"/>
      <c r="B72" s="26"/>
      <c r="C72" s="243"/>
      <c r="D72" s="243"/>
      <c r="E72" s="244">
        <f t="shared" si="1"/>
        <v>0</v>
      </c>
      <c r="F72" s="2"/>
    </row>
    <row r="73" spans="1:7">
      <c r="A73" s="400"/>
      <c r="B73" s="26"/>
      <c r="C73" s="243"/>
      <c r="D73" s="243"/>
      <c r="E73" s="244">
        <f t="shared" si="1"/>
        <v>0</v>
      </c>
      <c r="F73" s="2"/>
    </row>
    <row r="74" spans="1:7">
      <c r="A74" s="400"/>
      <c r="B74" s="26"/>
      <c r="C74" s="243"/>
      <c r="D74" s="243"/>
      <c r="E74" s="244">
        <f t="shared" si="1"/>
        <v>0</v>
      </c>
      <c r="F74" s="2"/>
    </row>
    <row r="75" spans="1:7">
      <c r="A75" s="400"/>
      <c r="B75" s="26"/>
      <c r="C75" s="243"/>
      <c r="D75" s="243"/>
      <c r="E75" s="244">
        <f t="shared" si="1"/>
        <v>0</v>
      </c>
      <c r="F75" s="2"/>
    </row>
    <row r="76" spans="1:7">
      <c r="A76" s="400"/>
      <c r="B76" s="26"/>
      <c r="C76" s="243"/>
      <c r="D76" s="243"/>
      <c r="E76" s="244">
        <f t="shared" si="1"/>
        <v>0</v>
      </c>
      <c r="F76" s="2"/>
    </row>
    <row r="77" spans="1:7">
      <c r="A77" s="400"/>
      <c r="B77" s="26"/>
      <c r="C77" s="243"/>
      <c r="D77" s="243"/>
      <c r="E77" s="244">
        <f t="shared" si="1"/>
        <v>0</v>
      </c>
      <c r="F77" s="2"/>
    </row>
    <row r="78" spans="1:7">
      <c r="A78" s="400"/>
      <c r="B78" s="26"/>
      <c r="C78" s="243"/>
      <c r="D78" s="243"/>
      <c r="E78" s="244">
        <f t="shared" si="1"/>
        <v>0</v>
      </c>
      <c r="F78" s="2"/>
    </row>
    <row r="79" spans="1:7">
      <c r="A79" s="400"/>
      <c r="B79" s="26"/>
      <c r="C79" s="243"/>
      <c r="D79" s="243"/>
      <c r="E79" s="244">
        <f t="shared" si="1"/>
        <v>0</v>
      </c>
      <c r="F79" s="18"/>
      <c r="G79" s="2"/>
    </row>
    <row r="80" spans="1:7">
      <c r="A80" s="400"/>
      <c r="B80" s="26"/>
      <c r="C80" s="243"/>
      <c r="D80" s="243"/>
      <c r="E80" s="244">
        <f t="shared" si="1"/>
        <v>0</v>
      </c>
      <c r="F80" s="18"/>
      <c r="G80" s="2"/>
    </row>
    <row r="81" spans="1:7">
      <c r="A81" s="400"/>
      <c r="B81" s="26"/>
      <c r="C81" s="243"/>
      <c r="D81" s="243"/>
      <c r="E81" s="244">
        <f t="shared" si="1"/>
        <v>0</v>
      </c>
      <c r="F81" s="18"/>
      <c r="G81" s="2"/>
    </row>
    <row r="82" spans="1:7">
      <c r="A82" s="400"/>
      <c r="B82" s="26"/>
      <c r="C82" s="243"/>
      <c r="D82" s="243"/>
      <c r="E82" s="244">
        <f t="shared" si="1"/>
        <v>0</v>
      </c>
      <c r="F82" s="18"/>
      <c r="G82" s="2"/>
    </row>
    <row r="83" spans="1:7">
      <c r="A83" s="400"/>
      <c r="B83" s="31"/>
      <c r="C83" s="244">
        <f>SUM(C5:C72)</f>
        <v>4860000</v>
      </c>
      <c r="D83" s="244">
        <f>SUM(D5:D77)</f>
        <v>4860000</v>
      </c>
      <c r="E83" s="24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0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405" t="s">
        <v>15</v>
      </c>
      <c r="B1" s="405"/>
      <c r="C1" s="405"/>
      <c r="D1" s="405"/>
      <c r="E1" s="405"/>
      <c r="F1" s="405"/>
      <c r="G1" s="405"/>
      <c r="H1" s="405"/>
      <c r="I1" s="405"/>
      <c r="J1" s="405"/>
      <c r="K1" s="405"/>
      <c r="L1" s="405"/>
      <c r="M1" s="405"/>
      <c r="N1" s="405"/>
      <c r="O1" s="405"/>
      <c r="P1" s="405"/>
      <c r="Q1" s="405"/>
    </row>
    <row r="2" spans="1:24" s="62" customFormat="1" ht="18">
      <c r="A2" s="406" t="s">
        <v>65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406"/>
      <c r="P2" s="406"/>
      <c r="Q2" s="406"/>
    </row>
    <row r="3" spans="1:24" s="63" customFormat="1" ht="16.5" thickBot="1">
      <c r="A3" s="407" t="s">
        <v>234</v>
      </c>
      <c r="B3" s="408"/>
      <c r="C3" s="408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9"/>
      <c r="S3" s="47"/>
      <c r="T3" s="7"/>
      <c r="U3" s="7"/>
      <c r="V3" s="7"/>
      <c r="W3" s="7"/>
      <c r="X3" s="16"/>
    </row>
    <row r="4" spans="1:24" s="64" customFormat="1" ht="12.75" customHeight="1">
      <c r="A4" s="410" t="s">
        <v>28</v>
      </c>
      <c r="B4" s="412" t="s">
        <v>29</v>
      </c>
      <c r="C4" s="401" t="s">
        <v>30</v>
      </c>
      <c r="D4" s="401" t="s">
        <v>31</v>
      </c>
      <c r="E4" s="401" t="s">
        <v>32</v>
      </c>
      <c r="F4" s="414" t="s">
        <v>134</v>
      </c>
      <c r="G4" s="401" t="s">
        <v>33</v>
      </c>
      <c r="H4" s="401" t="s">
        <v>273</v>
      </c>
      <c r="I4" s="401" t="s">
        <v>245</v>
      </c>
      <c r="J4" s="401" t="s">
        <v>34</v>
      </c>
      <c r="K4" s="401" t="s">
        <v>35</v>
      </c>
      <c r="L4" s="401" t="s">
        <v>281</v>
      </c>
      <c r="M4" s="401" t="s">
        <v>279</v>
      </c>
      <c r="N4" s="401" t="s">
        <v>36</v>
      </c>
      <c r="O4" s="403" t="s">
        <v>37</v>
      </c>
      <c r="P4" s="416" t="s">
        <v>142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411"/>
      <c r="B5" s="413"/>
      <c r="C5" s="402"/>
      <c r="D5" s="402"/>
      <c r="E5" s="402"/>
      <c r="F5" s="415"/>
      <c r="G5" s="402"/>
      <c r="H5" s="402"/>
      <c r="I5" s="402"/>
      <c r="J5" s="402"/>
      <c r="K5" s="402"/>
      <c r="L5" s="402"/>
      <c r="M5" s="402"/>
      <c r="N5" s="402"/>
      <c r="O5" s="404"/>
      <c r="P5" s="417"/>
      <c r="Q5" s="122" t="s">
        <v>38</v>
      </c>
      <c r="S5" s="68"/>
      <c r="T5" s="69"/>
      <c r="U5" s="69"/>
      <c r="V5" s="69"/>
      <c r="W5" s="69"/>
      <c r="X5" s="70"/>
    </row>
    <row r="6" spans="1:24" s="13" customFormat="1">
      <c r="A6" s="71" t="s">
        <v>233</v>
      </c>
      <c r="B6" s="72">
        <v>1000</v>
      </c>
      <c r="C6" s="72"/>
      <c r="D6" s="73">
        <v>180</v>
      </c>
      <c r="E6" s="73"/>
      <c r="F6" s="73"/>
      <c r="G6" s="73"/>
      <c r="H6" s="73"/>
      <c r="I6" s="73"/>
      <c r="J6" s="74">
        <v>60</v>
      </c>
      <c r="K6" s="73">
        <v>0</v>
      </c>
      <c r="L6" s="73"/>
      <c r="M6" s="73">
        <v>600</v>
      </c>
      <c r="N6" s="110"/>
      <c r="O6" s="73"/>
      <c r="P6" s="75">
        <v>1000</v>
      </c>
      <c r="Q6" s="76">
        <f t="shared" ref="Q6:Q36" si="0">SUM(B6:P6)</f>
        <v>2840</v>
      </c>
      <c r="R6" s="77"/>
      <c r="S6" s="78"/>
      <c r="T6" s="33"/>
      <c r="U6" s="5"/>
      <c r="V6" s="33"/>
      <c r="W6" s="5"/>
    </row>
    <row r="7" spans="1:24" s="13" customFormat="1">
      <c r="A7" s="71" t="s">
        <v>239</v>
      </c>
      <c r="B7" s="72"/>
      <c r="C7" s="72"/>
      <c r="D7" s="73">
        <v>180</v>
      </c>
      <c r="E7" s="73"/>
      <c r="F7" s="73"/>
      <c r="G7" s="73"/>
      <c r="I7" s="73"/>
      <c r="J7" s="74">
        <v>60</v>
      </c>
      <c r="K7" s="73">
        <v>0</v>
      </c>
      <c r="L7" s="73"/>
      <c r="M7" s="73"/>
      <c r="N7" s="110"/>
      <c r="O7" s="73"/>
      <c r="P7" s="75"/>
      <c r="Q7" s="76">
        <f t="shared" si="0"/>
        <v>240</v>
      </c>
      <c r="R7" s="77"/>
      <c r="S7" s="33"/>
      <c r="T7" s="33"/>
      <c r="U7" s="33"/>
      <c r="V7" s="33"/>
      <c r="W7" s="33"/>
    </row>
    <row r="8" spans="1:24" s="13" customFormat="1">
      <c r="A8" s="71" t="s">
        <v>243</v>
      </c>
      <c r="B8" s="79"/>
      <c r="C8" s="72"/>
      <c r="D8" s="80"/>
      <c r="E8" s="80"/>
      <c r="F8" s="80"/>
      <c r="G8" s="80"/>
      <c r="H8" s="80"/>
      <c r="I8" s="80">
        <v>55</v>
      </c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55</v>
      </c>
      <c r="R8" s="77"/>
      <c r="S8" s="9"/>
      <c r="T8" s="9"/>
      <c r="U8" s="5" t="s">
        <v>39</v>
      </c>
      <c r="V8" s="33"/>
      <c r="W8" s="5"/>
    </row>
    <row r="9" spans="1:24" s="13" customFormat="1">
      <c r="A9" s="71" t="s">
        <v>249</v>
      </c>
      <c r="B9" s="79">
        <v>1000</v>
      </c>
      <c r="C9" s="72">
        <v>470</v>
      </c>
      <c r="D9" s="80"/>
      <c r="E9" s="80">
        <v>1000</v>
      </c>
      <c r="F9" s="80"/>
      <c r="G9" s="80"/>
      <c r="H9" s="80"/>
      <c r="I9" s="80">
        <v>85</v>
      </c>
      <c r="J9" s="81">
        <v>0</v>
      </c>
      <c r="K9" s="80">
        <v>0</v>
      </c>
      <c r="L9" s="80"/>
      <c r="M9" s="80"/>
      <c r="N9" s="111"/>
      <c r="O9" s="80"/>
      <c r="P9" s="82"/>
      <c r="Q9" s="76">
        <f t="shared" si="0"/>
        <v>2555</v>
      </c>
      <c r="R9" s="77"/>
      <c r="S9" s="9"/>
      <c r="T9" s="9"/>
      <c r="U9" s="33"/>
      <c r="V9" s="33"/>
      <c r="W9" s="33"/>
    </row>
    <row r="10" spans="1:24" s="13" customFormat="1">
      <c r="A10" s="71" t="s">
        <v>254</v>
      </c>
      <c r="B10" s="79"/>
      <c r="C10" s="72">
        <v>400</v>
      </c>
      <c r="D10" s="80"/>
      <c r="E10" s="80"/>
      <c r="F10" s="80"/>
      <c r="G10" s="80"/>
      <c r="H10" s="80"/>
      <c r="I10" s="80">
        <v>65</v>
      </c>
      <c r="J10" s="80">
        <v>30</v>
      </c>
      <c r="K10" s="80">
        <v>0</v>
      </c>
      <c r="L10" s="80"/>
      <c r="M10" s="80"/>
      <c r="N10" s="111"/>
      <c r="O10" s="80"/>
      <c r="P10" s="82"/>
      <c r="Q10" s="76">
        <f t="shared" si="0"/>
        <v>495</v>
      </c>
      <c r="R10" s="77"/>
      <c r="S10" s="33"/>
      <c r="T10" s="33"/>
      <c r="U10" s="5"/>
      <c r="V10" s="33"/>
      <c r="W10" s="5"/>
    </row>
    <row r="11" spans="1:24" s="13" customFormat="1">
      <c r="A11" s="71" t="s">
        <v>258</v>
      </c>
      <c r="B11" s="79"/>
      <c r="C11" s="72"/>
      <c r="D11" s="80"/>
      <c r="E11" s="80"/>
      <c r="F11" s="80"/>
      <c r="G11" s="80">
        <v>250</v>
      </c>
      <c r="H11" s="80"/>
      <c r="I11" s="80">
        <v>75</v>
      </c>
      <c r="J11" s="80">
        <v>0</v>
      </c>
      <c r="K11" s="80">
        <v>0</v>
      </c>
      <c r="L11" s="80"/>
      <c r="M11" s="80"/>
      <c r="N11" s="111"/>
      <c r="O11" s="80"/>
      <c r="P11" s="82"/>
      <c r="Q11" s="76">
        <f t="shared" si="0"/>
        <v>325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260</v>
      </c>
      <c r="B12" s="79">
        <v>1000</v>
      </c>
      <c r="C12" s="72"/>
      <c r="D12" s="80"/>
      <c r="E12" s="80"/>
      <c r="F12" s="80"/>
      <c r="G12" s="80"/>
      <c r="H12" s="80"/>
      <c r="I12" s="80">
        <v>60</v>
      </c>
      <c r="J12" s="80">
        <v>70</v>
      </c>
      <c r="K12" s="80">
        <v>0</v>
      </c>
      <c r="L12" s="80"/>
      <c r="M12" s="80"/>
      <c r="N12" s="111"/>
      <c r="O12" s="80"/>
      <c r="P12" s="82"/>
      <c r="Q12" s="76">
        <f t="shared" si="0"/>
        <v>1130</v>
      </c>
      <c r="R12" s="77"/>
      <c r="S12" s="33"/>
      <c r="T12" s="33"/>
      <c r="U12" s="5"/>
      <c r="V12" s="33"/>
      <c r="W12" s="5"/>
    </row>
    <row r="13" spans="1:24" s="13" customFormat="1">
      <c r="A13" s="71" t="s">
        <v>262</v>
      </c>
      <c r="B13" s="79"/>
      <c r="C13" s="72"/>
      <c r="D13" s="80"/>
      <c r="E13" s="80"/>
      <c r="F13" s="80"/>
      <c r="G13" s="80"/>
      <c r="H13" s="80"/>
      <c r="I13" s="80">
        <v>20</v>
      </c>
      <c r="J13" s="80">
        <v>70</v>
      </c>
      <c r="K13" s="80">
        <v>0</v>
      </c>
      <c r="L13" s="83"/>
      <c r="M13" s="80"/>
      <c r="N13" s="111"/>
      <c r="O13" s="80"/>
      <c r="P13" s="82"/>
      <c r="Q13" s="76">
        <f t="shared" si="0"/>
        <v>90</v>
      </c>
      <c r="R13" s="77"/>
      <c r="S13" s="78"/>
      <c r="T13" s="33"/>
      <c r="U13" s="33"/>
      <c r="V13" s="33"/>
      <c r="W13" s="33"/>
    </row>
    <row r="14" spans="1:24" s="13" customFormat="1">
      <c r="A14" s="71" t="s">
        <v>267</v>
      </c>
      <c r="B14" s="79"/>
      <c r="C14" s="72"/>
      <c r="D14" s="80">
        <v>410</v>
      </c>
      <c r="E14" s="80"/>
      <c r="F14" s="80"/>
      <c r="G14" s="80"/>
      <c r="H14" s="80"/>
      <c r="I14" s="80">
        <v>70</v>
      </c>
      <c r="J14" s="80">
        <v>30</v>
      </c>
      <c r="K14" s="80">
        <v>0</v>
      </c>
      <c r="L14" s="84"/>
      <c r="M14" s="80"/>
      <c r="N14" s="111"/>
      <c r="O14" s="80"/>
      <c r="P14" s="82"/>
      <c r="Q14" s="76">
        <f t="shared" si="0"/>
        <v>510</v>
      </c>
      <c r="R14" s="77"/>
      <c r="S14" s="85"/>
      <c r="T14" s="33"/>
      <c r="U14" s="5"/>
      <c r="V14" s="33"/>
      <c r="W14" s="5"/>
    </row>
    <row r="15" spans="1:24" s="13" customFormat="1">
      <c r="A15" s="71" t="s">
        <v>271</v>
      </c>
      <c r="B15" s="79">
        <v>1000</v>
      </c>
      <c r="C15" s="72"/>
      <c r="D15" s="80">
        <v>760</v>
      </c>
      <c r="E15" s="80"/>
      <c r="F15" s="80"/>
      <c r="G15" s="80"/>
      <c r="H15" s="80"/>
      <c r="I15" s="80">
        <v>70</v>
      </c>
      <c r="J15" s="80">
        <v>0</v>
      </c>
      <c r="K15" s="80">
        <v>0</v>
      </c>
      <c r="L15" s="73"/>
      <c r="M15" s="80"/>
      <c r="N15" s="111">
        <v>100</v>
      </c>
      <c r="O15" s="80"/>
      <c r="P15" s="82"/>
      <c r="Q15" s="76">
        <f t="shared" si="0"/>
        <v>1930</v>
      </c>
      <c r="R15" s="77"/>
      <c r="S15" s="6"/>
      <c r="T15" s="33"/>
      <c r="U15" s="33"/>
      <c r="V15" s="33"/>
      <c r="W15" s="33"/>
    </row>
    <row r="16" spans="1:24" s="13" customFormat="1">
      <c r="A16" s="71" t="s">
        <v>272</v>
      </c>
      <c r="B16" s="79"/>
      <c r="C16" s="72"/>
      <c r="D16" s="80"/>
      <c r="E16" s="80"/>
      <c r="F16" s="80"/>
      <c r="G16" s="80"/>
      <c r="H16" s="80">
        <v>250</v>
      </c>
      <c r="I16" s="80">
        <v>95</v>
      </c>
      <c r="J16" s="80">
        <v>0</v>
      </c>
      <c r="K16" s="80">
        <v>0</v>
      </c>
      <c r="L16" s="80"/>
      <c r="M16" s="80"/>
      <c r="N16" s="111"/>
      <c r="O16" s="80"/>
      <c r="P16" s="82"/>
      <c r="Q16" s="76">
        <f t="shared" si="0"/>
        <v>345</v>
      </c>
      <c r="R16" s="77"/>
      <c r="S16" s="6"/>
      <c r="T16" s="33"/>
      <c r="U16" s="5"/>
      <c r="V16" s="33"/>
      <c r="W16" s="5"/>
    </row>
    <row r="17" spans="1:23" s="13" customFormat="1">
      <c r="A17" s="71" t="s">
        <v>274</v>
      </c>
      <c r="B17" s="79"/>
      <c r="C17" s="72"/>
      <c r="D17" s="80">
        <v>150</v>
      </c>
      <c r="E17" s="80"/>
      <c r="F17" s="80"/>
      <c r="G17" s="80"/>
      <c r="H17" s="80"/>
      <c r="I17" s="80">
        <v>100</v>
      </c>
      <c r="J17" s="80">
        <v>30</v>
      </c>
      <c r="K17" s="80">
        <v>0</v>
      </c>
      <c r="L17" s="80"/>
      <c r="M17" s="80"/>
      <c r="N17" s="111"/>
      <c r="O17" s="82"/>
      <c r="P17" s="82"/>
      <c r="Q17" s="76">
        <f t="shared" si="0"/>
        <v>280</v>
      </c>
      <c r="R17" s="77"/>
      <c r="S17" s="6"/>
      <c r="T17" s="33"/>
      <c r="U17" s="33"/>
      <c r="V17" s="33"/>
      <c r="W17" s="33"/>
    </row>
    <row r="18" spans="1:23" s="13" customFormat="1">
      <c r="A18" s="71" t="s">
        <v>278</v>
      </c>
      <c r="B18" s="79">
        <v>1000</v>
      </c>
      <c r="C18" s="72"/>
      <c r="D18" s="80"/>
      <c r="E18" s="80"/>
      <c r="F18" s="80"/>
      <c r="G18" s="80"/>
      <c r="H18" s="80"/>
      <c r="I18" s="80">
        <v>125</v>
      </c>
      <c r="J18" s="80">
        <v>100</v>
      </c>
      <c r="K18" s="80">
        <v>0</v>
      </c>
      <c r="L18" s="80"/>
      <c r="M18" s="80"/>
      <c r="N18" s="111"/>
      <c r="O18" s="82"/>
      <c r="P18" s="82"/>
      <c r="Q18" s="76">
        <f t="shared" si="0"/>
        <v>1225</v>
      </c>
      <c r="R18" s="77"/>
      <c r="S18" s="6"/>
      <c r="T18" s="33"/>
      <c r="U18" s="5"/>
      <c r="V18" s="33"/>
      <c r="W18" s="5"/>
    </row>
    <row r="19" spans="1:23" s="13" customFormat="1">
      <c r="A19" s="71" t="s">
        <v>280</v>
      </c>
      <c r="B19" s="79"/>
      <c r="C19" s="72"/>
      <c r="D19" s="80">
        <v>45</v>
      </c>
      <c r="E19" s="80">
        <v>650</v>
      </c>
      <c r="F19" s="80"/>
      <c r="G19" s="80"/>
      <c r="H19" s="80"/>
      <c r="I19" s="80">
        <v>100</v>
      </c>
      <c r="J19" s="80">
        <v>0</v>
      </c>
      <c r="K19" s="80">
        <v>0</v>
      </c>
      <c r="L19" s="80">
        <v>1260</v>
      </c>
      <c r="M19" s="80"/>
      <c r="N19" s="112"/>
      <c r="O19" s="82"/>
      <c r="P19" s="82"/>
      <c r="Q19" s="76">
        <f t="shared" si="0"/>
        <v>2055</v>
      </c>
      <c r="R19" s="77"/>
      <c r="S19" s="6"/>
      <c r="T19" s="33"/>
      <c r="U19" s="33"/>
      <c r="V19" s="33"/>
      <c r="W19" s="33"/>
    </row>
    <row r="20" spans="1:23" s="13" customFormat="1">
      <c r="A20" s="71" t="s">
        <v>290</v>
      </c>
      <c r="B20" s="79"/>
      <c r="C20" s="72"/>
      <c r="D20" s="80"/>
      <c r="E20" s="80"/>
      <c r="F20" s="111"/>
      <c r="G20" s="80"/>
      <c r="H20" s="80"/>
      <c r="I20" s="80">
        <v>144</v>
      </c>
      <c r="J20" s="80">
        <v>40</v>
      </c>
      <c r="K20" s="80">
        <v>0</v>
      </c>
      <c r="L20" s="80"/>
      <c r="M20" s="80"/>
      <c r="N20" s="111"/>
      <c r="O20" s="80"/>
      <c r="P20" s="82"/>
      <c r="Q20" s="76">
        <f t="shared" si="0"/>
        <v>184</v>
      </c>
      <c r="R20" s="77"/>
      <c r="S20" s="6"/>
      <c r="T20" s="33"/>
      <c r="U20" s="5"/>
      <c r="V20" s="33"/>
      <c r="W20" s="5"/>
    </row>
    <row r="21" spans="1:23" s="13" customFormat="1">
      <c r="A21" s="71" t="s">
        <v>294</v>
      </c>
      <c r="B21" s="79">
        <v>500</v>
      </c>
      <c r="C21" s="72"/>
      <c r="D21" s="80"/>
      <c r="E21" s="80"/>
      <c r="F21" s="80"/>
      <c r="G21" s="80"/>
      <c r="H21" s="80"/>
      <c r="I21" s="80">
        <v>300</v>
      </c>
      <c r="J21" s="80">
        <v>830</v>
      </c>
      <c r="K21" s="80">
        <v>0</v>
      </c>
      <c r="L21" s="80"/>
      <c r="M21" s="80"/>
      <c r="N21" s="111"/>
      <c r="O21" s="80"/>
      <c r="P21" s="82"/>
      <c r="Q21" s="76">
        <f t="shared" si="0"/>
        <v>1630</v>
      </c>
      <c r="R21" s="77"/>
      <c r="S21" s="6"/>
    </row>
    <row r="22" spans="1:23" s="13" customFormat="1">
      <c r="A22" s="71" t="s">
        <v>303</v>
      </c>
      <c r="B22" s="79"/>
      <c r="C22" s="72"/>
      <c r="D22" s="80"/>
      <c r="E22" s="80"/>
      <c r="F22" s="80"/>
      <c r="G22" s="80"/>
      <c r="H22" s="80"/>
      <c r="I22" s="80">
        <v>165</v>
      </c>
      <c r="J22" s="80">
        <v>125</v>
      </c>
      <c r="K22" s="80">
        <v>0</v>
      </c>
      <c r="L22" s="80"/>
      <c r="M22" s="80"/>
      <c r="N22" s="111"/>
      <c r="O22" s="80"/>
      <c r="P22" s="82"/>
      <c r="Q22" s="76">
        <f t="shared" si="0"/>
        <v>290</v>
      </c>
      <c r="R22" s="77"/>
      <c r="S22" s="6"/>
    </row>
    <row r="23" spans="1:23" s="87" customFormat="1">
      <c r="A23" s="71" t="s">
        <v>315</v>
      </c>
      <c r="B23" s="79"/>
      <c r="C23" s="72"/>
      <c r="D23" s="80"/>
      <c r="E23" s="80"/>
      <c r="F23" s="80"/>
      <c r="G23" s="80">
        <v>4666</v>
      </c>
      <c r="H23" s="80"/>
      <c r="I23" s="80">
        <v>150</v>
      </c>
      <c r="J23" s="80">
        <v>30</v>
      </c>
      <c r="K23" s="80">
        <v>0</v>
      </c>
      <c r="L23" s="80"/>
      <c r="M23" s="80"/>
      <c r="N23" s="111"/>
      <c r="O23" s="80"/>
      <c r="P23" s="82"/>
      <c r="Q23" s="76">
        <f t="shared" si="0"/>
        <v>4846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40</v>
      </c>
      <c r="B37" s="97">
        <f>SUM(B6:B36)</f>
        <v>5500</v>
      </c>
      <c r="C37" s="98">
        <f t="shared" ref="C37:P37" si="1">SUM(C6:C36)</f>
        <v>870</v>
      </c>
      <c r="D37" s="98">
        <f t="shared" si="1"/>
        <v>1725</v>
      </c>
      <c r="E37" s="98">
        <f t="shared" si="1"/>
        <v>1650</v>
      </c>
      <c r="F37" s="98">
        <f t="shared" si="1"/>
        <v>0</v>
      </c>
      <c r="G37" s="98">
        <f>SUM(G6:G36)</f>
        <v>4916</v>
      </c>
      <c r="H37" s="98">
        <f t="shared" si="1"/>
        <v>250</v>
      </c>
      <c r="I37" s="98">
        <f t="shared" si="1"/>
        <v>1679</v>
      </c>
      <c r="J37" s="98">
        <f t="shared" si="1"/>
        <v>1475</v>
      </c>
      <c r="K37" s="98">
        <f t="shared" si="1"/>
        <v>0</v>
      </c>
      <c r="L37" s="98">
        <f t="shared" si="1"/>
        <v>1260</v>
      </c>
      <c r="M37" s="98">
        <f t="shared" si="1"/>
        <v>600</v>
      </c>
      <c r="N37" s="114">
        <f t="shared" si="1"/>
        <v>100</v>
      </c>
      <c r="O37" s="98">
        <f t="shared" si="1"/>
        <v>0</v>
      </c>
      <c r="P37" s="99">
        <f t="shared" si="1"/>
        <v>1000</v>
      </c>
      <c r="Q37" s="100">
        <f>SUM(Q6:Q36)</f>
        <v>21025</v>
      </c>
      <c r="S37" s="224" t="s">
        <v>41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2" customFormat="1">
      <c r="A44" s="252" t="s">
        <v>62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3" zoomScale="120" zoomScaleNormal="120" workbookViewId="0">
      <selection activeCell="D73" sqref="D73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23" t="s">
        <v>15</v>
      </c>
      <c r="B1" s="423"/>
      <c r="C1" s="423"/>
      <c r="D1" s="423"/>
      <c r="E1" s="423"/>
      <c r="F1" s="423"/>
      <c r="G1" s="423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24" t="s">
        <v>235</v>
      </c>
      <c r="B2" s="424"/>
      <c r="C2" s="424"/>
      <c r="D2" s="424"/>
      <c r="E2" s="424"/>
      <c r="F2" s="424"/>
      <c r="G2" s="424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25" t="s">
        <v>64</v>
      </c>
      <c r="B3" s="425"/>
      <c r="C3" s="425"/>
      <c r="D3" s="425"/>
      <c r="E3" s="425"/>
      <c r="F3" s="425"/>
      <c r="G3" s="425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7" t="s">
        <v>0</v>
      </c>
      <c r="B4" s="258" t="s">
        <v>16</v>
      </c>
      <c r="C4" s="257" t="s">
        <v>17</v>
      </c>
      <c r="D4" s="258" t="s">
        <v>18</v>
      </c>
      <c r="E4" s="258" t="s">
        <v>19</v>
      </c>
      <c r="F4" s="258" t="s">
        <v>1</v>
      </c>
      <c r="G4" s="258" t="s">
        <v>93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59" t="s">
        <v>233</v>
      </c>
      <c r="B5" s="46">
        <v>79890</v>
      </c>
      <c r="C5" s="49">
        <v>-1060960</v>
      </c>
      <c r="D5" s="46">
        <v>2240</v>
      </c>
      <c r="E5" s="46">
        <f>C5+D5</f>
        <v>-1058720</v>
      </c>
      <c r="F5" s="260"/>
      <c r="G5" s="236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59" t="s">
        <v>239</v>
      </c>
      <c r="B6" s="46">
        <v>486650</v>
      </c>
      <c r="C6" s="49">
        <v>-1403130</v>
      </c>
      <c r="D6" s="46">
        <v>240</v>
      </c>
      <c r="E6" s="46">
        <f t="shared" ref="E6:E32" si="0">C6+D6</f>
        <v>-1402890</v>
      </c>
      <c r="F6" s="260"/>
      <c r="G6" s="237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243</v>
      </c>
      <c r="B7" s="46">
        <v>154590</v>
      </c>
      <c r="C7" s="49"/>
      <c r="D7" s="46">
        <v>55</v>
      </c>
      <c r="E7" s="46">
        <f t="shared" si="0"/>
        <v>55</v>
      </c>
      <c r="F7" s="225"/>
      <c r="G7" s="237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249</v>
      </c>
      <c r="B8" s="46">
        <v>114400</v>
      </c>
      <c r="C8" s="49">
        <v>468160</v>
      </c>
      <c r="D8" s="46">
        <v>2405</v>
      </c>
      <c r="E8" s="46">
        <f t="shared" si="0"/>
        <v>470565</v>
      </c>
      <c r="F8" s="226"/>
      <c r="G8" s="236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254</v>
      </c>
      <c r="B9" s="46">
        <v>160340</v>
      </c>
      <c r="C9" s="49">
        <v>173525</v>
      </c>
      <c r="D9" s="46">
        <v>495</v>
      </c>
      <c r="E9" s="46">
        <f t="shared" si="0"/>
        <v>174020</v>
      </c>
      <c r="F9" s="227"/>
      <c r="G9" s="236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258</v>
      </c>
      <c r="B10" s="46">
        <v>126850</v>
      </c>
      <c r="C10" s="49">
        <v>135555</v>
      </c>
      <c r="D10" s="46">
        <v>325</v>
      </c>
      <c r="E10" s="46">
        <f t="shared" si="0"/>
        <v>135880</v>
      </c>
      <c r="F10" s="228"/>
      <c r="G10" s="236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260</v>
      </c>
      <c r="B11" s="46">
        <v>189210</v>
      </c>
      <c r="C11" s="49">
        <v>131510</v>
      </c>
      <c r="D11" s="46">
        <v>1130</v>
      </c>
      <c r="E11" s="46">
        <f t="shared" si="0"/>
        <v>132640</v>
      </c>
      <c r="F11" s="226"/>
      <c r="G11" s="236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262</v>
      </c>
      <c r="B12" s="46">
        <v>296760</v>
      </c>
      <c r="C12" s="49">
        <v>304500</v>
      </c>
      <c r="D12" s="46">
        <v>90</v>
      </c>
      <c r="E12" s="46">
        <f t="shared" si="0"/>
        <v>304590</v>
      </c>
      <c r="F12" s="226"/>
      <c r="G12" s="236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267</v>
      </c>
      <c r="B13" s="46">
        <v>299260</v>
      </c>
      <c r="C13" s="49">
        <v>241330</v>
      </c>
      <c r="D13" s="46">
        <v>510</v>
      </c>
      <c r="E13" s="46">
        <f t="shared" si="0"/>
        <v>241840</v>
      </c>
      <c r="F13" s="228"/>
      <c r="G13" s="236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271</v>
      </c>
      <c r="B14" s="46">
        <v>185850</v>
      </c>
      <c r="C14" s="49">
        <v>227590</v>
      </c>
      <c r="D14" s="46">
        <v>1930</v>
      </c>
      <c r="E14" s="46">
        <f t="shared" si="0"/>
        <v>229520</v>
      </c>
      <c r="F14" s="227"/>
      <c r="G14" s="236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 t="s">
        <v>272</v>
      </c>
      <c r="B15" s="46">
        <v>354670</v>
      </c>
      <c r="C15" s="49">
        <v>331775</v>
      </c>
      <c r="D15" s="46">
        <v>345</v>
      </c>
      <c r="E15" s="46">
        <f t="shared" si="0"/>
        <v>332120</v>
      </c>
      <c r="F15" s="226"/>
      <c r="G15" s="236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 t="s">
        <v>274</v>
      </c>
      <c r="B16" s="46">
        <v>129230</v>
      </c>
      <c r="C16" s="49">
        <v>136210</v>
      </c>
      <c r="D16" s="46">
        <v>280</v>
      </c>
      <c r="E16" s="46">
        <f t="shared" si="0"/>
        <v>136490</v>
      </c>
      <c r="F16" s="226"/>
      <c r="G16" s="236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 t="s">
        <v>278</v>
      </c>
      <c r="B17" s="46">
        <v>209150</v>
      </c>
      <c r="C17" s="49">
        <v>233435</v>
      </c>
      <c r="D17" s="46">
        <v>1225</v>
      </c>
      <c r="E17" s="46">
        <f t="shared" si="0"/>
        <v>234660</v>
      </c>
      <c r="F17" s="225"/>
      <c r="G17" s="237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 t="s">
        <v>280</v>
      </c>
      <c r="B18" s="46">
        <v>1820420</v>
      </c>
      <c r="C18" s="49">
        <v>455155</v>
      </c>
      <c r="D18" s="46">
        <v>2055</v>
      </c>
      <c r="E18" s="46">
        <f t="shared" si="0"/>
        <v>457210</v>
      </c>
      <c r="F18" s="228"/>
      <c r="G18" s="236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 t="s">
        <v>290</v>
      </c>
      <c r="B19" s="46">
        <v>2706040</v>
      </c>
      <c r="C19" s="49">
        <v>780726</v>
      </c>
      <c r="D19" s="46">
        <v>184</v>
      </c>
      <c r="E19" s="46">
        <f>C19+D19</f>
        <v>780910</v>
      </c>
      <c r="F19" s="227"/>
      <c r="G19" s="236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 t="s">
        <v>294</v>
      </c>
      <c r="B20" s="46">
        <v>1010700</v>
      </c>
      <c r="C20" s="49">
        <v>256380</v>
      </c>
      <c r="D20" s="46">
        <v>1630</v>
      </c>
      <c r="E20" s="46">
        <f t="shared" ref="E20:E23" si="1">C20+D20</f>
        <v>258010</v>
      </c>
      <c r="F20" s="225"/>
      <c r="G20" s="236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 t="s">
        <v>303</v>
      </c>
      <c r="B21" s="46">
        <v>649980</v>
      </c>
      <c r="C21" s="49">
        <v>124610</v>
      </c>
      <c r="D21" s="46">
        <v>290</v>
      </c>
      <c r="E21" s="46">
        <f t="shared" si="1"/>
        <v>124900</v>
      </c>
      <c r="F21" s="225"/>
      <c r="G21" s="236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 t="s">
        <v>313</v>
      </c>
      <c r="B22" s="46">
        <v>302440</v>
      </c>
      <c r="C22" s="49">
        <v>246924</v>
      </c>
      <c r="D22" s="46">
        <v>4836</v>
      </c>
      <c r="E22" s="46">
        <f t="shared" si="1"/>
        <v>251760</v>
      </c>
      <c r="F22" s="225"/>
      <c r="G22" s="236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7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7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6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6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6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6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6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8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9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5"/>
      <c r="D32" s="125"/>
      <c r="E32" s="125">
        <f t="shared" si="0"/>
        <v>0</v>
      </c>
      <c r="F32" s="230"/>
      <c r="G32" s="239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7">
        <f>SUM(B5:B32)</f>
        <v>9276430</v>
      </c>
      <c r="C33" s="248">
        <f>SUM(C5:C32)</f>
        <v>1783295</v>
      </c>
      <c r="D33" s="247">
        <f>SUM(D5:D32)</f>
        <v>20265</v>
      </c>
      <c r="E33" s="247">
        <f>SUM(E5:E32)</f>
        <v>1803560</v>
      </c>
      <c r="F33" s="247">
        <f>B33-E33</f>
        <v>7472870</v>
      </c>
      <c r="G33" s="249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20" t="s">
        <v>20</v>
      </c>
      <c r="C35" s="420"/>
      <c r="D35" s="420"/>
      <c r="E35" s="420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56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152</v>
      </c>
      <c r="B37" s="234" t="s">
        <v>153</v>
      </c>
      <c r="C37" s="123" t="s">
        <v>154</v>
      </c>
      <c r="D37" s="202">
        <v>30000</v>
      </c>
      <c r="E37" s="330" t="s">
        <v>209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237</v>
      </c>
      <c r="B38" s="116" t="s">
        <v>121</v>
      </c>
      <c r="C38" s="115" t="s">
        <v>238</v>
      </c>
      <c r="D38" s="203">
        <v>7640</v>
      </c>
      <c r="E38" s="171" t="s">
        <v>278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147</v>
      </c>
      <c r="B39" s="322" t="s">
        <v>226</v>
      </c>
      <c r="C39" s="323" t="s">
        <v>154</v>
      </c>
      <c r="D39" s="203">
        <v>6100</v>
      </c>
      <c r="E39" s="171" t="s">
        <v>209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264</v>
      </c>
      <c r="B40" s="116" t="s">
        <v>265</v>
      </c>
      <c r="C40" s="115" t="s">
        <v>266</v>
      </c>
      <c r="D40" s="203">
        <v>15000</v>
      </c>
      <c r="E40" s="171" t="s">
        <v>262</v>
      </c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237</v>
      </c>
      <c r="B41" s="54" t="s">
        <v>300</v>
      </c>
      <c r="C41" s="329" t="s">
        <v>238</v>
      </c>
      <c r="D41" s="203">
        <v>5000</v>
      </c>
      <c r="E41" s="171" t="s">
        <v>294</v>
      </c>
      <c r="F41" s="132"/>
      <c r="G41" s="141" t="s">
        <v>41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/>
      <c r="B42" s="54"/>
      <c r="C42" s="115"/>
      <c r="D42" s="203"/>
      <c r="E42" s="172"/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116"/>
      <c r="C43" s="115"/>
      <c r="D43" s="203"/>
      <c r="E43" s="171"/>
      <c r="F43" s="129"/>
      <c r="G43" s="421"/>
      <c r="H43" s="421"/>
      <c r="I43" s="421"/>
      <c r="J43" s="421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54"/>
      <c r="C44" s="11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56</v>
      </c>
      <c r="B45" s="197" t="s">
        <v>53</v>
      </c>
      <c r="C45" s="197" t="s">
        <v>54</v>
      </c>
      <c r="D45" s="204" t="s">
        <v>52</v>
      </c>
      <c r="E45" s="198" t="s">
        <v>55</v>
      </c>
      <c r="F45" s="127"/>
      <c r="G45" s="133"/>
      <c r="H45" s="216" t="s">
        <v>57</v>
      </c>
      <c r="I45" s="212" t="s">
        <v>58</v>
      </c>
      <c r="J45" s="212" t="s">
        <v>52</v>
      </c>
      <c r="K45" s="217" t="s">
        <v>59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37" t="s">
        <v>71</v>
      </c>
      <c r="B46" s="338" t="s">
        <v>72</v>
      </c>
      <c r="C46" s="339"/>
      <c r="D46" s="340">
        <v>61790</v>
      </c>
      <c r="E46" s="341" t="s">
        <v>239</v>
      </c>
      <c r="F46" s="126"/>
      <c r="G46" s="133"/>
      <c r="H46" s="186" t="s">
        <v>72</v>
      </c>
      <c r="I46" s="187"/>
      <c r="J46" s="188">
        <v>0</v>
      </c>
      <c r="K46" s="123" t="s">
        <v>228</v>
      </c>
      <c r="L46" s="189">
        <v>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37" t="s">
        <v>97</v>
      </c>
      <c r="B47" s="346" t="s">
        <v>99</v>
      </c>
      <c r="C47" s="343"/>
      <c r="D47" s="347">
        <v>194980</v>
      </c>
      <c r="E47" s="345" t="s">
        <v>303</v>
      </c>
      <c r="F47" s="127"/>
      <c r="G47" s="133"/>
      <c r="H47" s="182" t="s">
        <v>95</v>
      </c>
      <c r="I47" s="52"/>
      <c r="J47" s="49">
        <v>22000</v>
      </c>
      <c r="K47" s="49" t="s">
        <v>228</v>
      </c>
      <c r="L47" s="124">
        <v>22000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37" t="s">
        <v>84</v>
      </c>
      <c r="B48" s="348" t="s">
        <v>86</v>
      </c>
      <c r="C48" s="343"/>
      <c r="D48" s="347">
        <v>470270</v>
      </c>
      <c r="E48" s="345" t="s">
        <v>294</v>
      </c>
      <c r="F48" s="127"/>
      <c r="G48" s="133"/>
      <c r="H48" s="182" t="s">
        <v>124</v>
      </c>
      <c r="I48" s="52"/>
      <c r="J48" s="49">
        <v>0</v>
      </c>
      <c r="K48" s="166" t="s">
        <v>228</v>
      </c>
      <c r="L48" s="124">
        <v>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37" t="s">
        <v>84</v>
      </c>
      <c r="B49" s="349" t="s">
        <v>85</v>
      </c>
      <c r="C49" s="343"/>
      <c r="D49" s="347">
        <v>173770</v>
      </c>
      <c r="E49" s="345" t="s">
        <v>274</v>
      </c>
      <c r="F49" s="127"/>
      <c r="G49" s="133"/>
      <c r="H49" s="182" t="s">
        <v>151</v>
      </c>
      <c r="I49" s="52"/>
      <c r="J49" s="49">
        <v>0</v>
      </c>
      <c r="K49" s="166" t="s">
        <v>228</v>
      </c>
      <c r="L49" s="124">
        <v>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37" t="s">
        <v>102</v>
      </c>
      <c r="B50" s="349" t="s">
        <v>103</v>
      </c>
      <c r="C50" s="343"/>
      <c r="D50" s="347">
        <v>361400</v>
      </c>
      <c r="E50" s="350" t="s">
        <v>280</v>
      </c>
      <c r="F50" s="127"/>
      <c r="G50" s="133"/>
      <c r="H50" s="170" t="s">
        <v>165</v>
      </c>
      <c r="I50" s="53"/>
      <c r="J50" s="164">
        <v>0</v>
      </c>
      <c r="K50" s="165" t="s">
        <v>228</v>
      </c>
      <c r="L50" s="124">
        <v>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37" t="s">
        <v>102</v>
      </c>
      <c r="B51" s="348" t="s">
        <v>122</v>
      </c>
      <c r="C51" s="343"/>
      <c r="D51" s="347">
        <v>896890</v>
      </c>
      <c r="E51" s="345" t="s">
        <v>290</v>
      </c>
      <c r="F51" s="127"/>
      <c r="G51" s="133"/>
      <c r="H51" s="182" t="s">
        <v>98</v>
      </c>
      <c r="I51" s="52"/>
      <c r="J51" s="49">
        <v>0</v>
      </c>
      <c r="K51" s="166" t="s">
        <v>228</v>
      </c>
      <c r="L51" s="124">
        <v>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37" t="s">
        <v>97</v>
      </c>
      <c r="B52" s="342" t="s">
        <v>310</v>
      </c>
      <c r="C52" s="343"/>
      <c r="D52" s="344">
        <v>401670</v>
      </c>
      <c r="E52" s="345" t="s">
        <v>303</v>
      </c>
      <c r="F52" s="127"/>
      <c r="G52" s="133"/>
      <c r="H52" s="182" t="s">
        <v>99</v>
      </c>
      <c r="I52" s="52"/>
      <c r="J52" s="49">
        <v>0</v>
      </c>
      <c r="K52" s="166" t="s">
        <v>228</v>
      </c>
      <c r="L52" s="124">
        <v>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37" t="s">
        <v>317</v>
      </c>
      <c r="B53" s="348" t="s">
        <v>318</v>
      </c>
      <c r="C53" s="343"/>
      <c r="D53" s="347">
        <v>50000</v>
      </c>
      <c r="E53" s="350" t="s">
        <v>313</v>
      </c>
      <c r="F53" s="127"/>
      <c r="G53" s="133"/>
      <c r="H53" s="182" t="s">
        <v>107</v>
      </c>
      <c r="I53" s="52"/>
      <c r="J53" s="49">
        <v>0</v>
      </c>
      <c r="K53" s="166" t="s">
        <v>228</v>
      </c>
      <c r="L53" s="124">
        <v>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37"/>
      <c r="B54" s="348"/>
      <c r="C54" s="343"/>
      <c r="D54" s="347"/>
      <c r="E54" s="350"/>
      <c r="F54" s="127"/>
      <c r="G54" s="133"/>
      <c r="H54" s="184" t="s">
        <v>86</v>
      </c>
      <c r="I54" s="58"/>
      <c r="J54" s="49">
        <v>0</v>
      </c>
      <c r="K54" s="166" t="s">
        <v>228</v>
      </c>
      <c r="L54" s="124">
        <v>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87" t="s">
        <v>94</v>
      </c>
      <c r="B55" s="359" t="s">
        <v>95</v>
      </c>
      <c r="C55" s="360"/>
      <c r="D55" s="361">
        <v>548780</v>
      </c>
      <c r="E55" s="362" t="s">
        <v>294</v>
      </c>
      <c r="F55" s="127"/>
      <c r="G55" s="133"/>
      <c r="H55" s="182" t="s">
        <v>78</v>
      </c>
      <c r="I55" s="52"/>
      <c r="J55" s="49">
        <v>85750</v>
      </c>
      <c r="K55" s="166" t="s">
        <v>209</v>
      </c>
      <c r="L55" s="124">
        <v>85750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58" t="s">
        <v>94</v>
      </c>
      <c r="B56" s="363" t="s">
        <v>124</v>
      </c>
      <c r="C56" s="360"/>
      <c r="D56" s="361">
        <v>30000</v>
      </c>
      <c r="E56" s="362" t="s">
        <v>239</v>
      </c>
      <c r="F56" s="127"/>
      <c r="G56" s="133"/>
      <c r="H56" s="182" t="s">
        <v>79</v>
      </c>
      <c r="I56" s="52"/>
      <c r="J56" s="49">
        <v>0</v>
      </c>
      <c r="K56" s="115" t="s">
        <v>228</v>
      </c>
      <c r="L56" s="124">
        <v>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58" t="s">
        <v>94</v>
      </c>
      <c r="B57" s="359" t="s">
        <v>151</v>
      </c>
      <c r="C57" s="360"/>
      <c r="D57" s="361">
        <v>40000</v>
      </c>
      <c r="E57" s="362" t="s">
        <v>239</v>
      </c>
      <c r="F57" s="127"/>
      <c r="G57" s="133"/>
      <c r="H57" s="182" t="s">
        <v>70</v>
      </c>
      <c r="I57" s="52"/>
      <c r="J57" s="49">
        <v>0</v>
      </c>
      <c r="K57" s="166" t="s">
        <v>228</v>
      </c>
      <c r="L57" s="124">
        <v>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58" t="s">
        <v>94</v>
      </c>
      <c r="B58" s="359" t="s">
        <v>165</v>
      </c>
      <c r="C58" s="360"/>
      <c r="D58" s="361">
        <v>100000</v>
      </c>
      <c r="E58" s="364" t="s">
        <v>313</v>
      </c>
      <c r="F58" s="127"/>
      <c r="G58" s="133"/>
      <c r="H58" s="182" t="s">
        <v>69</v>
      </c>
      <c r="I58" s="52"/>
      <c r="J58" s="49">
        <v>17560</v>
      </c>
      <c r="K58" s="166" t="s">
        <v>228</v>
      </c>
      <c r="L58" s="124">
        <v>17560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58" t="s">
        <v>94</v>
      </c>
      <c r="B59" s="359" t="s">
        <v>288</v>
      </c>
      <c r="C59" s="360"/>
      <c r="D59" s="361">
        <v>100000</v>
      </c>
      <c r="E59" s="364" t="s">
        <v>280</v>
      </c>
      <c r="F59" s="127"/>
      <c r="G59" s="133"/>
      <c r="H59" s="182" t="s">
        <v>101</v>
      </c>
      <c r="I59" s="52"/>
      <c r="J59" s="49">
        <v>0</v>
      </c>
      <c r="K59" s="166" t="s">
        <v>228</v>
      </c>
      <c r="L59" s="124">
        <v>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58" t="s">
        <v>106</v>
      </c>
      <c r="B60" s="359" t="s">
        <v>107</v>
      </c>
      <c r="C60" s="360"/>
      <c r="D60" s="361">
        <v>50000</v>
      </c>
      <c r="E60" s="364" t="s">
        <v>249</v>
      </c>
      <c r="F60" s="127"/>
      <c r="G60" s="133"/>
      <c r="H60" s="170" t="s">
        <v>100</v>
      </c>
      <c r="I60" s="53"/>
      <c r="J60" s="164">
        <v>0</v>
      </c>
      <c r="K60" s="165" t="s">
        <v>228</v>
      </c>
      <c r="L60" s="124">
        <v>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58" t="s">
        <v>76</v>
      </c>
      <c r="B61" s="365" t="s">
        <v>77</v>
      </c>
      <c r="C61" s="360"/>
      <c r="D61" s="361">
        <v>400000</v>
      </c>
      <c r="E61" s="362" t="s">
        <v>290</v>
      </c>
      <c r="F61" s="129"/>
      <c r="G61" s="133"/>
      <c r="H61" s="182" t="s">
        <v>120</v>
      </c>
      <c r="I61" s="52"/>
      <c r="J61" s="49">
        <v>0</v>
      </c>
      <c r="K61" s="166" t="s">
        <v>228</v>
      </c>
      <c r="L61" s="124">
        <v>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58" t="s">
        <v>76</v>
      </c>
      <c r="B62" s="366" t="s">
        <v>109</v>
      </c>
      <c r="C62" s="360"/>
      <c r="D62" s="361">
        <v>70000</v>
      </c>
      <c r="E62" s="364" t="s">
        <v>303</v>
      </c>
      <c r="F62" s="126"/>
      <c r="G62" s="133"/>
      <c r="H62" s="182" t="s">
        <v>103</v>
      </c>
      <c r="I62" s="52"/>
      <c r="J62" s="49">
        <v>0</v>
      </c>
      <c r="K62" s="167" t="s">
        <v>228</v>
      </c>
      <c r="L62" s="124">
        <v>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58" t="s">
        <v>76</v>
      </c>
      <c r="B63" s="359" t="s">
        <v>230</v>
      </c>
      <c r="C63" s="360"/>
      <c r="D63" s="361">
        <v>200000</v>
      </c>
      <c r="E63" s="364" t="s">
        <v>243</v>
      </c>
      <c r="F63" s="127"/>
      <c r="G63" s="133"/>
      <c r="H63" s="170" t="s">
        <v>122</v>
      </c>
      <c r="I63" s="53"/>
      <c r="J63" s="164">
        <v>0</v>
      </c>
      <c r="K63" s="165" t="s">
        <v>228</v>
      </c>
      <c r="L63" s="124">
        <v>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58"/>
      <c r="B64" s="359"/>
      <c r="C64" s="360"/>
      <c r="D64" s="361"/>
      <c r="E64" s="388"/>
      <c r="F64" s="127"/>
      <c r="G64" s="133"/>
      <c r="H64" s="170" t="s">
        <v>177</v>
      </c>
      <c r="I64" s="53"/>
      <c r="J64" s="164">
        <v>0</v>
      </c>
      <c r="K64" s="165" t="s">
        <v>228</v>
      </c>
      <c r="L64" s="124">
        <v>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58"/>
      <c r="B65" s="366"/>
      <c r="C65" s="360"/>
      <c r="D65" s="361"/>
      <c r="E65" s="362"/>
      <c r="F65" s="127"/>
      <c r="G65" s="133"/>
      <c r="H65" s="182" t="s">
        <v>77</v>
      </c>
      <c r="I65" s="52"/>
      <c r="J65" s="49">
        <v>0</v>
      </c>
      <c r="K65" s="166" t="s">
        <v>228</v>
      </c>
      <c r="L65" s="124">
        <v>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58"/>
      <c r="B66" s="359"/>
      <c r="C66" s="360"/>
      <c r="D66" s="361"/>
      <c r="E66" s="362"/>
      <c r="F66" s="127"/>
      <c r="G66" s="133"/>
      <c r="H66" s="182" t="s">
        <v>109</v>
      </c>
      <c r="I66" s="52"/>
      <c r="J66" s="49">
        <v>0</v>
      </c>
      <c r="K66" s="166" t="s">
        <v>228</v>
      </c>
      <c r="L66" s="124">
        <v>0</v>
      </c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58"/>
      <c r="B67" s="359"/>
      <c r="C67" s="360"/>
      <c r="D67" s="361"/>
      <c r="E67" s="364"/>
      <c r="F67" s="127"/>
      <c r="G67" s="133"/>
      <c r="H67" s="182" t="s">
        <v>230</v>
      </c>
      <c r="I67" s="52"/>
      <c r="J67" s="49">
        <v>0</v>
      </c>
      <c r="K67" s="166" t="s">
        <v>227</v>
      </c>
      <c r="L67" s="124">
        <v>0</v>
      </c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51" t="s">
        <v>68</v>
      </c>
      <c r="B68" s="357" t="s">
        <v>78</v>
      </c>
      <c r="C68" s="353"/>
      <c r="D68" s="354">
        <v>280080</v>
      </c>
      <c r="E68" s="355" t="s">
        <v>294</v>
      </c>
      <c r="F68" s="127"/>
      <c r="G68" s="133"/>
      <c r="H68" s="182" t="s">
        <v>85</v>
      </c>
      <c r="I68" s="52"/>
      <c r="J68" s="49">
        <v>0</v>
      </c>
      <c r="K68" s="49" t="s">
        <v>227</v>
      </c>
      <c r="L68" s="124">
        <v>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51" t="s">
        <v>68</v>
      </c>
      <c r="B69" s="352" t="s">
        <v>79</v>
      </c>
      <c r="C69" s="353"/>
      <c r="D69" s="354">
        <v>78760</v>
      </c>
      <c r="E69" s="355" t="s">
        <v>249</v>
      </c>
      <c r="F69" s="57"/>
      <c r="G69" s="133"/>
      <c r="H69" s="182" t="s">
        <v>153</v>
      </c>
      <c r="I69" s="52" t="s">
        <v>154</v>
      </c>
      <c r="J69" s="49">
        <v>30000</v>
      </c>
      <c r="K69" s="115" t="s">
        <v>209</v>
      </c>
      <c r="L69" s="124">
        <v>30000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51" t="s">
        <v>68</v>
      </c>
      <c r="B70" s="352" t="s">
        <v>70</v>
      </c>
      <c r="C70" s="353"/>
      <c r="D70" s="354">
        <v>51120</v>
      </c>
      <c r="E70" s="367" t="s">
        <v>236</v>
      </c>
      <c r="F70" s="127"/>
      <c r="G70" s="133"/>
      <c r="H70" s="170" t="s">
        <v>226</v>
      </c>
      <c r="I70" s="53" t="s">
        <v>154</v>
      </c>
      <c r="J70" s="164">
        <v>6100</v>
      </c>
      <c r="K70" s="165" t="s">
        <v>209</v>
      </c>
      <c r="L70" s="124">
        <v>6100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51" t="s">
        <v>68</v>
      </c>
      <c r="B71" s="352" t="s">
        <v>69</v>
      </c>
      <c r="C71" s="353"/>
      <c r="D71" s="354">
        <v>435880</v>
      </c>
      <c r="E71" s="367" t="s">
        <v>313</v>
      </c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51" t="s">
        <v>68</v>
      </c>
      <c r="B72" s="352" t="s">
        <v>101</v>
      </c>
      <c r="C72" s="353"/>
      <c r="D72" s="392">
        <v>416860</v>
      </c>
      <c r="E72" s="356" t="s">
        <v>294</v>
      </c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51" t="s">
        <v>68</v>
      </c>
      <c r="B73" s="352" t="s">
        <v>276</v>
      </c>
      <c r="C73" s="353"/>
      <c r="D73" s="392">
        <v>834730</v>
      </c>
      <c r="E73" s="367" t="s">
        <v>313</v>
      </c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51" t="s">
        <v>68</v>
      </c>
      <c r="B74" s="352" t="s">
        <v>120</v>
      </c>
      <c r="C74" s="353"/>
      <c r="D74" s="392">
        <v>883860</v>
      </c>
      <c r="E74" s="356" t="s">
        <v>303</v>
      </c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51" t="s">
        <v>68</v>
      </c>
      <c r="B75" s="352" t="s">
        <v>244</v>
      </c>
      <c r="C75" s="353"/>
      <c r="D75" s="354">
        <v>110840</v>
      </c>
      <c r="E75" s="356" t="s">
        <v>290</v>
      </c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51" t="s">
        <v>68</v>
      </c>
      <c r="B76" s="352" t="s">
        <v>298</v>
      </c>
      <c r="C76" s="353"/>
      <c r="D76" s="354">
        <v>108690</v>
      </c>
      <c r="E76" s="356" t="s">
        <v>294</v>
      </c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51" t="s">
        <v>68</v>
      </c>
      <c r="B77" s="352" t="s">
        <v>299</v>
      </c>
      <c r="C77" s="353"/>
      <c r="D77" s="354">
        <v>128480</v>
      </c>
      <c r="E77" s="356" t="s">
        <v>294</v>
      </c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51" t="s">
        <v>68</v>
      </c>
      <c r="B78" s="352" t="s">
        <v>309</v>
      </c>
      <c r="C78" s="353"/>
      <c r="D78" s="354">
        <v>91690</v>
      </c>
      <c r="E78" s="356" t="s">
        <v>303</v>
      </c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51"/>
      <c r="B79" s="352"/>
      <c r="C79" s="353"/>
      <c r="D79" s="354"/>
      <c r="E79" s="355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51"/>
      <c r="B80" s="352"/>
      <c r="C80" s="353"/>
      <c r="D80" s="354"/>
      <c r="E80" s="356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2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0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18" t="s">
        <v>26</v>
      </c>
      <c r="B119" s="419"/>
      <c r="C119" s="422"/>
      <c r="D119" s="207">
        <f>SUM(D37:D118)</f>
        <v>7634280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18" t="s">
        <v>27</v>
      </c>
      <c r="B121" s="419"/>
      <c r="C121" s="419"/>
      <c r="D121" s="207">
        <f>D119+M121</f>
        <v>7634280</v>
      </c>
      <c r="E121" s="201"/>
      <c r="F121" s="133"/>
      <c r="G121" s="133"/>
      <c r="H121" s="211"/>
      <c r="I121" s="180"/>
      <c r="J121" s="212">
        <f>SUM(J46:J120)</f>
        <v>161410</v>
      </c>
      <c r="K121" s="213"/>
      <c r="L121" s="214">
        <f>SUM(L46:L120)</f>
        <v>161410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46:E51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22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28" t="s">
        <v>127</v>
      </c>
      <c r="B1" s="429"/>
      <c r="C1" s="429"/>
      <c r="D1" s="429"/>
      <c r="E1" s="430"/>
      <c r="F1" s="5"/>
      <c r="G1" s="5"/>
      <c r="H1" s="5"/>
      <c r="I1" s="426"/>
      <c r="J1" s="426"/>
      <c r="K1" s="426"/>
    </row>
    <row r="2" spans="1:18" ht="20.25">
      <c r="A2" s="437" t="s">
        <v>63</v>
      </c>
      <c r="B2" s="438"/>
      <c r="C2" s="438"/>
      <c r="D2" s="438"/>
      <c r="E2" s="439"/>
      <c r="F2" s="5"/>
      <c r="G2" s="5"/>
      <c r="H2" s="5"/>
      <c r="I2" s="11"/>
      <c r="J2" s="2"/>
      <c r="K2" s="11"/>
    </row>
    <row r="3" spans="1:18" ht="23.25">
      <c r="A3" s="431" t="s">
        <v>319</v>
      </c>
      <c r="B3" s="432"/>
      <c r="C3" s="432"/>
      <c r="D3" s="432"/>
      <c r="E3" s="433"/>
      <c r="F3" s="5"/>
      <c r="G3" s="10"/>
      <c r="H3" s="10"/>
      <c r="I3" s="11"/>
      <c r="J3" s="2"/>
      <c r="K3" s="11"/>
      <c r="L3" s="7"/>
      <c r="M3" s="7"/>
      <c r="N3" s="7"/>
      <c r="O3" s="7"/>
      <c r="P3" s="7"/>
      <c r="Q3" s="7"/>
      <c r="R3" s="7"/>
    </row>
    <row r="4" spans="1:18" ht="23.25">
      <c r="A4" s="440" t="s">
        <v>66</v>
      </c>
      <c r="B4" s="441"/>
      <c r="C4" s="441"/>
      <c r="D4" s="441"/>
      <c r="E4" s="442"/>
      <c r="F4" s="5"/>
      <c r="G4" s="41"/>
      <c r="H4" s="41"/>
      <c r="I4" s="256" t="s">
        <v>159</v>
      </c>
      <c r="J4" s="256" t="s">
        <v>220</v>
      </c>
      <c r="K4" s="256" t="s">
        <v>215</v>
      </c>
      <c r="L4" s="256" t="s">
        <v>4</v>
      </c>
      <c r="M4" s="256" t="s">
        <v>216</v>
      </c>
      <c r="N4" s="7"/>
      <c r="O4" s="7"/>
      <c r="P4" s="7"/>
      <c r="Q4" s="7"/>
      <c r="R4" s="7"/>
    </row>
    <row r="5" spans="1:18" ht="21.75">
      <c r="A5" s="265" t="s">
        <v>61</v>
      </c>
      <c r="B5" s="240">
        <v>13000000</v>
      </c>
      <c r="C5" s="38"/>
      <c r="D5" s="38" t="s">
        <v>11</v>
      </c>
      <c r="E5" s="264">
        <v>9015070</v>
      </c>
      <c r="F5" s="34"/>
      <c r="G5" s="254">
        <v>28980</v>
      </c>
      <c r="H5" s="254"/>
      <c r="I5" s="24" t="s">
        <v>217</v>
      </c>
      <c r="J5" s="305">
        <v>30000</v>
      </c>
      <c r="K5" s="305">
        <v>10000</v>
      </c>
      <c r="L5" s="305">
        <f>J5+K5</f>
        <v>40000</v>
      </c>
      <c r="M5" s="24" t="s">
        <v>72</v>
      </c>
      <c r="N5" s="7"/>
      <c r="O5" s="7"/>
      <c r="P5" s="7"/>
      <c r="Q5" s="7"/>
      <c r="R5" s="7"/>
    </row>
    <row r="6" spans="1:18" ht="21.75">
      <c r="A6" s="263" t="s">
        <v>6</v>
      </c>
      <c r="B6" s="240">
        <v>199460</v>
      </c>
      <c r="C6" s="40"/>
      <c r="D6" s="38" t="s">
        <v>67</v>
      </c>
      <c r="E6" s="264">
        <v>257841</v>
      </c>
      <c r="F6" s="7"/>
      <c r="G6" s="380" t="s">
        <v>314</v>
      </c>
      <c r="H6" s="251"/>
      <c r="I6" s="24" t="s">
        <v>218</v>
      </c>
      <c r="J6" s="305">
        <v>9000</v>
      </c>
      <c r="K6" s="305">
        <v>5900</v>
      </c>
      <c r="L6" s="305">
        <f t="shared" ref="L6:L9" si="0">J6+K6</f>
        <v>14900</v>
      </c>
      <c r="M6" s="24" t="s">
        <v>122</v>
      </c>
      <c r="P6" s="7"/>
      <c r="Q6" s="7"/>
      <c r="R6" s="7"/>
    </row>
    <row r="7" spans="1:18" ht="21.75">
      <c r="A7" s="265"/>
      <c r="B7" s="240"/>
      <c r="C7" s="40"/>
      <c r="D7" s="38"/>
      <c r="E7" s="264"/>
      <c r="F7" s="7"/>
      <c r="G7" s="379"/>
      <c r="H7" s="251"/>
      <c r="I7" s="24" t="s">
        <v>146</v>
      </c>
      <c r="J7" s="305">
        <v>24500</v>
      </c>
      <c r="K7" s="305">
        <v>10000</v>
      </c>
      <c r="L7" s="305">
        <f t="shared" si="0"/>
        <v>34500</v>
      </c>
      <c r="M7" s="24" t="s">
        <v>219</v>
      </c>
      <c r="P7" s="7"/>
      <c r="Q7" s="7"/>
      <c r="R7" s="7"/>
    </row>
    <row r="8" spans="1:18" ht="21.75">
      <c r="A8" s="265"/>
      <c r="B8" s="240"/>
      <c r="C8" s="38"/>
      <c r="D8" s="385"/>
      <c r="E8" s="264"/>
      <c r="F8" s="7"/>
      <c r="G8" s="231"/>
      <c r="H8" s="231"/>
      <c r="I8" s="24" t="s">
        <v>146</v>
      </c>
      <c r="J8" s="305">
        <v>29500</v>
      </c>
      <c r="K8" s="305">
        <v>10000</v>
      </c>
      <c r="L8" s="305">
        <f t="shared" si="0"/>
        <v>39500</v>
      </c>
      <c r="M8" s="24" t="s">
        <v>219</v>
      </c>
      <c r="N8" s="7"/>
      <c r="O8" s="7"/>
      <c r="P8" s="7"/>
      <c r="Q8" s="7"/>
      <c r="R8" s="7"/>
    </row>
    <row r="9" spans="1:18" ht="23.25">
      <c r="A9" s="263" t="s">
        <v>118</v>
      </c>
      <c r="B9" s="240">
        <v>21025</v>
      </c>
      <c r="C9" s="39"/>
      <c r="D9" s="385" t="s">
        <v>12</v>
      </c>
      <c r="E9" s="286">
        <v>7634280</v>
      </c>
      <c r="F9" s="7"/>
      <c r="G9" s="108"/>
      <c r="H9" s="108"/>
      <c r="I9" s="305" t="s">
        <v>146</v>
      </c>
      <c r="J9" s="305">
        <v>35000</v>
      </c>
      <c r="K9" s="305">
        <v>10000</v>
      </c>
      <c r="L9" s="305">
        <f t="shared" si="0"/>
        <v>45000</v>
      </c>
      <c r="M9" s="305" t="s">
        <v>219</v>
      </c>
      <c r="N9" s="7" t="s">
        <v>262</v>
      </c>
      <c r="O9" s="7"/>
      <c r="P9" s="7"/>
      <c r="Q9" s="7"/>
      <c r="R9" s="7"/>
    </row>
    <row r="10" spans="1:18" ht="23.25">
      <c r="A10" s="263" t="s">
        <v>60</v>
      </c>
      <c r="B10" s="240">
        <v>0</v>
      </c>
      <c r="C10" s="39"/>
      <c r="D10" s="385" t="s">
        <v>268</v>
      </c>
      <c r="E10" s="325">
        <v>389084</v>
      </c>
      <c r="F10" s="7"/>
      <c r="G10" s="231"/>
      <c r="H10" s="231"/>
      <c r="I10" s="383" t="s">
        <v>146</v>
      </c>
      <c r="J10" s="383"/>
      <c r="K10" s="383">
        <v>10000</v>
      </c>
      <c r="L10" s="383">
        <f t="shared" ref="L10" si="1">J10+K10</f>
        <v>10000</v>
      </c>
      <c r="M10" s="383" t="s">
        <v>101</v>
      </c>
      <c r="N10" s="2" t="s">
        <v>286</v>
      </c>
      <c r="O10" s="7"/>
      <c r="P10" s="7"/>
      <c r="Q10" s="7"/>
      <c r="R10" s="7"/>
    </row>
    <row r="11" spans="1:18" ht="21.75">
      <c r="A11" s="469" t="s">
        <v>307</v>
      </c>
      <c r="B11" s="470">
        <f>B6-B9</f>
        <v>178435</v>
      </c>
      <c r="C11" s="39"/>
      <c r="D11" s="38"/>
      <c r="E11" s="266"/>
      <c r="F11" s="7"/>
      <c r="G11" s="231"/>
      <c r="H11" s="231"/>
      <c r="I11" s="305"/>
      <c r="J11" s="305"/>
      <c r="K11" s="305"/>
      <c r="L11" s="305"/>
      <c r="M11" s="305"/>
      <c r="N11" s="7"/>
      <c r="O11" s="7"/>
      <c r="P11" s="7"/>
      <c r="Q11" s="7"/>
      <c r="R11" s="7"/>
    </row>
    <row r="12" spans="1:18" ht="21.75">
      <c r="A12" s="265" t="s">
        <v>308</v>
      </c>
      <c r="B12" s="240">
        <v>67030</v>
      </c>
      <c r="C12" s="39"/>
      <c r="D12" s="327"/>
      <c r="E12" s="328"/>
      <c r="F12" s="7" t="s">
        <v>41</v>
      </c>
      <c r="G12" s="231"/>
      <c r="H12" s="232"/>
      <c r="I12" s="305"/>
      <c r="J12" s="305"/>
      <c r="K12" s="305"/>
      <c r="L12" s="305"/>
      <c r="M12" s="305"/>
      <c r="N12" s="7"/>
      <c r="O12" s="7"/>
      <c r="P12" s="7"/>
      <c r="Q12" s="7"/>
      <c r="R12" s="7"/>
    </row>
    <row r="13" spans="1:18" s="324" customFormat="1" ht="21.75">
      <c r="A13" s="395" t="s">
        <v>8</v>
      </c>
      <c r="B13" s="396">
        <f>B11+B12</f>
        <v>245465</v>
      </c>
      <c r="C13" s="39"/>
      <c r="D13" s="298" t="s">
        <v>208</v>
      </c>
      <c r="E13" s="297">
        <v>129900</v>
      </c>
      <c r="F13" s="7"/>
      <c r="G13" s="231"/>
      <c r="H13" s="232"/>
      <c r="I13" s="427" t="s">
        <v>221</v>
      </c>
      <c r="J13" s="427"/>
      <c r="K13" s="427"/>
      <c r="L13" s="290">
        <f>SUM(L5:L12)</f>
        <v>183900</v>
      </c>
      <c r="M13" s="290"/>
      <c r="N13" s="7"/>
      <c r="O13" s="7"/>
      <c r="P13" s="7"/>
      <c r="Q13" s="7"/>
      <c r="R13" s="7"/>
    </row>
    <row r="14" spans="1:18" ht="21.75">
      <c r="A14" s="265"/>
      <c r="B14" s="240"/>
      <c r="C14" s="39"/>
      <c r="D14" s="298" t="s">
        <v>163</v>
      </c>
      <c r="E14" s="297">
        <v>213170</v>
      </c>
      <c r="F14" s="7"/>
      <c r="G14" s="299"/>
      <c r="H14" s="233"/>
      <c r="I14" s="443" t="s">
        <v>246</v>
      </c>
      <c r="J14" s="443"/>
      <c r="K14" s="443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469" t="s">
        <v>179</v>
      </c>
      <c r="B15" s="470">
        <v>4500000</v>
      </c>
      <c r="C15" s="39"/>
      <c r="D15" s="298" t="s">
        <v>287</v>
      </c>
      <c r="E15" s="297">
        <v>29750</v>
      </c>
      <c r="F15" s="7"/>
      <c r="G15" s="300"/>
      <c r="H15" s="233"/>
      <c r="I15" s="427" t="s">
        <v>247</v>
      </c>
      <c r="J15" s="427"/>
      <c r="K15" s="427"/>
      <c r="L15" s="335">
        <f>L13-L14</f>
        <v>129900</v>
      </c>
      <c r="M15" s="335"/>
      <c r="N15" s="7"/>
      <c r="O15" s="7"/>
      <c r="P15" s="7"/>
      <c r="Q15" s="7"/>
      <c r="R15" s="7"/>
    </row>
    <row r="16" spans="1:18" ht="21.75">
      <c r="A16" s="265"/>
      <c r="B16" s="240"/>
      <c r="C16" s="39"/>
      <c r="D16" s="298" t="s">
        <v>248</v>
      </c>
      <c r="E16" s="297">
        <v>9340</v>
      </c>
      <c r="F16" s="5"/>
      <c r="G16" s="12"/>
      <c r="H16" s="371"/>
      <c r="N16" s="7"/>
      <c r="O16" s="7"/>
      <c r="P16" s="7"/>
      <c r="Q16" s="7"/>
      <c r="R16" s="7"/>
    </row>
    <row r="17" spans="1:18" ht="21.75">
      <c r="A17" s="263" t="s">
        <v>5</v>
      </c>
      <c r="B17" s="241">
        <f>B5+B6-B9+B15</f>
        <v>17678435</v>
      </c>
      <c r="C17" s="39"/>
      <c r="D17" s="39" t="s">
        <v>7</v>
      </c>
      <c r="E17" s="267">
        <f>SUM(E5:E16)</f>
        <v>17678435</v>
      </c>
      <c r="F17" s="5"/>
      <c r="G17" s="109">
        <f>B17-E17</f>
        <v>0</v>
      </c>
      <c r="H17" s="371"/>
      <c r="N17" s="7"/>
      <c r="O17" s="7"/>
      <c r="P17" s="7"/>
      <c r="Q17" s="7"/>
      <c r="R17" s="7"/>
    </row>
    <row r="18" spans="1:18" ht="21.75">
      <c r="A18" s="263"/>
      <c r="B18" s="262" t="s">
        <v>13</v>
      </c>
      <c r="C18" s="39"/>
      <c r="D18" s="39"/>
      <c r="E18" s="268"/>
      <c r="F18" s="5"/>
      <c r="G18" s="9"/>
      <c r="H18" s="371"/>
      <c r="N18" s="7"/>
      <c r="O18" s="7"/>
      <c r="P18" s="7"/>
      <c r="Q18" s="7"/>
      <c r="R18" s="7"/>
    </row>
    <row r="19" spans="1:18" ht="23.25" thickBot="1">
      <c r="A19" s="434" t="s">
        <v>14</v>
      </c>
      <c r="B19" s="435"/>
      <c r="C19" s="435"/>
      <c r="D19" s="435"/>
      <c r="E19" s="436"/>
      <c r="F19" s="5"/>
      <c r="G19" s="8"/>
      <c r="H19" s="8"/>
      <c r="N19" s="7"/>
      <c r="O19" s="7"/>
      <c r="P19" s="7"/>
      <c r="Q19" s="7"/>
      <c r="R19" s="7"/>
    </row>
    <row r="20" spans="1:18" ht="21.75">
      <c r="A20" s="274" t="s">
        <v>75</v>
      </c>
      <c r="B20" s="275">
        <v>61790</v>
      </c>
      <c r="C20" s="276"/>
      <c r="D20" s="331" t="s">
        <v>80</v>
      </c>
      <c r="E20" s="332">
        <v>280080</v>
      </c>
      <c r="F20" s="5"/>
      <c r="G20" s="16"/>
      <c r="H20" s="16"/>
      <c r="N20" s="7"/>
      <c r="O20" s="7"/>
      <c r="P20" s="7"/>
      <c r="Q20" s="7"/>
      <c r="R20" s="7"/>
    </row>
    <row r="21" spans="1:18" ht="21.75">
      <c r="A21" s="272" t="s">
        <v>289</v>
      </c>
      <c r="B21" s="261">
        <v>100000</v>
      </c>
      <c r="C21" s="38"/>
      <c r="D21" s="253" t="s">
        <v>292</v>
      </c>
      <c r="E21" s="269">
        <v>110840</v>
      </c>
      <c r="G21" s="17"/>
      <c r="H21" s="17"/>
      <c r="N21" s="7"/>
      <c r="O21" s="7"/>
      <c r="P21" s="7"/>
      <c r="Q21" s="7"/>
      <c r="R21" s="7"/>
    </row>
    <row r="22" spans="1:18" ht="21.75" customHeight="1">
      <c r="A22" s="270" t="s">
        <v>96</v>
      </c>
      <c r="B22" s="43">
        <v>548780</v>
      </c>
      <c r="C22" s="38"/>
      <c r="D22" s="253" t="s">
        <v>81</v>
      </c>
      <c r="E22" s="269">
        <v>78760</v>
      </c>
      <c r="N22" s="7"/>
      <c r="O22" s="7"/>
      <c r="P22" s="7"/>
      <c r="Q22" s="7"/>
      <c r="R22" s="7"/>
    </row>
    <row r="23" spans="1:18" ht="21.75">
      <c r="A23" s="271" t="s">
        <v>125</v>
      </c>
      <c r="B23" s="117">
        <v>30000</v>
      </c>
      <c r="C23" s="38"/>
      <c r="D23" s="253" t="s">
        <v>74</v>
      </c>
      <c r="E23" s="269">
        <v>51120</v>
      </c>
      <c r="N23" s="7"/>
      <c r="O23" s="7"/>
      <c r="P23" s="7"/>
      <c r="Q23" s="7"/>
      <c r="R23" s="7"/>
    </row>
    <row r="24" spans="1:18" ht="21.75">
      <c r="A24" s="271" t="s">
        <v>155</v>
      </c>
      <c r="B24" s="117">
        <v>40000</v>
      </c>
      <c r="C24" s="38"/>
      <c r="D24" s="253" t="s">
        <v>301</v>
      </c>
      <c r="E24" s="269">
        <v>108690</v>
      </c>
      <c r="N24" s="7"/>
      <c r="O24" s="7"/>
      <c r="P24" s="7"/>
      <c r="Q24" s="7"/>
      <c r="R24" s="7"/>
    </row>
    <row r="25" spans="1:18" ht="21.75">
      <c r="A25" s="271" t="s">
        <v>166</v>
      </c>
      <c r="B25" s="117">
        <v>100000</v>
      </c>
      <c r="C25" s="118"/>
      <c r="D25" s="253" t="s">
        <v>73</v>
      </c>
      <c r="E25" s="269">
        <v>435880</v>
      </c>
      <c r="N25" s="7"/>
      <c r="O25" s="7"/>
      <c r="P25" s="7"/>
      <c r="Q25" s="7"/>
      <c r="R25" s="7"/>
    </row>
    <row r="26" spans="1:18" ht="21.75">
      <c r="A26" s="273" t="s">
        <v>126</v>
      </c>
      <c r="B26" s="117">
        <v>194980</v>
      </c>
      <c r="C26" s="118"/>
      <c r="D26" s="253" t="s">
        <v>105</v>
      </c>
      <c r="E26" s="269">
        <v>416860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70" t="s">
        <v>293</v>
      </c>
      <c r="B27" s="43">
        <v>50000</v>
      </c>
      <c r="C27" s="118"/>
      <c r="D27" s="253" t="s">
        <v>302</v>
      </c>
      <c r="E27" s="269">
        <v>128480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278" t="s">
        <v>108</v>
      </c>
      <c r="B28" s="279">
        <v>50000</v>
      </c>
      <c r="C28" s="280"/>
      <c r="D28" s="281" t="s">
        <v>130</v>
      </c>
      <c r="E28" s="282">
        <v>834730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s="384" customFormat="1" ht="21.75">
      <c r="A29" s="278" t="s">
        <v>242</v>
      </c>
      <c r="B29" s="279">
        <v>174000</v>
      </c>
      <c r="C29" s="280"/>
      <c r="D29" s="389" t="s">
        <v>131</v>
      </c>
      <c r="E29" s="390">
        <v>883860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s="386" customFormat="1" ht="21.75">
      <c r="A30" s="278" t="s">
        <v>87</v>
      </c>
      <c r="B30" s="279">
        <v>380000</v>
      </c>
      <c r="C30" s="280"/>
      <c r="D30" s="281" t="s">
        <v>82</v>
      </c>
      <c r="E30" s="282">
        <v>400000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s="386" customFormat="1" ht="21.75">
      <c r="A31" s="278" t="s">
        <v>123</v>
      </c>
      <c r="B31" s="279">
        <v>896890</v>
      </c>
      <c r="C31" s="280"/>
      <c r="D31" s="281" t="s">
        <v>231</v>
      </c>
      <c r="E31" s="282">
        <v>200000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s="393" customFormat="1" ht="21.75">
      <c r="A32" s="278" t="s">
        <v>311</v>
      </c>
      <c r="B32" s="279">
        <v>401670</v>
      </c>
      <c r="C32" s="280"/>
      <c r="D32" s="281" t="s">
        <v>312</v>
      </c>
      <c r="E32" s="282">
        <v>91690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21.75">
      <c r="A33" s="278" t="s">
        <v>104</v>
      </c>
      <c r="B33" s="279">
        <v>361400</v>
      </c>
      <c r="C33" s="280"/>
      <c r="D33" s="281" t="s">
        <v>110</v>
      </c>
      <c r="E33" s="282">
        <v>33000</v>
      </c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22.5" thickBot="1">
      <c r="A34" s="391" t="s">
        <v>270</v>
      </c>
      <c r="B34" s="334">
        <v>21000</v>
      </c>
      <c r="C34" s="321"/>
      <c r="D34" s="333" t="s">
        <v>156</v>
      </c>
      <c r="E34" s="334">
        <v>30000</v>
      </c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5"/>
      <c r="B35" s="33"/>
      <c r="C35" s="5"/>
      <c r="D35" s="32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5"/>
      <c r="B36" s="33"/>
      <c r="C36" s="5"/>
      <c r="D36" s="32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E38" s="14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L219" s="7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L220" s="7"/>
      <c r="M220" s="7"/>
      <c r="N220" s="7"/>
      <c r="O220" s="7"/>
      <c r="P220" s="7"/>
      <c r="Q220" s="7"/>
      <c r="R220" s="7"/>
    </row>
    <row r="221" spans="2:18">
      <c r="B221" s="1"/>
      <c r="D221" s="1"/>
      <c r="E221" s="1"/>
      <c r="M221" s="7"/>
      <c r="N221" s="7"/>
      <c r="O221" s="7"/>
      <c r="P221" s="7"/>
      <c r="Q221" s="7"/>
      <c r="R221" s="7"/>
    </row>
    <row r="222" spans="2:18">
      <c r="B222" s="1"/>
      <c r="D222" s="1"/>
      <c r="E222" s="1"/>
      <c r="M222" s="7"/>
      <c r="N222" s="7"/>
      <c r="O222" s="7"/>
      <c r="P222" s="7"/>
      <c r="Q222" s="7"/>
      <c r="R222" s="7"/>
    </row>
  </sheetData>
  <sortState ref="D9:E11">
    <sortCondition ref="D9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33" workbookViewId="0">
      <selection activeCell="D55" sqref="D55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20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  <col min="11" max="11" width="12.140625" customWidth="1"/>
    <col min="12" max="12" width="25.42578125" customWidth="1"/>
    <col min="13" max="13" width="15" customWidth="1"/>
  </cols>
  <sheetData>
    <row r="1" spans="1:9" ht="13.5" thickBot="1">
      <c r="A1" s="449"/>
      <c r="B1" s="449"/>
      <c r="C1" s="449"/>
      <c r="D1" s="449"/>
      <c r="E1" s="449"/>
      <c r="F1" s="449"/>
      <c r="G1" s="449"/>
      <c r="H1" s="449"/>
      <c r="I1" s="449"/>
    </row>
    <row r="2" spans="1:9" ht="24" thickBot="1">
      <c r="A2" s="462" t="s">
        <v>207</v>
      </c>
      <c r="B2" s="463"/>
      <c r="C2" s="296">
        <f>C83</f>
        <v>50500</v>
      </c>
      <c r="D2" s="316"/>
      <c r="E2" s="306"/>
      <c r="F2" s="306"/>
      <c r="G2" s="306"/>
      <c r="H2" s="306"/>
      <c r="I2" s="306"/>
    </row>
    <row r="3" spans="1:9" ht="24" thickBot="1">
      <c r="A3" s="462" t="s">
        <v>224</v>
      </c>
      <c r="B3" s="468"/>
      <c r="C3" s="296">
        <v>53000</v>
      </c>
      <c r="D3" s="317"/>
      <c r="E3" s="306"/>
      <c r="F3" s="306"/>
      <c r="G3" s="306"/>
      <c r="H3" s="306"/>
      <c r="I3" s="306"/>
    </row>
    <row r="4" spans="1:9" ht="24" thickBot="1">
      <c r="A4" s="462" t="s">
        <v>225</v>
      </c>
      <c r="B4" s="468"/>
      <c r="C4" s="310">
        <f>C2-C3</f>
        <v>-2500</v>
      </c>
      <c r="D4" s="317"/>
      <c r="E4" s="306"/>
      <c r="F4" s="306"/>
      <c r="G4" s="306"/>
      <c r="H4" s="306"/>
      <c r="I4" s="306"/>
    </row>
    <row r="5" spans="1:9" ht="13.5" thickBot="1">
      <c r="A5" s="449"/>
      <c r="B5" s="449"/>
      <c r="C5" s="449"/>
      <c r="D5" s="449"/>
      <c r="E5" s="449"/>
      <c r="F5" s="449"/>
      <c r="G5" s="449"/>
      <c r="H5" s="449"/>
      <c r="I5" s="449"/>
    </row>
    <row r="6" spans="1:9" ht="15.75" thickBot="1">
      <c r="A6" s="256" t="s">
        <v>89</v>
      </c>
      <c r="B6" s="256" t="s">
        <v>90</v>
      </c>
      <c r="C6" s="256" t="s">
        <v>38</v>
      </c>
      <c r="D6" s="318" t="s">
        <v>159</v>
      </c>
      <c r="E6" s="256" t="s">
        <v>160</v>
      </c>
      <c r="G6" s="301" t="s">
        <v>194</v>
      </c>
      <c r="H6" s="293" t="s">
        <v>206</v>
      </c>
      <c r="I6" s="302" t="s">
        <v>38</v>
      </c>
    </row>
    <row r="7" spans="1:9" ht="14.25">
      <c r="A7" s="277" t="s">
        <v>88</v>
      </c>
      <c r="B7" s="284" t="s">
        <v>91</v>
      </c>
      <c r="C7" s="277">
        <v>1000</v>
      </c>
      <c r="D7" s="285"/>
      <c r="E7" s="283"/>
      <c r="G7" s="452">
        <v>44684</v>
      </c>
      <c r="H7" s="291" t="s">
        <v>185</v>
      </c>
      <c r="I7" s="455">
        <v>15000</v>
      </c>
    </row>
    <row r="8" spans="1:9" ht="14.25">
      <c r="A8" s="277" t="s">
        <v>111</v>
      </c>
      <c r="B8" s="284" t="s">
        <v>101</v>
      </c>
      <c r="C8" s="277">
        <v>3000</v>
      </c>
      <c r="D8" s="285"/>
      <c r="E8" s="283"/>
      <c r="G8" s="452"/>
      <c r="H8" s="291" t="s">
        <v>186</v>
      </c>
      <c r="I8" s="455"/>
    </row>
    <row r="9" spans="1:9" ht="15" thickBot="1">
      <c r="A9" s="277" t="s">
        <v>112</v>
      </c>
      <c r="B9" s="284" t="s">
        <v>113</v>
      </c>
      <c r="C9" s="277">
        <v>500</v>
      </c>
      <c r="D9" s="285"/>
      <c r="E9" s="283"/>
      <c r="G9" s="453"/>
      <c r="H9" s="292" t="s">
        <v>187</v>
      </c>
      <c r="I9" s="456"/>
    </row>
    <row r="10" spans="1:9" ht="12.75" customHeight="1">
      <c r="A10" s="277" t="s">
        <v>114</v>
      </c>
      <c r="B10" s="284"/>
      <c r="C10" s="277">
        <v>2500</v>
      </c>
      <c r="D10" s="285"/>
      <c r="E10" s="283"/>
      <c r="G10" s="452">
        <v>44684</v>
      </c>
      <c r="H10" s="291" t="s">
        <v>188</v>
      </c>
      <c r="I10" s="455">
        <v>5500</v>
      </c>
    </row>
    <row r="11" spans="1:9" ht="12.75" customHeight="1">
      <c r="A11" s="277" t="s">
        <v>115</v>
      </c>
      <c r="B11" s="284"/>
      <c r="C11" s="277">
        <v>500</v>
      </c>
      <c r="D11" s="285"/>
      <c r="E11" s="283"/>
      <c r="G11" s="452"/>
      <c r="H11" s="291" t="s">
        <v>189</v>
      </c>
      <c r="I11" s="455"/>
    </row>
    <row r="12" spans="1:9" ht="13.5" customHeight="1" thickBot="1">
      <c r="A12" s="277" t="s">
        <v>116</v>
      </c>
      <c r="B12" s="284"/>
      <c r="C12" s="277">
        <v>3000</v>
      </c>
      <c r="D12" s="285"/>
      <c r="E12" s="283"/>
      <c r="G12" s="453"/>
      <c r="H12" s="292" t="s">
        <v>187</v>
      </c>
      <c r="I12" s="456"/>
    </row>
    <row r="13" spans="1:9" ht="14.25">
      <c r="A13" s="277"/>
      <c r="B13" s="284"/>
      <c r="C13" s="277"/>
      <c r="D13" s="285"/>
      <c r="E13" s="283"/>
      <c r="G13" s="452">
        <v>44684</v>
      </c>
      <c r="H13" s="291" t="s">
        <v>190</v>
      </c>
      <c r="I13" s="455">
        <v>5000</v>
      </c>
    </row>
    <row r="14" spans="1:9" ht="14.25">
      <c r="A14" s="255"/>
      <c r="B14" s="285"/>
      <c r="C14" s="255"/>
      <c r="D14" s="285"/>
      <c r="E14" s="283"/>
      <c r="G14" s="452"/>
      <c r="H14" s="291" t="s">
        <v>186</v>
      </c>
      <c r="I14" s="455"/>
    </row>
    <row r="15" spans="1:9" ht="15" thickBot="1">
      <c r="A15" s="277"/>
      <c r="B15" s="284"/>
      <c r="C15" s="277"/>
      <c r="D15" s="285"/>
      <c r="E15" s="283"/>
      <c r="G15" s="453"/>
      <c r="H15" s="292" t="s">
        <v>195</v>
      </c>
      <c r="I15" s="456"/>
    </row>
    <row r="16" spans="1:9" ht="14.25">
      <c r="A16" s="255" t="s">
        <v>117</v>
      </c>
      <c r="B16" s="285" t="s">
        <v>136</v>
      </c>
      <c r="C16" s="255">
        <v>3000</v>
      </c>
      <c r="D16" s="285"/>
      <c r="E16" s="283"/>
      <c r="G16" s="452">
        <v>44684</v>
      </c>
      <c r="H16" s="291" t="s">
        <v>191</v>
      </c>
      <c r="I16" s="455">
        <v>3000</v>
      </c>
    </row>
    <row r="17" spans="1:9" ht="14.25">
      <c r="A17" s="255" t="s">
        <v>117</v>
      </c>
      <c r="B17" s="285" t="s">
        <v>119</v>
      </c>
      <c r="C17" s="255">
        <v>500</v>
      </c>
      <c r="D17" s="285"/>
      <c r="E17" s="283"/>
      <c r="G17" s="452"/>
      <c r="H17" s="291" t="s">
        <v>192</v>
      </c>
      <c r="I17" s="455"/>
    </row>
    <row r="18" spans="1:9" ht="15" thickBot="1">
      <c r="A18" s="255" t="s">
        <v>128</v>
      </c>
      <c r="B18" s="285" t="s">
        <v>129</v>
      </c>
      <c r="C18" s="255">
        <v>1500</v>
      </c>
      <c r="D18" s="285"/>
      <c r="E18" s="283"/>
      <c r="G18" s="453"/>
      <c r="H18" s="292" t="s">
        <v>193</v>
      </c>
      <c r="I18" s="455"/>
    </row>
    <row r="19" spans="1:9" ht="14.25">
      <c r="A19" s="255" t="s">
        <v>132</v>
      </c>
      <c r="B19" s="285" t="s">
        <v>133</v>
      </c>
      <c r="C19" s="255">
        <v>1500</v>
      </c>
      <c r="D19" s="285"/>
      <c r="E19" s="283"/>
      <c r="G19" s="452" t="s">
        <v>199</v>
      </c>
      <c r="H19" s="291" t="s">
        <v>191</v>
      </c>
      <c r="I19" s="454">
        <v>18000</v>
      </c>
    </row>
    <row r="20" spans="1:9" ht="14.25">
      <c r="A20" s="255" t="s">
        <v>135</v>
      </c>
      <c r="B20" s="285" t="s">
        <v>137</v>
      </c>
      <c r="C20" s="255">
        <v>1500</v>
      </c>
      <c r="D20" s="285"/>
      <c r="E20" s="283"/>
      <c r="G20" s="452"/>
      <c r="H20" s="291" t="s">
        <v>197</v>
      </c>
      <c r="I20" s="455"/>
    </row>
    <row r="21" spans="1:9" ht="15" thickBot="1">
      <c r="A21" s="255" t="s">
        <v>138</v>
      </c>
      <c r="B21" s="285" t="s">
        <v>139</v>
      </c>
      <c r="C21" s="255">
        <v>1000</v>
      </c>
      <c r="D21" s="285"/>
      <c r="E21" s="283"/>
      <c r="G21" s="453"/>
      <c r="H21" s="292" t="s">
        <v>198</v>
      </c>
      <c r="I21" s="456"/>
    </row>
    <row r="22" spans="1:9" ht="14.25">
      <c r="A22" s="255" t="s">
        <v>138</v>
      </c>
      <c r="B22" s="285" t="s">
        <v>140</v>
      </c>
      <c r="C22" s="255">
        <v>1500</v>
      </c>
      <c r="D22" s="285"/>
      <c r="E22" s="283"/>
      <c r="G22" s="452" t="s">
        <v>199</v>
      </c>
      <c r="H22" s="291" t="s">
        <v>191</v>
      </c>
      <c r="I22" s="455">
        <v>7500</v>
      </c>
    </row>
    <row r="23" spans="1:9" ht="14.25">
      <c r="A23" s="255" t="s">
        <v>138</v>
      </c>
      <c r="B23" s="285" t="s">
        <v>141</v>
      </c>
      <c r="C23" s="255">
        <v>1000</v>
      </c>
      <c r="D23" s="285"/>
      <c r="E23" s="283"/>
      <c r="G23" s="452"/>
      <c r="H23" s="291" t="s">
        <v>200</v>
      </c>
      <c r="I23" s="455"/>
    </row>
    <row r="24" spans="1:9" ht="15" thickBot="1">
      <c r="A24" s="255" t="s">
        <v>143</v>
      </c>
      <c r="B24" s="285" t="s">
        <v>144</v>
      </c>
      <c r="C24" s="255">
        <v>500</v>
      </c>
      <c r="D24" s="285"/>
      <c r="E24" s="283"/>
      <c r="G24" s="453"/>
      <c r="H24" s="292" t="s">
        <v>198</v>
      </c>
      <c r="I24" s="456"/>
    </row>
    <row r="25" spans="1:9" ht="14.25">
      <c r="A25" s="255" t="s">
        <v>143</v>
      </c>
      <c r="B25" s="285" t="s">
        <v>145</v>
      </c>
      <c r="C25" s="255">
        <v>3000</v>
      </c>
      <c r="D25" s="285"/>
      <c r="E25" s="283"/>
      <c r="G25" s="452" t="s">
        <v>199</v>
      </c>
      <c r="H25" s="291" t="s">
        <v>201</v>
      </c>
      <c r="I25" s="455">
        <v>1000</v>
      </c>
    </row>
    <row r="26" spans="1:9" ht="14.25">
      <c r="A26" s="255" t="s">
        <v>143</v>
      </c>
      <c r="B26" s="285" t="s">
        <v>141</v>
      </c>
      <c r="C26" s="255">
        <v>1000</v>
      </c>
      <c r="D26" s="285"/>
      <c r="E26" s="283"/>
      <c r="G26" s="452"/>
      <c r="H26" s="291" t="s">
        <v>202</v>
      </c>
      <c r="I26" s="455"/>
    </row>
    <row r="27" spans="1:9" ht="15" thickBot="1">
      <c r="A27" s="255" t="s">
        <v>148</v>
      </c>
      <c r="B27" s="285" t="s">
        <v>83</v>
      </c>
      <c r="C27" s="255">
        <v>1000</v>
      </c>
      <c r="D27" s="285"/>
      <c r="E27" s="283"/>
      <c r="G27" s="453"/>
      <c r="H27" s="292" t="s">
        <v>203</v>
      </c>
      <c r="I27" s="456"/>
    </row>
    <row r="28" spans="1:9" ht="14.25">
      <c r="A28" s="255" t="s">
        <v>149</v>
      </c>
      <c r="B28" s="285" t="s">
        <v>150</v>
      </c>
      <c r="C28" s="255">
        <v>1000</v>
      </c>
      <c r="D28" s="285"/>
      <c r="E28" s="283"/>
      <c r="G28" s="457" t="s">
        <v>199</v>
      </c>
      <c r="H28" s="294" t="s">
        <v>185</v>
      </c>
      <c r="I28" s="459">
        <v>-2000</v>
      </c>
    </row>
    <row r="29" spans="1:9" ht="14.25">
      <c r="A29" s="255" t="s">
        <v>157</v>
      </c>
      <c r="B29" s="285" t="s">
        <v>158</v>
      </c>
      <c r="C29" s="255">
        <v>1500</v>
      </c>
      <c r="D29" s="319" t="s">
        <v>164</v>
      </c>
      <c r="E29" s="283">
        <v>357484290824718</v>
      </c>
      <c r="G29" s="457"/>
      <c r="H29" s="294" t="s">
        <v>204</v>
      </c>
      <c r="I29" s="460"/>
    </row>
    <row r="30" spans="1:9" ht="15" thickBot="1">
      <c r="A30" s="255" t="s">
        <v>161</v>
      </c>
      <c r="B30" s="285" t="s">
        <v>86</v>
      </c>
      <c r="C30" s="255">
        <v>4500</v>
      </c>
      <c r="D30" s="285" t="s">
        <v>162</v>
      </c>
      <c r="E30" s="283"/>
      <c r="G30" s="458"/>
      <c r="H30" s="295" t="s">
        <v>205</v>
      </c>
      <c r="I30" s="461"/>
    </row>
    <row r="31" spans="1:9" ht="16.5" thickBot="1">
      <c r="A31" s="255" t="s">
        <v>167</v>
      </c>
      <c r="B31" s="285" t="s">
        <v>168</v>
      </c>
      <c r="C31" s="255">
        <v>1500</v>
      </c>
      <c r="D31" s="285" t="s">
        <v>164</v>
      </c>
      <c r="E31" s="283"/>
      <c r="G31" s="450" t="s">
        <v>196</v>
      </c>
      <c r="H31" s="451"/>
      <c r="I31" s="307">
        <f>SUM(I7:I30)</f>
        <v>53000</v>
      </c>
    </row>
    <row r="32" spans="1:9" ht="15.75" thickBot="1">
      <c r="A32" s="255" t="s">
        <v>169</v>
      </c>
      <c r="B32" s="255" t="s">
        <v>170</v>
      </c>
      <c r="C32" s="255">
        <v>1000</v>
      </c>
      <c r="D32" s="285" t="s">
        <v>171</v>
      </c>
      <c r="E32" s="283"/>
      <c r="G32" s="466" t="s">
        <v>222</v>
      </c>
      <c r="H32" s="467"/>
      <c r="I32" s="308">
        <f>I52</f>
        <v>37500</v>
      </c>
    </row>
    <row r="33" spans="1:13" ht="18.75" thickBot="1">
      <c r="A33" s="255" t="s">
        <v>172</v>
      </c>
      <c r="B33" s="255" t="s">
        <v>173</v>
      </c>
      <c r="C33" s="255">
        <v>500</v>
      </c>
      <c r="D33" s="285" t="s">
        <v>174</v>
      </c>
      <c r="E33" s="283">
        <v>354551892947593</v>
      </c>
      <c r="G33" s="464" t="s">
        <v>223</v>
      </c>
      <c r="H33" s="465"/>
      <c r="I33" s="309">
        <f>I31-I32</f>
        <v>15500</v>
      </c>
    </row>
    <row r="34" spans="1:13">
      <c r="A34" s="255" t="s">
        <v>172</v>
      </c>
      <c r="B34" s="255" t="s">
        <v>175</v>
      </c>
      <c r="C34" s="255">
        <v>1500</v>
      </c>
      <c r="D34" s="285"/>
      <c r="E34" s="283"/>
    </row>
    <row r="35" spans="1:13" ht="13.5" thickBot="1">
      <c r="A35" s="255" t="s">
        <v>172</v>
      </c>
      <c r="B35" s="255" t="s">
        <v>176</v>
      </c>
      <c r="C35" s="255">
        <v>3000</v>
      </c>
      <c r="D35" s="285"/>
      <c r="E35" s="283"/>
    </row>
    <row r="36" spans="1:13" ht="15.75">
      <c r="A36" s="255" t="s">
        <v>178</v>
      </c>
      <c r="B36" s="255" t="s">
        <v>140</v>
      </c>
      <c r="C36" s="255">
        <v>1500</v>
      </c>
      <c r="D36" s="285" t="s">
        <v>164</v>
      </c>
      <c r="E36" s="283">
        <v>357484290920474</v>
      </c>
      <c r="G36" s="444" t="s">
        <v>252</v>
      </c>
      <c r="H36" s="445"/>
      <c r="I36" s="446"/>
      <c r="K36" s="444" t="s">
        <v>257</v>
      </c>
      <c r="L36" s="445"/>
      <c r="M36" s="446"/>
    </row>
    <row r="37" spans="1:13">
      <c r="A37" s="255" t="s">
        <v>178</v>
      </c>
      <c r="B37" s="255" t="s">
        <v>78</v>
      </c>
      <c r="C37" s="255">
        <v>500</v>
      </c>
      <c r="D37" s="285" t="s">
        <v>174</v>
      </c>
      <c r="E37" s="283"/>
      <c r="G37" s="376" t="s">
        <v>89</v>
      </c>
      <c r="H37" s="256" t="s">
        <v>90</v>
      </c>
      <c r="I37" s="377" t="s">
        <v>38</v>
      </c>
      <c r="K37" s="376" t="s">
        <v>89</v>
      </c>
      <c r="L37" s="256" t="s">
        <v>90</v>
      </c>
      <c r="M37" s="377" t="s">
        <v>38</v>
      </c>
    </row>
    <row r="38" spans="1:13">
      <c r="A38" s="255" t="s">
        <v>180</v>
      </c>
      <c r="B38" s="255" t="s">
        <v>101</v>
      </c>
      <c r="C38" s="255">
        <v>500</v>
      </c>
      <c r="D38" s="285" t="s">
        <v>174</v>
      </c>
      <c r="E38" s="283">
        <v>354551894521776</v>
      </c>
      <c r="G38" s="311" t="s">
        <v>183</v>
      </c>
      <c r="H38" s="289" t="s">
        <v>184</v>
      </c>
      <c r="I38" s="313">
        <v>12000</v>
      </c>
      <c r="K38" s="311" t="s">
        <v>183</v>
      </c>
      <c r="L38" s="289" t="s">
        <v>184</v>
      </c>
      <c r="M38" s="313">
        <v>8000</v>
      </c>
    </row>
    <row r="39" spans="1:13">
      <c r="A39" s="255" t="s">
        <v>180</v>
      </c>
      <c r="B39" s="255" t="s">
        <v>181</v>
      </c>
      <c r="C39" s="255">
        <v>500</v>
      </c>
      <c r="D39" s="285" t="s">
        <v>174</v>
      </c>
      <c r="E39" s="283">
        <v>354551894521958</v>
      </c>
      <c r="G39" s="311" t="s">
        <v>249</v>
      </c>
      <c r="H39" s="277" t="s">
        <v>253</v>
      </c>
      <c r="I39" s="313">
        <v>6500</v>
      </c>
      <c r="K39" s="311" t="s">
        <v>254</v>
      </c>
      <c r="L39" s="277" t="s">
        <v>184</v>
      </c>
      <c r="M39" s="313">
        <v>5000</v>
      </c>
    </row>
    <row r="40" spans="1:13">
      <c r="A40" s="255" t="s">
        <v>180</v>
      </c>
      <c r="B40" s="255" t="s">
        <v>182</v>
      </c>
      <c r="C40" s="255">
        <v>1500</v>
      </c>
      <c r="D40" s="285" t="s">
        <v>164</v>
      </c>
      <c r="E40" s="283"/>
      <c r="G40" s="311" t="s">
        <v>254</v>
      </c>
      <c r="H40" s="277" t="s">
        <v>256</v>
      </c>
      <c r="I40" s="313">
        <v>-2500</v>
      </c>
      <c r="K40" s="311" t="s">
        <v>258</v>
      </c>
      <c r="L40" s="277" t="s">
        <v>259</v>
      </c>
      <c r="M40" s="313">
        <v>5000</v>
      </c>
    </row>
    <row r="41" spans="1:13">
      <c r="A41" s="255"/>
      <c r="B41" s="255"/>
      <c r="C41" s="255"/>
      <c r="D41" s="285"/>
      <c r="E41" s="283"/>
      <c r="G41" s="311" t="s">
        <v>254</v>
      </c>
      <c r="H41" s="277" t="s">
        <v>184</v>
      </c>
      <c r="I41" s="313">
        <v>6500</v>
      </c>
      <c r="K41" s="311" t="s">
        <v>262</v>
      </c>
      <c r="L41" s="277" t="s">
        <v>259</v>
      </c>
      <c r="M41" s="313">
        <v>5000</v>
      </c>
    </row>
    <row r="42" spans="1:13">
      <c r="A42" s="277" t="s">
        <v>209</v>
      </c>
      <c r="B42" s="277" t="s">
        <v>210</v>
      </c>
      <c r="C42" s="277">
        <v>1000</v>
      </c>
      <c r="D42" s="284" t="s">
        <v>171</v>
      </c>
      <c r="E42" s="287">
        <v>350414100342350</v>
      </c>
      <c r="G42" s="312" t="s">
        <v>258</v>
      </c>
      <c r="H42" s="255" t="s">
        <v>259</v>
      </c>
      <c r="I42" s="314">
        <v>8500</v>
      </c>
      <c r="K42" s="312" t="s">
        <v>267</v>
      </c>
      <c r="L42" s="255" t="s">
        <v>184</v>
      </c>
      <c r="M42" s="314">
        <v>4000</v>
      </c>
    </row>
    <row r="43" spans="1:13">
      <c r="A43" s="285" t="s">
        <v>209</v>
      </c>
      <c r="B43" s="285" t="s">
        <v>211</v>
      </c>
      <c r="C43" s="303">
        <v>1000</v>
      </c>
      <c r="D43" s="285" t="s">
        <v>212</v>
      </c>
      <c r="E43" s="336" t="s">
        <v>213</v>
      </c>
      <c r="G43" s="312" t="s">
        <v>260</v>
      </c>
      <c r="H43" s="255" t="s">
        <v>259</v>
      </c>
      <c r="I43" s="314">
        <v>2000</v>
      </c>
      <c r="K43" s="312"/>
      <c r="L43" s="255"/>
      <c r="M43" s="314"/>
    </row>
    <row r="44" spans="1:13">
      <c r="A44" s="255" t="s">
        <v>214</v>
      </c>
      <c r="B44" s="255" t="s">
        <v>72</v>
      </c>
      <c r="C44" s="255">
        <v>1500</v>
      </c>
      <c r="D44" s="285" t="s">
        <v>164</v>
      </c>
      <c r="E44" s="283">
        <v>357484290765465</v>
      </c>
      <c r="G44" s="312" t="s">
        <v>262</v>
      </c>
      <c r="H44" s="255" t="s">
        <v>259</v>
      </c>
      <c r="I44" s="314">
        <v>1000</v>
      </c>
      <c r="K44" s="312"/>
      <c r="L44" s="255"/>
      <c r="M44" s="314"/>
    </row>
    <row r="45" spans="1:13">
      <c r="A45" s="255" t="s">
        <v>228</v>
      </c>
      <c r="B45" s="326" t="s">
        <v>229</v>
      </c>
      <c r="C45" s="255">
        <v>500</v>
      </c>
      <c r="D45" s="319" t="s">
        <v>174</v>
      </c>
      <c r="E45" s="283">
        <v>354551892934849</v>
      </c>
      <c r="G45" s="312" t="s">
        <v>267</v>
      </c>
      <c r="H45" s="255" t="s">
        <v>184</v>
      </c>
      <c r="I45" s="378">
        <v>3500</v>
      </c>
      <c r="K45" s="312"/>
      <c r="L45" s="255"/>
      <c r="M45" s="378"/>
    </row>
    <row r="46" spans="1:13">
      <c r="A46" s="255"/>
      <c r="B46" s="255"/>
      <c r="C46" s="255"/>
      <c r="D46" s="285"/>
      <c r="E46" s="283"/>
      <c r="G46" s="312"/>
      <c r="H46" s="255"/>
      <c r="I46" s="378"/>
      <c r="K46" s="312"/>
      <c r="L46" s="255"/>
      <c r="M46" s="378"/>
    </row>
    <row r="47" spans="1:13">
      <c r="A47" s="255"/>
      <c r="B47" s="255"/>
      <c r="C47" s="255"/>
      <c r="D47" s="285"/>
      <c r="E47" s="283"/>
      <c r="G47" s="312"/>
      <c r="H47" s="255"/>
      <c r="I47" s="378"/>
      <c r="K47" s="312"/>
      <c r="L47" s="255"/>
      <c r="M47" s="378"/>
    </row>
    <row r="48" spans="1:13">
      <c r="A48" s="255"/>
      <c r="B48" s="255"/>
      <c r="C48" s="255"/>
      <c r="D48" s="285"/>
      <c r="E48" s="283"/>
      <c r="G48" s="312"/>
      <c r="H48" s="255"/>
      <c r="I48" s="378"/>
      <c r="K48" s="312"/>
      <c r="L48" s="255"/>
      <c r="M48" s="378"/>
    </row>
    <row r="49" spans="1:13">
      <c r="A49" s="255"/>
      <c r="B49" s="255"/>
      <c r="C49" s="255"/>
      <c r="D49" s="285"/>
      <c r="E49" s="283"/>
      <c r="G49" s="312"/>
      <c r="H49" s="255"/>
      <c r="I49" s="378"/>
      <c r="K49" s="312"/>
      <c r="L49" s="255"/>
      <c r="M49" s="378"/>
    </row>
    <row r="50" spans="1:13">
      <c r="A50" s="255"/>
      <c r="B50" s="255"/>
      <c r="C50" s="255"/>
      <c r="D50" s="285"/>
      <c r="E50" s="283"/>
      <c r="G50" s="312"/>
      <c r="H50" s="255"/>
      <c r="I50" s="378"/>
      <c r="K50" s="312"/>
      <c r="L50" s="255"/>
      <c r="M50" s="378"/>
    </row>
    <row r="51" spans="1:13">
      <c r="A51" s="255"/>
      <c r="B51" s="255"/>
      <c r="C51" s="255"/>
      <c r="D51" s="285"/>
      <c r="E51" s="283"/>
      <c r="G51" s="312"/>
      <c r="H51" s="255"/>
      <c r="I51" s="378"/>
      <c r="K51" s="312"/>
      <c r="L51" s="255"/>
      <c r="M51" s="378"/>
    </row>
    <row r="52" spans="1:13" ht="16.5" thickBot="1">
      <c r="A52" s="255"/>
      <c r="B52" s="255"/>
      <c r="C52" s="255"/>
      <c r="D52" s="285"/>
      <c r="E52" s="283"/>
      <c r="G52" s="447" t="s">
        <v>92</v>
      </c>
      <c r="H52" s="448"/>
      <c r="I52" s="315">
        <f>SUM(I38:I51)</f>
        <v>37500</v>
      </c>
      <c r="K52" s="447" t="s">
        <v>92</v>
      </c>
      <c r="L52" s="448"/>
      <c r="M52" s="315">
        <f>SUM(M38:M51)</f>
        <v>27000</v>
      </c>
    </row>
    <row r="53" spans="1:13">
      <c r="A53" s="255"/>
      <c r="B53" s="255"/>
      <c r="C53" s="255"/>
      <c r="D53" s="285"/>
      <c r="E53" s="283"/>
    </row>
    <row r="54" spans="1:13">
      <c r="A54" s="255"/>
      <c r="B54" s="255"/>
      <c r="C54" s="255"/>
      <c r="D54" s="285"/>
      <c r="E54" s="283"/>
    </row>
    <row r="55" spans="1:13">
      <c r="A55" s="255"/>
      <c r="B55" s="255"/>
      <c r="C55" s="255"/>
      <c r="D55" s="285"/>
      <c r="E55" s="283"/>
    </row>
    <row r="56" spans="1:13">
      <c r="A56" s="255"/>
      <c r="B56" s="255"/>
      <c r="C56" s="255"/>
      <c r="D56" s="285"/>
      <c r="E56" s="283"/>
    </row>
    <row r="57" spans="1:13">
      <c r="A57" s="255"/>
      <c r="B57" s="255"/>
      <c r="C57" s="255"/>
      <c r="D57" s="285"/>
      <c r="E57" s="283"/>
    </row>
    <row r="58" spans="1:13">
      <c r="A58" s="255"/>
      <c r="B58" s="255"/>
      <c r="C58" s="255"/>
      <c r="D58" s="285"/>
      <c r="E58" s="283"/>
    </row>
    <row r="59" spans="1:13">
      <c r="A59" s="255"/>
      <c r="B59" s="255"/>
      <c r="C59" s="255"/>
      <c r="D59" s="285"/>
      <c r="E59" s="283"/>
    </row>
    <row r="60" spans="1:13">
      <c r="A60" s="255"/>
      <c r="B60" s="255"/>
      <c r="C60" s="255"/>
      <c r="D60" s="285"/>
      <c r="E60" s="283"/>
    </row>
    <row r="61" spans="1:13">
      <c r="A61" s="255"/>
      <c r="B61" s="255"/>
      <c r="C61" s="255"/>
      <c r="D61" s="285"/>
      <c r="E61" s="283"/>
    </row>
    <row r="62" spans="1:13">
      <c r="A62" s="255"/>
      <c r="B62" s="255"/>
      <c r="C62" s="255"/>
      <c r="D62" s="285"/>
      <c r="E62" s="283"/>
    </row>
    <row r="63" spans="1:13">
      <c r="A63" s="255"/>
      <c r="B63" s="255"/>
      <c r="C63" s="255"/>
      <c r="D63" s="285"/>
      <c r="E63" s="283"/>
    </row>
    <row r="64" spans="1:13">
      <c r="A64" s="255"/>
      <c r="B64" s="255"/>
      <c r="C64" s="255"/>
      <c r="D64" s="285"/>
      <c r="E64" s="283"/>
    </row>
    <row r="65" spans="1:5">
      <c r="A65" s="255"/>
      <c r="B65" s="255"/>
      <c r="C65" s="255"/>
      <c r="D65" s="285"/>
      <c r="E65" s="283"/>
    </row>
    <row r="66" spans="1:5">
      <c r="A66" s="255"/>
      <c r="B66" s="255"/>
      <c r="C66" s="255"/>
      <c r="D66" s="285"/>
      <c r="E66" s="283"/>
    </row>
    <row r="67" spans="1:5">
      <c r="A67" s="255"/>
      <c r="B67" s="255"/>
      <c r="C67" s="255"/>
      <c r="D67" s="285"/>
      <c r="E67" s="283"/>
    </row>
    <row r="68" spans="1:5">
      <c r="A68" s="255"/>
      <c r="B68" s="255"/>
      <c r="C68" s="255"/>
      <c r="D68" s="285"/>
      <c r="E68" s="283"/>
    </row>
    <row r="69" spans="1:5">
      <c r="A69" s="255"/>
      <c r="B69" s="255"/>
      <c r="C69" s="255"/>
      <c r="D69" s="285"/>
      <c r="E69" s="283"/>
    </row>
    <row r="70" spans="1:5">
      <c r="A70" s="255"/>
      <c r="B70" s="255"/>
      <c r="C70" s="255"/>
      <c r="D70" s="285"/>
      <c r="E70" s="283"/>
    </row>
    <row r="71" spans="1:5">
      <c r="A71" s="255"/>
      <c r="B71" s="255"/>
      <c r="C71" s="255"/>
      <c r="D71" s="285"/>
      <c r="E71" s="283"/>
    </row>
    <row r="72" spans="1:5">
      <c r="A72" s="255"/>
      <c r="B72" s="255"/>
      <c r="C72" s="255"/>
      <c r="D72" s="285"/>
      <c r="E72" s="283"/>
    </row>
    <row r="73" spans="1:5">
      <c r="A73" s="255"/>
      <c r="B73" s="255"/>
      <c r="C73" s="255"/>
      <c r="D73" s="285"/>
      <c r="E73" s="283"/>
    </row>
    <row r="74" spans="1:5">
      <c r="A74" s="255"/>
      <c r="B74" s="255"/>
      <c r="C74" s="255"/>
      <c r="D74" s="285"/>
      <c r="E74" s="283"/>
    </row>
    <row r="75" spans="1:5">
      <c r="A75" s="255"/>
      <c r="B75" s="255"/>
      <c r="C75" s="255"/>
      <c r="D75" s="285"/>
      <c r="E75" s="283"/>
    </row>
    <row r="76" spans="1:5">
      <c r="A76" s="255"/>
      <c r="B76" s="255"/>
      <c r="C76" s="255"/>
      <c r="D76" s="285"/>
      <c r="E76" s="283"/>
    </row>
    <row r="77" spans="1:5">
      <c r="A77" s="255"/>
      <c r="B77" s="255"/>
      <c r="C77" s="255"/>
      <c r="D77" s="285"/>
      <c r="E77" s="283"/>
    </row>
    <row r="78" spans="1:5">
      <c r="A78" s="255"/>
      <c r="B78" s="255"/>
      <c r="C78" s="255"/>
      <c r="D78" s="285"/>
      <c r="E78" s="283"/>
    </row>
    <row r="79" spans="1:5">
      <c r="A79" s="255"/>
      <c r="B79" s="255"/>
      <c r="C79" s="255"/>
      <c r="D79" s="285"/>
      <c r="E79" s="283"/>
    </row>
    <row r="80" spans="1:5">
      <c r="A80" s="255"/>
      <c r="B80" s="255"/>
      <c r="C80" s="255"/>
      <c r="D80" s="285"/>
      <c r="E80" s="283"/>
    </row>
    <row r="81" spans="1:5">
      <c r="A81" s="255"/>
      <c r="B81" s="255"/>
      <c r="C81" s="255"/>
      <c r="D81" s="285"/>
      <c r="E81" s="283"/>
    </row>
    <row r="82" spans="1:5">
      <c r="A82" s="255"/>
      <c r="B82" s="255"/>
      <c r="C82" s="255"/>
      <c r="D82" s="285"/>
      <c r="E82" s="283"/>
    </row>
    <row r="83" spans="1:5">
      <c r="A83" s="255"/>
      <c r="B83" s="255"/>
      <c r="C83" s="255">
        <f>SUM(C7:C82)</f>
        <v>50500</v>
      </c>
      <c r="D83" s="285"/>
      <c r="E83" s="255"/>
    </row>
  </sheetData>
  <sortState ref="A10:C24">
    <sortCondition ref="A8"/>
  </sortState>
  <mergeCells count="28">
    <mergeCell ref="A3:B3"/>
    <mergeCell ref="A4:B4"/>
    <mergeCell ref="G10:G12"/>
    <mergeCell ref="I10:I12"/>
    <mergeCell ref="G13:G15"/>
    <mergeCell ref="I13:I15"/>
    <mergeCell ref="G16:G18"/>
    <mergeCell ref="I16:I18"/>
    <mergeCell ref="G52:H52"/>
    <mergeCell ref="G36:I36"/>
    <mergeCell ref="G33:H33"/>
    <mergeCell ref="G32:H32"/>
    <mergeCell ref="K36:M36"/>
    <mergeCell ref="K52:L52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C2" sqref="C2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8.42578125" style="320" bestFit="1" customWidth="1"/>
    <col min="5" max="5" width="18.7109375" customWidth="1"/>
    <col min="6" max="6" width="15" bestFit="1" customWidth="1"/>
  </cols>
  <sheetData>
    <row r="1" spans="1:6" ht="13.5" thickBot="1">
      <c r="A1" s="449"/>
      <c r="B1" s="449"/>
      <c r="C1" s="449"/>
      <c r="D1" s="449"/>
      <c r="E1" s="449"/>
      <c r="F1" s="449"/>
    </row>
    <row r="2" spans="1:6" ht="24" thickBot="1">
      <c r="A2" s="462" t="s">
        <v>207</v>
      </c>
      <c r="B2" s="463"/>
      <c r="C2" s="296">
        <f>C81</f>
        <v>29750</v>
      </c>
      <c r="D2" s="316"/>
      <c r="E2" s="306"/>
      <c r="F2" s="306"/>
    </row>
    <row r="3" spans="1:6">
      <c r="A3" s="449"/>
      <c r="B3" s="449"/>
      <c r="C3" s="449"/>
      <c r="D3" s="449"/>
      <c r="E3" s="449"/>
      <c r="F3" s="449"/>
    </row>
    <row r="4" spans="1:6">
      <c r="A4" s="256" t="s">
        <v>89</v>
      </c>
      <c r="B4" s="256" t="s">
        <v>90</v>
      </c>
      <c r="C4" s="256" t="s">
        <v>38</v>
      </c>
      <c r="D4" s="318" t="s">
        <v>159</v>
      </c>
      <c r="E4" s="256" t="s">
        <v>160</v>
      </c>
    </row>
    <row r="5" spans="1:6">
      <c r="A5" s="277" t="s">
        <v>239</v>
      </c>
      <c r="B5" s="284" t="s">
        <v>101</v>
      </c>
      <c r="C5" s="277">
        <v>1500</v>
      </c>
      <c r="D5" s="285" t="s">
        <v>240</v>
      </c>
      <c r="E5" s="283">
        <v>357484290839674</v>
      </c>
      <c r="F5" t="s">
        <v>93</v>
      </c>
    </row>
    <row r="6" spans="1:6">
      <c r="A6" s="277" t="s">
        <v>239</v>
      </c>
      <c r="B6" s="284" t="s">
        <v>113</v>
      </c>
      <c r="C6" s="277">
        <v>1500</v>
      </c>
      <c r="D6" s="285" t="s">
        <v>240</v>
      </c>
      <c r="E6" s="283">
        <v>357484290763494</v>
      </c>
      <c r="F6" t="s">
        <v>93</v>
      </c>
    </row>
    <row r="7" spans="1:6">
      <c r="A7" s="277" t="s">
        <v>239</v>
      </c>
      <c r="B7" s="284" t="s">
        <v>101</v>
      </c>
      <c r="C7" s="277">
        <v>500</v>
      </c>
      <c r="D7" s="285" t="s">
        <v>241</v>
      </c>
      <c r="E7" s="283">
        <v>354551894549579</v>
      </c>
      <c r="F7" t="s">
        <v>93</v>
      </c>
    </row>
    <row r="8" spans="1:6" ht="12.75" customHeight="1">
      <c r="A8" s="277" t="s">
        <v>243</v>
      </c>
      <c r="B8" s="284" t="s">
        <v>244</v>
      </c>
      <c r="C8" s="277">
        <v>1500</v>
      </c>
      <c r="D8" s="285" t="s">
        <v>240</v>
      </c>
      <c r="E8" s="283">
        <v>357484290834055</v>
      </c>
      <c r="F8" t="s">
        <v>93</v>
      </c>
    </row>
    <row r="9" spans="1:6" ht="12.75" customHeight="1">
      <c r="A9" s="277" t="s">
        <v>249</v>
      </c>
      <c r="B9" s="284" t="s">
        <v>101</v>
      </c>
      <c r="C9" s="277">
        <v>500</v>
      </c>
      <c r="D9" s="285" t="s">
        <v>241</v>
      </c>
      <c r="E9" s="283">
        <v>354551892934765</v>
      </c>
      <c r="F9" t="s">
        <v>93</v>
      </c>
    </row>
    <row r="10" spans="1:6" ht="13.5" customHeight="1">
      <c r="A10" s="277" t="s">
        <v>249</v>
      </c>
      <c r="B10" s="284" t="s">
        <v>250</v>
      </c>
      <c r="C10" s="277">
        <v>1000</v>
      </c>
      <c r="D10" s="285" t="s">
        <v>251</v>
      </c>
      <c r="E10" s="283">
        <v>350414100235489</v>
      </c>
      <c r="F10" t="s">
        <v>93</v>
      </c>
    </row>
    <row r="11" spans="1:6">
      <c r="A11" s="277" t="s">
        <v>249</v>
      </c>
      <c r="B11" s="284" t="s">
        <v>101</v>
      </c>
      <c r="C11" s="277">
        <v>1000</v>
      </c>
      <c r="D11" s="285" t="s">
        <v>251</v>
      </c>
      <c r="E11" s="283">
        <v>350414100408409</v>
      </c>
      <c r="F11" t="s">
        <v>93</v>
      </c>
    </row>
    <row r="12" spans="1:6">
      <c r="A12" s="255" t="s">
        <v>254</v>
      </c>
      <c r="B12" s="285" t="s">
        <v>255</v>
      </c>
      <c r="C12" s="255">
        <v>1000</v>
      </c>
      <c r="D12" s="285" t="s">
        <v>251</v>
      </c>
      <c r="E12" s="283">
        <v>350414100296937</v>
      </c>
      <c r="F12" t="s">
        <v>93</v>
      </c>
    </row>
    <row r="13" spans="1:6">
      <c r="A13" s="277" t="s">
        <v>254</v>
      </c>
      <c r="B13" s="284" t="s">
        <v>101</v>
      </c>
      <c r="C13" s="277">
        <v>500</v>
      </c>
      <c r="D13" s="285" t="s">
        <v>241</v>
      </c>
      <c r="E13" s="283">
        <v>354551892913900</v>
      </c>
      <c r="F13" t="s">
        <v>93</v>
      </c>
    </row>
    <row r="14" spans="1:6">
      <c r="A14" s="255" t="s">
        <v>258</v>
      </c>
      <c r="B14" s="285" t="s">
        <v>255</v>
      </c>
      <c r="C14" s="255">
        <v>500</v>
      </c>
      <c r="D14" s="285" t="s">
        <v>241</v>
      </c>
      <c r="E14" s="283">
        <v>354551894430861</v>
      </c>
      <c r="F14" t="s">
        <v>93</v>
      </c>
    </row>
    <row r="15" spans="1:6">
      <c r="A15" s="368" t="s">
        <v>260</v>
      </c>
      <c r="B15" s="369" t="s">
        <v>261</v>
      </c>
      <c r="C15" s="368">
        <v>500</v>
      </c>
      <c r="D15" s="369" t="s">
        <v>241</v>
      </c>
      <c r="E15" s="370">
        <v>354551894426976</v>
      </c>
      <c r="F15" t="s">
        <v>93</v>
      </c>
    </row>
    <row r="16" spans="1:6">
      <c r="A16" s="255" t="s">
        <v>267</v>
      </c>
      <c r="B16" s="285" t="s">
        <v>113</v>
      </c>
      <c r="C16" s="255">
        <v>500</v>
      </c>
      <c r="D16" s="285" t="s">
        <v>241</v>
      </c>
      <c r="E16" s="283">
        <v>354551894502008</v>
      </c>
      <c r="F16" t="s">
        <v>269</v>
      </c>
    </row>
    <row r="17" spans="1:6">
      <c r="A17" s="255" t="s">
        <v>272</v>
      </c>
      <c r="B17" s="285" t="s">
        <v>113</v>
      </c>
      <c r="C17" s="255">
        <v>500</v>
      </c>
      <c r="D17" s="285" t="s">
        <v>241</v>
      </c>
      <c r="E17" s="283">
        <v>354551894431810</v>
      </c>
      <c r="F17" t="s">
        <v>269</v>
      </c>
    </row>
    <row r="18" spans="1:6">
      <c r="A18" s="381" t="s">
        <v>274</v>
      </c>
      <c r="B18" s="319" t="s">
        <v>275</v>
      </c>
      <c r="C18" s="255">
        <v>500</v>
      </c>
      <c r="D18" s="319" t="s">
        <v>241</v>
      </c>
      <c r="E18" s="283">
        <v>354551894529191</v>
      </c>
      <c r="F18" s="382" t="s">
        <v>269</v>
      </c>
    </row>
    <row r="19" spans="1:6">
      <c r="A19" s="381" t="s">
        <v>274</v>
      </c>
      <c r="B19" s="319" t="s">
        <v>276</v>
      </c>
      <c r="C19" s="255">
        <v>500</v>
      </c>
      <c r="D19" s="319" t="s">
        <v>277</v>
      </c>
      <c r="E19" s="283">
        <v>350816950563671</v>
      </c>
      <c r="F19" s="382" t="s">
        <v>269</v>
      </c>
    </row>
    <row r="20" spans="1:6">
      <c r="A20" s="381" t="s">
        <v>274</v>
      </c>
      <c r="B20" s="319" t="s">
        <v>276</v>
      </c>
      <c r="C20" s="255">
        <v>500</v>
      </c>
      <c r="D20" s="319" t="s">
        <v>277</v>
      </c>
      <c r="E20" s="283">
        <v>350816950504733</v>
      </c>
      <c r="F20" s="382" t="s">
        <v>269</v>
      </c>
    </row>
    <row r="21" spans="1:6">
      <c r="A21" s="255" t="s">
        <v>278</v>
      </c>
      <c r="B21" s="285" t="s">
        <v>86</v>
      </c>
      <c r="C21" s="255">
        <v>500</v>
      </c>
      <c r="D21" s="319" t="s">
        <v>277</v>
      </c>
      <c r="E21" s="283"/>
      <c r="F21" s="382" t="s">
        <v>269</v>
      </c>
    </row>
    <row r="22" spans="1:6">
      <c r="A22" s="255" t="s">
        <v>280</v>
      </c>
      <c r="B22" s="285" t="s">
        <v>282</v>
      </c>
      <c r="C22" s="255">
        <v>1500</v>
      </c>
      <c r="D22" s="285"/>
      <c r="E22" s="283"/>
      <c r="F22" s="382" t="s">
        <v>269</v>
      </c>
    </row>
    <row r="23" spans="1:6">
      <c r="A23" s="255" t="s">
        <v>280</v>
      </c>
      <c r="B23" s="285" t="s">
        <v>283</v>
      </c>
      <c r="C23" s="255">
        <v>500</v>
      </c>
      <c r="D23" s="285" t="s">
        <v>241</v>
      </c>
      <c r="E23" s="283">
        <v>354551894980220</v>
      </c>
      <c r="F23" s="382" t="s">
        <v>269</v>
      </c>
    </row>
    <row r="24" spans="1:6">
      <c r="A24" s="255" t="s">
        <v>280</v>
      </c>
      <c r="B24" s="285" t="s">
        <v>284</v>
      </c>
      <c r="C24" s="255">
        <v>2000</v>
      </c>
      <c r="D24" s="285" t="s">
        <v>285</v>
      </c>
      <c r="E24" s="283"/>
      <c r="F24" s="382" t="s">
        <v>269</v>
      </c>
    </row>
    <row r="25" spans="1:6">
      <c r="A25" s="255" t="s">
        <v>280</v>
      </c>
      <c r="B25" s="285" t="s">
        <v>276</v>
      </c>
      <c r="C25" s="255">
        <v>1000</v>
      </c>
      <c r="D25" s="285" t="s">
        <v>251</v>
      </c>
      <c r="E25" s="283">
        <v>350414100197093</v>
      </c>
      <c r="F25" s="382" t="s">
        <v>269</v>
      </c>
    </row>
    <row r="26" spans="1:6">
      <c r="A26" s="255" t="s">
        <v>290</v>
      </c>
      <c r="B26" s="285" t="s">
        <v>255</v>
      </c>
      <c r="C26" s="255">
        <v>2000</v>
      </c>
      <c r="D26" s="285" t="s">
        <v>240</v>
      </c>
      <c r="E26" s="283">
        <v>357481290926836</v>
      </c>
      <c r="F26" s="382" t="s">
        <v>269</v>
      </c>
    </row>
    <row r="27" spans="1:6">
      <c r="A27" s="255" t="s">
        <v>291</v>
      </c>
      <c r="B27" s="285" t="s">
        <v>255</v>
      </c>
      <c r="C27" s="255">
        <v>500</v>
      </c>
      <c r="D27" s="319" t="s">
        <v>277</v>
      </c>
      <c r="E27" s="283">
        <v>351908991093229</v>
      </c>
      <c r="F27" s="382" t="s">
        <v>269</v>
      </c>
    </row>
    <row r="28" spans="1:6">
      <c r="A28" s="255" t="s">
        <v>294</v>
      </c>
      <c r="B28" s="285" t="s">
        <v>101</v>
      </c>
      <c r="C28" s="255">
        <v>500</v>
      </c>
      <c r="D28" s="285" t="s">
        <v>241</v>
      </c>
      <c r="E28" s="283">
        <v>35455892961560</v>
      </c>
      <c r="F28" s="382" t="s">
        <v>269</v>
      </c>
    </row>
    <row r="29" spans="1:6">
      <c r="A29" s="255" t="s">
        <v>294</v>
      </c>
      <c r="B29" s="285" t="s">
        <v>250</v>
      </c>
      <c r="C29" s="255">
        <v>500</v>
      </c>
      <c r="D29" s="285" t="s">
        <v>241</v>
      </c>
      <c r="E29" s="283">
        <v>35455189453336</v>
      </c>
      <c r="F29" s="382" t="s">
        <v>269</v>
      </c>
    </row>
    <row r="30" spans="1:6">
      <c r="A30" s="255" t="s">
        <v>294</v>
      </c>
      <c r="B30" s="255" t="s">
        <v>295</v>
      </c>
      <c r="C30" s="255">
        <v>500</v>
      </c>
      <c r="D30" s="285" t="s">
        <v>241</v>
      </c>
      <c r="E30" s="283">
        <v>354551894519560</v>
      </c>
      <c r="F30" s="382" t="s">
        <v>269</v>
      </c>
    </row>
    <row r="31" spans="1:6">
      <c r="A31" s="255" t="s">
        <v>294</v>
      </c>
      <c r="B31" s="255" t="s">
        <v>296</v>
      </c>
      <c r="C31" s="255">
        <v>500</v>
      </c>
      <c r="D31" s="285" t="s">
        <v>241</v>
      </c>
      <c r="E31" s="283">
        <v>354545894432099</v>
      </c>
      <c r="F31" s="382" t="s">
        <v>269</v>
      </c>
    </row>
    <row r="32" spans="1:6">
      <c r="A32" s="255" t="s">
        <v>294</v>
      </c>
      <c r="B32" s="255" t="s">
        <v>296</v>
      </c>
      <c r="C32" s="255">
        <v>500</v>
      </c>
      <c r="D32" s="285" t="s">
        <v>241</v>
      </c>
      <c r="E32" s="283">
        <v>354551894427008</v>
      </c>
      <c r="F32" s="382" t="s">
        <v>269</v>
      </c>
    </row>
    <row r="33" spans="1:6">
      <c r="A33" s="255" t="s">
        <v>294</v>
      </c>
      <c r="B33" s="255" t="s">
        <v>275</v>
      </c>
      <c r="C33" s="255">
        <v>500</v>
      </c>
      <c r="D33" s="285" t="s">
        <v>297</v>
      </c>
      <c r="E33" s="283">
        <v>350816950432745</v>
      </c>
      <c r="F33" s="382" t="s">
        <v>269</v>
      </c>
    </row>
    <row r="34" spans="1:6">
      <c r="A34" s="255" t="s">
        <v>294</v>
      </c>
      <c r="B34" s="255" t="s">
        <v>275</v>
      </c>
      <c r="C34" s="255">
        <v>500</v>
      </c>
      <c r="D34" s="285" t="s">
        <v>297</v>
      </c>
      <c r="E34" s="283">
        <v>351908990782772</v>
      </c>
      <c r="F34" s="382" t="s">
        <v>269</v>
      </c>
    </row>
    <row r="35" spans="1:6">
      <c r="A35" s="255" t="s">
        <v>303</v>
      </c>
      <c r="B35" s="255" t="s">
        <v>255</v>
      </c>
      <c r="C35" s="255">
        <v>500</v>
      </c>
      <c r="D35" s="285" t="s">
        <v>304</v>
      </c>
      <c r="E35" s="283">
        <v>357567590347925</v>
      </c>
      <c r="F35" s="382" t="s">
        <v>269</v>
      </c>
    </row>
    <row r="36" spans="1:6">
      <c r="A36" s="368" t="s">
        <v>303</v>
      </c>
      <c r="B36" s="368" t="s">
        <v>305</v>
      </c>
      <c r="C36" s="368">
        <v>1350</v>
      </c>
      <c r="D36" s="369"/>
      <c r="E36" s="370"/>
      <c r="F36" s="394" t="s">
        <v>306</v>
      </c>
    </row>
    <row r="37" spans="1:6">
      <c r="A37" s="255" t="s">
        <v>313</v>
      </c>
      <c r="B37" s="255" t="s">
        <v>113</v>
      </c>
      <c r="C37" s="255">
        <v>1000</v>
      </c>
      <c r="D37" s="285" t="s">
        <v>304</v>
      </c>
      <c r="E37" s="283">
        <v>357567590168487</v>
      </c>
    </row>
    <row r="38" spans="1:6">
      <c r="A38" s="368" t="s">
        <v>313</v>
      </c>
      <c r="B38" s="368" t="s">
        <v>316</v>
      </c>
      <c r="C38" s="368">
        <v>900</v>
      </c>
      <c r="D38" s="369"/>
      <c r="E38" s="370"/>
      <c r="F38" s="394" t="s">
        <v>306</v>
      </c>
    </row>
    <row r="39" spans="1:6">
      <c r="A39" s="255" t="s">
        <v>313</v>
      </c>
      <c r="B39" s="255" t="s">
        <v>295</v>
      </c>
      <c r="C39" s="255">
        <v>1000</v>
      </c>
      <c r="D39" s="285" t="s">
        <v>304</v>
      </c>
      <c r="E39" s="283">
        <v>357567590343890</v>
      </c>
    </row>
    <row r="40" spans="1:6">
      <c r="A40" s="277" t="s">
        <v>313</v>
      </c>
      <c r="B40" s="277" t="s">
        <v>69</v>
      </c>
      <c r="C40" s="277">
        <v>1000</v>
      </c>
      <c r="D40" s="284" t="s">
        <v>304</v>
      </c>
      <c r="E40" s="287">
        <v>357567590426554</v>
      </c>
    </row>
    <row r="41" spans="1:6">
      <c r="A41" s="285"/>
      <c r="B41" s="285"/>
      <c r="C41" s="303"/>
      <c r="D41" s="285"/>
      <c r="E41" s="304"/>
    </row>
    <row r="42" spans="1:6">
      <c r="A42" s="255"/>
      <c r="B42" s="255"/>
      <c r="C42" s="255"/>
      <c r="D42" s="285"/>
      <c r="E42" s="283"/>
    </row>
    <row r="43" spans="1:6">
      <c r="A43" s="255"/>
      <c r="B43" s="326"/>
      <c r="C43" s="255"/>
      <c r="D43" s="319"/>
      <c r="E43" s="283"/>
    </row>
    <row r="44" spans="1:6">
      <c r="A44" s="255"/>
      <c r="B44" s="255"/>
      <c r="C44" s="255"/>
      <c r="D44" s="285"/>
      <c r="E44" s="283"/>
    </row>
    <row r="45" spans="1:6">
      <c r="A45" s="255"/>
      <c r="B45" s="255"/>
      <c r="C45" s="255"/>
      <c r="D45" s="285"/>
      <c r="E45" s="283"/>
    </row>
    <row r="46" spans="1:6">
      <c r="A46" s="255"/>
      <c r="B46" s="255"/>
      <c r="C46" s="255"/>
      <c r="D46" s="285"/>
      <c r="E46" s="283"/>
    </row>
    <row r="47" spans="1:6">
      <c r="A47" s="255"/>
      <c r="B47" s="255"/>
      <c r="C47" s="255"/>
      <c r="D47" s="285"/>
      <c r="E47" s="283"/>
    </row>
    <row r="48" spans="1:6">
      <c r="A48" s="255"/>
      <c r="B48" s="255"/>
      <c r="C48" s="255"/>
      <c r="D48" s="285"/>
      <c r="E48" s="283"/>
    </row>
    <row r="49" spans="1:5">
      <c r="A49" s="255"/>
      <c r="B49" s="255"/>
      <c r="C49" s="255"/>
      <c r="D49" s="285"/>
      <c r="E49" s="283"/>
    </row>
    <row r="50" spans="1:5">
      <c r="A50" s="255"/>
      <c r="B50" s="255"/>
      <c r="C50" s="255"/>
      <c r="D50" s="285"/>
      <c r="E50" s="283"/>
    </row>
    <row r="51" spans="1:5">
      <c r="A51" s="255"/>
      <c r="B51" s="255"/>
      <c r="C51" s="255"/>
      <c r="D51" s="285"/>
      <c r="E51" s="283"/>
    </row>
    <row r="52" spans="1:5">
      <c r="A52" s="255"/>
      <c r="B52" s="255"/>
      <c r="C52" s="255"/>
      <c r="D52" s="285"/>
      <c r="E52" s="283"/>
    </row>
    <row r="53" spans="1:5">
      <c r="A53" s="255"/>
      <c r="B53" s="255"/>
      <c r="C53" s="255"/>
      <c r="D53" s="285"/>
      <c r="E53" s="283"/>
    </row>
    <row r="54" spans="1:5">
      <c r="A54" s="255"/>
      <c r="B54" s="255"/>
      <c r="C54" s="255"/>
      <c r="D54" s="285"/>
      <c r="E54" s="283"/>
    </row>
    <row r="55" spans="1:5">
      <c r="A55" s="255"/>
      <c r="B55" s="255"/>
      <c r="C55" s="255"/>
      <c r="D55" s="285"/>
      <c r="E55" s="283"/>
    </row>
    <row r="56" spans="1:5">
      <c r="A56" s="255"/>
      <c r="B56" s="255"/>
      <c r="C56" s="255"/>
      <c r="D56" s="285"/>
      <c r="E56" s="283"/>
    </row>
    <row r="57" spans="1:5">
      <c r="A57" s="255"/>
      <c r="B57" s="255"/>
      <c r="C57" s="255"/>
      <c r="D57" s="285"/>
      <c r="E57" s="283"/>
    </row>
    <row r="58" spans="1:5">
      <c r="A58" s="255"/>
      <c r="B58" s="255"/>
      <c r="C58" s="255"/>
      <c r="D58" s="285"/>
      <c r="E58" s="283"/>
    </row>
    <row r="59" spans="1:5">
      <c r="A59" s="255"/>
      <c r="B59" s="255"/>
      <c r="C59" s="255"/>
      <c r="D59" s="285"/>
      <c r="E59" s="283"/>
    </row>
    <row r="60" spans="1:5">
      <c r="A60" s="255"/>
      <c r="B60" s="255"/>
      <c r="C60" s="255"/>
      <c r="D60" s="285"/>
      <c r="E60" s="283"/>
    </row>
    <row r="61" spans="1:5">
      <c r="A61" s="255"/>
      <c r="B61" s="255"/>
      <c r="C61" s="255"/>
      <c r="D61" s="285"/>
      <c r="E61" s="283"/>
    </row>
    <row r="62" spans="1:5">
      <c r="A62" s="255"/>
      <c r="B62" s="255"/>
      <c r="C62" s="255"/>
      <c r="D62" s="285"/>
      <c r="E62" s="283"/>
    </row>
    <row r="63" spans="1:5">
      <c r="A63" s="255"/>
      <c r="B63" s="255"/>
      <c r="C63" s="255"/>
      <c r="D63" s="285"/>
      <c r="E63" s="283"/>
    </row>
    <row r="64" spans="1:5">
      <c r="A64" s="255"/>
      <c r="B64" s="255"/>
      <c r="C64" s="255"/>
      <c r="D64" s="285"/>
      <c r="E64" s="283"/>
    </row>
    <row r="65" spans="1:5">
      <c r="A65" s="255"/>
      <c r="B65" s="255"/>
      <c r="C65" s="255"/>
      <c r="D65" s="285"/>
      <c r="E65" s="283"/>
    </row>
    <row r="66" spans="1:5">
      <c r="A66" s="255"/>
      <c r="B66" s="255"/>
      <c r="C66" s="255"/>
      <c r="D66" s="285"/>
      <c r="E66" s="283"/>
    </row>
    <row r="67" spans="1:5">
      <c r="A67" s="255"/>
      <c r="B67" s="255"/>
      <c r="C67" s="255"/>
      <c r="D67" s="285"/>
      <c r="E67" s="283"/>
    </row>
    <row r="68" spans="1:5">
      <c r="A68" s="255"/>
      <c r="B68" s="255"/>
      <c r="C68" s="255"/>
      <c r="D68" s="285"/>
      <c r="E68" s="283"/>
    </row>
    <row r="69" spans="1:5">
      <c r="A69" s="255"/>
      <c r="B69" s="255"/>
      <c r="C69" s="255"/>
      <c r="D69" s="285"/>
      <c r="E69" s="283"/>
    </row>
    <row r="70" spans="1:5">
      <c r="A70" s="255"/>
      <c r="B70" s="255"/>
      <c r="C70" s="255"/>
      <c r="D70" s="285"/>
      <c r="E70" s="283"/>
    </row>
    <row r="71" spans="1:5">
      <c r="A71" s="255"/>
      <c r="B71" s="255"/>
      <c r="C71" s="255"/>
      <c r="D71" s="285"/>
      <c r="E71" s="283"/>
    </row>
    <row r="72" spans="1:5">
      <c r="A72" s="255"/>
      <c r="B72" s="255"/>
      <c r="C72" s="255"/>
      <c r="D72" s="285"/>
      <c r="E72" s="283"/>
    </row>
    <row r="73" spans="1:5">
      <c r="A73" s="255"/>
      <c r="B73" s="255"/>
      <c r="C73" s="255"/>
      <c r="D73" s="285"/>
      <c r="E73" s="283"/>
    </row>
    <row r="74" spans="1:5">
      <c r="A74" s="255"/>
      <c r="B74" s="255"/>
      <c r="C74" s="255"/>
      <c r="D74" s="285"/>
      <c r="E74" s="283"/>
    </row>
    <row r="75" spans="1:5">
      <c r="A75" s="255"/>
      <c r="B75" s="255"/>
      <c r="C75" s="255"/>
      <c r="D75" s="285"/>
      <c r="E75" s="283"/>
    </row>
    <row r="76" spans="1:5">
      <c r="A76" s="255"/>
      <c r="B76" s="255"/>
      <c r="C76" s="255"/>
      <c r="D76" s="285"/>
      <c r="E76" s="283"/>
    </row>
    <row r="77" spans="1:5">
      <c r="A77" s="255"/>
      <c r="B77" s="255"/>
      <c r="C77" s="255"/>
      <c r="D77" s="285"/>
      <c r="E77" s="283"/>
    </row>
    <row r="78" spans="1:5">
      <c r="A78" s="255"/>
      <c r="B78" s="255"/>
      <c r="C78" s="255"/>
      <c r="D78" s="285"/>
      <c r="E78" s="283"/>
    </row>
    <row r="79" spans="1:5">
      <c r="A79" s="255"/>
      <c r="B79" s="255"/>
      <c r="C79" s="255"/>
      <c r="D79" s="285"/>
      <c r="E79" s="283"/>
    </row>
    <row r="80" spans="1:5">
      <c r="A80" s="255"/>
      <c r="B80" s="255"/>
      <c r="C80" s="255"/>
      <c r="D80" s="285"/>
      <c r="E80" s="283"/>
    </row>
    <row r="81" spans="1:5">
      <c r="A81" s="255"/>
      <c r="B81" s="255"/>
      <c r="C81" s="255">
        <f>SUM(C5:C80)</f>
        <v>29750</v>
      </c>
      <c r="D81" s="285"/>
      <c r="E81" s="255"/>
    </row>
  </sheetData>
  <mergeCells count="3">
    <mergeCell ref="A1:F1"/>
    <mergeCell ref="A2:B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April-2022</vt:lpstr>
      <vt:lpstr>Expence</vt:lpstr>
      <vt:lpstr>Balance Transfer</vt:lpstr>
      <vt:lpstr>CAPITAL</vt:lpstr>
      <vt:lpstr>Promo List</vt:lpstr>
      <vt:lpstr>April'22 Promo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2022-04-21T20:12:22Z</dcterms:modified>
</cp:coreProperties>
</file>