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22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rasel gari</t>
        </r>
      </text>
    </comment>
  </commentList>
</comments>
</file>

<file path=xl/sharedStrings.xml><?xml version="1.0" encoding="utf-8"?>
<sst xmlns="http://schemas.openxmlformats.org/spreadsheetml/2006/main" count="457" uniqueCount="247">
  <si>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</si>
  <si>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</si>
  <si>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</si>
  <si>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</si>
  <si>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</si>
  <si>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</si>
  <si>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</si>
  <si>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</si>
  <si>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</si>
  <si>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</si>
  <si>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</si>
  <si>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</si>
  <si>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</si>
  <si>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</si>
  <si>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</si>
  <si>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</si>
  <si>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</si>
  <si>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</si>
  <si>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</si>
  <si>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</si>
  <si>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</si>
  <si>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</si>
  <si>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</si>
  <si>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</si>
  <si>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</si>
  <si>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</si>
  <si>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</si>
  <si>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</si>
  <si>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</si>
  <si>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</si>
  <si>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</si>
  <si>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</si>
  <si>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</si>
  <si>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</si>
  <si>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</si>
  <si>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</si>
  <si>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</si>
  <si>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</si>
  <si>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</si>
  <si>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</si>
  <si>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</si>
  <si>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</si>
  <si>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</si>
  <si>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</si>
  <si>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</si>
  <si>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</si>
  <si>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</si>
  <si>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</si>
  <si>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</si>
  <si>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</si>
  <si>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</si>
  <si>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</si>
  <si>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</si>
  <si>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</si>
  <si>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</si>
  <si>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</si>
  <si>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</si>
  <si>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</si>
  <si>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</si>
  <si>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</si>
  <si>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</si>
  <si>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</si>
  <si>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</si>
  <si>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</si>
  <si>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</si>
  <si>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</si>
  <si>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</si>
  <si>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</si>
  <si>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</si>
  <si>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</si>
  <si>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</si>
  <si>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</si>
  <si>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</si>
  <si>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</si>
  <si>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</si>
  <si>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</si>
  <si>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</si>
  <si>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</si>
  <si>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</si>
  <si>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</si>
  <si>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</si>
  <si>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</si>
  <si>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</si>
  <si>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</si>
  <si>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</si>
  <si>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</si>
  <si>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</si>
  <si>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</si>
  <si>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</si>
  <si>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</si>
  <si>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</si>
  <si>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</si>
  <si>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</si>
  <si>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</si>
  <si>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</si>
  <si>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</si>
  <si>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</si>
  <si>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</si>
  <si>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</si>
  <si>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</si>
  <si>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</si>
  <si>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</si>
  <si>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</si>
  <si>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</si>
  <si>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</si>
  <si>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</si>
  <si>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</si>
  <si>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</si>
  <si>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</si>
  <si>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</si>
  <si>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</si>
  <si>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</si>
  <si>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</si>
  <si>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</si>
  <si>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</si>
  <si>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</si>
  <si>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</si>
  <si>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</si>
  <si>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</si>
  <si>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</si>
  <si>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</si>
  <si>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</si>
  <si>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</si>
  <si>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</si>
  <si>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</si>
  <si>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</si>
  <si>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</si>
  <si>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</si>
  <si>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</si>
  <si>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</si>
  <si>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</si>
  <si>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</si>
  <si>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</si>
  <si>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</si>
  <si>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</si>
  <si>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</si>
  <si>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</si>
  <si>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</si>
  <si>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</si>
  <si>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</si>
  <si>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</si>
  <si>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</si>
  <si>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</si>
  <si>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</si>
  <si>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</si>
  <si>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</si>
  <si>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</si>
  <si>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</si>
  <si>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</si>
  <si>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</si>
  <si>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</si>
  <si>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</si>
  <si>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</si>
  <si>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</si>
  <si>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</si>
  <si>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</si>
  <si>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</si>
  <si>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</si>
  <si>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</si>
  <si>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</si>
  <si>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</si>
  <si>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</si>
  <si>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</si>
  <si>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</si>
  <si>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</si>
  <si>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</si>
  <si>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</si>
  <si>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</si>
  <si>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</si>
  <si>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</si>
  <si>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</si>
  <si>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</si>
  <si>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</si>
  <si>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</si>
  <si>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</si>
  <si>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</si>
  <si>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</si>
  <si>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</si>
  <si>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</si>
  <si>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</si>
  <si>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</si>
  <si>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</si>
  <si>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</si>
  <si>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</si>
  <si>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</si>
  <si>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</si>
  <si>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</si>
  <si>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</si>
  <si>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</si>
  <si>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</si>
  <si>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</si>
  <si>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</si>
  <si>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</si>
  <si>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</si>
  <si>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</si>
  <si>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</si>
  <si>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</si>
  <si>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</si>
  <si>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</si>
  <si>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</si>
  <si>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</si>
  <si>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</si>
  <si>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</si>
  <si>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</si>
  <si>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</si>
  <si>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</si>
  <si>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</si>
  <si>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</si>
  <si>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</si>
  <si>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</si>
  <si>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</si>
  <si>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</si>
  <si>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Malanchi</t>
  </si>
  <si>
    <t>Imran Telecom</t>
  </si>
  <si>
    <t>Nandangachi</t>
  </si>
  <si>
    <t>11.12.2021</t>
  </si>
  <si>
    <t>12.12.2021</t>
  </si>
  <si>
    <t>Abdulpur</t>
  </si>
  <si>
    <t>Fahim Telecom</t>
  </si>
  <si>
    <t>N=Desh Telecom</t>
  </si>
  <si>
    <t>13.12.2021</t>
  </si>
  <si>
    <t>Singra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</si>
  <si>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</si>
  <si>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</si>
  <si>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</si>
  <si>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</si>
  <si>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</si>
  <si>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</si>
  <si>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</si>
  <si>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Dealer(BM)</t>
  </si>
  <si>
    <t>18.12.2021</t>
  </si>
  <si>
    <t>19.12.2021</t>
  </si>
  <si>
    <t>Symphony  Balance(+)</t>
  </si>
  <si>
    <t>Khondokar Electronics</t>
  </si>
  <si>
    <t xml:space="preserve">Imran </t>
  </si>
  <si>
    <t>ADSR</t>
  </si>
  <si>
    <t>N=Mobile Park</t>
  </si>
  <si>
    <t>20.12.2021</t>
  </si>
  <si>
    <t>DSR Bijoy Campaign</t>
  </si>
  <si>
    <t>Chaskoir</t>
  </si>
  <si>
    <t>Galaxy Mobile</t>
  </si>
  <si>
    <t>SR Electonics</t>
  </si>
  <si>
    <t>21.12.2021</t>
  </si>
  <si>
    <t>N.K Telecom</t>
  </si>
  <si>
    <t>22.12.2021</t>
  </si>
  <si>
    <t>Date:22.12.2021</t>
  </si>
  <si>
    <t>Office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</si>
</sst>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63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D25" sqref="D25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176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20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20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20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20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20"/>
      <c r="B10" s="28" t="s">
        <v>185</v>
      </c>
      <c r="C10" s="278">
        <v>0</v>
      </c>
      <c r="D10" s="278">
        <v>0</v>
      </c>
      <c r="E10" s="277">
        <f t="shared" si="0"/>
        <v>61038</v>
      </c>
      <c r="F10" s="20"/>
      <c r="G10" s="2"/>
      <c r="H10" s="2"/>
    </row>
    <row r="11" spans="1:8">
      <c r="A11" s="320"/>
      <c r="B11" s="28" t="s">
        <v>187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20"/>
      <c r="B12" s="28" t="s">
        <v>191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20"/>
      <c r="B13" s="28" t="s">
        <v>195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20"/>
      <c r="B14" s="28" t="s">
        <v>196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20"/>
      <c r="B15" s="28" t="s">
        <v>211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20"/>
      <c r="B16" s="28" t="s">
        <v>215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20"/>
      <c r="B17" s="28" t="s">
        <v>216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20"/>
      <c r="B18" s="28" t="s">
        <v>220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20"/>
      <c r="B19" s="28" t="s">
        <v>222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20"/>
      <c r="B20" s="28" t="s">
        <v>224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20"/>
      <c r="B21" s="28" t="s">
        <v>193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20"/>
      <c r="B22" s="28" t="s">
        <v>230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20"/>
      <c r="B23" s="28" t="s">
        <v>231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20"/>
      <c r="B24" s="28" t="s">
        <v>237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20"/>
      <c r="B25" s="28" t="s">
        <v>242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20"/>
      <c r="B26" s="28" t="s">
        <v>244</v>
      </c>
      <c r="C26" s="275">
        <v>450000</v>
      </c>
      <c r="D26" s="299">
        <v>400000</v>
      </c>
      <c r="E26" s="277">
        <f t="shared" si="0"/>
        <v>56038</v>
      </c>
      <c r="F26" s="20"/>
      <c r="G26" s="2"/>
      <c r="H26" s="2"/>
    </row>
    <row r="27" spans="1:8">
      <c r="A27" s="320"/>
      <c r="B27" s="28"/>
      <c r="C27" s="275"/>
      <c r="D27" s="275"/>
      <c r="E27" s="277">
        <f t="shared" si="0"/>
        <v>56038</v>
      </c>
      <c r="F27" s="20"/>
      <c r="G27" s="2"/>
      <c r="H27" s="23"/>
    </row>
    <row r="28" spans="1:8">
      <c r="A28" s="320"/>
      <c r="B28" s="28"/>
      <c r="C28" s="275"/>
      <c r="D28" s="275"/>
      <c r="E28" s="277">
        <f>E27+C28-D28</f>
        <v>56038</v>
      </c>
      <c r="F28" s="20"/>
      <c r="G28" s="2"/>
      <c r="H28" s="23"/>
    </row>
    <row r="29" spans="1:8">
      <c r="A29" s="320"/>
      <c r="B29" s="28"/>
      <c r="C29" s="275"/>
      <c r="D29" s="275"/>
      <c r="E29" s="277">
        <f t="shared" si="0"/>
        <v>56038</v>
      </c>
      <c r="F29" s="20"/>
      <c r="G29" s="2"/>
      <c r="H29" s="23"/>
    </row>
    <row r="30" spans="1:8">
      <c r="A30" s="320"/>
      <c r="B30" s="28"/>
      <c r="C30" s="275"/>
      <c r="D30" s="275"/>
      <c r="E30" s="277">
        <f t="shared" si="0"/>
        <v>56038</v>
      </c>
      <c r="F30" s="20"/>
      <c r="G30" s="2"/>
      <c r="H30" s="23"/>
    </row>
    <row r="31" spans="1:8">
      <c r="A31" s="320"/>
      <c r="B31" s="28"/>
      <c r="C31" s="275"/>
      <c r="D31" s="275"/>
      <c r="E31" s="277">
        <f t="shared" si="0"/>
        <v>56038</v>
      </c>
      <c r="F31" s="20"/>
      <c r="G31" s="2"/>
      <c r="H31" s="23"/>
    </row>
    <row r="32" spans="1:8">
      <c r="A32" s="320"/>
      <c r="B32" s="28"/>
      <c r="C32" s="275"/>
      <c r="D32" s="275"/>
      <c r="E32" s="277">
        <f>E31+C32-D32</f>
        <v>56038</v>
      </c>
      <c r="F32" s="20"/>
      <c r="G32" s="2"/>
      <c r="H32" s="23"/>
    </row>
    <row r="33" spans="1:8">
      <c r="A33" s="320"/>
      <c r="B33" s="28"/>
      <c r="C33" s="275"/>
      <c r="D33" s="278"/>
      <c r="E33" s="277">
        <f t="shared" si="0"/>
        <v>56038</v>
      </c>
      <c r="F33" s="20"/>
      <c r="G33" s="2"/>
      <c r="H33" s="23"/>
    </row>
    <row r="34" spans="1:8">
      <c r="A34" s="320"/>
      <c r="B34" s="28"/>
      <c r="C34" s="275"/>
      <c r="D34" s="275"/>
      <c r="E34" s="277">
        <f t="shared" si="0"/>
        <v>56038</v>
      </c>
      <c r="F34" s="20"/>
      <c r="G34" s="2"/>
      <c r="H34" s="23"/>
    </row>
    <row r="35" spans="1:8">
      <c r="A35" s="320"/>
      <c r="B35" s="28"/>
      <c r="C35" s="275"/>
      <c r="D35" s="275"/>
      <c r="E35" s="277">
        <f t="shared" si="0"/>
        <v>56038</v>
      </c>
      <c r="F35" s="20"/>
      <c r="G35" s="2"/>
      <c r="H35" s="23"/>
    </row>
    <row r="36" spans="1:8">
      <c r="A36" s="320"/>
      <c r="B36" s="28"/>
      <c r="C36" s="275"/>
      <c r="D36" s="275"/>
      <c r="E36" s="277">
        <f t="shared" si="0"/>
        <v>56038</v>
      </c>
      <c r="F36" s="20"/>
      <c r="G36" s="2"/>
      <c r="H36" s="23"/>
    </row>
    <row r="37" spans="1:8">
      <c r="A37" s="320"/>
      <c r="B37" s="28"/>
      <c r="C37" s="275"/>
      <c r="D37" s="275"/>
      <c r="E37" s="277">
        <f t="shared" si="0"/>
        <v>56038</v>
      </c>
      <c r="F37" s="20"/>
      <c r="G37" s="2"/>
      <c r="H37" s="23"/>
    </row>
    <row r="38" spans="1:8">
      <c r="A38" s="320"/>
      <c r="B38" s="28"/>
      <c r="C38" s="275"/>
      <c r="D38" s="275"/>
      <c r="E38" s="277">
        <f t="shared" si="0"/>
        <v>56038</v>
      </c>
      <c r="F38" s="20"/>
      <c r="G38" s="2"/>
      <c r="H38" s="23"/>
    </row>
    <row r="39" spans="1:8">
      <c r="A39" s="320"/>
      <c r="B39" s="28"/>
      <c r="C39" s="275"/>
      <c r="D39" s="275"/>
      <c r="E39" s="277">
        <f t="shared" si="0"/>
        <v>56038</v>
      </c>
      <c r="F39" s="20"/>
      <c r="G39" s="2"/>
      <c r="H39" s="23"/>
    </row>
    <row r="40" spans="1:8">
      <c r="A40" s="320"/>
      <c r="B40" s="28"/>
      <c r="C40" s="275"/>
      <c r="D40" s="275"/>
      <c r="E40" s="277">
        <f t="shared" si="0"/>
        <v>56038</v>
      </c>
      <c r="F40" s="20"/>
      <c r="G40" s="2"/>
      <c r="H40" s="23"/>
    </row>
    <row r="41" spans="1:8">
      <c r="A41" s="320"/>
      <c r="B41" s="28"/>
      <c r="C41" s="275"/>
      <c r="D41" s="275"/>
      <c r="E41" s="277">
        <f t="shared" si="0"/>
        <v>56038</v>
      </c>
      <c r="F41" s="20"/>
      <c r="G41" s="2"/>
      <c r="H41" s="23"/>
    </row>
    <row r="42" spans="1:8">
      <c r="A42" s="320"/>
      <c r="B42" s="28"/>
      <c r="C42" s="275"/>
      <c r="D42" s="275"/>
      <c r="E42" s="277">
        <f t="shared" si="0"/>
        <v>56038</v>
      </c>
      <c r="F42" s="20"/>
      <c r="G42" s="2"/>
      <c r="H42" s="23"/>
    </row>
    <row r="43" spans="1:8">
      <c r="A43" s="320"/>
      <c r="B43" s="28"/>
      <c r="C43" s="275"/>
      <c r="D43" s="275"/>
      <c r="E43" s="277">
        <f t="shared" si="0"/>
        <v>56038</v>
      </c>
      <c r="F43" s="20"/>
      <c r="G43" s="2"/>
      <c r="H43" s="23"/>
    </row>
    <row r="44" spans="1:8">
      <c r="A44" s="320"/>
      <c r="B44" s="28"/>
      <c r="C44" s="275"/>
      <c r="D44" s="275"/>
      <c r="E44" s="277">
        <f t="shared" si="0"/>
        <v>56038</v>
      </c>
      <c r="F44" s="20"/>
      <c r="G44" s="2"/>
      <c r="H44" s="23"/>
    </row>
    <row r="45" spans="1:8">
      <c r="A45" s="320"/>
      <c r="B45" s="28"/>
      <c r="C45" s="275"/>
      <c r="D45" s="275"/>
      <c r="E45" s="277">
        <f t="shared" si="0"/>
        <v>56038</v>
      </c>
      <c r="F45" s="20"/>
      <c r="G45" s="2"/>
      <c r="H45" s="23"/>
    </row>
    <row r="46" spans="1:8">
      <c r="A46" s="320"/>
      <c r="B46" s="28"/>
      <c r="C46" s="275"/>
      <c r="D46" s="275"/>
      <c r="E46" s="277">
        <f t="shared" si="0"/>
        <v>56038</v>
      </c>
      <c r="F46" s="20"/>
      <c r="G46" s="2"/>
      <c r="H46" s="23"/>
    </row>
    <row r="47" spans="1:8">
      <c r="A47" s="320"/>
      <c r="B47" s="28"/>
      <c r="C47" s="275"/>
      <c r="D47" s="275"/>
      <c r="E47" s="277">
        <f t="shared" si="0"/>
        <v>56038</v>
      </c>
      <c r="F47" s="20"/>
      <c r="G47" s="2"/>
      <c r="H47" s="23"/>
    </row>
    <row r="48" spans="1:8">
      <c r="A48" s="320"/>
      <c r="B48" s="28"/>
      <c r="C48" s="275"/>
      <c r="D48" s="275"/>
      <c r="E48" s="277">
        <f t="shared" si="0"/>
        <v>56038</v>
      </c>
      <c r="F48" s="20"/>
      <c r="G48" s="2"/>
      <c r="H48" s="23"/>
    </row>
    <row r="49" spans="1:8">
      <c r="A49" s="320"/>
      <c r="B49" s="28"/>
      <c r="C49" s="275"/>
      <c r="D49" s="275"/>
      <c r="E49" s="277">
        <f t="shared" si="0"/>
        <v>56038</v>
      </c>
      <c r="F49" s="20"/>
      <c r="G49" s="2"/>
      <c r="H49" s="23"/>
    </row>
    <row r="50" spans="1:8">
      <c r="A50" s="320"/>
      <c r="B50" s="28"/>
      <c r="C50" s="275"/>
      <c r="D50" s="275"/>
      <c r="E50" s="277">
        <f t="shared" si="0"/>
        <v>56038</v>
      </c>
      <c r="F50" s="20"/>
      <c r="G50" s="2"/>
      <c r="H50" s="23"/>
    </row>
    <row r="51" spans="1:8">
      <c r="A51" s="320"/>
      <c r="B51" s="28"/>
      <c r="C51" s="275"/>
      <c r="D51" s="275"/>
      <c r="E51" s="277">
        <f t="shared" si="0"/>
        <v>56038</v>
      </c>
      <c r="F51" s="20"/>
      <c r="G51" s="2"/>
      <c r="H51" s="23"/>
    </row>
    <row r="52" spans="1:8">
      <c r="A52" s="320"/>
      <c r="B52" s="28"/>
      <c r="C52" s="275"/>
      <c r="D52" s="275"/>
      <c r="E52" s="277">
        <f t="shared" si="0"/>
        <v>56038</v>
      </c>
      <c r="F52" s="20"/>
      <c r="G52" s="2"/>
      <c r="H52" s="23"/>
    </row>
    <row r="53" spans="1:8">
      <c r="A53" s="320"/>
      <c r="B53" s="28"/>
      <c r="C53" s="275"/>
      <c r="D53" s="275"/>
      <c r="E53" s="277">
        <f t="shared" si="0"/>
        <v>56038</v>
      </c>
      <c r="F53" s="20"/>
      <c r="G53" s="2"/>
      <c r="H53" s="23"/>
    </row>
    <row r="54" spans="1:8">
      <c r="A54" s="320"/>
      <c r="B54" s="28"/>
      <c r="C54" s="275"/>
      <c r="D54" s="275"/>
      <c r="E54" s="277">
        <f t="shared" si="0"/>
        <v>56038</v>
      </c>
      <c r="F54" s="20"/>
      <c r="G54" s="2"/>
      <c r="H54" s="23"/>
    </row>
    <row r="55" spans="1:8">
      <c r="A55" s="320"/>
      <c r="B55" s="28"/>
      <c r="C55" s="275"/>
      <c r="D55" s="275"/>
      <c r="E55" s="277">
        <f t="shared" si="0"/>
        <v>56038</v>
      </c>
      <c r="F55" s="20"/>
      <c r="G55" s="2"/>
    </row>
    <row r="56" spans="1:8">
      <c r="A56" s="320"/>
      <c r="B56" s="28"/>
      <c r="C56" s="275"/>
      <c r="D56" s="275"/>
      <c r="E56" s="277">
        <f t="shared" si="0"/>
        <v>56038</v>
      </c>
      <c r="F56" s="20"/>
      <c r="G56" s="2"/>
    </row>
    <row r="57" spans="1:8">
      <c r="A57" s="320"/>
      <c r="B57" s="28"/>
      <c r="C57" s="275"/>
      <c r="D57" s="275"/>
      <c r="E57" s="277">
        <f t="shared" si="0"/>
        <v>56038</v>
      </c>
      <c r="F57" s="20"/>
      <c r="G57" s="2"/>
    </row>
    <row r="58" spans="1:8">
      <c r="A58" s="320"/>
      <c r="B58" s="28"/>
      <c r="C58" s="275"/>
      <c r="D58" s="275"/>
      <c r="E58" s="277">
        <f t="shared" si="0"/>
        <v>56038</v>
      </c>
      <c r="F58" s="20"/>
      <c r="G58" s="2"/>
    </row>
    <row r="59" spans="1:8">
      <c r="A59" s="320"/>
      <c r="B59" s="28"/>
      <c r="C59" s="275"/>
      <c r="D59" s="275"/>
      <c r="E59" s="277">
        <f t="shared" si="0"/>
        <v>56038</v>
      </c>
      <c r="F59" s="20"/>
      <c r="G59" s="2"/>
    </row>
    <row r="60" spans="1:8">
      <c r="A60" s="320"/>
      <c r="B60" s="28"/>
      <c r="C60" s="275"/>
      <c r="D60" s="275"/>
      <c r="E60" s="277">
        <f t="shared" si="0"/>
        <v>56038</v>
      </c>
      <c r="F60" s="20"/>
      <c r="G60" s="2"/>
    </row>
    <row r="61" spans="1:8">
      <c r="A61" s="320"/>
      <c r="B61" s="28"/>
      <c r="C61" s="275"/>
      <c r="D61" s="275"/>
      <c r="E61" s="277">
        <f t="shared" si="0"/>
        <v>56038</v>
      </c>
      <c r="F61" s="20"/>
      <c r="G61" s="2"/>
    </row>
    <row r="62" spans="1:8">
      <c r="A62" s="320"/>
      <c r="B62" s="28"/>
      <c r="C62" s="275"/>
      <c r="D62" s="275"/>
      <c r="E62" s="277">
        <f t="shared" si="0"/>
        <v>56038</v>
      </c>
      <c r="F62" s="20"/>
      <c r="G62" s="2"/>
    </row>
    <row r="63" spans="1:8">
      <c r="A63" s="320"/>
      <c r="B63" s="28"/>
      <c r="C63" s="275"/>
      <c r="D63" s="275"/>
      <c r="E63" s="277">
        <f t="shared" si="0"/>
        <v>56038</v>
      </c>
      <c r="F63" s="20"/>
      <c r="G63" s="2"/>
    </row>
    <row r="64" spans="1:8">
      <c r="A64" s="320"/>
      <c r="B64" s="28"/>
      <c r="C64" s="275"/>
      <c r="D64" s="275"/>
      <c r="E64" s="277">
        <f t="shared" si="0"/>
        <v>56038</v>
      </c>
      <c r="F64" s="20"/>
      <c r="G64" s="2"/>
    </row>
    <row r="65" spans="1:7">
      <c r="A65" s="320"/>
      <c r="B65" s="28"/>
      <c r="C65" s="275"/>
      <c r="D65" s="275"/>
      <c r="E65" s="277">
        <f t="shared" si="0"/>
        <v>56038</v>
      </c>
      <c r="F65" s="20"/>
      <c r="G65" s="2"/>
    </row>
    <row r="66" spans="1:7">
      <c r="A66" s="320"/>
      <c r="B66" s="28"/>
      <c r="C66" s="275"/>
      <c r="D66" s="275"/>
      <c r="E66" s="277">
        <f t="shared" si="0"/>
        <v>56038</v>
      </c>
      <c r="F66" s="20"/>
      <c r="G66" s="2"/>
    </row>
    <row r="67" spans="1:7">
      <c r="A67" s="320"/>
      <c r="B67" s="28"/>
      <c r="C67" s="275"/>
      <c r="D67" s="275"/>
      <c r="E67" s="277">
        <f t="shared" si="0"/>
        <v>56038</v>
      </c>
      <c r="F67" s="20"/>
      <c r="G67" s="2"/>
    </row>
    <row r="68" spans="1:7">
      <c r="A68" s="320"/>
      <c r="B68" s="28"/>
      <c r="C68" s="275"/>
      <c r="D68" s="275"/>
      <c r="E68" s="277">
        <f t="shared" si="0"/>
        <v>56038</v>
      </c>
      <c r="F68" s="20"/>
      <c r="G68" s="2"/>
    </row>
    <row r="69" spans="1:7">
      <c r="A69" s="320"/>
      <c r="B69" s="28"/>
      <c r="C69" s="275"/>
      <c r="D69" s="275"/>
      <c r="E69" s="277">
        <f t="shared" si="0"/>
        <v>56038</v>
      </c>
      <c r="F69" s="20"/>
      <c r="G69" s="2"/>
    </row>
    <row r="70" spans="1:7">
      <c r="A70" s="320"/>
      <c r="B70" s="28"/>
      <c r="C70" s="275"/>
      <c r="D70" s="275"/>
      <c r="E70" s="277">
        <f t="shared" ref="E70:E82" si="1">E69+C70-D70</f>
        <v>56038</v>
      </c>
      <c r="F70" s="20"/>
      <c r="G70" s="2"/>
    </row>
    <row r="71" spans="1:7">
      <c r="A71" s="320"/>
      <c r="B71" s="28"/>
      <c r="C71" s="275"/>
      <c r="D71" s="275"/>
      <c r="E71" s="277">
        <f t="shared" si="1"/>
        <v>56038</v>
      </c>
      <c r="F71" s="20"/>
      <c r="G71" s="2"/>
    </row>
    <row r="72" spans="1:7">
      <c r="A72" s="320"/>
      <c r="B72" s="28"/>
      <c r="C72" s="275"/>
      <c r="D72" s="275"/>
      <c r="E72" s="277">
        <f t="shared" si="1"/>
        <v>56038</v>
      </c>
      <c r="F72" s="20"/>
      <c r="G72" s="2"/>
    </row>
    <row r="73" spans="1:7">
      <c r="A73" s="320"/>
      <c r="B73" s="28"/>
      <c r="C73" s="275"/>
      <c r="D73" s="275"/>
      <c r="E73" s="277">
        <f t="shared" si="1"/>
        <v>56038</v>
      </c>
      <c r="F73" s="20"/>
      <c r="G73" s="2"/>
    </row>
    <row r="74" spans="1:7">
      <c r="A74" s="320"/>
      <c r="B74" s="28"/>
      <c r="C74" s="275"/>
      <c r="D74" s="275"/>
      <c r="E74" s="277">
        <f t="shared" si="1"/>
        <v>56038</v>
      </c>
      <c r="F74" s="20"/>
      <c r="G74" s="2"/>
    </row>
    <row r="75" spans="1:7">
      <c r="A75" s="320"/>
      <c r="B75" s="28"/>
      <c r="C75" s="275"/>
      <c r="D75" s="275"/>
      <c r="E75" s="277">
        <f t="shared" si="1"/>
        <v>56038</v>
      </c>
      <c r="F75" s="22"/>
      <c r="G75" s="2"/>
    </row>
    <row r="76" spans="1:7">
      <c r="A76" s="320"/>
      <c r="B76" s="28"/>
      <c r="C76" s="275"/>
      <c r="D76" s="275"/>
      <c r="E76" s="277">
        <f t="shared" si="1"/>
        <v>56038</v>
      </c>
      <c r="F76" s="20"/>
      <c r="G76" s="2"/>
    </row>
    <row r="77" spans="1:7">
      <c r="A77" s="320"/>
      <c r="B77" s="28"/>
      <c r="C77" s="275"/>
      <c r="D77" s="275"/>
      <c r="E77" s="277">
        <f t="shared" si="1"/>
        <v>56038</v>
      </c>
      <c r="F77" s="20"/>
      <c r="G77" s="2"/>
    </row>
    <row r="78" spans="1:7">
      <c r="A78" s="320"/>
      <c r="B78" s="28"/>
      <c r="C78" s="275"/>
      <c r="D78" s="275"/>
      <c r="E78" s="277">
        <f t="shared" si="1"/>
        <v>56038</v>
      </c>
      <c r="F78" s="20"/>
      <c r="G78" s="2"/>
    </row>
    <row r="79" spans="1:7">
      <c r="A79" s="320"/>
      <c r="B79" s="28"/>
      <c r="C79" s="275"/>
      <c r="D79" s="275"/>
      <c r="E79" s="277">
        <f t="shared" si="1"/>
        <v>56038</v>
      </c>
      <c r="F79" s="20"/>
      <c r="G79" s="2"/>
    </row>
    <row r="80" spans="1:7">
      <c r="A80" s="320"/>
      <c r="B80" s="28"/>
      <c r="C80" s="275"/>
      <c r="D80" s="275"/>
      <c r="E80" s="277">
        <f t="shared" si="1"/>
        <v>56038</v>
      </c>
      <c r="F80" s="20"/>
      <c r="G80" s="2"/>
    </row>
    <row r="81" spans="1:7">
      <c r="A81" s="320"/>
      <c r="B81" s="28"/>
      <c r="C81" s="275"/>
      <c r="D81" s="275"/>
      <c r="E81" s="277">
        <f t="shared" si="1"/>
        <v>56038</v>
      </c>
      <c r="F81" s="20"/>
      <c r="G81" s="2"/>
    </row>
    <row r="82" spans="1:7">
      <c r="A82" s="320"/>
      <c r="B82" s="28"/>
      <c r="C82" s="275"/>
      <c r="D82" s="275"/>
      <c r="E82" s="277">
        <f t="shared" si="1"/>
        <v>56038</v>
      </c>
      <c r="F82" s="20"/>
      <c r="G82" s="2"/>
    </row>
    <row r="83" spans="1:7">
      <c r="A83" s="320"/>
      <c r="B83" s="33"/>
      <c r="C83" s="277">
        <f>SUM(C5:C72)</f>
        <v>6601038</v>
      </c>
      <c r="D83" s="277">
        <f>SUM(D5:D77)</f>
        <v>6545000</v>
      </c>
      <c r="E83" s="279">
        <f>E71</f>
        <v>56038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74" customFormat="1" ht="18">
      <c r="A2" s="322" t="s">
        <v>138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75" customFormat="1" ht="16.5" thickBot="1">
      <c r="A3" s="323" t="s">
        <v>178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58"/>
      <c r="T3" s="8"/>
      <c r="U3" s="8"/>
      <c r="V3" s="8"/>
      <c r="W3" s="8"/>
      <c r="X3" s="18"/>
    </row>
    <row r="4" spans="1:24" s="76" customFormat="1" ht="12.75" customHeight="1">
      <c r="A4" s="326" t="s">
        <v>36</v>
      </c>
      <c r="B4" s="328" t="s">
        <v>37</v>
      </c>
      <c r="C4" s="330" t="s">
        <v>38</v>
      </c>
      <c r="D4" s="330" t="s">
        <v>39</v>
      </c>
      <c r="E4" s="330" t="s">
        <v>40</v>
      </c>
      <c r="F4" s="330" t="s">
        <v>238</v>
      </c>
      <c r="G4" s="330" t="s">
        <v>41</v>
      </c>
      <c r="H4" s="330" t="s">
        <v>188</v>
      </c>
      <c r="I4" s="330" t="s">
        <v>189</v>
      </c>
      <c r="J4" s="330" t="s">
        <v>42</v>
      </c>
      <c r="K4" s="330" t="s">
        <v>43</v>
      </c>
      <c r="L4" s="330" t="s">
        <v>44</v>
      </c>
      <c r="M4" s="330" t="s">
        <v>45</v>
      </c>
      <c r="N4" s="330" t="s">
        <v>46</v>
      </c>
      <c r="O4" s="334" t="s">
        <v>47</v>
      </c>
      <c r="P4" s="332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27"/>
      <c r="B5" s="329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5"/>
      <c r="P5" s="333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185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187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191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195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196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211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215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216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220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222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224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193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230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231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237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242</v>
      </c>
      <c r="B23" s="91">
        <v>1050</v>
      </c>
      <c r="C23" s="84"/>
      <c r="D23" s="92"/>
      <c r="E23" s="92">
        <v>70</v>
      </c>
      <c r="F23" s="92">
        <v>400</v>
      </c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>
        <v>20</v>
      </c>
      <c r="O23" s="92"/>
      <c r="P23" s="94"/>
      <c r="Q23" s="88">
        <f t="shared" si="0"/>
        <v>2220</v>
      </c>
      <c r="R23" s="98"/>
      <c r="S23" s="7"/>
    </row>
    <row r="24" spans="1:23" s="14" customFormat="1">
      <c r="A24" s="83" t="s">
        <v>244</v>
      </c>
      <c r="B24" s="91">
        <v>1300</v>
      </c>
      <c r="C24" s="84"/>
      <c r="D24" s="92"/>
      <c r="E24" s="92">
        <v>1080</v>
      </c>
      <c r="F24" s="92">
        <v>100</v>
      </c>
      <c r="G24" s="92">
        <v>200</v>
      </c>
      <c r="H24" s="92"/>
      <c r="I24" s="92"/>
      <c r="J24" s="92">
        <v>30</v>
      </c>
      <c r="K24" s="92">
        <v>480</v>
      </c>
      <c r="L24" s="92"/>
      <c r="M24" s="92"/>
      <c r="N24" s="123">
        <v>20</v>
      </c>
      <c r="O24" s="92"/>
      <c r="P24" s="94"/>
      <c r="Q24" s="88">
        <f t="shared" si="0"/>
        <v>3210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>
        <v>4000</v>
      </c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4000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17600</v>
      </c>
      <c r="C37" s="110">
        <f t="shared" ref="C37:P37" si="1">SUM(C6:C36)</f>
        <v>3500</v>
      </c>
      <c r="D37" s="110">
        <f t="shared" si="1"/>
        <v>785</v>
      </c>
      <c r="E37" s="110">
        <f t="shared" si="1"/>
        <v>6000</v>
      </c>
      <c r="F37" s="110">
        <f t="shared" si="1"/>
        <v>800</v>
      </c>
      <c r="G37" s="110">
        <f>SUM(G6:G36)</f>
        <v>4450</v>
      </c>
      <c r="H37" s="110">
        <f t="shared" si="1"/>
        <v>2360</v>
      </c>
      <c r="I37" s="110">
        <f t="shared" si="1"/>
        <v>1856</v>
      </c>
      <c r="J37" s="110">
        <f t="shared" si="1"/>
        <v>620</v>
      </c>
      <c r="K37" s="110">
        <f t="shared" si="1"/>
        <v>9150</v>
      </c>
      <c r="L37" s="110">
        <f t="shared" si="1"/>
        <v>0</v>
      </c>
      <c r="M37" s="110">
        <f t="shared" si="1"/>
        <v>0</v>
      </c>
      <c r="N37" s="126">
        <f t="shared" si="1"/>
        <v>340</v>
      </c>
      <c r="O37" s="110">
        <f t="shared" si="1"/>
        <v>0</v>
      </c>
      <c r="P37" s="111">
        <f t="shared" si="1"/>
        <v>1530</v>
      </c>
      <c r="Q37" s="112">
        <f>SUM(Q6:Q36)</f>
        <v>48991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0" t="s">
        <v>16</v>
      </c>
      <c r="B1" s="341"/>
      <c r="C1" s="341"/>
      <c r="D1" s="341"/>
      <c r="E1" s="341"/>
      <c r="F1" s="342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3" t="s">
        <v>179</v>
      </c>
      <c r="B2" s="344"/>
      <c r="C2" s="344"/>
      <c r="D2" s="344"/>
      <c r="E2" s="344"/>
      <c r="F2" s="345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6" t="s">
        <v>119</v>
      </c>
      <c r="B3" s="347"/>
      <c r="C3" s="347"/>
      <c r="D3" s="347"/>
      <c r="E3" s="347"/>
      <c r="F3" s="348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185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187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191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195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196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211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215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216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220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222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224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193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230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231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237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242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 t="s">
        <v>244</v>
      </c>
      <c r="B23" s="57">
        <v>269570</v>
      </c>
      <c r="C23" s="60">
        <v>287300</v>
      </c>
      <c r="D23" s="57">
        <v>7210</v>
      </c>
      <c r="E23" s="57">
        <f t="shared" si="1"/>
        <v>294510</v>
      </c>
      <c r="F23" s="245"/>
      <c r="G23" s="260">
        <v>7210</v>
      </c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0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59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59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7392830</v>
      </c>
      <c r="C33" s="283">
        <f>SUM(C5:C32)</f>
        <v>7227811</v>
      </c>
      <c r="D33" s="282">
        <f>SUM(D5:D32)</f>
        <v>46645</v>
      </c>
      <c r="E33" s="282">
        <f>SUM(E5:E32)</f>
        <v>7274456</v>
      </c>
      <c r="F33" s="282">
        <f>B33-E33</f>
        <v>118374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8" t="s">
        <v>25</v>
      </c>
      <c r="C35" s="338"/>
      <c r="D35" s="338"/>
      <c r="E35" s="338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223</v>
      </c>
      <c r="C38" s="127" t="s">
        <v>180</v>
      </c>
      <c r="D38" s="220">
        <v>6000</v>
      </c>
      <c r="E38" s="187" t="s">
        <v>222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190</v>
      </c>
      <c r="C39" s="127" t="s">
        <v>180</v>
      </c>
      <c r="D39" s="220">
        <v>1950</v>
      </c>
      <c r="E39" s="187" t="s">
        <v>244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184</v>
      </c>
      <c r="C40" s="292" t="s">
        <v>180</v>
      </c>
      <c r="D40" s="220">
        <v>4170</v>
      </c>
      <c r="E40" s="187" t="s">
        <v>230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226</v>
      </c>
      <c r="C42" s="127" t="s">
        <v>180</v>
      </c>
      <c r="D42" s="220">
        <v>1000</v>
      </c>
      <c r="E42" s="188" t="s">
        <v>224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234</v>
      </c>
      <c r="C43" s="127" t="s">
        <v>235</v>
      </c>
      <c r="D43" s="220">
        <v>1000</v>
      </c>
      <c r="E43" s="187" t="s">
        <v>13</v>
      </c>
      <c r="F43" s="145"/>
      <c r="G43" s="339"/>
      <c r="H43" s="339"/>
      <c r="I43" s="339"/>
      <c r="J43" s="339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449740</v>
      </c>
      <c r="E46" s="309" t="s">
        <v>237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200000</v>
      </c>
      <c r="E47" s="189" t="s">
        <v>244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194</v>
      </c>
      <c r="C48" s="127"/>
      <c r="D48" s="223">
        <v>200000</v>
      </c>
      <c r="E48" s="191" t="s">
        <v>191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202</v>
      </c>
      <c r="C49" s="127"/>
      <c r="D49" s="223">
        <v>150000</v>
      </c>
      <c r="E49" s="189" t="s">
        <v>196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150000</v>
      </c>
      <c r="E50" s="189" t="s">
        <v>222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199</v>
      </c>
      <c r="C51" s="127"/>
      <c r="D51" s="223">
        <v>69960</v>
      </c>
      <c r="E51" s="191" t="s">
        <v>220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200</v>
      </c>
      <c r="C52" s="127"/>
      <c r="D52" s="223">
        <v>30000</v>
      </c>
      <c r="E52" s="190" t="s">
        <v>242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201</v>
      </c>
      <c r="C53" s="127"/>
      <c r="D53" s="223">
        <v>31560</v>
      </c>
      <c r="E53" s="191" t="s">
        <v>244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60790</v>
      </c>
      <c r="E54" s="189" t="s">
        <v>244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193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 t="s">
        <v>109</v>
      </c>
      <c r="B63" s="61" t="s">
        <v>243</v>
      </c>
      <c r="C63" s="127"/>
      <c r="D63" s="223">
        <v>20000</v>
      </c>
      <c r="E63" s="190" t="s">
        <v>242</v>
      </c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242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187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187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195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224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217</v>
      </c>
      <c r="B78" s="62" t="s">
        <v>218</v>
      </c>
      <c r="C78" s="127"/>
      <c r="D78" s="223">
        <v>7240</v>
      </c>
      <c r="E78" s="190" t="s">
        <v>216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117</v>
      </c>
      <c r="B79" s="62" t="s">
        <v>175</v>
      </c>
      <c r="C79" s="127"/>
      <c r="D79" s="223">
        <v>21280</v>
      </c>
      <c r="E79" s="189" t="s">
        <v>231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117</v>
      </c>
      <c r="B80" s="62" t="s">
        <v>233</v>
      </c>
      <c r="C80" s="127"/>
      <c r="D80" s="223">
        <v>8610</v>
      </c>
      <c r="E80" s="190" t="s">
        <v>231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 t="s">
        <v>239</v>
      </c>
      <c r="B81" s="62" t="s">
        <v>240</v>
      </c>
      <c r="C81" s="127"/>
      <c r="D81" s="223">
        <v>24910</v>
      </c>
      <c r="E81" s="190" t="s">
        <v>237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239</v>
      </c>
      <c r="B82" s="62" t="s">
        <v>241</v>
      </c>
      <c r="C82" s="127"/>
      <c r="D82" s="223">
        <v>4480</v>
      </c>
      <c r="E82" s="189" t="s">
        <v>237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203</v>
      </c>
      <c r="B83" s="62" t="s">
        <v>204</v>
      </c>
      <c r="C83" s="127"/>
      <c r="D83" s="223">
        <v>18310</v>
      </c>
      <c r="E83" s="190" t="s">
        <v>244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113</v>
      </c>
      <c r="B84" s="62" t="s">
        <v>103</v>
      </c>
      <c r="C84" s="127" t="s">
        <v>88</v>
      </c>
      <c r="D84" s="223">
        <v>7000</v>
      </c>
      <c r="E84" s="190" t="s">
        <v>187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113</v>
      </c>
      <c r="B85" s="62" t="s">
        <v>159</v>
      </c>
      <c r="C85" s="127"/>
      <c r="D85" s="223">
        <v>27180</v>
      </c>
      <c r="E85" s="190" t="s">
        <v>196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212</v>
      </c>
      <c r="B86" s="62" t="s">
        <v>213</v>
      </c>
      <c r="C86" s="127"/>
      <c r="D86" s="223">
        <v>1060</v>
      </c>
      <c r="E86" s="191" t="s">
        <v>211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197</v>
      </c>
      <c r="B87" s="62" t="s">
        <v>137</v>
      </c>
      <c r="C87" s="127"/>
      <c r="D87" s="223">
        <v>6000</v>
      </c>
      <c r="E87" s="189" t="s">
        <v>244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197</v>
      </c>
      <c r="B88" s="62" t="s">
        <v>198</v>
      </c>
      <c r="C88" s="127"/>
      <c r="D88" s="223">
        <v>40000</v>
      </c>
      <c r="E88" s="189" t="s">
        <v>196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214</v>
      </c>
      <c r="B89" s="128" t="s">
        <v>168</v>
      </c>
      <c r="C89" s="127"/>
      <c r="D89" s="223">
        <v>20000</v>
      </c>
      <c r="E89" s="190" t="s">
        <v>237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214</v>
      </c>
      <c r="B90" s="62" t="s">
        <v>225</v>
      </c>
      <c r="C90" s="127"/>
      <c r="D90" s="223">
        <v>1900</v>
      </c>
      <c r="E90" s="191" t="s">
        <v>224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221</v>
      </c>
      <c r="B91" s="62" t="s">
        <v>148</v>
      </c>
      <c r="C91" s="127"/>
      <c r="D91" s="223">
        <v>8000</v>
      </c>
      <c r="E91" s="191" t="s">
        <v>222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91"/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 t="s">
        <v>47</v>
      </c>
      <c r="B111" s="62" t="s">
        <v>246</v>
      </c>
      <c r="C111" s="127"/>
      <c r="D111" s="223">
        <v>5000</v>
      </c>
      <c r="E111" s="191" t="s">
        <v>244</v>
      </c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153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186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116</v>
      </c>
      <c r="B115" s="62" t="s">
        <v>183</v>
      </c>
      <c r="C115" s="127"/>
      <c r="D115" s="223">
        <v>5490</v>
      </c>
      <c r="E115" s="191" t="s">
        <v>224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6" t="s">
        <v>34</v>
      </c>
      <c r="B119" s="337"/>
      <c r="C119" s="349"/>
      <c r="D119" s="226">
        <f>SUM(D37:D118)</f>
        <v>2009375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6" t="s">
        <v>35</v>
      </c>
      <c r="B121" s="337"/>
      <c r="C121" s="337"/>
      <c r="D121" s="226">
        <f>D119+M121</f>
        <v>2009375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13" zoomScaleNormal="100" workbookViewId="0">
      <selection activeCell="G22" sqref="G22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50" t="s">
        <v>58</v>
      </c>
      <c r="B1" s="351"/>
      <c r="C1" s="351"/>
      <c r="D1" s="351"/>
      <c r="E1" s="352"/>
      <c r="F1" s="5"/>
      <c r="G1" s="5"/>
    </row>
    <row r="2" spans="1:29" ht="21.75">
      <c r="A2" s="359" t="s">
        <v>74</v>
      </c>
      <c r="B2" s="360"/>
      <c r="C2" s="360"/>
      <c r="D2" s="360"/>
      <c r="E2" s="361"/>
      <c r="F2" s="5"/>
      <c r="G2" s="5"/>
    </row>
    <row r="3" spans="1:29" ht="23.25">
      <c r="A3" s="353" t="s">
        <v>245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2" t="s">
        <v>143</v>
      </c>
      <c r="B4" s="363"/>
      <c r="C4" s="295"/>
      <c r="D4" s="364" t="s">
        <v>142</v>
      </c>
      <c r="E4" s="365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5175137.3316618996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196937.266</v>
      </c>
      <c r="C6" s="45"/>
      <c r="D6" s="43" t="s">
        <v>18</v>
      </c>
      <c r="E6" s="263">
        <v>56038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2" t="s">
        <v>71</v>
      </c>
      <c r="E7" s="263">
        <v>290067.93433810025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44991</v>
      </c>
      <c r="C10" s="44"/>
      <c r="D10" s="43" t="s">
        <v>12</v>
      </c>
      <c r="E10" s="263">
        <v>2009375</v>
      </c>
      <c r="F10" s="8"/>
      <c r="G10" s="251"/>
      <c r="H10" s="312">
        <v>66256</v>
      </c>
      <c r="I10" s="39" t="s">
        <v>229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110910</v>
      </c>
      <c r="F11" s="8"/>
      <c r="G11" s="251"/>
      <c r="H11" s="311">
        <f>SUM(H9:H10)</f>
        <v>140338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151946.266</v>
      </c>
      <c r="C12" s="44"/>
      <c r="D12" s="43" t="s">
        <v>232</v>
      </c>
      <c r="E12" s="266">
        <v>510418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3"/>
      <c r="B14" s="314"/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B5+B6+B7+B8-B10-B11-B14</f>
        <v>8151946.2659999998</v>
      </c>
      <c r="C15" s="44"/>
      <c r="D15" s="44" t="s">
        <v>7</v>
      </c>
      <c r="E15" s="266">
        <f>E5+E6+E7+E10+E11+E12</f>
        <v>8151946.2659999998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6" t="s">
        <v>15</v>
      </c>
      <c r="B17" s="357"/>
      <c r="C17" s="357"/>
      <c r="D17" s="357"/>
      <c r="E17" s="358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04" t="s">
        <v>17</v>
      </c>
      <c r="E18" s="305">
        <v>470000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192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210000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205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219</v>
      </c>
      <c r="E22" s="305">
        <v>150000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227</v>
      </c>
      <c r="B23" s="131">
        <v>20000</v>
      </c>
      <c r="C23" s="132"/>
      <c r="D23" s="304" t="s">
        <v>236</v>
      </c>
      <c r="E23" s="305">
        <v>62000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210</v>
      </c>
      <c r="B24" s="131">
        <v>28000</v>
      </c>
      <c r="C24" s="132"/>
      <c r="D24" s="304" t="s">
        <v>206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209</v>
      </c>
      <c r="B25" s="131">
        <v>40000</v>
      </c>
      <c r="C25" s="132"/>
      <c r="D25" s="304" t="s">
        <v>207</v>
      </c>
      <c r="E25" s="305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5" t="s">
        <v>208</v>
      </c>
      <c r="E26" s="316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2021-12-22T17:16:10Z</dcterms:modified>
</cp:coreProperties>
</file>