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5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family val="2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<sst xmlns="http://schemas.openxmlformats.org/spreadsheetml/2006/main" count="476" uniqueCount="257">
  <si>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</si>
  <si>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</si>
  <si>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</si>
  <si>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</si>
  <si>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</si>
  <si>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</si>
  <si>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</si>
  <si>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</si>
  <si>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</si>
  <si>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</si>
  <si>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</si>
  <si>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</si>
  <si>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</si>
  <si>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</si>
  <si>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</si>
  <si>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</si>
  <si>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</si>
  <si>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</si>
  <si>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</si>
  <si>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</si>
  <si>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</si>
  <si>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</si>
  <si>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</si>
  <si>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</si>
  <si>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</si>
  <si>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</si>
  <si>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</si>
  <si>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</si>
  <si>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</si>
  <si>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</si>
  <si>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</si>
  <si>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</si>
  <si>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</si>
  <si>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</si>
  <si>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</si>
  <si>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</si>
  <si>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</si>
  <si>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</si>
  <si>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</si>
  <si>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</si>
  <si>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</si>
  <si>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</si>
  <si>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</si>
  <si>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</si>
  <si>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</si>
  <si>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</si>
  <si>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</si>
  <si>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</si>
  <si>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</si>
  <si>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</si>
  <si>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</si>
  <si>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</si>
  <si>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</si>
  <si>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</si>
  <si>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</si>
  <si>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</si>
  <si>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</si>
  <si>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</si>
  <si>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</si>
  <si>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</si>
  <si>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</si>
  <si>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</si>
  <si>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</si>
  <si>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</si>
  <si>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</si>
  <si>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</si>
  <si>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</si>
  <si>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</si>
  <si>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</si>
  <si>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</si>
  <si>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</si>
  <si>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</si>
  <si>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</si>
  <si>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</si>
  <si>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</si>
  <si>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</si>
  <si>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</si>
  <si>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</si>
  <si>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</si>
  <si>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</si>
  <si>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</si>
  <si>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</si>
  <si>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</si>
  <si>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</si>
  <si>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</si>
  <si>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</si>
  <si>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</si>
  <si>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</si>
  <si>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</si>
  <si>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</si>
  <si>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</si>
  <si>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</si>
  <si>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</si>
  <si>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</si>
  <si>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</si>
  <si>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</si>
  <si>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</si>
  <si>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</si>
  <si>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</si>
  <si>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</si>
  <si>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</si>
  <si>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</si>
  <si>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</si>
  <si>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</si>
  <si>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</si>
  <si>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</si>
  <si>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</si>
  <si>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</si>
  <si>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</si>
  <si>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</si>
  <si>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</si>
  <si>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</si>
  <si>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</si>
  <si>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</si>
  <si>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</si>
  <si>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</si>
  <si>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</si>
  <si>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</si>
  <si>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</si>
  <si>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</si>
  <si>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</si>
  <si>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</si>
  <si>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</si>
  <si>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</si>
  <si>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</si>
  <si>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</si>
  <si>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</si>
  <si>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</si>
  <si>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</si>
  <si>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</si>
  <si>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</si>
  <si>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</si>
  <si>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</si>
  <si>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</si>
  <si>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</si>
  <si>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</si>
  <si>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</si>
  <si>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</si>
  <si>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</si>
  <si>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</si>
  <si>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</si>
  <si>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</si>
  <si>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</si>
  <si>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</si>
  <si>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</si>
  <si>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</si>
  <si>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</si>
  <si>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</si>
  <si>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</si>
  <si>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</si>
  <si>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</si>
  <si>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</si>
  <si>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</si>
  <si>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</si>
  <si>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</si>
  <si>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</si>
  <si>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</si>
  <si>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</si>
  <si>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</si>
  <si>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</si>
  <si>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</si>
  <si>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</si>
  <si>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</si>
  <si>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</si>
  <si>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</si>
  <si>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</si>
  <si>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</si>
  <si>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</si>
  <si>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</si>
  <si>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</si>
  <si>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</si>
  <si>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</si>
  <si>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</si>
  <si>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</si>
  <si>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</si>
  <si>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</si>
  <si>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</si>
  <si>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</si>
  <si>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</si>
  <si>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</si>
  <si>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</si>
  <si>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</si>
  <si>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</si>
  <si>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</si>
  <si>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</si>
  <si>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</si>
  <si>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</si>
  <si>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</si>
  <si>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</si>
  <si>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</si>
  <si>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</si>
  <si>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</si>
  <si>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</si>
  <si>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</si>
  <si>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</si>
  <si>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</si>
  <si>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</si>
  <si>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</si>
  <si>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</si>
  <si>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</si>
  <si>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</si>
  <si>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</si>
  <si>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</si>
  <si>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</si>
  <si>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</si>
  <si>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</si>
  <si>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</si>
  <si>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</si>
  <si>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</si>
  <si>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</si>
  <si>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</si>
  <si>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</si>
  <si>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</si>
  <si>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</si>
  <si>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</si>
  <si>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</si>
  <si>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</si>
  <si>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</si>
  <si>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</si>
  <si>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</si>
  <si>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</si>
  <si>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</si>
  <si>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</si>
  <si>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</si>
  <si>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</si>
  <si>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</si>
  <si>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</si>
  <si>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</si>
  <si>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</si>
  <si>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</si>
  <si>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</si>
  <si>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16.01.2021</t>
  </si>
  <si>
    <t>16.01.2022</t>
  </si>
  <si>
    <t>17.01.2022</t>
  </si>
  <si>
    <t>Satata Mobile</t>
  </si>
  <si>
    <t>18.01.2022</t>
  </si>
  <si>
    <t>19.01.2022</t>
  </si>
  <si>
    <t>Mokhura</t>
  </si>
  <si>
    <t>Rimi Mobile</t>
  </si>
  <si>
    <t>Tutul</t>
  </si>
  <si>
    <t>20.01.2022</t>
  </si>
  <si>
    <t>Bariola</t>
  </si>
  <si>
    <t>Hirok</t>
  </si>
  <si>
    <t>22.01.2022</t>
  </si>
  <si>
    <t>NajirPur</t>
  </si>
  <si>
    <t>CD Sound</t>
  </si>
  <si>
    <t>23.01.2022</t>
  </si>
  <si>
    <t>Symphony  Balance(+)</t>
  </si>
  <si>
    <t>Rasel Telecom</t>
  </si>
  <si>
    <t>House Rent Advance</t>
  </si>
  <si>
    <t>Naj=CD Sound</t>
  </si>
  <si>
    <t>24.01.2022</t>
  </si>
  <si>
    <t>25.01.2022</t>
  </si>
  <si>
    <t>Date:25.01.2022</t>
  </si>
  <si>
    <t>Friends Telecom</t>
  </si>
  <si>
    <t>Motiur Telecom</t>
  </si>
  <si>
    <t>Realme(+)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</si>
</sst>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F28" sqref="F28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215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217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219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220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220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221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223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224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225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227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228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229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231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4"/>
      <c r="B21" s="26" t="s">
        <v>233</v>
      </c>
      <c r="C21" s="271">
        <v>100000</v>
      </c>
      <c r="D21" s="304">
        <v>100000</v>
      </c>
      <c r="E21" s="273">
        <f>E20+C21-D21</f>
        <v>21038</v>
      </c>
      <c r="F21" s="290"/>
      <c r="G21" s="2"/>
    </row>
    <row r="22" spans="1:7">
      <c r="A22" s="314"/>
      <c r="B22" s="26" t="s">
        <v>235</v>
      </c>
      <c r="C22" s="271">
        <v>550000</v>
      </c>
      <c r="D22" s="304">
        <v>550000</v>
      </c>
      <c r="E22" s="273">
        <f t="shared" si="0"/>
        <v>21038</v>
      </c>
      <c r="F22" s="2"/>
      <c r="G22" s="2"/>
    </row>
    <row r="23" spans="1:7">
      <c r="A23" s="314"/>
      <c r="B23" s="26" t="s">
        <v>236</v>
      </c>
      <c r="C23" s="271">
        <v>480000</v>
      </c>
      <c r="D23" s="304">
        <v>480000</v>
      </c>
      <c r="E23" s="273">
        <f>E22+C23-D23</f>
        <v>21038</v>
      </c>
      <c r="F23" s="2"/>
      <c r="G23" s="2"/>
    </row>
    <row r="24" spans="1:7">
      <c r="A24" s="314"/>
      <c r="B24" s="26" t="s">
        <v>240</v>
      </c>
      <c r="C24" s="271">
        <v>300000</v>
      </c>
      <c r="D24" s="304">
        <v>300000</v>
      </c>
      <c r="E24" s="273">
        <f t="shared" si="0"/>
        <v>21038</v>
      </c>
      <c r="F24" s="2"/>
      <c r="G24" s="2"/>
    </row>
    <row r="25" spans="1:7">
      <c r="A25" s="314"/>
      <c r="B25" s="26" t="s">
        <v>243</v>
      </c>
      <c r="C25" s="271">
        <v>0</v>
      </c>
      <c r="D25" s="271">
        <v>0</v>
      </c>
      <c r="E25" s="273">
        <f t="shared" si="0"/>
        <v>21038</v>
      </c>
      <c r="F25" s="2"/>
      <c r="G25" s="2"/>
    </row>
    <row r="26" spans="1:7">
      <c r="A26" s="314"/>
      <c r="B26" s="26" t="s">
        <v>246</v>
      </c>
      <c r="C26" s="271">
        <v>1000000</v>
      </c>
      <c r="D26" s="304">
        <v>1000000</v>
      </c>
      <c r="E26" s="273">
        <f t="shared" si="0"/>
        <v>21038</v>
      </c>
      <c r="F26" s="2"/>
      <c r="G26" s="2"/>
    </row>
    <row r="27" spans="1:7">
      <c r="A27" s="314"/>
      <c r="B27" s="26" t="s">
        <v>251</v>
      </c>
      <c r="C27" s="271">
        <v>600000</v>
      </c>
      <c r="D27" s="304">
        <v>600000</v>
      </c>
      <c r="E27" s="273">
        <f t="shared" si="0"/>
        <v>21038</v>
      </c>
      <c r="F27" s="2"/>
      <c r="G27" s="21"/>
    </row>
    <row r="28" spans="1:7">
      <c r="A28" s="314"/>
      <c r="B28" s="26" t="s">
        <v>252</v>
      </c>
      <c r="C28" s="271">
        <v>600000</v>
      </c>
      <c r="D28" s="304">
        <v>600000</v>
      </c>
      <c r="E28" s="273">
        <f>E27+C28-D28</f>
        <v>21038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7151038</v>
      </c>
      <c r="D83" s="273">
        <f>SUM(D5:D77)</f>
        <v>7130000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208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216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218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219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220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221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224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225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227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228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229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230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232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233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235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236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240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243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246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 t="s">
        <v>251</v>
      </c>
      <c r="B26" s="89"/>
      <c r="C26" s="82">
        <v>900</v>
      </c>
      <c r="D26" s="90"/>
      <c r="E26" s="90">
        <v>420</v>
      </c>
      <c r="F26" s="90"/>
      <c r="G26" s="90">
        <v>220</v>
      </c>
      <c r="H26" s="90"/>
      <c r="I26" s="90"/>
      <c r="J26" s="90">
        <v>30</v>
      </c>
      <c r="K26" s="90">
        <v>480</v>
      </c>
      <c r="L26" s="90"/>
      <c r="M26" s="90"/>
      <c r="N26" s="121">
        <v>20</v>
      </c>
      <c r="O26" s="90"/>
      <c r="P26" s="92"/>
      <c r="Q26" s="86">
        <f t="shared" si="0"/>
        <v>2070</v>
      </c>
      <c r="R26" s="87"/>
      <c r="S26" s="6"/>
    </row>
    <row r="27" spans="1:23" s="13" customFormat="1">
      <c r="A27" s="81" t="s">
        <v>252</v>
      </c>
      <c r="B27" s="89">
        <v>2200</v>
      </c>
      <c r="C27" s="82"/>
      <c r="D27" s="90"/>
      <c r="E27" s="90">
        <v>60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/>
      <c r="O27" s="90"/>
      <c r="P27" s="92"/>
      <c r="Q27" s="86">
        <f t="shared" si="0"/>
        <v>2860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20500</v>
      </c>
      <c r="C37" s="108">
        <f t="shared" ref="C37:P37" si="1">SUM(C6:C36)</f>
        <v>3560</v>
      </c>
      <c r="D37" s="108">
        <f t="shared" si="1"/>
        <v>240</v>
      </c>
      <c r="E37" s="108">
        <f t="shared" si="1"/>
        <v>4830</v>
      </c>
      <c r="F37" s="108">
        <f t="shared" si="1"/>
        <v>0</v>
      </c>
      <c r="G37" s="108">
        <f>SUM(G6:G36)</f>
        <v>5130</v>
      </c>
      <c r="H37" s="108">
        <f t="shared" si="1"/>
        <v>0</v>
      </c>
      <c r="I37" s="108">
        <f t="shared" si="1"/>
        <v>0</v>
      </c>
      <c r="J37" s="108">
        <f t="shared" si="1"/>
        <v>820</v>
      </c>
      <c r="K37" s="108">
        <f t="shared" si="1"/>
        <v>9600</v>
      </c>
      <c r="L37" s="108">
        <f t="shared" si="1"/>
        <v>799</v>
      </c>
      <c r="M37" s="108">
        <f t="shared" si="1"/>
        <v>2430</v>
      </c>
      <c r="N37" s="124">
        <f t="shared" si="1"/>
        <v>260</v>
      </c>
      <c r="O37" s="108">
        <f t="shared" si="1"/>
        <v>0</v>
      </c>
      <c r="P37" s="109">
        <f t="shared" si="1"/>
        <v>220</v>
      </c>
      <c r="Q37" s="110">
        <f>SUM(Q6:Q36)</f>
        <v>48389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4" zoomScale="120" zoomScaleNormal="120" workbookViewId="0">
      <selection activeCell="D46" sqref="D4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216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218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219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220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221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224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225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227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228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229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230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232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233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235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236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240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243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246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251</v>
      </c>
      <c r="B25" s="55">
        <v>312750</v>
      </c>
      <c r="C25" s="58">
        <v>374650</v>
      </c>
      <c r="D25" s="55">
        <v>2070</v>
      </c>
      <c r="E25" s="55">
        <f t="shared" si="0"/>
        <v>376720</v>
      </c>
      <c r="F25" s="245"/>
      <c r="G25" s="255">
        <v>300</v>
      </c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252</v>
      </c>
      <c r="B26" s="55">
        <v>589630</v>
      </c>
      <c r="C26" s="58">
        <v>564050</v>
      </c>
      <c r="D26" s="55">
        <v>2860</v>
      </c>
      <c r="E26" s="55">
        <f t="shared" si="0"/>
        <v>566910</v>
      </c>
      <c r="F26" s="247"/>
      <c r="G26" s="255">
        <v>3000</v>
      </c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9391310</v>
      </c>
      <c r="C33" s="279">
        <f>SUM(C5:C32)</f>
        <v>9143560</v>
      </c>
      <c r="D33" s="278">
        <f>SUM(D5:D32)</f>
        <v>46410</v>
      </c>
      <c r="E33" s="278">
        <f>SUM(E5:E32)</f>
        <v>9189970</v>
      </c>
      <c r="F33" s="278">
        <f>B33-E33</f>
        <v>201340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212</v>
      </c>
      <c r="C39" s="125" t="s">
        <v>213</v>
      </c>
      <c r="D39" s="218">
        <v>290960</v>
      </c>
      <c r="E39" s="186" t="s">
        <v>228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229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222</v>
      </c>
      <c r="C41" s="125" t="s">
        <v>193</v>
      </c>
      <c r="D41" s="218">
        <v>6000</v>
      </c>
      <c r="E41" s="185" t="s">
        <v>221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5130</v>
      </c>
      <c r="E42" s="185" t="s">
        <v>232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226</v>
      </c>
      <c r="C43" s="125" t="s">
        <v>157</v>
      </c>
      <c r="D43" s="218">
        <v>5000</v>
      </c>
      <c r="E43" s="185" t="s">
        <v>235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 t="s">
        <v>239</v>
      </c>
      <c r="C44" s="125" t="s">
        <v>157</v>
      </c>
      <c r="D44" s="218">
        <v>3200</v>
      </c>
      <c r="E44" s="185" t="s">
        <v>252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525700</v>
      </c>
      <c r="E46" s="294" t="s">
        <v>252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202000</v>
      </c>
      <c r="E47" s="187" t="s">
        <v>251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175550</v>
      </c>
      <c r="E50" s="187" t="s">
        <v>251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31690</v>
      </c>
      <c r="E52" s="188" t="s">
        <v>252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34450</v>
      </c>
      <c r="E53" s="189" t="s">
        <v>252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54510</v>
      </c>
      <c r="E54" s="187" t="s">
        <v>252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223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210</v>
      </c>
      <c r="B77" s="60" t="s">
        <v>211</v>
      </c>
      <c r="C77" s="125"/>
      <c r="D77" s="221">
        <v>15730</v>
      </c>
      <c r="E77" s="188" t="s">
        <v>232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227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156</v>
      </c>
      <c r="C79" s="125"/>
      <c r="D79" s="221">
        <v>13630</v>
      </c>
      <c r="E79" s="189" t="s">
        <v>229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/>
      <c r="B80" s="60"/>
      <c r="C80" s="125"/>
      <c r="D80" s="221"/>
      <c r="E80" s="187"/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196</v>
      </c>
      <c r="B81" s="60" t="s">
        <v>197</v>
      </c>
      <c r="C81" s="125"/>
      <c r="D81" s="221">
        <v>4216</v>
      </c>
      <c r="E81" s="187" t="s">
        <v>199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173</v>
      </c>
      <c r="B82" s="60" t="s">
        <v>174</v>
      </c>
      <c r="C82" s="125"/>
      <c r="D82" s="221">
        <v>6840</v>
      </c>
      <c r="E82" s="188" t="s">
        <v>236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244</v>
      </c>
      <c r="B83" s="60" t="s">
        <v>245</v>
      </c>
      <c r="C83" s="125"/>
      <c r="D83" s="221">
        <v>10000</v>
      </c>
      <c r="E83" s="188" t="s">
        <v>252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60" t="s">
        <v>97</v>
      </c>
      <c r="C84" s="125"/>
      <c r="D84" s="221">
        <v>7000</v>
      </c>
      <c r="E84" s="188" t="s">
        <v>160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70" t="s">
        <v>107</v>
      </c>
      <c r="B85" s="60" t="s">
        <v>145</v>
      </c>
      <c r="C85" s="125"/>
      <c r="D85" s="221">
        <v>30560</v>
      </c>
      <c r="E85" s="188" t="s">
        <v>232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180</v>
      </c>
      <c r="B86" s="60" t="s">
        <v>181</v>
      </c>
      <c r="C86" s="125"/>
      <c r="D86" s="221">
        <v>2560</v>
      </c>
      <c r="E86" s="189" t="s">
        <v>235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8000</v>
      </c>
      <c r="E87" s="187" t="s">
        <v>246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39800</v>
      </c>
      <c r="E88" s="187" t="s">
        <v>246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234</v>
      </c>
      <c r="C89" s="125"/>
      <c r="D89" s="221">
        <v>6000</v>
      </c>
      <c r="E89" s="188" t="s">
        <v>233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237</v>
      </c>
      <c r="B90" s="60" t="s">
        <v>238</v>
      </c>
      <c r="C90" s="125"/>
      <c r="D90" s="221">
        <v>5000</v>
      </c>
      <c r="E90" s="189" t="s">
        <v>236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182</v>
      </c>
      <c r="B91" s="60" t="s">
        <v>150</v>
      </c>
      <c r="C91" s="125"/>
      <c r="D91" s="221">
        <v>13000</v>
      </c>
      <c r="E91" s="188" t="s">
        <v>251</v>
      </c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107</v>
      </c>
      <c r="B92" s="60" t="s">
        <v>248</v>
      </c>
      <c r="C92" s="125"/>
      <c r="D92" s="221">
        <v>7700</v>
      </c>
      <c r="E92" s="188" t="s">
        <v>246</v>
      </c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 t="s">
        <v>103</v>
      </c>
      <c r="B93" s="60" t="s">
        <v>254</v>
      </c>
      <c r="C93" s="125"/>
      <c r="D93" s="221">
        <v>17980</v>
      </c>
      <c r="E93" s="189" t="s">
        <v>252</v>
      </c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 t="s">
        <v>107</v>
      </c>
      <c r="B94" s="59" t="s">
        <v>255</v>
      </c>
      <c r="C94" s="125"/>
      <c r="D94" s="221">
        <v>7540</v>
      </c>
      <c r="E94" s="188" t="s">
        <v>252</v>
      </c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241</v>
      </c>
      <c r="B113" s="60" t="s">
        <v>249</v>
      </c>
      <c r="C113" s="125"/>
      <c r="D113" s="221">
        <v>10000</v>
      </c>
      <c r="E113" s="189" t="s">
        <v>246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241</v>
      </c>
      <c r="B114" s="60" t="s">
        <v>242</v>
      </c>
      <c r="C114" s="125"/>
      <c r="D114" s="221">
        <v>20000</v>
      </c>
      <c r="E114" s="189" t="s">
        <v>240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2365241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2365241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0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4257812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253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5155384.3202571422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245622.92025714301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262.60000000055879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48389</v>
      </c>
      <c r="C10" s="42"/>
      <c r="D10" s="41" t="s">
        <v>12</v>
      </c>
      <c r="E10" s="259">
        <v>2365241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95510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197233.92025714301</v>
      </c>
      <c r="C12" s="42"/>
      <c r="D12" s="41" t="s">
        <v>247</v>
      </c>
      <c r="E12" s="261">
        <v>593798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 t="s">
        <v>256</v>
      </c>
      <c r="B14" s="295">
        <v>34000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8231233.9202571427</v>
      </c>
      <c r="C15" s="42"/>
      <c r="D15" s="42" t="s">
        <v>7</v>
      </c>
      <c r="E15" s="262">
        <f>E5+E6+E7+E10+E11+E12+E13</f>
        <v>8231233.9202571427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525700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202000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214</v>
      </c>
      <c r="B22" s="129">
        <v>290000</v>
      </c>
      <c r="C22" s="41"/>
      <c r="D22" s="299" t="s">
        <v>183</v>
      </c>
      <c r="E22" s="300">
        <v>175000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30560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250</v>
      </c>
      <c r="B24" s="129">
        <v>30000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40000</v>
      </c>
      <c r="C25" s="130"/>
      <c r="D25" s="299" t="s">
        <v>177</v>
      </c>
      <c r="E25" s="300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32000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2022-01-25T16:44:49Z</dcterms:modified>
</cp:coreProperties>
</file>