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01.04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<sst xmlns="http://schemas.openxmlformats.org/spreadsheetml/2006/main" count="395" uniqueCount="218">
  <si>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</si>
  <si>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</si>
  <si>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</si>
  <si>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</si>
  <si>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</si>
  <si>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</si>
  <si>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</si>
  <si>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</si>
  <si>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</si>
  <si>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</si>
  <si>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</si>
  <si>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</si>
  <si>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</si>
  <si>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</si>
  <si>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</si>
  <si>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</si>
  <si>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</si>
  <si>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</si>
  <si>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</si>
  <si>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</si>
  <si>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</si>
  <si>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</si>
  <si>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</si>
  <si>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</si>
  <si>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</si>
  <si>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</si>
  <si>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</si>
  <si>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</si>
  <si>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</si>
  <si>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</si>
  <si>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</si>
  <si>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</si>
  <si>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</si>
  <si>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</si>
  <si>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</si>
  <si>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</si>
  <si>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</si>
  <si>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</si>
  <si>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</si>
  <si>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</si>
  <si>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</si>
  <si>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</si>
  <si>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</si>
  <si>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</si>
  <si>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</si>
  <si>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</si>
  <si>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</si>
  <si>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</si>
  <si>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</si>
  <si>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</si>
  <si>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</si>
  <si>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</si>
  <si>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</si>
  <si>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</si>
  <si>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</si>
  <si>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</si>
  <si>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</si>
  <si>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</si>
  <si>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</si>
  <si>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</si>
  <si>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</si>
  <si>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</si>
  <si>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</si>
  <si>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</si>
  <si>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</si>
  <si>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</si>
  <si>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</si>
  <si>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</si>
  <si>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</si>
  <si>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</si>
  <si>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</si>
  <si>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</si>
  <si>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</si>
  <si>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</si>
  <si>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</si>
  <si>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</si>
  <si>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</si>
  <si>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</si>
  <si>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</si>
  <si>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</si>
  <si>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</si>
  <si>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</si>
  <si>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</si>
  <si>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</si>
  <si>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</si>
  <si>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</si>
  <si>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</si>
  <si>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</si>
  <si>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</si>
  <si>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</si>
  <si>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</si>
  <si>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</si>
  <si>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</si>
  <si>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</si>
  <si>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</si>
  <si>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</si>
  <si>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</si>
  <si>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</si>
  <si>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</si>
  <si>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</si>
  <si>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</si>
  <si>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</si>
  <si>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</si>
  <si>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</si>
  <si>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</si>
  <si>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</si>
  <si>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</si>
  <si>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</si>
  <si>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</si>
  <si>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</si>
  <si>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</si>
  <si>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</si>
  <si>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</si>
  <si>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</si>
  <si>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</si>
  <si>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</si>
  <si>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</si>
  <si>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</si>
  <si>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</si>
  <si>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</si>
  <si>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</si>
  <si>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</si>
  <si>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</si>
  <si>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</si>
  <si>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</si>
  <si>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</si>
  <si>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</si>
  <si>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</si>
  <si>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</si>
  <si>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</si>
  <si>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</si>
  <si>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</si>
  <si>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</si>
  <si>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</si>
  <si>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</si>
  <si>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</si>
  <si>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</si>
  <si>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</si>
  <si>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</si>
  <si>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</si>
  <si>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</si>
  <si>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</si>
  <si>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</si>
  <si>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</si>
  <si>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</si>
  <si>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</si>
  <si>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</si>
  <si>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</si>
  <si>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</si>
  <si>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</si>
  <si>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</si>
  <si>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</si>
  <si>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</si>
  <si>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</si>
  <si>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</si>
  <si>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</si>
  <si>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</si>
  <si>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</si>
  <si>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</si>
  <si>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</si>
  <si>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</si>
  <si>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</si>
  <si>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</si>
  <si>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</si>
  <si>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</si>
  <si>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</si>
  <si>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Bonpara</t>
  </si>
  <si>
    <t>Ma-Moni Telecom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</si>
  <si>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</si>
  <si>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</si>
  <si>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</si>
  <si>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</si>
  <si>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</si>
  <si>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</si>
  <si>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</si>
  <si>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</si>
  <si>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Satata Mobile</t>
  </si>
  <si>
    <t>S=Dighi Telecom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</si>
  <si>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</si>
  <si>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</si>
  <si>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</si>
  <si>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</si>
  <si>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</si>
  <si>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</si>
  <si>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</si>
  <si>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DSR Z22 &amp; Z33 Offer</t>
  </si>
  <si>
    <t>C=Galaxy Mobile Center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</si>
  <si>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</si>
  <si>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</si>
  <si>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</si>
  <si>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</si>
  <si>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</si>
  <si>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</si>
  <si>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</si>
  <si>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</si>
  <si>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</si>
  <si>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</si>
  <si>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</si>
  <si>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</si>
  <si>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Realme(+)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</si>
  <si>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</si>
  <si>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</si>
  <si>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</si>
  <si>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</si>
  <si>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</si>
  <si>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</si>
  <si>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Symphony  Balance(-)</t>
  </si>
  <si>
    <t>02.04.2022</t>
  </si>
  <si>
    <t>Date:02.04.2022</t>
  </si>
  <si>
    <t>Sabbir Telecom</t>
  </si>
  <si>
    <t>Friends Telecom</t>
  </si>
  <si>
    <t>Biswas Telecom</t>
  </si>
  <si>
    <t>Serkul</t>
  </si>
  <si>
    <t>Barsha Computer</t>
  </si>
  <si>
    <t>Murad</t>
  </si>
  <si>
    <t>C=Friends Telecom</t>
  </si>
  <si>
    <t>L=Sabbir Telecom</t>
  </si>
  <si>
    <t>Nan=Satata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</si>
</sst>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58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3" sqref="G13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203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0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0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0"/>
      <c r="B7" s="26" t="s">
        <v>205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0"/>
      <c r="B8" s="26"/>
      <c r="C8" s="263"/>
      <c r="D8" s="263"/>
      <c r="E8" s="264">
        <f>E7+C8-D8</f>
        <v>21038</v>
      </c>
      <c r="F8" s="2"/>
      <c r="G8" s="2"/>
    </row>
    <row r="9" spans="1:7">
      <c r="A9" s="310"/>
      <c r="B9" s="26"/>
      <c r="C9" s="263"/>
      <c r="D9" s="263"/>
      <c r="E9" s="264">
        <f t="shared" si="0"/>
        <v>21038</v>
      </c>
      <c r="F9" s="2"/>
      <c r="G9" s="2"/>
    </row>
    <row r="10" spans="1:7">
      <c r="A10" s="310"/>
      <c r="B10" s="26"/>
      <c r="C10" s="265"/>
      <c r="D10" s="265"/>
      <c r="E10" s="264">
        <f t="shared" si="0"/>
        <v>21038</v>
      </c>
      <c r="F10" s="2"/>
      <c r="G10" s="2"/>
    </row>
    <row r="11" spans="1:7">
      <c r="A11" s="310"/>
      <c r="B11" s="26"/>
      <c r="C11" s="263"/>
      <c r="D11" s="263"/>
      <c r="E11" s="264">
        <f t="shared" si="0"/>
        <v>21038</v>
      </c>
      <c r="F11" s="2"/>
      <c r="G11" s="2"/>
    </row>
    <row r="12" spans="1:7">
      <c r="A12" s="310"/>
      <c r="B12" s="26"/>
      <c r="C12" s="263"/>
      <c r="D12" s="263"/>
      <c r="E12" s="264">
        <f>E11+C12-D12</f>
        <v>21038</v>
      </c>
      <c r="F12" s="29"/>
      <c r="G12" s="2"/>
    </row>
    <row r="13" spans="1:7">
      <c r="A13" s="310"/>
      <c r="B13" s="26"/>
      <c r="C13" s="263"/>
      <c r="D13" s="263"/>
      <c r="E13" s="264">
        <f t="shared" si="0"/>
        <v>21038</v>
      </c>
      <c r="F13" s="2"/>
      <c r="G13" s="30"/>
    </row>
    <row r="14" spans="1:7">
      <c r="A14" s="310"/>
      <c r="B14" s="26"/>
      <c r="C14" s="263"/>
      <c r="D14" s="263"/>
      <c r="E14" s="264">
        <f t="shared" si="0"/>
        <v>21038</v>
      </c>
      <c r="F14" s="2"/>
      <c r="G14" s="2"/>
    </row>
    <row r="15" spans="1:7">
      <c r="A15" s="310"/>
      <c r="B15" s="26"/>
      <c r="C15" s="263"/>
      <c r="D15" s="263"/>
      <c r="E15" s="264">
        <f t="shared" si="0"/>
        <v>21038</v>
      </c>
      <c r="F15" s="2"/>
      <c r="G15" s="11"/>
    </row>
    <row r="16" spans="1:7">
      <c r="A16" s="310"/>
      <c r="B16" s="26"/>
      <c r="C16" s="263"/>
      <c r="D16" s="263"/>
      <c r="E16" s="264">
        <f t="shared" si="0"/>
        <v>21038</v>
      </c>
      <c r="F16" s="12"/>
      <c r="G16" s="2"/>
    </row>
    <row r="17" spans="1:7">
      <c r="A17" s="310"/>
      <c r="B17" s="26"/>
      <c r="C17" s="263"/>
      <c r="D17" s="263"/>
      <c r="E17" s="264">
        <f t="shared" si="0"/>
        <v>21038</v>
      </c>
      <c r="F17" s="12"/>
      <c r="G17" s="2"/>
    </row>
    <row r="18" spans="1:7">
      <c r="A18" s="310"/>
      <c r="B18" s="26"/>
      <c r="C18" s="263"/>
      <c r="D18" s="263"/>
      <c r="E18" s="264">
        <f>E17+C18-D18</f>
        <v>21038</v>
      </c>
      <c r="F18" s="29"/>
      <c r="G18" s="2"/>
    </row>
    <row r="19" spans="1:7" ht="12.75" customHeight="1">
      <c r="A19" s="310"/>
      <c r="B19" s="26"/>
      <c r="C19" s="263"/>
      <c r="D19" s="265"/>
      <c r="E19" s="264">
        <f t="shared" si="0"/>
        <v>21038</v>
      </c>
      <c r="F19" s="29"/>
      <c r="G19" s="2"/>
    </row>
    <row r="20" spans="1:7">
      <c r="A20" s="310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10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10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10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0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0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0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0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0"/>
      <c r="B28" s="26"/>
      <c r="C28" s="263"/>
      <c r="D28" s="263"/>
      <c r="E28" s="264">
        <f>E27+C28-D28</f>
        <v>21038</v>
      </c>
      <c r="F28" s="21"/>
    </row>
    <row r="29" spans="1:7">
      <c r="A29" s="310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0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0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0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0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0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0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0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0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0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0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0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0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0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0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0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0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0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0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0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0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0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0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0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0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0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0"/>
      <c r="B55" s="26"/>
      <c r="C55" s="263"/>
      <c r="D55" s="263"/>
      <c r="E55" s="264">
        <f t="shared" si="0"/>
        <v>21038</v>
      </c>
      <c r="F55" s="2"/>
    </row>
    <row r="56" spans="1:7">
      <c r="A56" s="310"/>
      <c r="B56" s="26"/>
      <c r="C56" s="263"/>
      <c r="D56" s="263"/>
      <c r="E56" s="264">
        <f t="shared" si="0"/>
        <v>21038</v>
      </c>
      <c r="F56" s="2"/>
    </row>
    <row r="57" spans="1:7">
      <c r="A57" s="310"/>
      <c r="B57" s="26"/>
      <c r="C57" s="263"/>
      <c r="D57" s="263"/>
      <c r="E57" s="264">
        <f t="shared" si="0"/>
        <v>21038</v>
      </c>
      <c r="F57" s="2"/>
    </row>
    <row r="58" spans="1:7">
      <c r="A58" s="310"/>
      <c r="B58" s="26"/>
      <c r="C58" s="263"/>
      <c r="D58" s="263"/>
      <c r="E58" s="264">
        <f t="shared" si="0"/>
        <v>21038</v>
      </c>
      <c r="F58" s="2"/>
    </row>
    <row r="59" spans="1:7">
      <c r="A59" s="310"/>
      <c r="B59" s="26"/>
      <c r="C59" s="263"/>
      <c r="D59" s="263"/>
      <c r="E59" s="264">
        <f t="shared" si="0"/>
        <v>21038</v>
      </c>
      <c r="F59" s="2"/>
    </row>
    <row r="60" spans="1:7">
      <c r="A60" s="310"/>
      <c r="B60" s="26"/>
      <c r="C60" s="263"/>
      <c r="D60" s="263"/>
      <c r="E60" s="264">
        <f t="shared" si="0"/>
        <v>21038</v>
      </c>
      <c r="F60" s="2"/>
    </row>
    <row r="61" spans="1:7">
      <c r="A61" s="310"/>
      <c r="B61" s="26"/>
      <c r="C61" s="263"/>
      <c r="D61" s="263"/>
      <c r="E61" s="264">
        <f t="shared" si="0"/>
        <v>21038</v>
      </c>
      <c r="F61" s="2"/>
    </row>
    <row r="62" spans="1:7">
      <c r="A62" s="310"/>
      <c r="B62" s="26"/>
      <c r="C62" s="263"/>
      <c r="D62" s="263"/>
      <c r="E62" s="264">
        <f t="shared" si="0"/>
        <v>21038</v>
      </c>
      <c r="F62" s="2"/>
    </row>
    <row r="63" spans="1:7">
      <c r="A63" s="310"/>
      <c r="B63" s="26"/>
      <c r="C63" s="263"/>
      <c r="D63" s="263"/>
      <c r="E63" s="264">
        <f t="shared" si="0"/>
        <v>21038</v>
      </c>
      <c r="F63" s="2"/>
    </row>
    <row r="64" spans="1:7">
      <c r="A64" s="310"/>
      <c r="B64" s="26"/>
      <c r="C64" s="263"/>
      <c r="D64" s="263"/>
      <c r="E64" s="264">
        <f t="shared" si="0"/>
        <v>21038</v>
      </c>
      <c r="F64" s="2"/>
    </row>
    <row r="65" spans="1:7">
      <c r="A65" s="310"/>
      <c r="B65" s="26"/>
      <c r="C65" s="263"/>
      <c r="D65" s="263"/>
      <c r="E65" s="264">
        <f t="shared" si="0"/>
        <v>21038</v>
      </c>
      <c r="F65" s="2"/>
    </row>
    <row r="66" spans="1:7">
      <c r="A66" s="310"/>
      <c r="B66" s="26"/>
      <c r="C66" s="263"/>
      <c r="D66" s="263"/>
      <c r="E66" s="264">
        <f t="shared" si="0"/>
        <v>21038</v>
      </c>
      <c r="F66" s="2"/>
    </row>
    <row r="67" spans="1:7">
      <c r="A67" s="310"/>
      <c r="B67" s="26"/>
      <c r="C67" s="263"/>
      <c r="D67" s="263"/>
      <c r="E67" s="264">
        <f t="shared" si="0"/>
        <v>21038</v>
      </c>
      <c r="F67" s="2"/>
    </row>
    <row r="68" spans="1:7">
      <c r="A68" s="310"/>
      <c r="B68" s="26"/>
      <c r="C68" s="263"/>
      <c r="D68" s="263"/>
      <c r="E68" s="264">
        <f t="shared" si="0"/>
        <v>21038</v>
      </c>
      <c r="F68" s="2"/>
    </row>
    <row r="69" spans="1:7">
      <c r="A69" s="310"/>
      <c r="B69" s="26"/>
      <c r="C69" s="263"/>
      <c r="D69" s="263"/>
      <c r="E69" s="264">
        <f t="shared" si="0"/>
        <v>21038</v>
      </c>
      <c r="F69" s="2"/>
    </row>
    <row r="70" spans="1:7">
      <c r="A70" s="310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0"/>
      <c r="B71" s="26"/>
      <c r="C71" s="263"/>
      <c r="D71" s="263"/>
      <c r="E71" s="264">
        <f t="shared" si="1"/>
        <v>21038</v>
      </c>
      <c r="F71" s="2"/>
    </row>
    <row r="72" spans="1:7">
      <c r="A72" s="310"/>
      <c r="B72" s="26"/>
      <c r="C72" s="263"/>
      <c r="D72" s="263"/>
      <c r="E72" s="264">
        <f t="shared" si="1"/>
        <v>21038</v>
      </c>
      <c r="F72" s="2"/>
    </row>
    <row r="73" spans="1:7">
      <c r="A73" s="310"/>
      <c r="B73" s="26"/>
      <c r="C73" s="263"/>
      <c r="D73" s="263"/>
      <c r="E73" s="264">
        <f t="shared" si="1"/>
        <v>21038</v>
      </c>
      <c r="F73" s="2"/>
    </row>
    <row r="74" spans="1:7">
      <c r="A74" s="310"/>
      <c r="B74" s="26"/>
      <c r="C74" s="263"/>
      <c r="D74" s="263"/>
      <c r="E74" s="264">
        <f t="shared" si="1"/>
        <v>21038</v>
      </c>
      <c r="F74" s="2"/>
    </row>
    <row r="75" spans="1:7">
      <c r="A75" s="310"/>
      <c r="B75" s="26"/>
      <c r="C75" s="263"/>
      <c r="D75" s="263"/>
      <c r="E75" s="264">
        <f t="shared" si="1"/>
        <v>21038</v>
      </c>
      <c r="F75" s="2"/>
    </row>
    <row r="76" spans="1:7">
      <c r="A76" s="310"/>
      <c r="B76" s="26"/>
      <c r="C76" s="263"/>
      <c r="D76" s="263"/>
      <c r="E76" s="264">
        <f t="shared" si="1"/>
        <v>21038</v>
      </c>
      <c r="F76" s="2"/>
    </row>
    <row r="77" spans="1:7">
      <c r="A77" s="310"/>
      <c r="B77" s="26"/>
      <c r="C77" s="263"/>
      <c r="D77" s="263"/>
      <c r="E77" s="264">
        <f t="shared" si="1"/>
        <v>21038</v>
      </c>
      <c r="F77" s="2"/>
    </row>
    <row r="78" spans="1:7">
      <c r="A78" s="310"/>
      <c r="B78" s="26"/>
      <c r="C78" s="263"/>
      <c r="D78" s="263"/>
      <c r="E78" s="264">
        <f t="shared" si="1"/>
        <v>21038</v>
      </c>
      <c r="F78" s="2"/>
    </row>
    <row r="79" spans="1:7">
      <c r="A79" s="310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0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0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0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0"/>
      <c r="B83" s="301"/>
      <c r="C83" s="264">
        <f>SUM(C5:C72)</f>
        <v>21038</v>
      </c>
      <c r="D83" s="264">
        <f>SUM(D5:D77)</f>
        <v>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5" t="s">
        <v>16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24" s="70" customFormat="1" ht="18">
      <c r="A2" s="316" t="s">
        <v>115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24" s="71" customFormat="1" ht="16.5" thickBot="1">
      <c r="A3" s="317" t="s">
        <v>204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S3" s="54"/>
      <c r="T3" s="7"/>
      <c r="U3" s="7"/>
      <c r="V3" s="7"/>
      <c r="W3" s="7"/>
      <c r="X3" s="16"/>
    </row>
    <row r="4" spans="1:24" s="72" customFormat="1" ht="12.75" customHeight="1">
      <c r="A4" s="320" t="s">
        <v>33</v>
      </c>
      <c r="B4" s="322" t="s">
        <v>34</v>
      </c>
      <c r="C4" s="311" t="s">
        <v>35</v>
      </c>
      <c r="D4" s="311" t="s">
        <v>36</v>
      </c>
      <c r="E4" s="311" t="s">
        <v>37</v>
      </c>
      <c r="F4" s="311" t="s">
        <v>173</v>
      </c>
      <c r="G4" s="311" t="s">
        <v>38</v>
      </c>
      <c r="H4" s="311" t="s">
        <v>185</v>
      </c>
      <c r="I4" s="311" t="s">
        <v>145</v>
      </c>
      <c r="J4" s="311" t="s">
        <v>39</v>
      </c>
      <c r="K4" s="311" t="s">
        <v>40</v>
      </c>
      <c r="L4" s="311" t="s">
        <v>41</v>
      </c>
      <c r="M4" s="311" t="s">
        <v>42</v>
      </c>
      <c r="N4" s="311" t="s">
        <v>43</v>
      </c>
      <c r="O4" s="313" t="s">
        <v>44</v>
      </c>
      <c r="P4" s="324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1"/>
      <c r="B5" s="323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4"/>
      <c r="P5" s="325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207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/>
      <c r="B7" s="80"/>
      <c r="C7" s="80"/>
      <c r="D7" s="81"/>
      <c r="E7" s="81"/>
      <c r="F7" s="81"/>
      <c r="G7" s="81"/>
      <c r="H7" s="81"/>
      <c r="I7" s="81"/>
      <c r="J7" s="82"/>
      <c r="K7" s="81"/>
      <c r="L7" s="81"/>
      <c r="M7" s="81"/>
      <c r="N7" s="118"/>
      <c r="O7" s="81"/>
      <c r="P7" s="83"/>
      <c r="Q7" s="84">
        <f t="shared" si="0"/>
        <v>0</v>
      </c>
      <c r="R7" s="85"/>
      <c r="S7" s="32"/>
      <c r="T7" s="32"/>
      <c r="U7" s="32"/>
      <c r="V7" s="32"/>
      <c r="W7" s="32"/>
    </row>
    <row r="8" spans="1:24" s="13" customFormat="1">
      <c r="A8" s="79"/>
      <c r="B8" s="87"/>
      <c r="C8" s="80"/>
      <c r="D8" s="88"/>
      <c r="E8" s="88"/>
      <c r="F8" s="88"/>
      <c r="G8" s="88"/>
      <c r="H8" s="88"/>
      <c r="I8" s="88"/>
      <c r="J8" s="89"/>
      <c r="K8" s="88"/>
      <c r="L8" s="88"/>
      <c r="M8" s="88"/>
      <c r="N8" s="119"/>
      <c r="O8" s="88"/>
      <c r="P8" s="90"/>
      <c r="Q8" s="84">
        <f>SUM(B8:P8)</f>
        <v>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/>
      <c r="B9" s="87"/>
      <c r="C9" s="80"/>
      <c r="D9" s="88"/>
      <c r="E9" s="88"/>
      <c r="F9" s="88"/>
      <c r="G9" s="88"/>
      <c r="H9" s="88"/>
      <c r="I9" s="88"/>
      <c r="J9" s="89"/>
      <c r="K9" s="88"/>
      <c r="L9" s="88"/>
      <c r="M9" s="88"/>
      <c r="N9" s="119"/>
      <c r="O9" s="88"/>
      <c r="P9" s="90"/>
      <c r="Q9" s="84">
        <f t="shared" si="0"/>
        <v>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900</v>
      </c>
      <c r="C37" s="106">
        <f t="shared" ref="C37:P37" si="1">SUM(C6:C36)</f>
        <v>420</v>
      </c>
      <c r="D37" s="106">
        <f t="shared" si="1"/>
        <v>0</v>
      </c>
      <c r="E37" s="106">
        <f t="shared" si="1"/>
        <v>2270</v>
      </c>
      <c r="F37" s="106">
        <f t="shared" si="1"/>
        <v>0</v>
      </c>
      <c r="G37" s="106">
        <f>SUM(G6:G36)</f>
        <v>1030</v>
      </c>
      <c r="H37" s="106">
        <f t="shared" si="1"/>
        <v>0</v>
      </c>
      <c r="I37" s="106">
        <f t="shared" si="1"/>
        <v>0</v>
      </c>
      <c r="J37" s="106">
        <f t="shared" si="1"/>
        <v>30</v>
      </c>
      <c r="K37" s="106">
        <f t="shared" si="1"/>
        <v>400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5849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55" zoomScale="120" zoomScaleNormal="120" workbookViewId="0">
      <selection activeCell="F68" sqref="F68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0" t="s">
        <v>16</v>
      </c>
      <c r="B1" s="331"/>
      <c r="C1" s="331"/>
      <c r="D1" s="331"/>
      <c r="E1" s="331"/>
      <c r="F1" s="33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3" t="s">
        <v>157</v>
      </c>
      <c r="B2" s="334"/>
      <c r="C2" s="334"/>
      <c r="D2" s="334"/>
      <c r="E2" s="334"/>
      <c r="F2" s="33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6" t="s">
        <v>102</v>
      </c>
      <c r="B3" s="337"/>
      <c r="C3" s="337"/>
      <c r="D3" s="337"/>
      <c r="E3" s="337"/>
      <c r="F3" s="33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207</v>
      </c>
      <c r="B5" s="52">
        <v>486180</v>
      </c>
      <c r="C5" s="200"/>
      <c r="D5" s="52">
        <v>5849</v>
      </c>
      <c r="E5" s="52">
        <f>C5+D5</f>
        <v>5849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/>
      <c r="B6" s="53"/>
      <c r="C6" s="56"/>
      <c r="D6" s="53"/>
      <c r="E6" s="53">
        <f t="shared" ref="E6:E32" si="0">C6+D6</f>
        <v>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/>
      <c r="B7" s="53"/>
      <c r="C7" s="56"/>
      <c r="D7" s="53"/>
      <c r="E7" s="53">
        <f t="shared" si="0"/>
        <v>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/>
      <c r="B8" s="53"/>
      <c r="C8" s="56"/>
      <c r="D8" s="53"/>
      <c r="E8" s="53">
        <f t="shared" si="0"/>
        <v>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486180</v>
      </c>
      <c r="C33" s="268">
        <f>SUM(C5:C32)</f>
        <v>0</v>
      </c>
      <c r="D33" s="267">
        <f>SUM(D5:D32)</f>
        <v>5849</v>
      </c>
      <c r="E33" s="267">
        <f>SUM(E5:E32)</f>
        <v>5849</v>
      </c>
      <c r="F33" s="267">
        <f>B33-E33</f>
        <v>480331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8" t="s">
        <v>25</v>
      </c>
      <c r="C35" s="328"/>
      <c r="D35" s="328"/>
      <c r="E35" s="32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440211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290000</v>
      </c>
      <c r="E37" s="283" t="s">
        <v>187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10340</v>
      </c>
      <c r="E38" s="182" t="s">
        <v>184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171</v>
      </c>
      <c r="C39" s="123" t="s">
        <v>125</v>
      </c>
      <c r="D39" s="215">
        <v>2000</v>
      </c>
      <c r="E39" s="182" t="s">
        <v>170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196</v>
      </c>
      <c r="C40" s="123" t="s">
        <v>125</v>
      </c>
      <c r="D40" s="215">
        <v>1700</v>
      </c>
      <c r="E40" s="183" t="s">
        <v>195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62" t="s">
        <v>154</v>
      </c>
      <c r="C41" s="123" t="s">
        <v>125</v>
      </c>
      <c r="D41" s="215">
        <v>6500</v>
      </c>
      <c r="E41" s="183" t="s">
        <v>156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122</v>
      </c>
      <c r="C42" s="123" t="s">
        <v>112</v>
      </c>
      <c r="D42" s="215">
        <v>8140</v>
      </c>
      <c r="E42" s="182" t="s">
        <v>191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124" t="s">
        <v>151</v>
      </c>
      <c r="C43" s="123" t="s">
        <v>125</v>
      </c>
      <c r="D43" s="215">
        <v>5000</v>
      </c>
      <c r="E43" s="182" t="s">
        <v>156</v>
      </c>
      <c r="F43" s="140"/>
      <c r="G43" s="329"/>
      <c r="H43" s="329"/>
      <c r="I43" s="329"/>
      <c r="J43" s="32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 t="s">
        <v>214</v>
      </c>
      <c r="C44" s="123" t="s">
        <v>125</v>
      </c>
      <c r="D44" s="215">
        <v>350</v>
      </c>
      <c r="E44" s="182" t="s">
        <v>205</v>
      </c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412920</v>
      </c>
      <c r="E46" s="277" t="s">
        <v>198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198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234000</v>
      </c>
      <c r="E47" s="184" t="s">
        <v>205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198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152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200900</v>
      </c>
      <c r="E50" s="184" t="s">
        <v>198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198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4560</v>
      </c>
      <c r="E53" s="186" t="s">
        <v>207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197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68590</v>
      </c>
      <c r="E54" s="184" t="s">
        <v>207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190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193</v>
      </c>
      <c r="I57" s="60"/>
      <c r="J57" s="56">
        <v>4850</v>
      </c>
      <c r="K57" s="177" t="s">
        <v>191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193</v>
      </c>
      <c r="C60" s="123"/>
      <c r="D60" s="218">
        <v>4850</v>
      </c>
      <c r="E60" s="184" t="s">
        <v>191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169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176</v>
      </c>
      <c r="I65" s="60"/>
      <c r="J65" s="56">
        <v>10000</v>
      </c>
      <c r="K65" s="177" t="s">
        <v>198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15000</v>
      </c>
      <c r="E66" s="185" t="s">
        <v>205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176</v>
      </c>
      <c r="C68" s="123"/>
      <c r="D68" s="218">
        <v>6000</v>
      </c>
      <c r="E68" s="185" t="s">
        <v>205</v>
      </c>
      <c r="F68" s="138"/>
      <c r="G68" s="144"/>
      <c r="H68" s="194" t="s">
        <v>160</v>
      </c>
      <c r="I68" s="60"/>
      <c r="J68" s="56">
        <v>6800</v>
      </c>
      <c r="K68" s="56" t="s">
        <v>194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167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192</v>
      </c>
      <c r="I70" s="61"/>
      <c r="J70" s="175">
        <v>1000</v>
      </c>
      <c r="K70" s="176" t="s">
        <v>197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94</v>
      </c>
      <c r="B71" s="58" t="s">
        <v>210</v>
      </c>
      <c r="C71" s="123"/>
      <c r="D71" s="218">
        <v>26000</v>
      </c>
      <c r="E71" s="185" t="s">
        <v>205</v>
      </c>
      <c r="F71" s="140"/>
      <c r="G71" s="144"/>
      <c r="H71" s="197" t="s">
        <v>168</v>
      </c>
      <c r="I71" s="63"/>
      <c r="J71" s="56">
        <v>21040</v>
      </c>
      <c r="K71" s="123" t="s">
        <v>190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190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182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174</v>
      </c>
      <c r="I75" s="60"/>
      <c r="J75" s="56">
        <v>20000</v>
      </c>
      <c r="K75" s="123" t="s">
        <v>172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194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178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166</v>
      </c>
      <c r="B77" s="58" t="s">
        <v>192</v>
      </c>
      <c r="C77" s="123"/>
      <c r="D77" s="218">
        <v>1000</v>
      </c>
      <c r="E77" s="186" t="s">
        <v>197</v>
      </c>
      <c r="F77" s="144"/>
      <c r="G77" s="144"/>
      <c r="H77" s="194" t="s">
        <v>163</v>
      </c>
      <c r="I77" s="60"/>
      <c r="J77" s="56">
        <v>35000</v>
      </c>
      <c r="K77" s="177" t="s">
        <v>198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143</v>
      </c>
      <c r="B78" s="58" t="s">
        <v>168</v>
      </c>
      <c r="C78" s="123"/>
      <c r="D78" s="218">
        <v>21040</v>
      </c>
      <c r="E78" s="186" t="s">
        <v>190</v>
      </c>
      <c r="F78" s="293"/>
      <c r="G78" s="144"/>
      <c r="H78" s="194" t="s">
        <v>201</v>
      </c>
      <c r="I78" s="60" t="s">
        <v>202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144</v>
      </c>
      <c r="C79" s="123">
        <v>1811710431</v>
      </c>
      <c r="D79" s="218">
        <v>4850</v>
      </c>
      <c r="E79" s="184" t="s">
        <v>190</v>
      </c>
      <c r="F79" s="138"/>
      <c r="G79" s="144"/>
      <c r="H79" s="194" t="s">
        <v>200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/>
      <c r="D80" s="220">
        <v>59160</v>
      </c>
      <c r="E80" s="185" t="s">
        <v>205</v>
      </c>
      <c r="F80" s="144"/>
      <c r="G80" s="144"/>
      <c r="H80" s="194" t="s">
        <v>181</v>
      </c>
      <c r="I80" s="60">
        <v>1763999686</v>
      </c>
      <c r="J80" s="56">
        <v>35000</v>
      </c>
      <c r="K80" s="177" t="s">
        <v>179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211</v>
      </c>
      <c r="C81" s="237"/>
      <c r="D81" s="218">
        <v>11000</v>
      </c>
      <c r="E81" s="186" t="s">
        <v>205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97</v>
      </c>
      <c r="B82" s="58" t="s">
        <v>88</v>
      </c>
      <c r="C82" s="123">
        <v>1761236031</v>
      </c>
      <c r="D82" s="218">
        <v>7000</v>
      </c>
      <c r="E82" s="185" t="s">
        <v>126</v>
      </c>
      <c r="F82" s="138"/>
      <c r="G82" s="144"/>
      <c r="H82" s="194" t="s">
        <v>180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174</v>
      </c>
      <c r="C83" s="123"/>
      <c r="D83" s="218">
        <v>20000</v>
      </c>
      <c r="E83" s="185" t="s">
        <v>172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187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209</v>
      </c>
      <c r="C84" s="123"/>
      <c r="D84" s="218">
        <v>40490</v>
      </c>
      <c r="E84" s="186" t="s">
        <v>205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184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130</v>
      </c>
      <c r="B85" s="58" t="s">
        <v>131</v>
      </c>
      <c r="C85" s="123">
        <v>1789726772</v>
      </c>
      <c r="D85" s="218">
        <v>40000</v>
      </c>
      <c r="E85" s="185" t="s">
        <v>178</v>
      </c>
      <c r="F85" s="138"/>
      <c r="G85" s="144"/>
      <c r="H85" s="194" t="s">
        <v>171</v>
      </c>
      <c r="I85" s="60" t="s">
        <v>125</v>
      </c>
      <c r="J85" s="56">
        <v>2000</v>
      </c>
      <c r="K85" s="177" t="s">
        <v>170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212</v>
      </c>
      <c r="B86" s="58" t="s">
        <v>213</v>
      </c>
      <c r="C86" s="123"/>
      <c r="D86" s="218">
        <v>4000</v>
      </c>
      <c r="E86" s="185" t="s">
        <v>205</v>
      </c>
      <c r="F86" s="138"/>
      <c r="G86" s="144"/>
      <c r="H86" s="194" t="s">
        <v>196</v>
      </c>
      <c r="I86" s="60" t="s">
        <v>125</v>
      </c>
      <c r="J86" s="56">
        <v>1700</v>
      </c>
      <c r="K86" s="177" t="s">
        <v>195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162</v>
      </c>
      <c r="B87" s="58" t="s">
        <v>163</v>
      </c>
      <c r="C87" s="123"/>
      <c r="D87" s="218">
        <v>15000</v>
      </c>
      <c r="E87" s="185" t="s">
        <v>205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/>
      <c r="B88" s="58"/>
      <c r="C88" s="123"/>
      <c r="D88" s="218"/>
      <c r="E88" s="184"/>
      <c r="F88" s="293"/>
      <c r="G88" s="144"/>
      <c r="H88" s="194" t="s">
        <v>122</v>
      </c>
      <c r="I88" s="60" t="s">
        <v>112</v>
      </c>
      <c r="J88" s="56">
        <v>8140</v>
      </c>
      <c r="K88" s="177" t="s">
        <v>191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/>
      <c r="B89" s="57"/>
      <c r="C89" s="123"/>
      <c r="D89" s="218"/>
      <c r="E89" s="185"/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/>
      <c r="B90" s="58"/>
      <c r="C90" s="123"/>
      <c r="D90" s="218"/>
      <c r="E90" s="185"/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/>
      <c r="B91" s="58"/>
      <c r="C91" s="123"/>
      <c r="D91" s="218"/>
      <c r="E91" s="185"/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/>
      <c r="B92" s="58"/>
      <c r="C92" s="123"/>
      <c r="D92" s="218"/>
      <c r="E92" s="186"/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300"/>
      <c r="B93" s="124"/>
      <c r="C93" s="123"/>
      <c r="D93" s="218"/>
      <c r="E93" s="185"/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4"/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 t="s">
        <v>201</v>
      </c>
      <c r="C114" s="123" t="s">
        <v>202</v>
      </c>
      <c r="D114" s="218">
        <v>5500</v>
      </c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 t="s">
        <v>200</v>
      </c>
      <c r="C115" s="123"/>
      <c r="D115" s="218">
        <v>3000</v>
      </c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181</v>
      </c>
      <c r="C116" s="123">
        <v>1763999686</v>
      </c>
      <c r="D116" s="218">
        <v>35000</v>
      </c>
      <c r="E116" s="186" t="s">
        <v>179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180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6" t="s">
        <v>31</v>
      </c>
      <c r="B119" s="327"/>
      <c r="C119" s="339"/>
      <c r="D119" s="221">
        <f>SUM(D37:D118)</f>
        <v>2404375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6" t="s">
        <v>32</v>
      </c>
      <c r="B121" s="327"/>
      <c r="C121" s="327"/>
      <c r="D121" s="221">
        <f>D119+M121</f>
        <v>2404375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88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opLeftCell="A22" zoomScaleNormal="100" workbookViewId="0">
      <selection activeCell="D39" sqref="D3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3" t="s">
        <v>53</v>
      </c>
      <c r="B1" s="344"/>
      <c r="C1" s="344"/>
      <c r="D1" s="344"/>
      <c r="E1" s="345"/>
      <c r="F1" s="5"/>
      <c r="G1" s="5"/>
    </row>
    <row r="2" spans="1:25" ht="21.75">
      <c r="A2" s="349" t="s">
        <v>68</v>
      </c>
      <c r="B2" s="350"/>
      <c r="C2" s="350"/>
      <c r="D2" s="350"/>
      <c r="E2" s="351"/>
      <c r="F2" s="5"/>
      <c r="G2" s="5"/>
    </row>
    <row r="3" spans="1:25" ht="23.25">
      <c r="A3" s="346" t="s">
        <v>208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2" t="s">
        <v>118</v>
      </c>
      <c r="B4" s="353"/>
      <c r="C4" s="274"/>
      <c r="D4" s="354" t="s">
        <v>117</v>
      </c>
      <c r="E4" s="35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11423499.539299998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12870.557000000004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58"/>
      <c r="C7" s="41"/>
      <c r="D7" s="39" t="s">
        <v>66</v>
      </c>
      <c r="E7" s="289">
        <v>45544.017700001597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3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5849</v>
      </c>
      <c r="C9" s="40"/>
      <c r="D9" s="304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2410575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5" t="s">
        <v>8</v>
      </c>
      <c r="B11" s="306">
        <f>B6-B9-B10</f>
        <v>7021.5570000000043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206</v>
      </c>
      <c r="E12" s="256">
        <v>-2493635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188</v>
      </c>
      <c r="B14" s="258">
        <v>3000000</v>
      </c>
      <c r="C14" s="39"/>
      <c r="D14" s="39"/>
      <c r="E14" s="289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199</v>
      </c>
      <c r="B15" s="258">
        <v>400000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11407021.557</v>
      </c>
      <c r="C17" s="40"/>
      <c r="D17" s="40" t="s">
        <v>7</v>
      </c>
      <c r="E17" s="257">
        <f>SUM(E5:E16)</f>
        <v>11407021.557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0" t="s">
        <v>15</v>
      </c>
      <c r="B19" s="341"/>
      <c r="C19" s="341"/>
      <c r="D19" s="341"/>
      <c r="E19" s="34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302"/>
      <c r="D20" s="279" t="s">
        <v>17</v>
      </c>
      <c r="E20" s="280">
        <v>412920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127</v>
      </c>
      <c r="E21" s="280">
        <v>200000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25000</v>
      </c>
      <c r="C22" s="39"/>
      <c r="D22" s="281" t="s">
        <v>124</v>
      </c>
      <c r="E22" s="282">
        <v>240000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175000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215</v>
      </c>
      <c r="B25" s="127">
        <v>26000</v>
      </c>
      <c r="C25" s="39"/>
      <c r="D25" s="279" t="s">
        <v>142</v>
      </c>
      <c r="E25" s="280">
        <v>68590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186</v>
      </c>
      <c r="B26" s="127">
        <v>25000</v>
      </c>
      <c r="C26" s="128"/>
      <c r="D26" s="279" t="s">
        <v>137</v>
      </c>
      <c r="E26" s="280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189</v>
      </c>
      <c r="B27" s="285">
        <v>22100</v>
      </c>
      <c r="C27" s="128"/>
      <c r="D27" s="287" t="s">
        <v>138</v>
      </c>
      <c r="E27" s="288">
        <v>38000</v>
      </c>
      <c r="G27" s="3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183</v>
      </c>
      <c r="B28" s="285">
        <v>60000</v>
      </c>
      <c r="C28" s="286"/>
      <c r="D28" s="287" t="s">
        <v>139</v>
      </c>
      <c r="E28" s="288">
        <v>40000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216</v>
      </c>
      <c r="B29" s="285">
        <v>40490</v>
      </c>
      <c r="C29" s="286"/>
      <c r="D29" s="287" t="s">
        <v>217</v>
      </c>
      <c r="E29" s="288">
        <v>21000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175</v>
      </c>
      <c r="B30" s="285">
        <v>20000</v>
      </c>
      <c r="C30" s="286"/>
      <c r="D30" s="287" t="s">
        <v>19</v>
      </c>
      <c r="E30" s="288">
        <v>79590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294" t="s">
        <v>147</v>
      </c>
      <c r="B31" s="295">
        <v>290000</v>
      </c>
      <c r="C31" s="296"/>
      <c r="D31" s="297" t="s">
        <v>177</v>
      </c>
      <c r="E31" s="298">
        <v>35000</v>
      </c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14"/>
      <c r="B32" s="1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0:B29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2022-04-03T10:02:47Z</dcterms:modified>
</cp:coreProperties>
</file>