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tabRatio="813" activeTab="3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Primary'!$A$1:$AM$26</definedName>
    <definedName name="_xlnm._FilterDatabase" localSheetId="1" hidden="1">'Distributor Secondary'!$A$3:$D$18</definedName>
    <definedName name="_xlnm._FilterDatabase" localSheetId="3" hidden="1">'DSR Secondary'!$A$2:$AZ$84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5" i="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6" i="4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16" l="1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AE15" i="5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82"/>
  <c r="H81"/>
  <c r="H80"/>
  <c r="H78"/>
  <c r="H77"/>
  <c r="H76"/>
  <c r="H75"/>
  <c r="H73"/>
  <c r="H72"/>
  <c r="H71"/>
  <c r="H70"/>
  <c r="H69"/>
  <c r="H68"/>
  <c r="H67"/>
  <c r="H66"/>
  <c r="H65"/>
  <c r="H63"/>
  <c r="H62"/>
  <c r="H61"/>
  <c r="H60"/>
  <c r="H58"/>
  <c r="H57"/>
  <c r="H56"/>
  <c r="H55"/>
  <c r="H53"/>
  <c r="H52"/>
  <c r="H51"/>
  <c r="H50"/>
  <c r="H49"/>
  <c r="H48"/>
  <c r="H47"/>
  <c r="H45"/>
  <c r="H44"/>
  <c r="H43"/>
  <c r="H42"/>
  <c r="H41"/>
  <c r="H39"/>
  <c r="H38"/>
  <c r="H37"/>
  <c r="H36"/>
  <c r="H35"/>
  <c r="H32"/>
  <c r="H31"/>
  <c r="H28"/>
  <c r="H27"/>
  <c r="H25"/>
  <c r="H24"/>
  <c r="H23"/>
  <c r="H22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20"/>
  <c r="H19"/>
  <c r="H18"/>
  <c r="H17"/>
  <c r="AN15"/>
  <c r="AM15"/>
  <c r="AL15"/>
  <c r="AK15"/>
  <c r="AJ15"/>
  <c r="AI15"/>
  <c r="AH15"/>
  <c r="AG15"/>
  <c r="AF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5"/>
  <c r="H14"/>
  <c r="H13"/>
  <c r="H12"/>
  <c r="H11"/>
  <c r="H10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8"/>
  <c r="H7"/>
  <c r="H6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4"/>
  <c r="H3"/>
  <c r="F6" l="1"/>
  <c r="G6"/>
  <c r="G4"/>
  <c r="F4"/>
  <c r="G7"/>
  <c r="F7"/>
  <c r="G10"/>
  <c r="F10"/>
  <c r="F14"/>
  <c r="G14"/>
  <c r="F20"/>
  <c r="G20"/>
  <c r="F32"/>
  <c r="G32"/>
  <c r="F38"/>
  <c r="G38"/>
  <c r="G43"/>
  <c r="F43"/>
  <c r="F48"/>
  <c r="G48"/>
  <c r="G52"/>
  <c r="F52"/>
  <c r="G57"/>
  <c r="F57"/>
  <c r="F62"/>
  <c r="G62"/>
  <c r="G67"/>
  <c r="F67"/>
  <c r="G71"/>
  <c r="F71"/>
  <c r="F76"/>
  <c r="G76"/>
  <c r="G81"/>
  <c r="F81"/>
  <c r="G3"/>
  <c r="F3"/>
  <c r="F8"/>
  <c r="G8"/>
  <c r="G11"/>
  <c r="F11"/>
  <c r="G15"/>
  <c r="F15"/>
  <c r="G17"/>
  <c r="F17"/>
  <c r="G27"/>
  <c r="F27"/>
  <c r="G35"/>
  <c r="F35"/>
  <c r="G39"/>
  <c r="F39"/>
  <c r="F44"/>
  <c r="G44"/>
  <c r="G49"/>
  <c r="F49"/>
  <c r="G53"/>
  <c r="F53"/>
  <c r="G58"/>
  <c r="F58"/>
  <c r="G63"/>
  <c r="F63"/>
  <c r="G68"/>
  <c r="F68"/>
  <c r="F72"/>
  <c r="G72"/>
  <c r="G77"/>
  <c r="F77"/>
  <c r="G82"/>
  <c r="F82"/>
  <c r="F12"/>
  <c r="G12"/>
  <c r="F18"/>
  <c r="G18"/>
  <c r="G28"/>
  <c r="F28"/>
  <c r="F36"/>
  <c r="G36"/>
  <c r="G41"/>
  <c r="F41"/>
  <c r="G45"/>
  <c r="F45"/>
  <c r="F50"/>
  <c r="G50"/>
  <c r="G55"/>
  <c r="F55"/>
  <c r="F60"/>
  <c r="G60"/>
  <c r="G65"/>
  <c r="F65"/>
  <c r="G69"/>
  <c r="F69"/>
  <c r="G73"/>
  <c r="F73"/>
  <c r="G78"/>
  <c r="F78"/>
  <c r="G13"/>
  <c r="F13"/>
  <c r="G19"/>
  <c r="F19"/>
  <c r="G31"/>
  <c r="F31"/>
  <c r="G37"/>
  <c r="F37"/>
  <c r="F42"/>
  <c r="G42"/>
  <c r="G47"/>
  <c r="F47"/>
  <c r="G51"/>
  <c r="F51"/>
  <c r="F56"/>
  <c r="G56"/>
  <c r="G61"/>
  <c r="F61"/>
  <c r="F66"/>
  <c r="G66"/>
  <c r="F70"/>
  <c r="G70"/>
  <c r="G75"/>
  <c r="F75"/>
  <c r="G80"/>
  <c r="F80"/>
  <c r="AJ18" i="2"/>
  <c r="H26" i="1"/>
  <c r="E10" i="2" l="1"/>
  <c r="F5"/>
  <c r="AN29" i="5" l="1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F30" l="1"/>
  <c r="G30"/>
  <c r="G33"/>
  <c r="F33"/>
  <c r="G29"/>
  <c r="F29"/>
  <c r="AG21"/>
  <c r="AK21"/>
  <c r="AG26" i="1"/>
  <c r="AH26"/>
  <c r="AI26"/>
  <c r="AJ26"/>
  <c r="AK26"/>
  <c r="AL26"/>
  <c r="AM26"/>
  <c r="AF18" i="2"/>
  <c r="AG18"/>
  <c r="AH18"/>
  <c r="AI18"/>
  <c r="AK18"/>
  <c r="AL18"/>
  <c r="AM18"/>
  <c r="AG5" i="4"/>
  <c r="AH5"/>
  <c r="AI5"/>
  <c r="AJ5"/>
  <c r="AK5"/>
  <c r="AL5"/>
  <c r="AM5"/>
  <c r="AN5"/>
  <c r="AG9"/>
  <c r="AH9"/>
  <c r="AI9"/>
  <c r="AJ9"/>
  <c r="AK9"/>
  <c r="AL9"/>
  <c r="AM9"/>
  <c r="AN9"/>
  <c r="AG21"/>
  <c r="AH21"/>
  <c r="AI21"/>
  <c r="AJ21"/>
  <c r="AK21"/>
  <c r="AL21"/>
  <c r="AM21"/>
  <c r="AN21"/>
  <c r="AN83"/>
  <c r="AM83"/>
  <c r="AL83"/>
  <c r="AK83"/>
  <c r="AJ83"/>
  <c r="AI83"/>
  <c r="AH83"/>
  <c r="AG83"/>
  <c r="AN79"/>
  <c r="AM79"/>
  <c r="AL79"/>
  <c r="AK79"/>
  <c r="AJ79"/>
  <c r="AI79"/>
  <c r="AH79"/>
  <c r="AG79"/>
  <c r="AN74"/>
  <c r="AM74"/>
  <c r="AL74"/>
  <c r="AK74"/>
  <c r="AJ74"/>
  <c r="AI74"/>
  <c r="AH74"/>
  <c r="AG74"/>
  <c r="AN64"/>
  <c r="AM64"/>
  <c r="AL64"/>
  <c r="AK64"/>
  <c r="AJ64"/>
  <c r="AI64"/>
  <c r="AH64"/>
  <c r="AG64"/>
  <c r="AN59"/>
  <c r="AM59"/>
  <c r="AL59"/>
  <c r="AK59"/>
  <c r="AJ59"/>
  <c r="AI59"/>
  <c r="AH59"/>
  <c r="AG59"/>
  <c r="AN54"/>
  <c r="AM54"/>
  <c r="AL54"/>
  <c r="AK54"/>
  <c r="AJ54"/>
  <c r="AI54"/>
  <c r="AH54"/>
  <c r="AG54"/>
  <c r="AN46"/>
  <c r="AM46"/>
  <c r="AL46"/>
  <c r="AK46"/>
  <c r="AJ46"/>
  <c r="AI46"/>
  <c r="AH46"/>
  <c r="AG46"/>
  <c r="AN40"/>
  <c r="AM40"/>
  <c r="AL40"/>
  <c r="AK40"/>
  <c r="AJ40"/>
  <c r="AI40"/>
  <c r="AH40"/>
  <c r="AG40"/>
  <c r="AN34"/>
  <c r="AM34"/>
  <c r="AL34"/>
  <c r="AK34"/>
  <c r="AJ34"/>
  <c r="AI34"/>
  <c r="AH34"/>
  <c r="AG34"/>
  <c r="F6" i="2"/>
  <c r="F7"/>
  <c r="F8"/>
  <c r="F9"/>
  <c r="F10"/>
  <c r="F11"/>
  <c r="F12"/>
  <c r="F13"/>
  <c r="F14"/>
  <c r="F15"/>
  <c r="F16"/>
  <c r="F17"/>
  <c r="F4"/>
  <c r="E5"/>
  <c r="E6"/>
  <c r="E7"/>
  <c r="E8"/>
  <c r="E9"/>
  <c r="E11"/>
  <c r="E12"/>
  <c r="E13"/>
  <c r="E14"/>
  <c r="E15"/>
  <c r="E16"/>
  <c r="E17"/>
  <c r="E4"/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4"/>
  <c r="E16"/>
  <c r="E17"/>
  <c r="E18"/>
  <c r="E19"/>
  <c r="E20"/>
  <c r="E21"/>
  <c r="E22"/>
  <c r="E23"/>
  <c r="E24"/>
  <c r="E25"/>
  <c r="E5"/>
  <c r="E6"/>
  <c r="E7"/>
  <c r="E8"/>
  <c r="E9"/>
  <c r="E10"/>
  <c r="E11"/>
  <c r="E12"/>
  <c r="E13"/>
  <c r="E14"/>
  <c r="E15"/>
  <c r="E4"/>
  <c r="AJ5" i="5" l="1"/>
  <c r="AL26"/>
  <c r="AH26"/>
  <c r="AM59"/>
  <c r="AI59"/>
  <c r="AG9"/>
  <c r="AN5"/>
  <c r="AK5"/>
  <c r="AG5"/>
  <c r="AN40"/>
  <c r="AN46"/>
  <c r="AJ46"/>
  <c r="AL54"/>
  <c r="AJ64"/>
  <c r="AL79"/>
  <c r="AH79"/>
  <c r="AK83"/>
  <c r="AG83"/>
  <c r="AJ83"/>
  <c r="AK9"/>
  <c r="AJ40"/>
  <c r="AH54"/>
  <c r="AJ16"/>
  <c r="AN34"/>
  <c r="AK74"/>
  <c r="AN16"/>
  <c r="AJ34"/>
  <c r="AK16"/>
  <c r="AG16"/>
  <c r="AL16"/>
  <c r="AH16"/>
  <c r="AL21"/>
  <c r="AH21"/>
  <c r="AM21"/>
  <c r="AI21"/>
  <c r="AN21"/>
  <c r="AJ21"/>
  <c r="AK26"/>
  <c r="AG26"/>
  <c r="AM26"/>
  <c r="AI26"/>
  <c r="AN26"/>
  <c r="AJ26"/>
  <c r="AK40"/>
  <c r="AG40"/>
  <c r="AL40"/>
  <c r="AH40"/>
  <c r="AM40"/>
  <c r="AI40"/>
  <c r="AK54"/>
  <c r="AG54"/>
  <c r="AK59"/>
  <c r="AG59"/>
  <c r="AL59"/>
  <c r="AH59"/>
  <c r="AN59"/>
  <c r="AJ59"/>
  <c r="AK64"/>
  <c r="AG64"/>
  <c r="AL64"/>
  <c r="AH64"/>
  <c r="AM64"/>
  <c r="AI64"/>
  <c r="AN64"/>
  <c r="AK79"/>
  <c r="AG79"/>
  <c r="AM79"/>
  <c r="AI79"/>
  <c r="AN79"/>
  <c r="AM5"/>
  <c r="AI5"/>
  <c r="AN83"/>
  <c r="AM16"/>
  <c r="AI16"/>
  <c r="AN54"/>
  <c r="AJ54"/>
  <c r="AL74"/>
  <c r="AH74"/>
  <c r="AM74"/>
  <c r="AI74"/>
  <c r="AN74"/>
  <c r="AJ74"/>
  <c r="AJ79"/>
  <c r="AK46"/>
  <c r="AG46"/>
  <c r="AL46"/>
  <c r="AH46"/>
  <c r="AM46"/>
  <c r="AI46"/>
  <c r="AM54"/>
  <c r="AI54"/>
  <c r="AL9"/>
  <c r="AH9"/>
  <c r="AM9"/>
  <c r="AI9"/>
  <c r="AN9"/>
  <c r="AJ9"/>
  <c r="AG74"/>
  <c r="AL5"/>
  <c r="AH5"/>
  <c r="AK34"/>
  <c r="AG34"/>
  <c r="AL34"/>
  <c r="AH34"/>
  <c r="AM34"/>
  <c r="AI34"/>
  <c r="AL83"/>
  <c r="AH83"/>
  <c r="AM83"/>
  <c r="AI83"/>
  <c r="AF26" i="1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G26"/>
  <c r="AE18" i="2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AF83" i="4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H5"/>
  <c r="H9"/>
  <c r="H21"/>
  <c r="H26"/>
  <c r="H34"/>
  <c r="H40"/>
  <c r="H46"/>
  <c r="H54"/>
  <c r="H59"/>
  <c r="H64"/>
  <c r="H74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AL84" i="5" l="1"/>
  <c r="AN84"/>
  <c r="AK84"/>
  <c r="AM84"/>
  <c r="AJ84"/>
  <c r="AI84"/>
  <c r="AH84"/>
  <c r="AG84"/>
  <c r="G25" l="1"/>
  <c r="F25"/>
  <c r="F24"/>
  <c r="G24"/>
  <c r="F23"/>
  <c r="G23"/>
  <c r="G22"/>
  <c r="F22"/>
  <c r="AF21"/>
  <c r="T21"/>
  <c r="AF26"/>
  <c r="T26"/>
  <c r="AF59"/>
  <c r="T59"/>
  <c r="X64"/>
  <c r="L64"/>
  <c r="AF74"/>
  <c r="T74"/>
  <c r="X79"/>
  <c r="L79"/>
  <c r="K83"/>
  <c r="AE21"/>
  <c r="AA21"/>
  <c r="W21"/>
  <c r="S21"/>
  <c r="O21"/>
  <c r="K21"/>
  <c r="AE26"/>
  <c r="AA26"/>
  <c r="W26"/>
  <c r="S26"/>
  <c r="O26"/>
  <c r="K26"/>
  <c r="AE59"/>
  <c r="AA59"/>
  <c r="W59"/>
  <c r="S59"/>
  <c r="O59"/>
  <c r="K59"/>
  <c r="AE64"/>
  <c r="AA64"/>
  <c r="W64"/>
  <c r="S64"/>
  <c r="O64"/>
  <c r="K64"/>
  <c r="AE74"/>
  <c r="AA74"/>
  <c r="W74"/>
  <c r="S74"/>
  <c r="O74"/>
  <c r="K74"/>
  <c r="AE79"/>
  <c r="AA79"/>
  <c r="W79"/>
  <c r="S79"/>
  <c r="O79"/>
  <c r="K79"/>
  <c r="AD83"/>
  <c r="Z83"/>
  <c r="V83"/>
  <c r="R83"/>
  <c r="N83"/>
  <c r="J83"/>
  <c r="AB21"/>
  <c r="P21"/>
  <c r="AB26"/>
  <c r="P26"/>
  <c r="X59"/>
  <c r="L59"/>
  <c r="AB64"/>
  <c r="P64"/>
  <c r="X74"/>
  <c r="L74"/>
  <c r="AF79"/>
  <c r="T79"/>
  <c r="AE83"/>
  <c r="AA83"/>
  <c r="W83"/>
  <c r="S83"/>
  <c r="AD21"/>
  <c r="Z21"/>
  <c r="V21"/>
  <c r="R21"/>
  <c r="N21"/>
  <c r="J21"/>
  <c r="AD26"/>
  <c r="Z26"/>
  <c r="V26"/>
  <c r="R26"/>
  <c r="N26"/>
  <c r="J26"/>
  <c r="AD59"/>
  <c r="Z59"/>
  <c r="V59"/>
  <c r="R59"/>
  <c r="N59"/>
  <c r="J59"/>
  <c r="AD64"/>
  <c r="Z64"/>
  <c r="V64"/>
  <c r="R64"/>
  <c r="N64"/>
  <c r="J64"/>
  <c r="AD74"/>
  <c r="Z74"/>
  <c r="V74"/>
  <c r="R74"/>
  <c r="N74"/>
  <c r="J74"/>
  <c r="AD79"/>
  <c r="Z79"/>
  <c r="V79"/>
  <c r="R79"/>
  <c r="N79"/>
  <c r="J79"/>
  <c r="AC83"/>
  <c r="Y83"/>
  <c r="U83"/>
  <c r="Q83"/>
  <c r="M83"/>
  <c r="I83"/>
  <c r="X21"/>
  <c r="L21"/>
  <c r="X26"/>
  <c r="L26"/>
  <c r="AB59"/>
  <c r="P59"/>
  <c r="AF64"/>
  <c r="T64"/>
  <c r="AB74"/>
  <c r="P74"/>
  <c r="AB79"/>
  <c r="P79"/>
  <c r="O83"/>
  <c r="AC21"/>
  <c r="Y21"/>
  <c r="U21"/>
  <c r="Q21"/>
  <c r="M21"/>
  <c r="I21"/>
  <c r="AC26"/>
  <c r="Y26"/>
  <c r="U26"/>
  <c r="Q26"/>
  <c r="M26"/>
  <c r="I26"/>
  <c r="AC59"/>
  <c r="Y59"/>
  <c r="U59"/>
  <c r="Q59"/>
  <c r="M59"/>
  <c r="I59"/>
  <c r="AC64"/>
  <c r="Y64"/>
  <c r="U64"/>
  <c r="Q64"/>
  <c r="M64"/>
  <c r="I64"/>
  <c r="AC74"/>
  <c r="Y74"/>
  <c r="U74"/>
  <c r="Q74"/>
  <c r="M74"/>
  <c r="I74"/>
  <c r="AC79"/>
  <c r="Y79"/>
  <c r="U79"/>
  <c r="Q79"/>
  <c r="M79"/>
  <c r="I79"/>
  <c r="AF83"/>
  <c r="AB83"/>
  <c r="X83"/>
  <c r="T83"/>
  <c r="P83"/>
  <c r="L83"/>
  <c r="H79"/>
  <c r="H83"/>
  <c r="G83" l="1"/>
  <c r="F83"/>
  <c r="G79"/>
  <c r="F79"/>
  <c r="E18" i="2"/>
  <c r="F18"/>
  <c r="F26" i="1"/>
  <c r="E26"/>
  <c r="AF74" i="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AB34" i="5" l="1"/>
  <c r="L34"/>
  <c r="AE34"/>
  <c r="AA34"/>
  <c r="W34"/>
  <c r="S34"/>
  <c r="O34"/>
  <c r="K34"/>
  <c r="T34"/>
  <c r="AD34"/>
  <c r="Z34"/>
  <c r="V34"/>
  <c r="R34"/>
  <c r="N34"/>
  <c r="J34"/>
  <c r="AF34"/>
  <c r="X34"/>
  <c r="P34"/>
  <c r="AC34"/>
  <c r="Y34"/>
  <c r="U34"/>
  <c r="Q34"/>
  <c r="M34"/>
  <c r="I34"/>
  <c r="AC5" l="1"/>
  <c r="Q5"/>
  <c r="U9"/>
  <c r="M9"/>
  <c r="W16"/>
  <c r="K16"/>
  <c r="AB40"/>
  <c r="T40"/>
  <c r="AC46"/>
  <c r="Q46"/>
  <c r="L54"/>
  <c r="AF5"/>
  <c r="AB5"/>
  <c r="X5"/>
  <c r="T5"/>
  <c r="P5"/>
  <c r="L5"/>
  <c r="AF9"/>
  <c r="AB9"/>
  <c r="X9"/>
  <c r="T9"/>
  <c r="P9"/>
  <c r="L9"/>
  <c r="AD16"/>
  <c r="Z16"/>
  <c r="V16"/>
  <c r="R16"/>
  <c r="N16"/>
  <c r="J16"/>
  <c r="AE40"/>
  <c r="AA40"/>
  <c r="W40"/>
  <c r="S40"/>
  <c r="O40"/>
  <c r="K40"/>
  <c r="AF46"/>
  <c r="AB46"/>
  <c r="X46"/>
  <c r="T46"/>
  <c r="P46"/>
  <c r="L46"/>
  <c r="AE54"/>
  <c r="AA54"/>
  <c r="W54"/>
  <c r="S54"/>
  <c r="O54"/>
  <c r="K54"/>
  <c r="U5"/>
  <c r="I5"/>
  <c r="Y9"/>
  <c r="I9"/>
  <c r="AE16"/>
  <c r="S16"/>
  <c r="AF40"/>
  <c r="P40"/>
  <c r="U46"/>
  <c r="I46"/>
  <c r="AF54"/>
  <c r="AB54"/>
  <c r="X54"/>
  <c r="P54"/>
  <c r="AE5"/>
  <c r="AA5"/>
  <c r="W5"/>
  <c r="S5"/>
  <c r="O5"/>
  <c r="K5"/>
  <c r="AE9"/>
  <c r="AA9"/>
  <c r="W9"/>
  <c r="S9"/>
  <c r="O9"/>
  <c r="K9"/>
  <c r="AC16"/>
  <c r="Y16"/>
  <c r="U16"/>
  <c r="Q16"/>
  <c r="M16"/>
  <c r="I16"/>
  <c r="AD40"/>
  <c r="Z40"/>
  <c r="V40"/>
  <c r="R40"/>
  <c r="N40"/>
  <c r="J40"/>
  <c r="AE46"/>
  <c r="AA46"/>
  <c r="W46"/>
  <c r="S46"/>
  <c r="O46"/>
  <c r="K46"/>
  <c r="AD54"/>
  <c r="Z54"/>
  <c r="V54"/>
  <c r="R54"/>
  <c r="N54"/>
  <c r="J54"/>
  <c r="Y5"/>
  <c r="M5"/>
  <c r="AC9"/>
  <c r="Q9"/>
  <c r="AA16"/>
  <c r="O16"/>
  <c r="X40"/>
  <c r="L40"/>
  <c r="Y46"/>
  <c r="M46"/>
  <c r="T54"/>
  <c r="AD5"/>
  <c r="Z5"/>
  <c r="V5"/>
  <c r="R5"/>
  <c r="N5"/>
  <c r="J5"/>
  <c r="AD9"/>
  <c r="Z9"/>
  <c r="V9"/>
  <c r="R9"/>
  <c r="N9"/>
  <c r="J9"/>
  <c r="AF16"/>
  <c r="AB16"/>
  <c r="X16"/>
  <c r="T16"/>
  <c r="P16"/>
  <c r="L16"/>
  <c r="AC40"/>
  <c r="Y40"/>
  <c r="U40"/>
  <c r="Q40"/>
  <c r="M40"/>
  <c r="I40"/>
  <c r="AD46"/>
  <c r="Z46"/>
  <c r="V46"/>
  <c r="R46"/>
  <c r="N46"/>
  <c r="J46"/>
  <c r="AC54"/>
  <c r="Y54"/>
  <c r="U54"/>
  <c r="Q54"/>
  <c r="M54"/>
  <c r="I54"/>
  <c r="I84" s="1"/>
  <c r="H34"/>
  <c r="H46"/>
  <c r="H54"/>
  <c r="H21"/>
  <c r="H40"/>
  <c r="H64"/>
  <c r="H5"/>
  <c r="H59"/>
  <c r="H9"/>
  <c r="H26"/>
  <c r="H16"/>
  <c r="H74"/>
  <c r="Y84" l="1"/>
  <c r="N84"/>
  <c r="AD84"/>
  <c r="G74"/>
  <c r="F74"/>
  <c r="G21"/>
  <c r="F21"/>
  <c r="G16"/>
  <c r="F16"/>
  <c r="G5"/>
  <c r="F5"/>
  <c r="F54"/>
  <c r="G54"/>
  <c r="K84"/>
  <c r="F26"/>
  <c r="G26"/>
  <c r="G64"/>
  <c r="F64"/>
  <c r="G46"/>
  <c r="F46"/>
  <c r="G59"/>
  <c r="F59"/>
  <c r="M84"/>
  <c r="G9"/>
  <c r="F9"/>
  <c r="G40"/>
  <c r="F40"/>
  <c r="G34"/>
  <c r="F34"/>
  <c r="J84"/>
  <c r="Z84"/>
  <c r="P84"/>
  <c r="L84"/>
  <c r="X84"/>
  <c r="O84"/>
  <c r="AE84"/>
  <c r="Q84"/>
  <c r="T84"/>
  <c r="R84"/>
  <c r="AB84"/>
  <c r="S84"/>
  <c r="AA84"/>
  <c r="AC84"/>
  <c r="U84"/>
  <c r="V84"/>
  <c r="AF84"/>
  <c r="W84"/>
  <c r="H84"/>
  <c r="G84" l="1"/>
  <c r="F84"/>
</calcChain>
</file>

<file path=xl/sharedStrings.xml><?xml version="1.0" encoding="utf-8"?>
<sst xmlns="http://schemas.openxmlformats.org/spreadsheetml/2006/main" count="947" uniqueCount="227">
  <si>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</si>
  <si>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</si>
  <si>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</si>
  <si>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</si>
  <si>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</si>
  <si>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</si>
  <si>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</si>
  <si>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</si>
  <si>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</si>
  <si>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</si>
  <si>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</si>
  <si>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</si>
  <si>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</si>
  <si>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</si>
  <si>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</si>
  <si>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</si>
  <si>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</si>
  <si>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</si>
  <si>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</si>
  <si>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</si>
  <si>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</si>
  <si>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</si>
  <si>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</si>
  <si>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</si>
  <si>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</si>
  <si>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</si>
  <si>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</si>
  <si>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</si>
  <si>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</si>
  <si>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</si>
  <si>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</si>
  <si>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</si>
  <si>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</si>
  <si>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</si>
  <si>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</si>
  <si>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</si>
  <si>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</si>
  <si>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</si>
  <si>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</si>
  <si>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</si>
  <si>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</si>
  <si>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</si>
  <si>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</si>
  <si>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</si>
  <si>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</si>
  <si>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</si>
  <si>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</si>
  <si>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</si>
  <si>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</si>
  <si>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</si>
  <si>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</si>
  <si>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</si>
  <si>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</si>
  <si>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</si>
  <si>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</si>
  <si>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</si>
  <si>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</si>
  <si>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</si>
  <si>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</si>
  <si>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</si>
  <si>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</si>
  <si>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</si>
  <si>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</si>
  <si>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</si>
  <si>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</si>
  <si>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</si>
  <si>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</si>
  <si>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</si>
  <si>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</si>
  <si>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</si>
  <si>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</si>
  <si>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</si>
  <si>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</si>
  <si>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</si>
  <si>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</si>
  <si>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</si>
  <si>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</si>
  <si>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</si>
  <si>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</si>
  <si>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</si>
  <si>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</si>
  <si>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</si>
  <si>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</si>
  <si>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</si>
  <si>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</si>
  <si>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</si>
  <si>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</si>
  <si>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</si>
  <si>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</si>
  <si>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</si>
  <si>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</si>
  <si>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</si>
  <si>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</si>
  <si>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</si>
  <si>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</si>
  <si>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</si>
  <si>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</si>
  <si>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</si>
  <si>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</si>
  <si>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</si>
  <si>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</si>
  <si>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</si>
  <si>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</si>
  <si>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</si>
  <si>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</si>
  <si>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</si>
  <si>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</si>
  <si>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</si>
  <si>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</si>
  <si>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</si>
  <si>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</si>
  <si>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</si>
  <si>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</si>
  <si>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</si>
  <si>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</si>
  <si>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</si>
  <si>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</si>
  <si>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</si>
  <si>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</si>
  <si>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</si>
  <si>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</si>
  <si>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</si>
  <si>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</si>
  <si>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</si>
  <si>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</si>
  <si>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</si>
  <si>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</si>
  <si>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</si>
  <si>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</si>
  <si>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</si>
  <si>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</si>
  <si>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</si>
  <si>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</si>
  <si>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</si>
  <si>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</si>
  <si>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</si>
  <si>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</si>
  <si>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</si>
  <si>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</si>
  <si>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</si>
  <si>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</si>
  <si>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</si>
  <si>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</si>
  <si>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</si>
  <si>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</si>
  <si>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</si>
  <si>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</si>
  <si>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</si>
  <si>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</si>
  <si>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</si>
  <si>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</si>
  <si>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</si>
  <si>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</si>
  <si>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</si>
  <si>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</si>
  <si>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</si>
  <si>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</si>
  <si>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</si>
  <si>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</si>
  <si>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</si>
  <si>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</si>
  <si>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</si>
  <si>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</si>
  <si>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</si>
  <si>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</si>
  <si>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</si>
  <si>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</si>
  <si>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</si>
  <si>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</si>
  <si>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</si>
  <si>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</si>
  <si>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</si>
  <si>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</si>
  <si>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</si>
  <si>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</si>
  <si>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</si>
  <si>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</si>
  <si>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</si>
  <si>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</si>
  <si>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</si>
  <si>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</si>
  <si>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</si>
  <si>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</si>
  <si>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</si>
  <si>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</si>
  <si>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</si>
  <si>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</si>
  <si>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</si>
  <si>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B68_SKD</t>
  </si>
  <si>
    <t>B69_SKD</t>
  </si>
  <si>
    <t>BL96_SKD</t>
  </si>
  <si>
    <t>BL99_SKD</t>
  </si>
  <si>
    <t>BL120_SKD</t>
  </si>
  <si>
    <t>D41_SKD</t>
  </si>
  <si>
    <t>D76_SKD</t>
  </si>
  <si>
    <t>D78_SKD</t>
  </si>
  <si>
    <t>D54+_SKD</t>
  </si>
  <si>
    <t>S45_SKD</t>
  </si>
  <si>
    <t>L45</t>
  </si>
  <si>
    <t>L95</t>
  </si>
  <si>
    <t>D47_SKD</t>
  </si>
  <si>
    <t>L46_SKD</t>
  </si>
  <si>
    <t>D48_SKD</t>
  </si>
  <si>
    <t>L43_SKD</t>
  </si>
  <si>
    <t>L44_SKD</t>
  </si>
  <si>
    <t>L33_SKD</t>
  </si>
  <si>
    <t>L135_SKD</t>
  </si>
  <si>
    <t>L140_SKD</t>
  </si>
  <si>
    <t>L260_SKD</t>
  </si>
  <si>
    <t>L270_SKD</t>
  </si>
  <si>
    <t>G10+_SKD</t>
  </si>
  <si>
    <t>i69_SKD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</si>
  <si>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</si>
  <si>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</si>
  <si>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</si>
  <si>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</si>
  <si>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</si>
  <si>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</si>
  <si>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</si>
  <si>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Z30_SKD</t>
  </si>
  <si>
    <t>Z30Pro_SKD</t>
  </si>
  <si>
    <t>Z35_4GB_SKD</t>
  </si>
  <si>
    <t>Md. Oli Ahamed</t>
  </si>
  <si>
    <t>DSR-0750</t>
  </si>
  <si>
    <t>D82_SKD</t>
  </si>
  <si>
    <t>Primary Target Nov'21</t>
  </si>
  <si>
    <t>Secondary Target Nov'21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</si>
</sst>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0" fontId="8" fillId="7" borderId="3" xfId="4" applyFont="1" applyFill="1" applyBorder="1" applyAlignment="1">
      <alignment horizontal="center"/>
    </xf>
    <xf numFmtId="0" fontId="9" fillId="7" borderId="0" xfId="0" applyFont="1" applyFill="1"/>
    <xf numFmtId="0" fontId="10" fillId="2" borderId="3" xfId="3" applyFont="1" applyFill="1" applyBorder="1"/>
    <xf numFmtId="0" fontId="10" fillId="7" borderId="3" xfId="3" applyNumberFormat="1" applyFont="1" applyFill="1" applyBorder="1" applyAlignment="1">
      <alignment horizontal="left" vertical="center"/>
    </xf>
    <xf numFmtId="0" fontId="10" fillId="7" borderId="3" xfId="3" applyFont="1" applyFill="1" applyBorder="1"/>
    <xf numFmtId="164" fontId="10" fillId="7" borderId="3" xfId="6" applyNumberFormat="1" applyFont="1" applyFill="1" applyBorder="1" applyAlignment="1">
      <alignment horizontal="center" vertical="center"/>
    </xf>
    <xf numFmtId="164" fontId="10" fillId="7" borderId="3" xfId="1" applyNumberFormat="1" applyFont="1" applyFill="1" applyBorder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7" borderId="3" xfId="4" applyFont="1" applyFill="1" applyBorder="1" applyAlignment="1">
      <alignment horizontal="left"/>
    </xf>
    <xf numFmtId="0" fontId="8" fillId="7" borderId="3" xfId="4" applyFont="1" applyFill="1" applyBorder="1"/>
    <xf numFmtId="164" fontId="10" fillId="7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7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left"/>
    </xf>
    <xf numFmtId="0" fontId="11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9" fillId="7" borderId="3" xfId="0" applyFont="1" applyFill="1" applyBorder="1"/>
    <xf numFmtId="1" fontId="9" fillId="7" borderId="3" xfId="0" applyNumberFormat="1" applyFont="1" applyFill="1" applyBorder="1"/>
    <xf numFmtId="0" fontId="12" fillId="8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4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7" borderId="3" xfId="2" applyFont="1" applyFill="1" applyBorder="1"/>
    <xf numFmtId="0" fontId="9" fillId="7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/>
    <xf numFmtId="0" fontId="17" fillId="0" borderId="3" xfId="4" applyFont="1" applyBorder="1" applyAlignment="1">
      <alignment horizontal="left"/>
    </xf>
    <xf numFmtId="0" fontId="17" fillId="2" borderId="3" xfId="5" applyFont="1" applyFill="1" applyBorder="1" applyAlignment="1">
      <alignment horizontal="center"/>
    </xf>
    <xf numFmtId="0" fontId="17" fillId="0" borderId="3" xfId="4" applyFont="1" applyBorder="1" applyAlignment="1">
      <alignment horizont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0" fontId="17" fillId="7" borderId="3" xfId="4" applyFont="1" applyFill="1" applyBorder="1" applyAlignment="1">
      <alignment horizontal="left"/>
    </xf>
    <xf numFmtId="0" fontId="17" fillId="7" borderId="3" xfId="5" applyFont="1" applyFill="1" applyBorder="1" applyAlignment="1">
      <alignment horizontal="center"/>
    </xf>
    <xf numFmtId="0" fontId="17" fillId="7" borderId="3" xfId="4" applyFont="1" applyFill="1" applyBorder="1" applyAlignment="1">
      <alignment horizontal="center"/>
    </xf>
    <xf numFmtId="0" fontId="9" fillId="2" borderId="3" xfId="3" applyFont="1" applyFill="1" applyBorder="1"/>
    <xf numFmtId="0" fontId="9" fillId="7" borderId="3" xfId="3" applyFont="1" applyFill="1" applyBorder="1"/>
    <xf numFmtId="164" fontId="9" fillId="7" borderId="3" xfId="6" applyNumberFormat="1" applyFont="1" applyFill="1" applyBorder="1" applyAlignment="1">
      <alignment horizontal="center" vertical="center"/>
    </xf>
    <xf numFmtId="0" fontId="17" fillId="0" borderId="3" xfId="4" applyFont="1" applyBorder="1"/>
    <xf numFmtId="0" fontId="17" fillId="7" borderId="3" xfId="4" applyFont="1" applyFill="1" applyBorder="1"/>
    <xf numFmtId="0" fontId="17" fillId="0" borderId="3" xfId="3" applyFont="1" applyBorder="1"/>
    <xf numFmtId="0" fontId="17" fillId="7" borderId="3" xfId="3" applyFont="1" applyFill="1" applyBorder="1" applyAlignment="1">
      <alignment horizontal="left"/>
    </xf>
    <xf numFmtId="0" fontId="17" fillId="7" borderId="3" xfId="3" applyFont="1" applyFill="1" applyBorder="1"/>
    <xf numFmtId="0" fontId="17" fillId="0" borderId="3" xfId="3" applyFont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7" borderId="3" xfId="3" applyFont="1" applyFill="1" applyBorder="1" applyAlignment="1">
      <alignment horizontal="left"/>
    </xf>
    <xf numFmtId="0" fontId="17" fillId="2" borderId="3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left" vertical="center" wrapText="1"/>
    </xf>
    <xf numFmtId="0" fontId="17" fillId="7" borderId="3" xfId="0" applyFont="1" applyFill="1" applyBorder="1" applyAlignment="1">
      <alignment horizontal="left"/>
    </xf>
    <xf numFmtId="0" fontId="18" fillId="7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left" vertical="center"/>
    </xf>
    <xf numFmtId="0" fontId="17" fillId="7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left" vertical="center"/>
    </xf>
    <xf numFmtId="164" fontId="20" fillId="3" borderId="2" xfId="1" applyNumberFormat="1" applyFont="1" applyFill="1" applyBorder="1" applyAlignment="1">
      <alignment horizontal="center" vertical="center"/>
    </xf>
    <xf numFmtId="164" fontId="12" fillId="4" borderId="3" xfId="1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left" vertical="center"/>
    </xf>
    <xf numFmtId="0" fontId="17" fillId="0" borderId="6" xfId="0" applyFont="1" applyFill="1" applyBorder="1" applyAlignment="1">
      <alignment horizontal="left"/>
    </xf>
    <xf numFmtId="0" fontId="17" fillId="7" borderId="6" xfId="0" applyFont="1" applyFill="1" applyBorder="1"/>
    <xf numFmtId="0" fontId="17" fillId="7" borderId="6" xfId="0" applyFont="1" applyFill="1" applyBorder="1" applyAlignment="1">
      <alignment horizontal="left" vertical="center"/>
    </xf>
    <xf numFmtId="10" fontId="21" fillId="7" borderId="6" xfId="8" applyNumberFormat="1" applyFont="1" applyFill="1" applyBorder="1" applyAlignment="1">
      <alignment horizontal="center"/>
    </xf>
    <xf numFmtId="164" fontId="9" fillId="7" borderId="3" xfId="0" applyNumberFormat="1" applyFont="1" applyFill="1" applyBorder="1"/>
    <xf numFmtId="0" fontId="23" fillId="0" borderId="0" xfId="0" applyFont="1"/>
    <xf numFmtId="164" fontId="9" fillId="7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/>
    <xf numFmtId="164" fontId="3" fillId="0" borderId="8" xfId="1" applyNumberFormat="1" applyFont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23" fillId="0" borderId="3" xfId="0" applyFont="1" applyBorder="1"/>
    <xf numFmtId="0" fontId="3" fillId="0" borderId="3" xfId="0" applyFont="1" applyBorder="1"/>
    <xf numFmtId="164" fontId="3" fillId="0" borderId="8" xfId="1" applyNumberFormat="1" applyFont="1" applyFill="1" applyBorder="1" applyAlignment="1">
      <alignment horizontal="center" vertical="center"/>
    </xf>
    <xf numFmtId="164" fontId="5" fillId="11" borderId="3" xfId="1" applyNumberFormat="1" applyFont="1" applyFill="1" applyBorder="1" applyAlignment="1">
      <alignment horizontal="center" vertical="center"/>
    </xf>
    <xf numFmtId="164" fontId="5" fillId="11" borderId="8" xfId="1" applyNumberFormat="1" applyFont="1" applyFill="1" applyBorder="1" applyAlignment="1">
      <alignment horizontal="center" vertical="center"/>
    </xf>
    <xf numFmtId="164" fontId="20" fillId="3" borderId="7" xfId="1" applyNumberFormat="1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20" fillId="3" borderId="3" xfId="0" applyFont="1" applyFill="1" applyBorder="1"/>
    <xf numFmtId="0" fontId="12" fillId="4" borderId="3" xfId="0" applyFont="1" applyFill="1" applyBorder="1"/>
    <xf numFmtId="0" fontId="25" fillId="3" borderId="3" xfId="0" applyFont="1" applyFill="1" applyBorder="1"/>
    <xf numFmtId="0" fontId="26" fillId="4" borderId="3" xfId="0" applyFont="1" applyFill="1" applyBorder="1"/>
    <xf numFmtId="0" fontId="13" fillId="3" borderId="3" xfId="0" applyFont="1" applyFill="1" applyBorder="1" applyAlignment="1">
      <alignment horizontal="center"/>
    </xf>
    <xf numFmtId="10" fontId="16" fillId="2" borderId="3" xfId="8" applyNumberFormat="1" applyFont="1" applyFill="1" applyBorder="1" applyAlignment="1">
      <alignment horizontal="center"/>
    </xf>
    <xf numFmtId="9" fontId="9" fillId="7" borderId="3" xfId="2" applyFont="1" applyFill="1" applyBorder="1"/>
    <xf numFmtId="10" fontId="15" fillId="2" borderId="3" xfId="0" applyNumberFormat="1" applyFont="1" applyFill="1" applyBorder="1" applyAlignment="1">
      <alignment horizontal="center"/>
    </xf>
    <xf numFmtId="164" fontId="12" fillId="8" borderId="3" xfId="0" applyNumberFormat="1" applyFont="1" applyFill="1" applyBorder="1"/>
    <xf numFmtId="0" fontId="5" fillId="9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vertical="center"/>
    </xf>
    <xf numFmtId="0" fontId="8" fillId="12" borderId="3" xfId="5" applyFont="1" applyFill="1" applyBorder="1" applyAlignment="1">
      <alignment horizontal="center"/>
    </xf>
    <xf numFmtId="0" fontId="8" fillId="12" borderId="3" xfId="0" applyFont="1" applyFill="1" applyBorder="1" applyAlignment="1">
      <alignment horizontal="left"/>
    </xf>
    <xf numFmtId="0" fontId="11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164" fontId="10" fillId="12" borderId="3" xfId="6" applyNumberFormat="1" applyFont="1" applyFill="1" applyBorder="1" applyAlignment="1">
      <alignment horizontal="center" vertical="center"/>
    </xf>
    <xf numFmtId="9" fontId="10" fillId="12" borderId="3" xfId="2" applyFont="1" applyFill="1" applyBorder="1"/>
    <xf numFmtId="0" fontId="9" fillId="12" borderId="0" xfId="0" applyFont="1" applyFill="1"/>
    <xf numFmtId="0" fontId="18" fillId="12" borderId="3" xfId="0" applyFont="1" applyFill="1" applyBorder="1" applyAlignment="1">
      <alignment horizontal="left" vertical="center"/>
    </xf>
    <xf numFmtId="0" fontId="17" fillId="12" borderId="3" xfId="5" applyFont="1" applyFill="1" applyBorder="1" applyAlignment="1">
      <alignment horizontal="center"/>
    </xf>
    <xf numFmtId="0" fontId="17" fillId="12" borderId="3" xfId="0" applyFont="1" applyFill="1" applyBorder="1" applyAlignment="1">
      <alignment horizontal="left"/>
    </xf>
    <xf numFmtId="9" fontId="10" fillId="12" borderId="3" xfId="2" applyNumberFormat="1" applyFont="1" applyFill="1" applyBorder="1"/>
    <xf numFmtId="10" fontId="10" fillId="7" borderId="3" xfId="2" applyNumberFormat="1" applyFont="1" applyFill="1" applyBorder="1"/>
    <xf numFmtId="164" fontId="3" fillId="0" borderId="3" xfId="1" applyNumberFormat="1" applyFont="1" applyFill="1" applyBorder="1"/>
    <xf numFmtId="164" fontId="3" fillId="0" borderId="8" xfId="1" applyNumberFormat="1" applyFont="1" applyFill="1" applyBorder="1"/>
    <xf numFmtId="0" fontId="23" fillId="0" borderId="3" xfId="0" applyFont="1" applyFill="1" applyBorder="1"/>
    <xf numFmtId="0" fontId="11" fillId="2" borderId="3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164" fontId="10" fillId="2" borderId="3" xfId="1" applyNumberFormat="1" applyFont="1" applyFill="1" applyBorder="1"/>
    <xf numFmtId="0" fontId="8" fillId="2" borderId="3" xfId="3" applyFont="1" applyFill="1" applyBorder="1"/>
    <xf numFmtId="0" fontId="17" fillId="2" borderId="3" xfId="3" applyFont="1" applyFill="1" applyBorder="1" applyAlignment="1">
      <alignment horizontal="left"/>
    </xf>
    <xf numFmtId="0" fontId="18" fillId="7" borderId="3" xfId="0" applyFont="1" applyFill="1" applyBorder="1" applyAlignment="1">
      <alignment horizontal="left" vertical="center"/>
    </xf>
    <xf numFmtId="0" fontId="24" fillId="10" borderId="3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/>
    </xf>
    <xf numFmtId="10" fontId="21" fillId="2" borderId="6" xfId="8" applyNumberFormat="1" applyFont="1" applyFill="1" applyBorder="1" applyAlignment="1">
      <alignment horizontal="left"/>
    </xf>
    <xf numFmtId="10" fontId="22" fillId="2" borderId="6" xfId="0" applyNumberFormat="1" applyFont="1" applyFill="1" applyBorder="1" applyAlignment="1">
      <alignment horizontal="left"/>
    </xf>
    <xf numFmtId="0" fontId="17" fillId="13" borderId="3" xfId="3" applyFont="1" applyFill="1" applyBorder="1"/>
    <xf numFmtId="0" fontId="17" fillId="0" borderId="3" xfId="3" applyFont="1" applyFill="1" applyBorder="1"/>
    <xf numFmtId="0" fontId="9" fillId="0" borderId="3" xfId="3" applyFont="1" applyFill="1" applyBorder="1"/>
    <xf numFmtId="164" fontId="2" fillId="9" borderId="0" xfId="1" applyNumberFormat="1" applyFont="1" applyFill="1" applyAlignment="1">
      <alignment horizontal="left" vertical="center"/>
    </xf>
    <xf numFmtId="164" fontId="3" fillId="7" borderId="3" xfId="1" applyNumberFormat="1" applyFont="1" applyFill="1" applyBorder="1"/>
    <xf numFmtId="164" fontId="3" fillId="7" borderId="3" xfId="1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 wrapText="1"/>
    </xf>
    <xf numFmtId="0" fontId="12" fillId="9" borderId="4" xfId="3" applyFont="1" applyFill="1" applyBorder="1" applyAlignment="1">
      <alignment horizontal="left" vertical="center"/>
    </xf>
    <xf numFmtId="0" fontId="12" fillId="9" borderId="5" xfId="3" applyFont="1" applyFill="1" applyBorder="1" applyAlignment="1">
      <alignment horizontal="left" vertical="center"/>
    </xf>
    <xf numFmtId="0" fontId="12" fillId="9" borderId="4" xfId="3" applyFont="1" applyFill="1" applyBorder="1" applyAlignment="1">
      <alignment horizontal="center" vertical="center"/>
    </xf>
    <xf numFmtId="0" fontId="12" fillId="9" borderId="5" xfId="3" applyFont="1" applyFill="1" applyBorder="1" applyAlignment="1">
      <alignment horizontal="center" vertical="center"/>
    </xf>
    <xf numFmtId="0" fontId="12" fillId="9" borderId="3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C000"/>
  </sheetPr>
  <dimension ref="A1:AM26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M6" sqref="AM6"/>
    </sheetView>
  </sheetViews>
  <sheetFormatPr defaultColWidth="9.140625" defaultRowHeight="12.75"/>
  <cols>
    <col min="1" max="1" width="27.7109375" style="1" bestFit="1" customWidth="1"/>
    <col min="2" max="2" width="9.85546875" style="1" bestFit="1" customWidth="1"/>
    <col min="3" max="3" width="15.42578125" style="1" bestFit="1" customWidth="1"/>
    <col min="4" max="4" width="8.5703125" style="1" bestFit="1" customWidth="1"/>
    <col min="5" max="5" width="15.140625" style="2" customWidth="1"/>
    <col min="6" max="6" width="13.28515625" style="2" customWidth="1"/>
    <col min="7" max="7" width="10.140625" style="2" bestFit="1" customWidth="1"/>
    <col min="8" max="8" width="10" style="2" bestFit="1" customWidth="1"/>
    <col min="9" max="10" width="11.140625" style="2" bestFit="1" customWidth="1"/>
    <col min="11" max="11" width="11.85546875" style="2" bestFit="1" customWidth="1"/>
    <col min="12" max="12" width="9.85546875" style="2" bestFit="1" customWidth="1"/>
    <col min="13" max="13" width="10" style="2" bestFit="1" customWidth="1"/>
    <col min="14" max="15" width="10.140625" style="2" bestFit="1" customWidth="1"/>
    <col min="16" max="16" width="11.28515625" style="2" bestFit="1" customWidth="1"/>
    <col min="17" max="18" width="10.140625" style="2" bestFit="1" customWidth="1"/>
    <col min="19" max="19" width="10.28515625" style="2" bestFit="1" customWidth="1"/>
    <col min="20" max="20" width="9.85546875" style="2" bestFit="1" customWidth="1"/>
    <col min="21" max="21" width="10" style="2" bestFit="1" customWidth="1"/>
    <col min="22" max="22" width="10.140625" style="2" bestFit="1" customWidth="1"/>
    <col min="23" max="23" width="10" style="2" bestFit="1" customWidth="1"/>
    <col min="24" max="24" width="10.5703125" style="2" bestFit="1" customWidth="1"/>
    <col min="25" max="25" width="10.7109375" style="2" bestFit="1" customWidth="1"/>
    <col min="26" max="26" width="6.28515625" style="2" bestFit="1" customWidth="1"/>
    <col min="27" max="28" width="11" style="2" bestFit="1" customWidth="1"/>
    <col min="29" max="29" width="10.7109375" style="2" bestFit="1" customWidth="1"/>
    <col min="30" max="31" width="9.140625" style="2" bestFit="1" customWidth="1"/>
    <col min="32" max="32" width="11.42578125" style="2" bestFit="1" customWidth="1"/>
    <col min="33" max="33" width="13.42578125" style="3" bestFit="1" customWidth="1"/>
    <col min="34" max="34" width="9.7109375" style="3" bestFit="1" customWidth="1"/>
    <col min="35" max="35" width="9.85546875" style="3" bestFit="1" customWidth="1"/>
    <col min="36" max="36" width="14.28515625" style="3" bestFit="1" customWidth="1"/>
    <col min="37" max="37" width="14.5703125" style="3" bestFit="1" customWidth="1"/>
    <col min="38" max="38" width="13" style="3" bestFit="1" customWidth="1"/>
    <col min="39" max="39" width="14.5703125" style="3" bestFit="1" customWidth="1"/>
    <col min="40" max="16384" width="9.140625" style="3"/>
  </cols>
  <sheetData>
    <row r="1" spans="1:39" ht="15">
      <c r="A1" s="157" t="s">
        <v>225</v>
      </c>
      <c r="B1" s="104"/>
      <c r="C1" s="104"/>
    </row>
    <row r="2" spans="1:39" s="1" customFormat="1" hidden="1">
      <c r="E2" s="2"/>
      <c r="F2" s="4" t="s">
        <v>0</v>
      </c>
      <c r="G2" s="5">
        <v>982.33333333333337</v>
      </c>
      <c r="H2" s="5">
        <v>994.36190476190473</v>
      </c>
      <c r="I2" s="5">
        <v>1130.6857142857143</v>
      </c>
      <c r="J2" s="5">
        <v>1030.4476190476191</v>
      </c>
      <c r="K2" s="5">
        <v>1120.6619047619047</v>
      </c>
      <c r="L2" s="5">
        <v>1178.8</v>
      </c>
      <c r="M2" s="5">
        <v>1156.7476190476191</v>
      </c>
      <c r="N2" s="5">
        <v>1166.7714285714285</v>
      </c>
      <c r="O2" s="5">
        <v>1140.25</v>
      </c>
      <c r="P2" s="5">
        <v>1422.3785714285714</v>
      </c>
      <c r="Q2" s="5">
        <v>1390.3023809523809</v>
      </c>
      <c r="R2" s="5">
        <v>1169.7785714285715</v>
      </c>
      <c r="S2" s="5">
        <v>1217.8928571428571</v>
      </c>
      <c r="T2" s="5">
        <v>1224.9095238095238</v>
      </c>
      <c r="U2" s="5">
        <v>1214.8857142857144</v>
      </c>
      <c r="V2" s="5">
        <v>1204.8619047619047</v>
      </c>
      <c r="W2" s="5">
        <v>1217.8928571428571</v>
      </c>
      <c r="X2" s="5">
        <v>1267.0095238095239</v>
      </c>
      <c r="Y2" s="5">
        <v>1306.1023809523811</v>
      </c>
      <c r="Z2" s="5">
        <v>1296.0785714285714</v>
      </c>
      <c r="AA2" s="5">
        <v>1364.2404761904761</v>
      </c>
      <c r="AB2" s="5">
        <v>1403.3333333333333</v>
      </c>
      <c r="AC2" s="5">
        <v>4706.1785714285716</v>
      </c>
      <c r="AD2" s="5">
        <v>6320.0119047619046</v>
      </c>
      <c r="AE2" s="5">
        <v>5142.2142857142853</v>
      </c>
      <c r="AF2" s="105">
        <v>7244.2071428571426</v>
      </c>
      <c r="AG2" s="105">
        <v>7056.7619047619046</v>
      </c>
      <c r="AH2" s="105">
        <v>7242.2023809523807</v>
      </c>
      <c r="AI2" s="105">
        <v>8134.3214285714284</v>
      </c>
      <c r="AJ2" s="105">
        <v>9056.5119047619046</v>
      </c>
      <c r="AK2" s="105">
        <v>9056.5119047619046</v>
      </c>
      <c r="AL2" s="105">
        <v>9873.4523809523816</v>
      </c>
      <c r="AM2" s="105">
        <v>9973.6904761904771</v>
      </c>
    </row>
    <row r="3" spans="1:39" s="8" customFormat="1" ht="32.25" hidden="1" customHeight="1">
      <c r="A3" s="126" t="s">
        <v>1</v>
      </c>
      <c r="B3" s="126" t="s">
        <v>159</v>
      </c>
      <c r="C3" s="126" t="s">
        <v>2</v>
      </c>
      <c r="D3" s="126" t="s">
        <v>19</v>
      </c>
      <c r="E3" s="6" t="s">
        <v>3</v>
      </c>
      <c r="F3" s="6" t="s">
        <v>4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 t="s">
        <v>193</v>
      </c>
      <c r="M3" s="7" t="s">
        <v>194</v>
      </c>
      <c r="N3" s="113" t="s">
        <v>195</v>
      </c>
      <c r="O3" s="7" t="s">
        <v>224</v>
      </c>
      <c r="P3" s="7" t="s">
        <v>196</v>
      </c>
      <c r="Q3" s="7" t="s">
        <v>197</v>
      </c>
      <c r="R3" s="113" t="s">
        <v>200</v>
      </c>
      <c r="S3" s="113" t="s">
        <v>202</v>
      </c>
      <c r="T3" s="7" t="s">
        <v>205</v>
      </c>
      <c r="U3" s="7" t="s">
        <v>203</v>
      </c>
      <c r="V3" s="7" t="s">
        <v>204</v>
      </c>
      <c r="W3" s="113" t="s">
        <v>201</v>
      </c>
      <c r="X3" s="7" t="s">
        <v>206</v>
      </c>
      <c r="Y3" s="7" t="s">
        <v>207</v>
      </c>
      <c r="Z3" s="7" t="s">
        <v>48</v>
      </c>
      <c r="AA3" s="7" t="s">
        <v>208</v>
      </c>
      <c r="AB3" s="7" t="s">
        <v>209</v>
      </c>
      <c r="AC3" s="113" t="s">
        <v>210</v>
      </c>
      <c r="AD3" s="113" t="s">
        <v>211</v>
      </c>
      <c r="AE3" s="7" t="s">
        <v>212</v>
      </c>
      <c r="AF3" s="106" t="s">
        <v>213</v>
      </c>
      <c r="AG3" s="106" t="s">
        <v>214</v>
      </c>
      <c r="AH3" s="106" t="s">
        <v>215</v>
      </c>
      <c r="AI3" s="106" t="s">
        <v>216</v>
      </c>
      <c r="AJ3" s="114" t="s">
        <v>217</v>
      </c>
      <c r="AK3" s="106" t="s">
        <v>218</v>
      </c>
      <c r="AL3" s="106" t="s">
        <v>220</v>
      </c>
      <c r="AM3" s="106" t="s">
        <v>221</v>
      </c>
    </row>
    <row r="4" spans="1:39" s="101" customFormat="1" ht="14.25" hidden="1">
      <c r="A4" s="47" t="s">
        <v>6</v>
      </c>
      <c r="B4" s="47" t="s">
        <v>172</v>
      </c>
      <c r="C4" s="47" t="s">
        <v>5</v>
      </c>
      <c r="D4" s="9" t="s">
        <v>5</v>
      </c>
      <c r="E4" s="10">
        <f t="shared" ref="E4:E25" si="0">SUMPRODUCT($G$2:$AM$2,G4:AM4)</f>
        <v>3688131.4761904757</v>
      </c>
      <c r="F4" s="103">
        <f t="shared" ref="F4:F25" si="1">SUM(G4:AM4)</f>
        <v>2662</v>
      </c>
      <c r="G4" s="103">
        <v>122</v>
      </c>
      <c r="H4" s="103">
        <v>148</v>
      </c>
      <c r="I4" s="103">
        <v>142</v>
      </c>
      <c r="J4" s="103">
        <v>426</v>
      </c>
      <c r="K4" s="103">
        <v>284</v>
      </c>
      <c r="L4" s="103">
        <v>97</v>
      </c>
      <c r="M4" s="103">
        <v>106</v>
      </c>
      <c r="N4" s="103">
        <v>41</v>
      </c>
      <c r="O4" s="103">
        <v>146</v>
      </c>
      <c r="P4" s="103">
        <v>49</v>
      </c>
      <c r="Q4" s="103">
        <v>73</v>
      </c>
      <c r="R4" s="103">
        <v>121</v>
      </c>
      <c r="S4" s="103">
        <v>49</v>
      </c>
      <c r="T4" s="103">
        <v>121</v>
      </c>
      <c r="U4" s="103">
        <v>97</v>
      </c>
      <c r="V4" s="103">
        <v>97</v>
      </c>
      <c r="W4" s="103">
        <v>97</v>
      </c>
      <c r="X4" s="103">
        <v>73</v>
      </c>
      <c r="Y4" s="103">
        <v>77</v>
      </c>
      <c r="Z4" s="103">
        <v>26</v>
      </c>
      <c r="AA4" s="103">
        <v>77</v>
      </c>
      <c r="AB4" s="103">
        <v>85</v>
      </c>
      <c r="AC4" s="103">
        <v>34</v>
      </c>
      <c r="AD4" s="103">
        <v>21</v>
      </c>
      <c r="AE4" s="103">
        <v>5</v>
      </c>
      <c r="AF4" s="107">
        <v>3</v>
      </c>
      <c r="AG4" s="110">
        <v>8</v>
      </c>
      <c r="AH4" s="110">
        <v>4</v>
      </c>
      <c r="AI4" s="110">
        <v>8</v>
      </c>
      <c r="AJ4" s="110">
        <v>7</v>
      </c>
      <c r="AK4" s="110">
        <v>6</v>
      </c>
      <c r="AL4" s="110">
        <v>6</v>
      </c>
      <c r="AM4" s="110">
        <v>6</v>
      </c>
    </row>
    <row r="5" spans="1:39" s="101" customFormat="1" ht="14.25" hidden="1">
      <c r="A5" s="47" t="s">
        <v>53</v>
      </c>
      <c r="B5" s="47" t="s">
        <v>173</v>
      </c>
      <c r="C5" s="47" t="s">
        <v>5</v>
      </c>
      <c r="D5" s="9" t="s">
        <v>24</v>
      </c>
      <c r="E5" s="10">
        <f t="shared" si="0"/>
        <v>6404963.3357142871</v>
      </c>
      <c r="F5" s="103">
        <f t="shared" si="1"/>
        <v>3691</v>
      </c>
      <c r="G5" s="103">
        <v>151</v>
      </c>
      <c r="H5" s="103">
        <v>183</v>
      </c>
      <c r="I5" s="103">
        <v>176</v>
      </c>
      <c r="J5" s="103">
        <v>497</v>
      </c>
      <c r="K5" s="103">
        <v>331</v>
      </c>
      <c r="L5" s="103">
        <v>138</v>
      </c>
      <c r="M5" s="103">
        <v>148</v>
      </c>
      <c r="N5" s="103">
        <v>89</v>
      </c>
      <c r="O5" s="103">
        <v>208</v>
      </c>
      <c r="P5" s="103">
        <v>69</v>
      </c>
      <c r="Q5" s="103">
        <v>114</v>
      </c>
      <c r="R5" s="103">
        <v>173</v>
      </c>
      <c r="S5" s="103">
        <v>69</v>
      </c>
      <c r="T5" s="103">
        <v>193</v>
      </c>
      <c r="U5" s="103">
        <v>138</v>
      </c>
      <c r="V5" s="103">
        <v>138</v>
      </c>
      <c r="W5" s="103">
        <v>138</v>
      </c>
      <c r="X5" s="103">
        <v>104</v>
      </c>
      <c r="Y5" s="103">
        <v>84</v>
      </c>
      <c r="Z5" s="103">
        <v>28</v>
      </c>
      <c r="AA5" s="103">
        <v>84</v>
      </c>
      <c r="AB5" s="103">
        <v>99</v>
      </c>
      <c r="AC5" s="103">
        <v>40</v>
      </c>
      <c r="AD5" s="103">
        <v>40</v>
      </c>
      <c r="AE5" s="103">
        <v>23</v>
      </c>
      <c r="AF5" s="107">
        <v>14</v>
      </c>
      <c r="AG5" s="110">
        <v>52</v>
      </c>
      <c r="AH5" s="110">
        <v>28</v>
      </c>
      <c r="AI5" s="110">
        <v>52</v>
      </c>
      <c r="AJ5" s="110">
        <v>26</v>
      </c>
      <c r="AK5" s="110">
        <v>22</v>
      </c>
      <c r="AL5" s="110">
        <v>21</v>
      </c>
      <c r="AM5" s="110">
        <v>21</v>
      </c>
    </row>
    <row r="6" spans="1:39" s="101" customFormat="1" ht="14.25">
      <c r="A6" s="47" t="s">
        <v>7</v>
      </c>
      <c r="B6" s="47" t="s">
        <v>174</v>
      </c>
      <c r="C6" s="47" t="s">
        <v>5</v>
      </c>
      <c r="D6" s="9" t="s">
        <v>23</v>
      </c>
      <c r="E6" s="10">
        <f t="shared" si="0"/>
        <v>8339255.7595238099</v>
      </c>
      <c r="F6" s="103">
        <f t="shared" si="1"/>
        <v>6407</v>
      </c>
      <c r="G6" s="103">
        <v>215</v>
      </c>
      <c r="H6" s="103">
        <v>260</v>
      </c>
      <c r="I6" s="103">
        <v>414</v>
      </c>
      <c r="J6" s="103">
        <v>1243</v>
      </c>
      <c r="K6" s="103">
        <v>828</v>
      </c>
      <c r="L6" s="103">
        <v>218</v>
      </c>
      <c r="M6" s="103">
        <v>234</v>
      </c>
      <c r="N6" s="103">
        <v>102</v>
      </c>
      <c r="O6" s="103">
        <v>326</v>
      </c>
      <c r="P6" s="103">
        <v>109</v>
      </c>
      <c r="Q6" s="103">
        <v>163</v>
      </c>
      <c r="R6" s="103">
        <v>272</v>
      </c>
      <c r="S6" s="103">
        <v>109</v>
      </c>
      <c r="T6" s="103">
        <v>272</v>
      </c>
      <c r="U6" s="103">
        <v>218</v>
      </c>
      <c r="V6" s="103">
        <v>218</v>
      </c>
      <c r="W6" s="103">
        <v>218</v>
      </c>
      <c r="X6" s="103">
        <v>163</v>
      </c>
      <c r="Y6" s="103">
        <v>168</v>
      </c>
      <c r="Z6" s="103">
        <v>56</v>
      </c>
      <c r="AA6" s="103">
        <v>223</v>
      </c>
      <c r="AB6" s="103">
        <v>223</v>
      </c>
      <c r="AC6" s="103">
        <v>22</v>
      </c>
      <c r="AD6" s="103">
        <v>29</v>
      </c>
      <c r="AE6" s="103">
        <v>15</v>
      </c>
      <c r="AF6" s="107">
        <v>9</v>
      </c>
      <c r="AG6" s="110">
        <v>17</v>
      </c>
      <c r="AH6" s="110">
        <v>9</v>
      </c>
      <c r="AI6" s="110">
        <v>17</v>
      </c>
      <c r="AJ6" s="110">
        <v>14</v>
      </c>
      <c r="AK6" s="110">
        <v>9</v>
      </c>
      <c r="AL6" s="110">
        <v>7</v>
      </c>
      <c r="AM6" s="110">
        <v>7</v>
      </c>
    </row>
    <row r="7" spans="1:39" s="101" customFormat="1" ht="14.25" hidden="1">
      <c r="A7" s="47" t="s">
        <v>8</v>
      </c>
      <c r="B7" s="47" t="s">
        <v>175</v>
      </c>
      <c r="C7" s="47" t="s">
        <v>5</v>
      </c>
      <c r="D7" s="9" t="s">
        <v>24</v>
      </c>
      <c r="E7" s="10">
        <f t="shared" si="0"/>
        <v>7579054.2738095224</v>
      </c>
      <c r="F7" s="103">
        <f t="shared" si="1"/>
        <v>4095</v>
      </c>
      <c r="G7" s="103">
        <v>165</v>
      </c>
      <c r="H7" s="103">
        <v>199</v>
      </c>
      <c r="I7" s="103">
        <v>196</v>
      </c>
      <c r="J7" s="103">
        <v>541</v>
      </c>
      <c r="K7" s="103">
        <v>358</v>
      </c>
      <c r="L7" s="103">
        <v>148</v>
      </c>
      <c r="M7" s="103">
        <v>168</v>
      </c>
      <c r="N7" s="103">
        <v>87</v>
      </c>
      <c r="O7" s="103">
        <v>223</v>
      </c>
      <c r="P7" s="103">
        <v>74</v>
      </c>
      <c r="Q7" s="103">
        <v>111</v>
      </c>
      <c r="R7" s="103">
        <v>187</v>
      </c>
      <c r="S7" s="103">
        <v>77</v>
      </c>
      <c r="T7" s="103">
        <v>196</v>
      </c>
      <c r="U7" s="103">
        <v>148</v>
      </c>
      <c r="V7" s="103">
        <v>148</v>
      </c>
      <c r="W7" s="103">
        <v>148</v>
      </c>
      <c r="X7" s="103">
        <v>111</v>
      </c>
      <c r="Y7" s="103">
        <v>104</v>
      </c>
      <c r="Z7" s="103">
        <v>35</v>
      </c>
      <c r="AA7" s="103">
        <v>104</v>
      </c>
      <c r="AB7" s="103">
        <v>118</v>
      </c>
      <c r="AC7" s="103">
        <v>47</v>
      </c>
      <c r="AD7" s="103">
        <v>53</v>
      </c>
      <c r="AE7" s="103">
        <v>31</v>
      </c>
      <c r="AF7" s="107">
        <v>19</v>
      </c>
      <c r="AG7" s="110">
        <v>70</v>
      </c>
      <c r="AH7" s="110">
        <v>39</v>
      </c>
      <c r="AI7" s="110">
        <v>70</v>
      </c>
      <c r="AJ7" s="110">
        <v>35</v>
      </c>
      <c r="AK7" s="110">
        <v>29</v>
      </c>
      <c r="AL7" s="110">
        <v>28</v>
      </c>
      <c r="AM7" s="110">
        <v>28</v>
      </c>
    </row>
    <row r="8" spans="1:39" s="101" customFormat="1" ht="14.25" hidden="1">
      <c r="A8" s="47" t="s">
        <v>176</v>
      </c>
      <c r="B8" s="47" t="s">
        <v>177</v>
      </c>
      <c r="C8" s="47" t="s">
        <v>5</v>
      </c>
      <c r="D8" s="9" t="s">
        <v>24</v>
      </c>
      <c r="E8" s="10">
        <f t="shared" si="0"/>
        <v>9320983.9142857138</v>
      </c>
      <c r="F8" s="103">
        <f t="shared" si="1"/>
        <v>4405</v>
      </c>
      <c r="G8" s="103">
        <v>165</v>
      </c>
      <c r="H8" s="103">
        <v>200</v>
      </c>
      <c r="I8" s="103">
        <v>198</v>
      </c>
      <c r="J8" s="103">
        <v>529</v>
      </c>
      <c r="K8" s="103">
        <v>343</v>
      </c>
      <c r="L8" s="103">
        <v>157</v>
      </c>
      <c r="M8" s="103">
        <v>187</v>
      </c>
      <c r="N8" s="103">
        <v>85</v>
      </c>
      <c r="O8" s="103">
        <v>236</v>
      </c>
      <c r="P8" s="103">
        <v>79</v>
      </c>
      <c r="Q8" s="103">
        <v>118</v>
      </c>
      <c r="R8" s="103">
        <v>212</v>
      </c>
      <c r="S8" s="103">
        <v>79</v>
      </c>
      <c r="T8" s="103">
        <v>206</v>
      </c>
      <c r="U8" s="103">
        <v>157</v>
      </c>
      <c r="V8" s="103">
        <v>157</v>
      </c>
      <c r="W8" s="103">
        <v>157</v>
      </c>
      <c r="X8" s="103">
        <v>118</v>
      </c>
      <c r="Y8" s="103">
        <v>100</v>
      </c>
      <c r="Z8" s="103">
        <v>33</v>
      </c>
      <c r="AA8" s="103">
        <v>100</v>
      </c>
      <c r="AB8" s="103">
        <v>137</v>
      </c>
      <c r="AC8" s="103">
        <v>55</v>
      </c>
      <c r="AD8" s="103">
        <v>71</v>
      </c>
      <c r="AE8" s="103">
        <v>35</v>
      </c>
      <c r="AF8" s="107">
        <v>21</v>
      </c>
      <c r="AG8" s="110">
        <v>110</v>
      </c>
      <c r="AH8" s="110">
        <v>61</v>
      </c>
      <c r="AI8" s="110">
        <v>110</v>
      </c>
      <c r="AJ8" s="110">
        <v>55</v>
      </c>
      <c r="AK8" s="110">
        <v>45</v>
      </c>
      <c r="AL8" s="110">
        <v>44</v>
      </c>
      <c r="AM8" s="110">
        <v>45</v>
      </c>
    </row>
    <row r="9" spans="1:39" s="101" customFormat="1" ht="14.25" hidden="1">
      <c r="A9" s="47" t="s">
        <v>10</v>
      </c>
      <c r="B9" s="47" t="s">
        <v>178</v>
      </c>
      <c r="C9" s="47" t="s">
        <v>5</v>
      </c>
      <c r="D9" s="9" t="s">
        <v>5</v>
      </c>
      <c r="E9" s="10">
        <f t="shared" si="0"/>
        <v>15232450.933333334</v>
      </c>
      <c r="F9" s="103">
        <f t="shared" si="1"/>
        <v>7783</v>
      </c>
      <c r="G9" s="103">
        <v>290</v>
      </c>
      <c r="H9" s="103">
        <v>351</v>
      </c>
      <c r="I9" s="103">
        <v>443</v>
      </c>
      <c r="J9" s="103">
        <v>1329</v>
      </c>
      <c r="K9" s="103">
        <v>886</v>
      </c>
      <c r="L9" s="103">
        <v>238</v>
      </c>
      <c r="M9" s="103">
        <v>238</v>
      </c>
      <c r="N9" s="103">
        <v>109</v>
      </c>
      <c r="O9" s="103">
        <v>357</v>
      </c>
      <c r="P9" s="103">
        <v>119</v>
      </c>
      <c r="Q9" s="103">
        <v>187</v>
      </c>
      <c r="R9" s="103">
        <v>306</v>
      </c>
      <c r="S9" s="103">
        <v>119</v>
      </c>
      <c r="T9" s="103">
        <v>308</v>
      </c>
      <c r="U9" s="103">
        <v>238</v>
      </c>
      <c r="V9" s="103">
        <v>241</v>
      </c>
      <c r="W9" s="103">
        <v>238</v>
      </c>
      <c r="X9" s="103">
        <v>179</v>
      </c>
      <c r="Y9" s="103">
        <v>163</v>
      </c>
      <c r="Z9" s="103">
        <v>54</v>
      </c>
      <c r="AA9" s="103">
        <v>163</v>
      </c>
      <c r="AB9" s="103">
        <v>254</v>
      </c>
      <c r="AC9" s="103">
        <v>91</v>
      </c>
      <c r="AD9" s="103">
        <v>89</v>
      </c>
      <c r="AE9" s="103">
        <v>51</v>
      </c>
      <c r="AF9" s="107">
        <v>37</v>
      </c>
      <c r="AG9" s="110">
        <v>169</v>
      </c>
      <c r="AH9" s="110">
        <v>88</v>
      </c>
      <c r="AI9" s="110">
        <v>160</v>
      </c>
      <c r="AJ9" s="110">
        <v>84</v>
      </c>
      <c r="AK9" s="110">
        <v>69</v>
      </c>
      <c r="AL9" s="110">
        <v>66</v>
      </c>
      <c r="AM9" s="110">
        <v>69</v>
      </c>
    </row>
    <row r="10" spans="1:39" s="101" customFormat="1" ht="14.25" hidden="1">
      <c r="A10" s="47" t="s">
        <v>11</v>
      </c>
      <c r="B10" s="47" t="s">
        <v>179</v>
      </c>
      <c r="C10" s="47" t="s">
        <v>5</v>
      </c>
      <c r="D10" s="9" t="s">
        <v>24</v>
      </c>
      <c r="E10" s="10">
        <f t="shared" si="0"/>
        <v>9994172.2642857134</v>
      </c>
      <c r="F10" s="103">
        <f t="shared" si="1"/>
        <v>5089</v>
      </c>
      <c r="G10" s="103">
        <v>258</v>
      </c>
      <c r="H10" s="103">
        <v>287</v>
      </c>
      <c r="I10" s="103">
        <v>209</v>
      </c>
      <c r="J10" s="103">
        <v>634</v>
      </c>
      <c r="K10" s="103">
        <v>346</v>
      </c>
      <c r="L10" s="103">
        <v>221</v>
      </c>
      <c r="M10" s="103">
        <v>198</v>
      </c>
      <c r="N10" s="103">
        <v>102</v>
      </c>
      <c r="O10" s="103">
        <v>292</v>
      </c>
      <c r="P10" s="103">
        <v>91</v>
      </c>
      <c r="Q10" s="103">
        <v>156</v>
      </c>
      <c r="R10" s="103">
        <v>247</v>
      </c>
      <c r="S10" s="103">
        <v>111</v>
      </c>
      <c r="T10" s="103">
        <v>257</v>
      </c>
      <c r="U10" s="103">
        <v>202</v>
      </c>
      <c r="V10" s="103">
        <v>198</v>
      </c>
      <c r="W10" s="103">
        <v>201</v>
      </c>
      <c r="X10" s="103">
        <v>156</v>
      </c>
      <c r="Y10" s="103">
        <v>85</v>
      </c>
      <c r="Z10" s="103">
        <v>28</v>
      </c>
      <c r="AA10" s="103">
        <v>85</v>
      </c>
      <c r="AB10" s="103">
        <v>97</v>
      </c>
      <c r="AC10" s="103">
        <v>39</v>
      </c>
      <c r="AD10" s="103">
        <v>59</v>
      </c>
      <c r="AE10" s="103">
        <v>34</v>
      </c>
      <c r="AF10" s="107">
        <v>26</v>
      </c>
      <c r="AG10" s="110">
        <v>107</v>
      </c>
      <c r="AH10" s="110">
        <v>63</v>
      </c>
      <c r="AI10" s="110">
        <v>109</v>
      </c>
      <c r="AJ10" s="110">
        <v>56</v>
      </c>
      <c r="AK10" s="110">
        <v>45</v>
      </c>
      <c r="AL10" s="110">
        <v>45</v>
      </c>
      <c r="AM10" s="110">
        <v>45</v>
      </c>
    </row>
    <row r="11" spans="1:39" s="101" customFormat="1" ht="14.25" hidden="1">
      <c r="A11" s="47" t="s">
        <v>12</v>
      </c>
      <c r="B11" s="47" t="s">
        <v>180</v>
      </c>
      <c r="C11" s="47" t="s">
        <v>5</v>
      </c>
      <c r="D11" s="9" t="s">
        <v>5</v>
      </c>
      <c r="E11" s="10">
        <f t="shared" si="0"/>
        <v>8553913.7690476179</v>
      </c>
      <c r="F11" s="103">
        <f t="shared" si="1"/>
        <v>5071</v>
      </c>
      <c r="G11" s="103">
        <v>231</v>
      </c>
      <c r="H11" s="103">
        <v>279</v>
      </c>
      <c r="I11" s="103">
        <v>281</v>
      </c>
      <c r="J11" s="103">
        <v>810</v>
      </c>
      <c r="K11" s="103">
        <v>540</v>
      </c>
      <c r="L11" s="103">
        <v>163</v>
      </c>
      <c r="M11" s="103">
        <v>183</v>
      </c>
      <c r="N11" s="103">
        <v>82</v>
      </c>
      <c r="O11" s="103">
        <v>245</v>
      </c>
      <c r="P11" s="103">
        <v>82</v>
      </c>
      <c r="Q11" s="103">
        <v>122</v>
      </c>
      <c r="R11" s="103">
        <v>204</v>
      </c>
      <c r="S11" s="103">
        <v>82</v>
      </c>
      <c r="T11" s="103">
        <v>204</v>
      </c>
      <c r="U11" s="103">
        <v>163</v>
      </c>
      <c r="V11" s="103">
        <v>163</v>
      </c>
      <c r="W11" s="103">
        <v>163</v>
      </c>
      <c r="X11" s="103">
        <v>122</v>
      </c>
      <c r="Y11" s="103">
        <v>134</v>
      </c>
      <c r="Z11" s="103">
        <v>45</v>
      </c>
      <c r="AA11" s="103">
        <v>134</v>
      </c>
      <c r="AB11" s="103">
        <v>188</v>
      </c>
      <c r="AC11" s="103">
        <v>75</v>
      </c>
      <c r="AD11" s="103">
        <v>73</v>
      </c>
      <c r="AE11" s="103">
        <v>33</v>
      </c>
      <c r="AF11" s="107">
        <v>20</v>
      </c>
      <c r="AG11" s="110">
        <v>57</v>
      </c>
      <c r="AH11" s="110">
        <v>31</v>
      </c>
      <c r="AI11" s="110">
        <v>57</v>
      </c>
      <c r="AJ11" s="110">
        <v>34</v>
      </c>
      <c r="AK11" s="110">
        <v>24</v>
      </c>
      <c r="AL11" s="110">
        <v>23</v>
      </c>
      <c r="AM11" s="110">
        <v>24</v>
      </c>
    </row>
    <row r="12" spans="1:39" s="101" customFormat="1" ht="14.25">
      <c r="A12" s="47" t="s">
        <v>13</v>
      </c>
      <c r="B12" s="47" t="s">
        <v>181</v>
      </c>
      <c r="C12" s="47" t="s">
        <v>5</v>
      </c>
      <c r="D12" s="9" t="s">
        <v>23</v>
      </c>
      <c r="E12" s="10">
        <f t="shared" si="0"/>
        <v>11940390.892857144</v>
      </c>
      <c r="F12" s="103">
        <f t="shared" si="1"/>
        <v>6998</v>
      </c>
      <c r="G12" s="103">
        <v>334</v>
      </c>
      <c r="H12" s="103">
        <v>399</v>
      </c>
      <c r="I12" s="103">
        <v>310</v>
      </c>
      <c r="J12" s="103">
        <v>881</v>
      </c>
      <c r="K12" s="103">
        <v>594</v>
      </c>
      <c r="L12" s="103">
        <v>280</v>
      </c>
      <c r="M12" s="103">
        <v>309</v>
      </c>
      <c r="N12" s="103">
        <v>145</v>
      </c>
      <c r="O12" s="158">
        <v>395</v>
      </c>
      <c r="P12" s="103">
        <v>145</v>
      </c>
      <c r="Q12" s="103">
        <v>208</v>
      </c>
      <c r="R12" s="103">
        <v>293</v>
      </c>
      <c r="S12" s="103">
        <v>145</v>
      </c>
      <c r="T12" s="103">
        <v>333</v>
      </c>
      <c r="U12" s="103">
        <v>270</v>
      </c>
      <c r="V12" s="103">
        <v>270</v>
      </c>
      <c r="W12" s="103">
        <v>270</v>
      </c>
      <c r="X12" s="103">
        <v>208</v>
      </c>
      <c r="Y12" s="103">
        <v>166</v>
      </c>
      <c r="Z12" s="103">
        <v>69</v>
      </c>
      <c r="AA12" s="103">
        <v>166</v>
      </c>
      <c r="AB12" s="103">
        <v>170</v>
      </c>
      <c r="AC12" s="103">
        <v>80</v>
      </c>
      <c r="AD12" s="103">
        <v>106</v>
      </c>
      <c r="AE12" s="103">
        <v>62</v>
      </c>
      <c r="AF12" s="107">
        <v>30</v>
      </c>
      <c r="AG12" s="110">
        <v>100</v>
      </c>
      <c r="AH12" s="110">
        <v>44</v>
      </c>
      <c r="AI12" s="110">
        <v>80</v>
      </c>
      <c r="AJ12" s="110">
        <v>40</v>
      </c>
      <c r="AK12" s="110">
        <v>32</v>
      </c>
      <c r="AL12" s="110">
        <v>32</v>
      </c>
      <c r="AM12" s="110">
        <v>32</v>
      </c>
    </row>
    <row r="13" spans="1:39" hidden="1">
      <c r="A13" s="47" t="s">
        <v>182</v>
      </c>
      <c r="B13" s="47" t="s">
        <v>183</v>
      </c>
      <c r="C13" s="47" t="s">
        <v>5</v>
      </c>
      <c r="D13" s="9" t="s">
        <v>45</v>
      </c>
      <c r="E13" s="10">
        <f t="shared" si="0"/>
        <v>6669737.3809523815</v>
      </c>
      <c r="F13" s="103">
        <f t="shared" si="1"/>
        <v>3561</v>
      </c>
      <c r="G13" s="10">
        <v>127</v>
      </c>
      <c r="H13" s="10">
        <v>178</v>
      </c>
      <c r="I13" s="10">
        <v>142</v>
      </c>
      <c r="J13" s="10">
        <v>566</v>
      </c>
      <c r="K13" s="10">
        <v>444</v>
      </c>
      <c r="L13" s="10">
        <v>117</v>
      </c>
      <c r="M13" s="10">
        <v>87</v>
      </c>
      <c r="N13" s="10">
        <v>58</v>
      </c>
      <c r="O13" s="10">
        <v>175</v>
      </c>
      <c r="P13" s="10">
        <v>58</v>
      </c>
      <c r="Q13" s="10">
        <v>91</v>
      </c>
      <c r="R13" s="10">
        <v>156</v>
      </c>
      <c r="S13" s="10">
        <v>58</v>
      </c>
      <c r="T13" s="10">
        <v>156</v>
      </c>
      <c r="U13" s="10">
        <v>117</v>
      </c>
      <c r="V13" s="10">
        <v>117</v>
      </c>
      <c r="W13" s="10">
        <v>117</v>
      </c>
      <c r="X13" s="10">
        <v>87</v>
      </c>
      <c r="Y13" s="10">
        <v>94</v>
      </c>
      <c r="Z13" s="10">
        <v>31</v>
      </c>
      <c r="AA13" s="10">
        <v>94</v>
      </c>
      <c r="AB13" s="10">
        <v>81</v>
      </c>
      <c r="AC13" s="10">
        <v>38</v>
      </c>
      <c r="AD13" s="10">
        <v>56</v>
      </c>
      <c r="AE13" s="10">
        <v>31</v>
      </c>
      <c r="AF13" s="108">
        <v>14</v>
      </c>
      <c r="AG13" s="111">
        <v>65</v>
      </c>
      <c r="AH13" s="111">
        <v>37</v>
      </c>
      <c r="AI13" s="111">
        <v>71</v>
      </c>
      <c r="AJ13" s="111">
        <v>27</v>
      </c>
      <c r="AK13" s="111">
        <v>23</v>
      </c>
      <c r="AL13" s="111">
        <v>24</v>
      </c>
      <c r="AM13" s="111">
        <v>24</v>
      </c>
    </row>
    <row r="14" spans="1:39">
      <c r="A14" s="47" t="s">
        <v>14</v>
      </c>
      <c r="B14" s="47" t="s">
        <v>184</v>
      </c>
      <c r="C14" s="47" t="s">
        <v>5</v>
      </c>
      <c r="D14" s="9" t="s">
        <v>23</v>
      </c>
      <c r="E14" s="10">
        <f t="shared" si="0"/>
        <v>6011695.2952380953</v>
      </c>
      <c r="F14" s="103">
        <f t="shared" si="1"/>
        <v>3119</v>
      </c>
      <c r="G14" s="10">
        <v>132</v>
      </c>
      <c r="H14" s="10">
        <v>164</v>
      </c>
      <c r="I14" s="10">
        <v>155</v>
      </c>
      <c r="J14" s="10">
        <v>505</v>
      </c>
      <c r="K14" s="10">
        <v>330</v>
      </c>
      <c r="L14" s="10">
        <v>102</v>
      </c>
      <c r="M14" s="10">
        <v>102</v>
      </c>
      <c r="N14" s="10">
        <v>41</v>
      </c>
      <c r="O14" s="159">
        <v>162</v>
      </c>
      <c r="P14" s="10">
        <v>41</v>
      </c>
      <c r="Q14" s="10">
        <v>71</v>
      </c>
      <c r="R14" s="10">
        <v>132</v>
      </c>
      <c r="S14" s="10">
        <v>41</v>
      </c>
      <c r="T14" s="10">
        <v>132</v>
      </c>
      <c r="U14" s="10">
        <v>102</v>
      </c>
      <c r="V14" s="10">
        <v>102</v>
      </c>
      <c r="W14" s="10">
        <v>102</v>
      </c>
      <c r="X14" s="10">
        <v>71</v>
      </c>
      <c r="Y14" s="10">
        <v>78</v>
      </c>
      <c r="Z14" s="10">
        <v>13</v>
      </c>
      <c r="AA14" s="10">
        <v>78</v>
      </c>
      <c r="AB14" s="10">
        <v>95</v>
      </c>
      <c r="AC14" s="10">
        <v>26</v>
      </c>
      <c r="AD14" s="10">
        <v>43</v>
      </c>
      <c r="AE14" s="10">
        <v>13</v>
      </c>
      <c r="AF14" s="108">
        <v>15</v>
      </c>
      <c r="AG14" s="111">
        <v>49</v>
      </c>
      <c r="AH14" s="111">
        <v>38</v>
      </c>
      <c r="AI14" s="111">
        <v>69</v>
      </c>
      <c r="AJ14" s="111">
        <v>34</v>
      </c>
      <c r="AK14" s="111">
        <v>27</v>
      </c>
      <c r="AL14" s="111">
        <v>27</v>
      </c>
      <c r="AM14" s="111">
        <v>27</v>
      </c>
    </row>
    <row r="15" spans="1:39" hidden="1">
      <c r="A15" s="47" t="s">
        <v>15</v>
      </c>
      <c r="B15" s="47" t="s">
        <v>185</v>
      </c>
      <c r="C15" s="47" t="s">
        <v>5</v>
      </c>
      <c r="D15" s="9" t="s">
        <v>45</v>
      </c>
      <c r="E15" s="10">
        <f t="shared" si="0"/>
        <v>16493319.33095238</v>
      </c>
      <c r="F15" s="103">
        <f t="shared" si="1"/>
        <v>7024</v>
      </c>
      <c r="G15" s="10">
        <v>291</v>
      </c>
      <c r="H15" s="10">
        <v>352</v>
      </c>
      <c r="I15" s="10">
        <v>301</v>
      </c>
      <c r="J15" s="10">
        <v>899</v>
      </c>
      <c r="K15" s="10">
        <v>569</v>
      </c>
      <c r="L15" s="10">
        <v>225</v>
      </c>
      <c r="M15" s="10">
        <v>271</v>
      </c>
      <c r="N15" s="10">
        <v>114</v>
      </c>
      <c r="O15" s="10">
        <v>332</v>
      </c>
      <c r="P15" s="10">
        <v>112</v>
      </c>
      <c r="Q15" s="10">
        <v>188</v>
      </c>
      <c r="R15" s="10">
        <v>308</v>
      </c>
      <c r="S15" s="10">
        <v>112</v>
      </c>
      <c r="T15" s="10">
        <v>311</v>
      </c>
      <c r="U15" s="10">
        <v>224</v>
      </c>
      <c r="V15" s="10">
        <v>225</v>
      </c>
      <c r="W15" s="10">
        <v>225</v>
      </c>
      <c r="X15" s="10">
        <v>177</v>
      </c>
      <c r="Y15" s="10">
        <v>142</v>
      </c>
      <c r="Z15" s="10">
        <v>44</v>
      </c>
      <c r="AA15" s="10">
        <v>132</v>
      </c>
      <c r="AB15" s="10">
        <v>164</v>
      </c>
      <c r="AC15" s="10">
        <v>83</v>
      </c>
      <c r="AD15" s="10">
        <v>155</v>
      </c>
      <c r="AE15" s="10">
        <v>83</v>
      </c>
      <c r="AF15" s="108">
        <v>50</v>
      </c>
      <c r="AG15" s="111">
        <v>241</v>
      </c>
      <c r="AH15" s="111">
        <v>114</v>
      </c>
      <c r="AI15" s="111">
        <v>228</v>
      </c>
      <c r="AJ15" s="111">
        <v>106</v>
      </c>
      <c r="AK15" s="111">
        <v>82</v>
      </c>
      <c r="AL15" s="111">
        <v>82</v>
      </c>
      <c r="AM15" s="111">
        <v>82</v>
      </c>
    </row>
    <row r="16" spans="1:39" hidden="1">
      <c r="A16" s="47" t="s">
        <v>142</v>
      </c>
      <c r="B16" s="47" t="s">
        <v>186</v>
      </c>
      <c r="C16" s="47" t="s">
        <v>5</v>
      </c>
      <c r="D16" s="9" t="s">
        <v>45</v>
      </c>
      <c r="E16" s="10">
        <f t="shared" si="0"/>
        <v>7791774.6666666679</v>
      </c>
      <c r="F16" s="103">
        <f t="shared" si="1"/>
        <v>4261</v>
      </c>
      <c r="G16" s="10">
        <v>201</v>
      </c>
      <c r="H16" s="10">
        <v>243</v>
      </c>
      <c r="I16" s="10">
        <v>145</v>
      </c>
      <c r="J16" s="10">
        <v>489</v>
      </c>
      <c r="K16" s="10">
        <v>390</v>
      </c>
      <c r="L16" s="10">
        <v>181</v>
      </c>
      <c r="M16" s="10">
        <v>103</v>
      </c>
      <c r="N16" s="10">
        <v>81</v>
      </c>
      <c r="O16" s="10">
        <v>286</v>
      </c>
      <c r="P16" s="10">
        <v>100</v>
      </c>
      <c r="Q16" s="10">
        <v>121</v>
      </c>
      <c r="R16" s="10">
        <v>201</v>
      </c>
      <c r="S16" s="10">
        <v>88</v>
      </c>
      <c r="T16" s="10">
        <v>181</v>
      </c>
      <c r="U16" s="10">
        <v>181</v>
      </c>
      <c r="V16" s="10">
        <v>181</v>
      </c>
      <c r="W16" s="10">
        <v>181</v>
      </c>
      <c r="X16" s="10">
        <v>132</v>
      </c>
      <c r="Y16" s="10">
        <v>98</v>
      </c>
      <c r="Z16" s="10">
        <v>33</v>
      </c>
      <c r="AA16" s="10">
        <v>98</v>
      </c>
      <c r="AB16" s="10">
        <v>97</v>
      </c>
      <c r="AC16" s="10">
        <v>31</v>
      </c>
      <c r="AD16" s="10">
        <v>64</v>
      </c>
      <c r="AE16" s="10">
        <v>35</v>
      </c>
      <c r="AF16" s="108">
        <v>18</v>
      </c>
      <c r="AG16" s="111">
        <v>69</v>
      </c>
      <c r="AH16" s="111">
        <v>45</v>
      </c>
      <c r="AI16" s="111">
        <v>73</v>
      </c>
      <c r="AJ16" s="111">
        <v>35</v>
      </c>
      <c r="AK16" s="111">
        <v>28</v>
      </c>
      <c r="AL16" s="111">
        <v>26</v>
      </c>
      <c r="AM16" s="111">
        <v>26</v>
      </c>
    </row>
    <row r="17" spans="1:39" hidden="1">
      <c r="A17" s="47" t="s">
        <v>143</v>
      </c>
      <c r="B17" s="47" t="s">
        <v>187</v>
      </c>
      <c r="C17" s="47" t="s">
        <v>5</v>
      </c>
      <c r="D17" s="9" t="s">
        <v>45</v>
      </c>
      <c r="E17" s="10">
        <f t="shared" si="0"/>
        <v>7228791.583333333</v>
      </c>
      <c r="F17" s="103">
        <f t="shared" si="1"/>
        <v>3722</v>
      </c>
      <c r="G17" s="10">
        <v>138</v>
      </c>
      <c r="H17" s="10">
        <v>167</v>
      </c>
      <c r="I17" s="10">
        <v>137</v>
      </c>
      <c r="J17" s="10">
        <v>398</v>
      </c>
      <c r="K17" s="10">
        <v>255</v>
      </c>
      <c r="L17" s="10">
        <v>147</v>
      </c>
      <c r="M17" s="10">
        <v>98</v>
      </c>
      <c r="N17" s="10">
        <v>81</v>
      </c>
      <c r="O17" s="10">
        <v>266</v>
      </c>
      <c r="P17" s="10">
        <v>89</v>
      </c>
      <c r="Q17" s="10">
        <v>101</v>
      </c>
      <c r="R17" s="10">
        <v>189</v>
      </c>
      <c r="S17" s="10">
        <v>78</v>
      </c>
      <c r="T17" s="10">
        <v>171</v>
      </c>
      <c r="U17" s="10">
        <v>177</v>
      </c>
      <c r="V17" s="10">
        <v>177</v>
      </c>
      <c r="W17" s="10">
        <v>177</v>
      </c>
      <c r="X17" s="10">
        <v>123</v>
      </c>
      <c r="Y17" s="10">
        <v>89</v>
      </c>
      <c r="Z17" s="10">
        <v>33</v>
      </c>
      <c r="AA17" s="10">
        <v>99</v>
      </c>
      <c r="AB17" s="10">
        <v>87</v>
      </c>
      <c r="AC17" s="10">
        <v>30</v>
      </c>
      <c r="AD17" s="10">
        <v>55</v>
      </c>
      <c r="AE17" s="10">
        <v>31</v>
      </c>
      <c r="AF17" s="108">
        <v>15</v>
      </c>
      <c r="AG17" s="111">
        <v>63</v>
      </c>
      <c r="AH17" s="111">
        <v>45</v>
      </c>
      <c r="AI17" s="111">
        <v>73</v>
      </c>
      <c r="AJ17" s="111">
        <v>36</v>
      </c>
      <c r="AK17" s="111">
        <v>30</v>
      </c>
      <c r="AL17" s="111">
        <v>36</v>
      </c>
      <c r="AM17" s="111">
        <v>31</v>
      </c>
    </row>
    <row r="18" spans="1:39" hidden="1">
      <c r="A18" s="47"/>
      <c r="B18" s="47"/>
      <c r="C18" s="47"/>
      <c r="D18" s="9"/>
      <c r="E18" s="10">
        <f t="shared" si="0"/>
        <v>0</v>
      </c>
      <c r="F18" s="103">
        <f t="shared" si="1"/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8"/>
      <c r="AG18" s="111"/>
      <c r="AH18" s="111"/>
      <c r="AI18" s="111"/>
      <c r="AJ18" s="111"/>
      <c r="AK18" s="111"/>
      <c r="AL18" s="111"/>
      <c r="AM18" s="111"/>
    </row>
    <row r="19" spans="1:39" hidden="1">
      <c r="A19" s="47"/>
      <c r="B19" s="47"/>
      <c r="C19" s="47"/>
      <c r="D19" s="9"/>
      <c r="E19" s="10">
        <f t="shared" si="0"/>
        <v>0</v>
      </c>
      <c r="F19" s="103">
        <f t="shared" si="1"/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8"/>
      <c r="AG19" s="111"/>
      <c r="AH19" s="111"/>
      <c r="AI19" s="111"/>
      <c r="AJ19" s="111"/>
      <c r="AK19" s="111"/>
      <c r="AL19" s="111"/>
      <c r="AM19" s="111"/>
    </row>
    <row r="20" spans="1:39" hidden="1">
      <c r="A20" s="47"/>
      <c r="B20" s="47"/>
      <c r="C20" s="47"/>
      <c r="D20" s="9"/>
      <c r="E20" s="10">
        <f t="shared" si="0"/>
        <v>0</v>
      </c>
      <c r="F20" s="103">
        <f t="shared" si="1"/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8"/>
      <c r="AG20" s="111"/>
      <c r="AH20" s="111"/>
      <c r="AI20" s="111"/>
      <c r="AJ20" s="111"/>
      <c r="AK20" s="111"/>
      <c r="AL20" s="111"/>
      <c r="AM20" s="111"/>
    </row>
    <row r="21" spans="1:39" hidden="1">
      <c r="A21" s="47"/>
      <c r="B21" s="47"/>
      <c r="C21" s="47"/>
      <c r="D21" s="9"/>
      <c r="E21" s="10">
        <f t="shared" si="0"/>
        <v>0</v>
      </c>
      <c r="F21" s="103">
        <f t="shared" si="1"/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8"/>
      <c r="AG21" s="111"/>
      <c r="AH21" s="111"/>
      <c r="AI21" s="111"/>
      <c r="AJ21" s="111"/>
      <c r="AK21" s="111"/>
      <c r="AL21" s="111"/>
      <c r="AM21" s="111"/>
    </row>
    <row r="22" spans="1:39" hidden="1">
      <c r="A22" s="47"/>
      <c r="B22" s="47"/>
      <c r="C22" s="47"/>
      <c r="D22" s="9"/>
      <c r="E22" s="10">
        <f t="shared" si="0"/>
        <v>0</v>
      </c>
      <c r="F22" s="103">
        <f t="shared" si="1"/>
        <v>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8"/>
      <c r="AG22" s="111"/>
      <c r="AH22" s="111"/>
      <c r="AI22" s="111"/>
      <c r="AJ22" s="111"/>
      <c r="AK22" s="111"/>
      <c r="AL22" s="111"/>
      <c r="AM22" s="111"/>
    </row>
    <row r="23" spans="1:39" hidden="1">
      <c r="A23" s="47"/>
      <c r="B23" s="47"/>
      <c r="C23" s="47"/>
      <c r="D23" s="9"/>
      <c r="E23" s="10">
        <f t="shared" si="0"/>
        <v>0</v>
      </c>
      <c r="F23" s="103">
        <f t="shared" si="1"/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8"/>
      <c r="AG23" s="111"/>
      <c r="AH23" s="111"/>
      <c r="AI23" s="111"/>
      <c r="AJ23" s="111"/>
      <c r="AK23" s="111"/>
      <c r="AL23" s="111"/>
      <c r="AM23" s="111"/>
    </row>
    <row r="24" spans="1:39" hidden="1">
      <c r="A24" s="47"/>
      <c r="B24" s="47"/>
      <c r="C24" s="47"/>
      <c r="D24" s="9"/>
      <c r="E24" s="10">
        <f t="shared" si="0"/>
        <v>0</v>
      </c>
      <c r="F24" s="103">
        <f t="shared" si="1"/>
        <v>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8"/>
      <c r="AG24" s="111"/>
      <c r="AH24" s="111"/>
      <c r="AI24" s="111"/>
      <c r="AJ24" s="111"/>
      <c r="AK24" s="111"/>
      <c r="AL24" s="111"/>
      <c r="AM24" s="111"/>
    </row>
    <row r="25" spans="1:39" hidden="1">
      <c r="A25" s="47"/>
      <c r="B25" s="47"/>
      <c r="C25" s="47"/>
      <c r="D25" s="9"/>
      <c r="E25" s="10">
        <f t="shared" si="0"/>
        <v>0</v>
      </c>
      <c r="F25" s="103">
        <f t="shared" si="1"/>
        <v>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8"/>
      <c r="AG25" s="111"/>
      <c r="AH25" s="111"/>
      <c r="AI25" s="111"/>
      <c r="AJ25" s="111"/>
      <c r="AK25" s="111"/>
      <c r="AL25" s="111"/>
      <c r="AM25" s="111"/>
    </row>
    <row r="26" spans="1:39" hidden="1">
      <c r="A26" s="160" t="s">
        <v>16</v>
      </c>
      <c r="B26" s="160"/>
      <c r="C26" s="160"/>
      <c r="D26" s="160"/>
      <c r="E26" s="11">
        <f>SUM(E4:E25)</f>
        <v>125248634.87619048</v>
      </c>
      <c r="F26" s="11">
        <f>SUM(F4:F25)</f>
        <v>67888</v>
      </c>
      <c r="G26" s="11">
        <f t="shared" ref="G26:AM26" si="2">SUM(G4:G25)</f>
        <v>2820</v>
      </c>
      <c r="H26" s="11">
        <f t="shared" si="2"/>
        <v>3410</v>
      </c>
      <c r="I26" s="11">
        <f t="shared" si="2"/>
        <v>3249</v>
      </c>
      <c r="J26" s="11">
        <f t="shared" si="2"/>
        <v>9747</v>
      </c>
      <c r="K26" s="11">
        <f t="shared" si="2"/>
        <v>6498</v>
      </c>
      <c r="L26" s="11">
        <f t="shared" si="2"/>
        <v>2432</v>
      </c>
      <c r="M26" s="11">
        <f t="shared" si="2"/>
        <v>2432</v>
      </c>
      <c r="N26" s="11">
        <f t="shared" si="2"/>
        <v>1217</v>
      </c>
      <c r="O26" s="11">
        <f t="shared" si="2"/>
        <v>3649</v>
      </c>
      <c r="P26" s="11">
        <f t="shared" si="2"/>
        <v>1217</v>
      </c>
      <c r="Q26" s="11">
        <f t="shared" si="2"/>
        <v>1824</v>
      </c>
      <c r="R26" s="11">
        <f t="shared" si="2"/>
        <v>3001</v>
      </c>
      <c r="S26" s="11">
        <f t="shared" si="2"/>
        <v>1217</v>
      </c>
      <c r="T26" s="11">
        <f t="shared" si="2"/>
        <v>3041</v>
      </c>
      <c r="U26" s="11">
        <f t="shared" si="2"/>
        <v>2432</v>
      </c>
      <c r="V26" s="11">
        <f t="shared" si="2"/>
        <v>2432</v>
      </c>
      <c r="W26" s="11">
        <f t="shared" si="2"/>
        <v>2432</v>
      </c>
      <c r="X26" s="11">
        <f t="shared" si="2"/>
        <v>1824</v>
      </c>
      <c r="Y26" s="11">
        <f t="shared" si="2"/>
        <v>1582</v>
      </c>
      <c r="Z26" s="11">
        <f t="shared" si="2"/>
        <v>528</v>
      </c>
      <c r="AA26" s="11">
        <f t="shared" si="2"/>
        <v>1637</v>
      </c>
      <c r="AB26" s="11">
        <f t="shared" si="2"/>
        <v>1895</v>
      </c>
      <c r="AC26" s="11">
        <f t="shared" si="2"/>
        <v>691</v>
      </c>
      <c r="AD26" s="11">
        <f t="shared" si="2"/>
        <v>914</v>
      </c>
      <c r="AE26" s="11">
        <f t="shared" si="2"/>
        <v>482</v>
      </c>
      <c r="AF26" s="109">
        <f t="shared" si="2"/>
        <v>291</v>
      </c>
      <c r="AG26" s="109">
        <f t="shared" si="2"/>
        <v>1177</v>
      </c>
      <c r="AH26" s="109">
        <f t="shared" si="2"/>
        <v>646</v>
      </c>
      <c r="AI26" s="109">
        <f t="shared" si="2"/>
        <v>1177</v>
      </c>
      <c r="AJ26" s="109">
        <f t="shared" si="2"/>
        <v>589</v>
      </c>
      <c r="AK26" s="109">
        <f t="shared" si="2"/>
        <v>471</v>
      </c>
      <c r="AL26" s="109">
        <f t="shared" si="2"/>
        <v>467</v>
      </c>
      <c r="AM26" s="109">
        <f t="shared" si="2"/>
        <v>467</v>
      </c>
    </row>
  </sheetData>
  <autoFilter ref="A1:AM26">
    <filterColumn colId="3">
      <filters>
        <filter val="Naogaon"/>
      </filters>
    </filterColumn>
  </autoFilter>
  <mergeCells count="1">
    <mergeCell ref="A26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C000"/>
  </sheetPr>
  <dimension ref="A1:AM18"/>
  <sheetViews>
    <sheetView showGridLines="0" zoomScale="90" zoomScaleNormal="90" workbookViewId="0">
      <pane xSplit="6" ySplit="3" topLeftCell="Z6" activePane="bottomRight" state="frozen"/>
      <selection pane="topRight" activeCell="E1" sqref="E1"/>
      <selection pane="bottomLeft" activeCell="A4" sqref="A4"/>
      <selection pane="bottomRight" activeCell="AH14" sqref="AH14"/>
    </sheetView>
  </sheetViews>
  <sheetFormatPr defaultColWidth="9.140625" defaultRowHeight="12.75"/>
  <cols>
    <col min="1" max="1" width="27.7109375" style="1" bestFit="1" customWidth="1"/>
    <col min="2" max="2" width="13.85546875" style="1" bestFit="1" customWidth="1"/>
    <col min="3" max="3" width="20.42578125" style="1" bestFit="1" customWidth="1"/>
    <col min="4" max="4" width="10.42578125" style="1" bestFit="1" customWidth="1"/>
    <col min="5" max="5" width="15.42578125" style="2" customWidth="1"/>
    <col min="6" max="6" width="7.7109375" style="2" bestFit="1" customWidth="1"/>
    <col min="7" max="7" width="10.140625" style="2" bestFit="1" customWidth="1"/>
    <col min="8" max="8" width="10" style="2" bestFit="1" customWidth="1"/>
    <col min="9" max="10" width="11.140625" style="2" bestFit="1" customWidth="1"/>
    <col min="11" max="11" width="11.85546875" style="2" bestFit="1" customWidth="1"/>
    <col min="12" max="12" width="9.85546875" style="2" bestFit="1" customWidth="1"/>
    <col min="13" max="13" width="10" style="2" bestFit="1" customWidth="1"/>
    <col min="14" max="15" width="10.140625" style="2" bestFit="1" customWidth="1"/>
    <col min="16" max="16" width="11.28515625" style="2" bestFit="1" customWidth="1"/>
    <col min="17" max="18" width="10.140625" style="2" bestFit="1" customWidth="1"/>
    <col min="19" max="19" width="10.28515625" style="2" bestFit="1" customWidth="1"/>
    <col min="20" max="20" width="9.85546875" style="2" bestFit="1" customWidth="1"/>
    <col min="21" max="21" width="10" style="2" bestFit="1" customWidth="1"/>
    <col min="22" max="22" width="10.140625" style="2" bestFit="1" customWidth="1"/>
    <col min="23" max="23" width="10" style="2" bestFit="1" customWidth="1"/>
    <col min="24" max="24" width="10.5703125" style="2" bestFit="1" customWidth="1"/>
    <col min="25" max="25" width="10.7109375" style="2" bestFit="1" customWidth="1"/>
    <col min="26" max="26" width="6.42578125" style="2" bestFit="1" customWidth="1"/>
    <col min="27" max="28" width="11" style="2" bestFit="1" customWidth="1"/>
    <col min="29" max="29" width="10.7109375" style="2" bestFit="1" customWidth="1"/>
    <col min="30" max="31" width="9.140625" style="2" bestFit="1" customWidth="1"/>
    <col min="32" max="32" width="11.42578125" style="3" bestFit="1" customWidth="1"/>
    <col min="33" max="33" width="13.42578125" style="3" bestFit="1" customWidth="1"/>
    <col min="34" max="34" width="9.7109375" style="3" bestFit="1" customWidth="1"/>
    <col min="35" max="35" width="9.85546875" style="3" bestFit="1" customWidth="1"/>
    <col min="36" max="36" width="14.28515625" style="3" bestFit="1" customWidth="1"/>
    <col min="37" max="37" width="14.5703125" style="3" bestFit="1" customWidth="1"/>
    <col min="38" max="38" width="13" style="3" bestFit="1" customWidth="1"/>
    <col min="39" max="39" width="14.5703125" style="3" bestFit="1" customWidth="1"/>
    <col min="40" max="16384" width="9.140625" style="3"/>
  </cols>
  <sheetData>
    <row r="1" spans="1:39" ht="15">
      <c r="A1" s="104" t="s">
        <v>226</v>
      </c>
      <c r="B1" s="104"/>
      <c r="C1" s="104"/>
      <c r="H1" s="12"/>
      <c r="W1" s="12"/>
    </row>
    <row r="2" spans="1:39" s="1" customFormat="1">
      <c r="E2" s="2"/>
      <c r="F2" s="4" t="s">
        <v>160</v>
      </c>
      <c r="G2" s="5">
        <v>970</v>
      </c>
      <c r="H2" s="5">
        <v>1020</v>
      </c>
      <c r="I2" s="5">
        <v>1100</v>
      </c>
      <c r="J2" s="5">
        <v>1060</v>
      </c>
      <c r="K2" s="5">
        <v>1100</v>
      </c>
      <c r="L2" s="5">
        <v>1210</v>
      </c>
      <c r="M2" s="5">
        <v>1190</v>
      </c>
      <c r="N2" s="5">
        <v>1200</v>
      </c>
      <c r="O2" s="5">
        <v>1170</v>
      </c>
      <c r="P2" s="5">
        <v>1460</v>
      </c>
      <c r="Q2" s="5">
        <v>1430</v>
      </c>
      <c r="R2" s="5">
        <v>1200</v>
      </c>
      <c r="S2" s="5">
        <v>1250</v>
      </c>
      <c r="T2" s="5">
        <v>1260</v>
      </c>
      <c r="U2" s="5">
        <v>1250</v>
      </c>
      <c r="V2" s="5">
        <v>1240</v>
      </c>
      <c r="W2" s="5">
        <v>1250</v>
      </c>
      <c r="X2" s="5">
        <v>1300</v>
      </c>
      <c r="Y2" s="5">
        <v>1340</v>
      </c>
      <c r="Z2" s="5">
        <v>1330</v>
      </c>
      <c r="AA2" s="5">
        <v>1400</v>
      </c>
      <c r="AB2" s="5">
        <v>1440</v>
      </c>
      <c r="AC2" s="5">
        <v>4840</v>
      </c>
      <c r="AD2" s="5">
        <v>6500</v>
      </c>
      <c r="AE2" s="105">
        <v>5290</v>
      </c>
      <c r="AF2" s="105">
        <v>7430</v>
      </c>
      <c r="AG2" s="105">
        <v>7240</v>
      </c>
      <c r="AH2" s="105">
        <v>7430</v>
      </c>
      <c r="AI2" s="105">
        <v>8300</v>
      </c>
      <c r="AJ2" s="105">
        <v>9290</v>
      </c>
      <c r="AK2" s="105">
        <v>9290</v>
      </c>
      <c r="AL2" s="105">
        <v>10130</v>
      </c>
      <c r="AM2" s="105">
        <v>10230</v>
      </c>
    </row>
    <row r="3" spans="1:39" s="8" customFormat="1" ht="32.25" customHeight="1">
      <c r="A3" s="126" t="s">
        <v>1</v>
      </c>
      <c r="B3" s="126" t="s">
        <v>159</v>
      </c>
      <c r="C3" s="126" t="s">
        <v>2</v>
      </c>
      <c r="D3" s="126" t="s">
        <v>19</v>
      </c>
      <c r="E3" s="6" t="s">
        <v>3</v>
      </c>
      <c r="F3" s="6" t="s">
        <v>4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 t="s">
        <v>193</v>
      </c>
      <c r="M3" s="7" t="s">
        <v>194</v>
      </c>
      <c r="N3" s="7" t="s">
        <v>195</v>
      </c>
      <c r="O3" s="7" t="s">
        <v>224</v>
      </c>
      <c r="P3" s="7" t="s">
        <v>196</v>
      </c>
      <c r="Q3" s="7" t="s">
        <v>197</v>
      </c>
      <c r="R3" s="7" t="s">
        <v>200</v>
      </c>
      <c r="S3" s="7" t="s">
        <v>202</v>
      </c>
      <c r="T3" s="7" t="s">
        <v>205</v>
      </c>
      <c r="U3" s="7" t="s">
        <v>203</v>
      </c>
      <c r="V3" s="7" t="s">
        <v>204</v>
      </c>
      <c r="W3" s="7" t="s">
        <v>201</v>
      </c>
      <c r="X3" s="7" t="s">
        <v>206</v>
      </c>
      <c r="Y3" s="7" t="s">
        <v>207</v>
      </c>
      <c r="Z3" s="7" t="s">
        <v>48</v>
      </c>
      <c r="AA3" s="7" t="s">
        <v>208</v>
      </c>
      <c r="AB3" s="7" t="s">
        <v>209</v>
      </c>
      <c r="AC3" s="7" t="s">
        <v>210</v>
      </c>
      <c r="AD3" s="7" t="s">
        <v>211</v>
      </c>
      <c r="AE3" s="106" t="s">
        <v>212</v>
      </c>
      <c r="AF3" s="106" t="s">
        <v>213</v>
      </c>
      <c r="AG3" s="106" t="s">
        <v>214</v>
      </c>
      <c r="AH3" s="106" t="s">
        <v>215</v>
      </c>
      <c r="AI3" s="106" t="s">
        <v>216</v>
      </c>
      <c r="AJ3" s="106" t="s">
        <v>217</v>
      </c>
      <c r="AK3" s="106" t="s">
        <v>218</v>
      </c>
      <c r="AL3" s="106" t="s">
        <v>220</v>
      </c>
      <c r="AM3" s="106" t="s">
        <v>221</v>
      </c>
    </row>
    <row r="4" spans="1:39" s="101" customFormat="1" ht="14.25" hidden="1">
      <c r="A4" s="47" t="s">
        <v>6</v>
      </c>
      <c r="B4" s="47" t="s">
        <v>172</v>
      </c>
      <c r="C4" s="47" t="s">
        <v>5</v>
      </c>
      <c r="D4" s="48" t="s">
        <v>5</v>
      </c>
      <c r="E4" s="10">
        <f t="shared" ref="E4:E17" si="0">SUMPRODUCT($G$2:$AM$2,G4:AM4)</f>
        <v>3760240</v>
      </c>
      <c r="F4" s="103">
        <f t="shared" ref="F4:F17" si="1">SUM(G4:AM4)</f>
        <v>2662</v>
      </c>
      <c r="G4" s="103">
        <v>122</v>
      </c>
      <c r="H4" s="103">
        <v>148</v>
      </c>
      <c r="I4" s="103">
        <v>142</v>
      </c>
      <c r="J4" s="103">
        <v>426</v>
      </c>
      <c r="K4" s="103">
        <v>284</v>
      </c>
      <c r="L4" s="103">
        <v>97</v>
      </c>
      <c r="M4" s="103">
        <v>106</v>
      </c>
      <c r="N4" s="103">
        <v>41</v>
      </c>
      <c r="O4" s="103">
        <v>146</v>
      </c>
      <c r="P4" s="103">
        <v>49</v>
      </c>
      <c r="Q4" s="103">
        <v>73</v>
      </c>
      <c r="R4" s="103">
        <v>121</v>
      </c>
      <c r="S4" s="103">
        <v>49</v>
      </c>
      <c r="T4" s="103">
        <v>121</v>
      </c>
      <c r="U4" s="103">
        <v>97</v>
      </c>
      <c r="V4" s="103">
        <v>97</v>
      </c>
      <c r="W4" s="103">
        <v>97</v>
      </c>
      <c r="X4" s="103">
        <v>73</v>
      </c>
      <c r="Y4" s="103">
        <v>77</v>
      </c>
      <c r="Z4" s="103">
        <v>26</v>
      </c>
      <c r="AA4" s="103">
        <v>77</v>
      </c>
      <c r="AB4" s="103">
        <v>85</v>
      </c>
      <c r="AC4" s="103">
        <v>34</v>
      </c>
      <c r="AD4" s="103">
        <v>21</v>
      </c>
      <c r="AE4" s="107">
        <v>5</v>
      </c>
      <c r="AF4" s="110">
        <v>3</v>
      </c>
      <c r="AG4" s="110">
        <v>8</v>
      </c>
      <c r="AH4" s="110">
        <v>4</v>
      </c>
      <c r="AI4" s="110">
        <v>8</v>
      </c>
      <c r="AJ4" s="110">
        <v>7</v>
      </c>
      <c r="AK4" s="110">
        <v>6</v>
      </c>
      <c r="AL4" s="110">
        <v>6</v>
      </c>
      <c r="AM4" s="110">
        <v>6</v>
      </c>
    </row>
    <row r="5" spans="1:39" s="101" customFormat="1" ht="14.25" hidden="1">
      <c r="A5" s="47" t="s">
        <v>53</v>
      </c>
      <c r="B5" s="47" t="s">
        <v>173</v>
      </c>
      <c r="C5" s="47" t="s">
        <v>5</v>
      </c>
      <c r="D5" s="48" t="s">
        <v>24</v>
      </c>
      <c r="E5" s="10">
        <f t="shared" si="0"/>
        <v>6541870</v>
      </c>
      <c r="F5" s="103">
        <f t="shared" si="1"/>
        <v>3691</v>
      </c>
      <c r="G5" s="103">
        <v>151</v>
      </c>
      <c r="H5" s="103">
        <v>183</v>
      </c>
      <c r="I5" s="103">
        <v>176</v>
      </c>
      <c r="J5" s="103">
        <v>497</v>
      </c>
      <c r="K5" s="103">
        <v>331</v>
      </c>
      <c r="L5" s="103">
        <v>138</v>
      </c>
      <c r="M5" s="103">
        <v>148</v>
      </c>
      <c r="N5" s="103">
        <v>89</v>
      </c>
      <c r="O5" s="103">
        <v>208</v>
      </c>
      <c r="P5" s="103">
        <v>69</v>
      </c>
      <c r="Q5" s="103">
        <v>114</v>
      </c>
      <c r="R5" s="103">
        <v>173</v>
      </c>
      <c r="S5" s="103">
        <v>69</v>
      </c>
      <c r="T5" s="103">
        <v>193</v>
      </c>
      <c r="U5" s="103">
        <v>138</v>
      </c>
      <c r="V5" s="103">
        <v>138</v>
      </c>
      <c r="W5" s="103">
        <v>138</v>
      </c>
      <c r="X5" s="103">
        <v>104</v>
      </c>
      <c r="Y5" s="103">
        <v>84</v>
      </c>
      <c r="Z5" s="103">
        <v>28</v>
      </c>
      <c r="AA5" s="103">
        <v>84</v>
      </c>
      <c r="AB5" s="103">
        <v>99</v>
      </c>
      <c r="AC5" s="103">
        <v>40</v>
      </c>
      <c r="AD5" s="103">
        <v>40</v>
      </c>
      <c r="AE5" s="107">
        <v>23</v>
      </c>
      <c r="AF5" s="110">
        <v>14</v>
      </c>
      <c r="AG5" s="110">
        <v>52</v>
      </c>
      <c r="AH5" s="110">
        <v>28</v>
      </c>
      <c r="AI5" s="110">
        <v>52</v>
      </c>
      <c r="AJ5" s="110">
        <v>26</v>
      </c>
      <c r="AK5" s="110">
        <v>22</v>
      </c>
      <c r="AL5" s="110">
        <v>21</v>
      </c>
      <c r="AM5" s="110">
        <v>21</v>
      </c>
    </row>
    <row r="6" spans="1:39" s="101" customFormat="1" ht="14.25">
      <c r="A6" s="47" t="s">
        <v>7</v>
      </c>
      <c r="B6" s="47" t="s">
        <v>174</v>
      </c>
      <c r="C6" s="47" t="s">
        <v>5</v>
      </c>
      <c r="D6" s="48" t="s">
        <v>23</v>
      </c>
      <c r="E6" s="10">
        <f t="shared" si="0"/>
        <v>8489770</v>
      </c>
      <c r="F6" s="103">
        <f t="shared" si="1"/>
        <v>6407</v>
      </c>
      <c r="G6" s="103">
        <v>215</v>
      </c>
      <c r="H6" s="103">
        <v>260</v>
      </c>
      <c r="I6" s="103">
        <v>414</v>
      </c>
      <c r="J6" s="103">
        <v>1243</v>
      </c>
      <c r="K6" s="103">
        <v>828</v>
      </c>
      <c r="L6" s="103">
        <v>218</v>
      </c>
      <c r="M6" s="103">
        <v>234</v>
      </c>
      <c r="N6" s="103">
        <v>102</v>
      </c>
      <c r="O6" s="103">
        <v>326</v>
      </c>
      <c r="P6" s="103">
        <v>109</v>
      </c>
      <c r="Q6" s="103">
        <v>163</v>
      </c>
      <c r="R6" s="103">
        <v>272</v>
      </c>
      <c r="S6" s="103">
        <v>109</v>
      </c>
      <c r="T6" s="103">
        <v>272</v>
      </c>
      <c r="U6" s="103">
        <v>218</v>
      </c>
      <c r="V6" s="103">
        <v>218</v>
      </c>
      <c r="W6" s="103">
        <v>218</v>
      </c>
      <c r="X6" s="103">
        <v>163</v>
      </c>
      <c r="Y6" s="103">
        <v>168</v>
      </c>
      <c r="Z6" s="103">
        <v>56</v>
      </c>
      <c r="AA6" s="103">
        <v>223</v>
      </c>
      <c r="AB6" s="103">
        <v>223</v>
      </c>
      <c r="AC6" s="103">
        <v>22</v>
      </c>
      <c r="AD6" s="103">
        <v>29</v>
      </c>
      <c r="AE6" s="107">
        <v>15</v>
      </c>
      <c r="AF6" s="110">
        <v>9</v>
      </c>
      <c r="AG6" s="110">
        <v>17</v>
      </c>
      <c r="AH6" s="110">
        <v>9</v>
      </c>
      <c r="AI6" s="110">
        <v>17</v>
      </c>
      <c r="AJ6" s="110">
        <v>14</v>
      </c>
      <c r="AK6" s="110">
        <v>9</v>
      </c>
      <c r="AL6" s="110">
        <v>7</v>
      </c>
      <c r="AM6" s="110">
        <v>7</v>
      </c>
    </row>
    <row r="7" spans="1:39" s="101" customFormat="1" ht="14.25" hidden="1">
      <c r="A7" s="47" t="s">
        <v>8</v>
      </c>
      <c r="B7" s="47" t="s">
        <v>175</v>
      </c>
      <c r="C7" s="47" t="s">
        <v>5</v>
      </c>
      <c r="D7" s="48" t="s">
        <v>24</v>
      </c>
      <c r="E7" s="10">
        <f t="shared" si="0"/>
        <v>7743180</v>
      </c>
      <c r="F7" s="103">
        <f t="shared" si="1"/>
        <v>4095</v>
      </c>
      <c r="G7" s="103">
        <v>165</v>
      </c>
      <c r="H7" s="103">
        <v>199</v>
      </c>
      <c r="I7" s="103">
        <v>196</v>
      </c>
      <c r="J7" s="103">
        <v>541</v>
      </c>
      <c r="K7" s="103">
        <v>358</v>
      </c>
      <c r="L7" s="103">
        <v>148</v>
      </c>
      <c r="M7" s="103">
        <v>168</v>
      </c>
      <c r="N7" s="103">
        <v>87</v>
      </c>
      <c r="O7" s="103">
        <v>223</v>
      </c>
      <c r="P7" s="103">
        <v>74</v>
      </c>
      <c r="Q7" s="103">
        <v>111</v>
      </c>
      <c r="R7" s="103">
        <v>187</v>
      </c>
      <c r="S7" s="103">
        <v>77</v>
      </c>
      <c r="T7" s="103">
        <v>196</v>
      </c>
      <c r="U7" s="103">
        <v>148</v>
      </c>
      <c r="V7" s="103">
        <v>148</v>
      </c>
      <c r="W7" s="103">
        <v>148</v>
      </c>
      <c r="X7" s="103">
        <v>111</v>
      </c>
      <c r="Y7" s="103">
        <v>104</v>
      </c>
      <c r="Z7" s="103">
        <v>35</v>
      </c>
      <c r="AA7" s="103">
        <v>104</v>
      </c>
      <c r="AB7" s="103">
        <v>118</v>
      </c>
      <c r="AC7" s="103">
        <v>47</v>
      </c>
      <c r="AD7" s="103">
        <v>53</v>
      </c>
      <c r="AE7" s="107">
        <v>31</v>
      </c>
      <c r="AF7" s="110">
        <v>19</v>
      </c>
      <c r="AG7" s="110">
        <v>70</v>
      </c>
      <c r="AH7" s="110">
        <v>39</v>
      </c>
      <c r="AI7" s="110">
        <v>70</v>
      </c>
      <c r="AJ7" s="110">
        <v>35</v>
      </c>
      <c r="AK7" s="110">
        <v>29</v>
      </c>
      <c r="AL7" s="110">
        <v>28</v>
      </c>
      <c r="AM7" s="110">
        <v>28</v>
      </c>
    </row>
    <row r="8" spans="1:39" s="101" customFormat="1" ht="14.25" hidden="1">
      <c r="A8" s="47" t="s">
        <v>176</v>
      </c>
      <c r="B8" s="47" t="s">
        <v>177</v>
      </c>
      <c r="C8" s="47" t="s">
        <v>5</v>
      </c>
      <c r="D8" s="48" t="s">
        <v>24</v>
      </c>
      <c r="E8" s="10">
        <f t="shared" si="0"/>
        <v>9529630</v>
      </c>
      <c r="F8" s="103">
        <f t="shared" si="1"/>
        <v>4405</v>
      </c>
      <c r="G8" s="140">
        <v>165</v>
      </c>
      <c r="H8" s="140">
        <v>200</v>
      </c>
      <c r="I8" s="140">
        <v>198</v>
      </c>
      <c r="J8" s="140">
        <v>529</v>
      </c>
      <c r="K8" s="140">
        <v>343</v>
      </c>
      <c r="L8" s="140">
        <v>157</v>
      </c>
      <c r="M8" s="140">
        <v>187</v>
      </c>
      <c r="N8" s="140">
        <v>85</v>
      </c>
      <c r="O8" s="140">
        <v>236</v>
      </c>
      <c r="P8" s="140">
        <v>79</v>
      </c>
      <c r="Q8" s="140">
        <v>118</v>
      </c>
      <c r="R8" s="140">
        <v>212</v>
      </c>
      <c r="S8" s="140">
        <v>79</v>
      </c>
      <c r="T8" s="140">
        <v>206</v>
      </c>
      <c r="U8" s="140">
        <v>157</v>
      </c>
      <c r="V8" s="140">
        <v>157</v>
      </c>
      <c r="W8" s="140">
        <v>157</v>
      </c>
      <c r="X8" s="140">
        <v>118</v>
      </c>
      <c r="Y8" s="140">
        <v>100</v>
      </c>
      <c r="Z8" s="140">
        <v>33</v>
      </c>
      <c r="AA8" s="140">
        <v>100</v>
      </c>
      <c r="AB8" s="140">
        <v>137</v>
      </c>
      <c r="AC8" s="140">
        <v>55</v>
      </c>
      <c r="AD8" s="140">
        <v>71</v>
      </c>
      <c r="AE8" s="141">
        <v>35</v>
      </c>
      <c r="AF8" s="142">
        <v>21</v>
      </c>
      <c r="AG8" s="142">
        <v>110</v>
      </c>
      <c r="AH8" s="142">
        <v>61</v>
      </c>
      <c r="AI8" s="142">
        <v>110</v>
      </c>
      <c r="AJ8" s="142">
        <v>55</v>
      </c>
      <c r="AK8" s="142">
        <v>45</v>
      </c>
      <c r="AL8" s="142">
        <v>44</v>
      </c>
      <c r="AM8" s="142">
        <v>45</v>
      </c>
    </row>
    <row r="9" spans="1:39" s="101" customFormat="1" ht="14.25" hidden="1">
      <c r="A9" s="47" t="s">
        <v>10</v>
      </c>
      <c r="B9" s="47" t="s">
        <v>178</v>
      </c>
      <c r="C9" s="47" t="s">
        <v>5</v>
      </c>
      <c r="D9" s="48" t="s">
        <v>5</v>
      </c>
      <c r="E9" s="10">
        <f t="shared" si="0"/>
        <v>15550430</v>
      </c>
      <c r="F9" s="103">
        <f t="shared" si="1"/>
        <v>7783</v>
      </c>
      <c r="G9" s="103">
        <v>290</v>
      </c>
      <c r="H9" s="103">
        <v>351</v>
      </c>
      <c r="I9" s="103">
        <v>443</v>
      </c>
      <c r="J9" s="103">
        <v>1329</v>
      </c>
      <c r="K9" s="103">
        <v>886</v>
      </c>
      <c r="L9" s="103">
        <v>238</v>
      </c>
      <c r="M9" s="103">
        <v>238</v>
      </c>
      <c r="N9" s="103">
        <v>109</v>
      </c>
      <c r="O9" s="103">
        <v>357</v>
      </c>
      <c r="P9" s="103">
        <v>119</v>
      </c>
      <c r="Q9" s="103">
        <v>187</v>
      </c>
      <c r="R9" s="103">
        <v>306</v>
      </c>
      <c r="S9" s="103">
        <v>119</v>
      </c>
      <c r="T9" s="103">
        <v>308</v>
      </c>
      <c r="U9" s="103">
        <v>238</v>
      </c>
      <c r="V9" s="103">
        <v>241</v>
      </c>
      <c r="W9" s="103">
        <v>238</v>
      </c>
      <c r="X9" s="103">
        <v>179</v>
      </c>
      <c r="Y9" s="103">
        <v>163</v>
      </c>
      <c r="Z9" s="103">
        <v>54</v>
      </c>
      <c r="AA9" s="103">
        <v>163</v>
      </c>
      <c r="AB9" s="103">
        <v>254</v>
      </c>
      <c r="AC9" s="103">
        <v>91</v>
      </c>
      <c r="AD9" s="103">
        <v>89</v>
      </c>
      <c r="AE9" s="107">
        <v>51</v>
      </c>
      <c r="AF9" s="110">
        <v>37</v>
      </c>
      <c r="AG9" s="110">
        <v>169</v>
      </c>
      <c r="AH9" s="110">
        <v>88</v>
      </c>
      <c r="AI9" s="110">
        <v>160</v>
      </c>
      <c r="AJ9" s="110">
        <v>84</v>
      </c>
      <c r="AK9" s="110">
        <v>69</v>
      </c>
      <c r="AL9" s="110">
        <v>66</v>
      </c>
      <c r="AM9" s="110">
        <v>69</v>
      </c>
    </row>
    <row r="10" spans="1:39" s="101" customFormat="1" ht="14.25" hidden="1">
      <c r="A10" s="47" t="s">
        <v>11</v>
      </c>
      <c r="B10" s="47" t="s">
        <v>179</v>
      </c>
      <c r="C10" s="47" t="s">
        <v>5</v>
      </c>
      <c r="D10" s="48" t="s">
        <v>24</v>
      </c>
      <c r="E10" s="10">
        <f t="shared" si="0"/>
        <v>10216670</v>
      </c>
      <c r="F10" s="103">
        <f t="shared" si="1"/>
        <v>5089</v>
      </c>
      <c r="G10" s="103">
        <v>258</v>
      </c>
      <c r="H10" s="103">
        <v>287</v>
      </c>
      <c r="I10" s="103">
        <v>209</v>
      </c>
      <c r="J10" s="103">
        <v>634</v>
      </c>
      <c r="K10" s="103">
        <v>346</v>
      </c>
      <c r="L10" s="103">
        <v>221</v>
      </c>
      <c r="M10" s="103">
        <v>198</v>
      </c>
      <c r="N10" s="103">
        <v>102</v>
      </c>
      <c r="O10" s="103">
        <v>292</v>
      </c>
      <c r="P10" s="103">
        <v>91</v>
      </c>
      <c r="Q10" s="103">
        <v>156</v>
      </c>
      <c r="R10" s="103">
        <v>247</v>
      </c>
      <c r="S10" s="103">
        <v>111</v>
      </c>
      <c r="T10" s="103">
        <v>257</v>
      </c>
      <c r="U10" s="103">
        <v>202</v>
      </c>
      <c r="V10" s="103">
        <v>198</v>
      </c>
      <c r="W10" s="103">
        <v>201</v>
      </c>
      <c r="X10" s="103">
        <v>156</v>
      </c>
      <c r="Y10" s="103">
        <v>85</v>
      </c>
      <c r="Z10" s="103">
        <v>28</v>
      </c>
      <c r="AA10" s="103">
        <v>85</v>
      </c>
      <c r="AB10" s="103">
        <v>97</v>
      </c>
      <c r="AC10" s="103">
        <v>39</v>
      </c>
      <c r="AD10" s="103">
        <v>59</v>
      </c>
      <c r="AE10" s="107">
        <v>34</v>
      </c>
      <c r="AF10" s="110">
        <v>26</v>
      </c>
      <c r="AG10" s="110">
        <v>107</v>
      </c>
      <c r="AH10" s="110">
        <v>63</v>
      </c>
      <c r="AI10" s="110">
        <v>109</v>
      </c>
      <c r="AJ10" s="110">
        <v>56</v>
      </c>
      <c r="AK10" s="110">
        <v>45</v>
      </c>
      <c r="AL10" s="110">
        <v>45</v>
      </c>
      <c r="AM10" s="110">
        <v>45</v>
      </c>
    </row>
    <row r="11" spans="1:39" s="101" customFormat="1" ht="14.25" hidden="1">
      <c r="A11" s="47" t="s">
        <v>12</v>
      </c>
      <c r="B11" s="47" t="s">
        <v>180</v>
      </c>
      <c r="C11" s="47" t="s">
        <v>5</v>
      </c>
      <c r="D11" s="48" t="s">
        <v>5</v>
      </c>
      <c r="E11" s="10">
        <f t="shared" si="0"/>
        <v>8728980</v>
      </c>
      <c r="F11" s="103">
        <f t="shared" si="1"/>
        <v>5071</v>
      </c>
      <c r="G11" s="103">
        <v>231</v>
      </c>
      <c r="H11" s="103">
        <v>279</v>
      </c>
      <c r="I11" s="103">
        <v>281</v>
      </c>
      <c r="J11" s="103">
        <v>810</v>
      </c>
      <c r="K11" s="103">
        <v>540</v>
      </c>
      <c r="L11" s="103">
        <v>163</v>
      </c>
      <c r="M11" s="103">
        <v>183</v>
      </c>
      <c r="N11" s="103">
        <v>82</v>
      </c>
      <c r="O11" s="103">
        <v>245</v>
      </c>
      <c r="P11" s="103">
        <v>82</v>
      </c>
      <c r="Q11" s="103">
        <v>122</v>
      </c>
      <c r="R11" s="103">
        <v>204</v>
      </c>
      <c r="S11" s="103">
        <v>82</v>
      </c>
      <c r="T11" s="103">
        <v>204</v>
      </c>
      <c r="U11" s="103">
        <v>163</v>
      </c>
      <c r="V11" s="103">
        <v>163</v>
      </c>
      <c r="W11" s="103">
        <v>163</v>
      </c>
      <c r="X11" s="103">
        <v>122</v>
      </c>
      <c r="Y11" s="103">
        <v>134</v>
      </c>
      <c r="Z11" s="103">
        <v>45</v>
      </c>
      <c r="AA11" s="103">
        <v>134</v>
      </c>
      <c r="AB11" s="103">
        <v>188</v>
      </c>
      <c r="AC11" s="103">
        <v>75</v>
      </c>
      <c r="AD11" s="103">
        <v>73</v>
      </c>
      <c r="AE11" s="107">
        <v>33</v>
      </c>
      <c r="AF11" s="110">
        <v>20</v>
      </c>
      <c r="AG11" s="110">
        <v>57</v>
      </c>
      <c r="AH11" s="110">
        <v>31</v>
      </c>
      <c r="AI11" s="110">
        <v>57</v>
      </c>
      <c r="AJ11" s="110">
        <v>34</v>
      </c>
      <c r="AK11" s="110">
        <v>24</v>
      </c>
      <c r="AL11" s="110">
        <v>23</v>
      </c>
      <c r="AM11" s="110">
        <v>24</v>
      </c>
    </row>
    <row r="12" spans="1:39" s="101" customFormat="1" ht="14.25">
      <c r="A12" s="47" t="s">
        <v>13</v>
      </c>
      <c r="B12" s="47" t="s">
        <v>181</v>
      </c>
      <c r="C12" s="47" t="s">
        <v>5</v>
      </c>
      <c r="D12" s="48" t="s">
        <v>23</v>
      </c>
      <c r="E12" s="10">
        <f t="shared" si="0"/>
        <v>12193150</v>
      </c>
      <c r="F12" s="103">
        <f t="shared" si="1"/>
        <v>6999</v>
      </c>
      <c r="G12" s="103">
        <v>334</v>
      </c>
      <c r="H12" s="103">
        <v>399</v>
      </c>
      <c r="I12" s="103">
        <v>310</v>
      </c>
      <c r="J12" s="103">
        <v>881</v>
      </c>
      <c r="K12" s="103">
        <v>594</v>
      </c>
      <c r="L12" s="103">
        <v>280</v>
      </c>
      <c r="M12" s="103">
        <v>309</v>
      </c>
      <c r="N12" s="103">
        <v>145</v>
      </c>
      <c r="O12" s="103">
        <v>395</v>
      </c>
      <c r="P12" s="103">
        <v>145</v>
      </c>
      <c r="Q12" s="103">
        <v>208</v>
      </c>
      <c r="R12" s="103">
        <v>333</v>
      </c>
      <c r="S12" s="103">
        <v>145</v>
      </c>
      <c r="T12" s="103">
        <v>333</v>
      </c>
      <c r="U12" s="103">
        <v>270</v>
      </c>
      <c r="V12" s="103">
        <v>270</v>
      </c>
      <c r="W12" s="103">
        <v>270</v>
      </c>
      <c r="X12" s="103">
        <v>208</v>
      </c>
      <c r="Y12" s="103">
        <v>166</v>
      </c>
      <c r="Z12" s="103">
        <v>69</v>
      </c>
      <c r="AA12" s="103">
        <v>166</v>
      </c>
      <c r="AB12" s="103">
        <v>130</v>
      </c>
      <c r="AC12" s="103">
        <v>80</v>
      </c>
      <c r="AD12" s="103">
        <v>106</v>
      </c>
      <c r="AE12" s="107">
        <v>63</v>
      </c>
      <c r="AF12" s="110">
        <v>30</v>
      </c>
      <c r="AG12" s="110">
        <v>100</v>
      </c>
      <c r="AH12" s="110">
        <v>44</v>
      </c>
      <c r="AI12" s="110">
        <v>80</v>
      </c>
      <c r="AJ12" s="110">
        <v>40</v>
      </c>
      <c r="AK12" s="110">
        <v>32</v>
      </c>
      <c r="AL12" s="110">
        <v>32</v>
      </c>
      <c r="AM12" s="110">
        <v>32</v>
      </c>
    </row>
    <row r="13" spans="1:39" hidden="1">
      <c r="A13" s="47" t="s">
        <v>182</v>
      </c>
      <c r="B13" s="47" t="s">
        <v>183</v>
      </c>
      <c r="C13" s="47" t="s">
        <v>5</v>
      </c>
      <c r="D13" s="9" t="s">
        <v>45</v>
      </c>
      <c r="E13" s="10">
        <f t="shared" si="0"/>
        <v>6809820</v>
      </c>
      <c r="F13" s="103">
        <f t="shared" si="1"/>
        <v>3561</v>
      </c>
      <c r="G13" s="55">
        <v>127</v>
      </c>
      <c r="H13" s="55">
        <v>178</v>
      </c>
      <c r="I13" s="55">
        <v>142</v>
      </c>
      <c r="J13" s="55">
        <v>566</v>
      </c>
      <c r="K13" s="55">
        <v>444</v>
      </c>
      <c r="L13" s="55">
        <v>117</v>
      </c>
      <c r="M13" s="55">
        <v>87</v>
      </c>
      <c r="N13" s="55">
        <v>58</v>
      </c>
      <c r="O13" s="55">
        <v>175</v>
      </c>
      <c r="P13" s="55">
        <v>58</v>
      </c>
      <c r="Q13" s="55">
        <v>91</v>
      </c>
      <c r="R13" s="55">
        <v>156</v>
      </c>
      <c r="S13" s="55">
        <v>58</v>
      </c>
      <c r="T13" s="55">
        <v>156</v>
      </c>
      <c r="U13" s="55">
        <v>117</v>
      </c>
      <c r="V13" s="55">
        <v>117</v>
      </c>
      <c r="W13" s="55">
        <v>117</v>
      </c>
      <c r="X13" s="55">
        <v>87</v>
      </c>
      <c r="Y13" s="55">
        <v>94</v>
      </c>
      <c r="Z13" s="55">
        <v>31</v>
      </c>
      <c r="AA13" s="55">
        <v>94</v>
      </c>
      <c r="AB13" s="55">
        <v>81</v>
      </c>
      <c r="AC13" s="55">
        <v>38</v>
      </c>
      <c r="AD13" s="55">
        <v>56</v>
      </c>
      <c r="AE13" s="112">
        <v>31</v>
      </c>
      <c r="AF13" s="111">
        <v>14</v>
      </c>
      <c r="AG13" s="111">
        <v>65</v>
      </c>
      <c r="AH13" s="111">
        <v>37</v>
      </c>
      <c r="AI13" s="111">
        <v>71</v>
      </c>
      <c r="AJ13" s="111">
        <v>27</v>
      </c>
      <c r="AK13" s="111">
        <v>23</v>
      </c>
      <c r="AL13" s="111">
        <v>24</v>
      </c>
      <c r="AM13" s="111">
        <v>24</v>
      </c>
    </row>
    <row r="14" spans="1:39">
      <c r="A14" s="47" t="s">
        <v>14</v>
      </c>
      <c r="B14" s="47" t="s">
        <v>184</v>
      </c>
      <c r="C14" s="47" t="s">
        <v>5</v>
      </c>
      <c r="D14" s="9" t="s">
        <v>23</v>
      </c>
      <c r="E14" s="10">
        <f t="shared" si="0"/>
        <v>6163580</v>
      </c>
      <c r="F14" s="103">
        <f t="shared" si="1"/>
        <v>3139</v>
      </c>
      <c r="G14" s="55">
        <v>132</v>
      </c>
      <c r="H14" s="55">
        <v>164</v>
      </c>
      <c r="I14" s="55">
        <v>155</v>
      </c>
      <c r="J14" s="55">
        <v>505</v>
      </c>
      <c r="K14" s="55">
        <v>330</v>
      </c>
      <c r="L14" s="55">
        <v>102</v>
      </c>
      <c r="M14" s="55">
        <v>102</v>
      </c>
      <c r="N14" s="55">
        <v>41</v>
      </c>
      <c r="O14" s="55">
        <v>162</v>
      </c>
      <c r="P14" s="55">
        <v>41</v>
      </c>
      <c r="Q14" s="55">
        <v>71</v>
      </c>
      <c r="R14" s="55">
        <v>132</v>
      </c>
      <c r="S14" s="55">
        <v>41</v>
      </c>
      <c r="T14" s="55">
        <v>152</v>
      </c>
      <c r="U14" s="55">
        <v>102</v>
      </c>
      <c r="V14" s="55">
        <v>102</v>
      </c>
      <c r="W14" s="55">
        <v>102</v>
      </c>
      <c r="X14" s="55">
        <v>71</v>
      </c>
      <c r="Y14" s="55">
        <v>78</v>
      </c>
      <c r="Z14" s="55">
        <v>13</v>
      </c>
      <c r="AA14" s="55">
        <v>78</v>
      </c>
      <c r="AB14" s="55">
        <v>95</v>
      </c>
      <c r="AC14" s="55">
        <v>26</v>
      </c>
      <c r="AD14" s="55">
        <v>43</v>
      </c>
      <c r="AE14" s="112">
        <v>13</v>
      </c>
      <c r="AF14" s="111">
        <v>15</v>
      </c>
      <c r="AG14" s="111">
        <v>49</v>
      </c>
      <c r="AH14" s="111">
        <v>38</v>
      </c>
      <c r="AI14" s="111">
        <v>69</v>
      </c>
      <c r="AJ14" s="111">
        <v>34</v>
      </c>
      <c r="AK14" s="111">
        <v>27</v>
      </c>
      <c r="AL14" s="111">
        <v>27</v>
      </c>
      <c r="AM14" s="111">
        <v>27</v>
      </c>
    </row>
    <row r="15" spans="1:39" hidden="1">
      <c r="A15" s="47" t="s">
        <v>15</v>
      </c>
      <c r="B15" s="47" t="s">
        <v>185</v>
      </c>
      <c r="C15" s="47" t="s">
        <v>5</v>
      </c>
      <c r="D15" s="9" t="s">
        <v>45</v>
      </c>
      <c r="E15" s="10">
        <f t="shared" si="0"/>
        <v>16865250</v>
      </c>
      <c r="F15" s="103">
        <f t="shared" si="1"/>
        <v>7024</v>
      </c>
      <c r="G15" s="55">
        <v>291</v>
      </c>
      <c r="H15" s="55">
        <v>352</v>
      </c>
      <c r="I15" s="55">
        <v>301</v>
      </c>
      <c r="J15" s="55">
        <v>899</v>
      </c>
      <c r="K15" s="55">
        <v>569</v>
      </c>
      <c r="L15" s="55">
        <v>225</v>
      </c>
      <c r="M15" s="55">
        <v>271</v>
      </c>
      <c r="N15" s="55">
        <v>114</v>
      </c>
      <c r="O15" s="55">
        <v>332</v>
      </c>
      <c r="P15" s="55">
        <v>112</v>
      </c>
      <c r="Q15" s="55">
        <v>188</v>
      </c>
      <c r="R15" s="55">
        <v>308</v>
      </c>
      <c r="S15" s="55">
        <v>112</v>
      </c>
      <c r="T15" s="55">
        <v>311</v>
      </c>
      <c r="U15" s="55">
        <v>224</v>
      </c>
      <c r="V15" s="55">
        <v>225</v>
      </c>
      <c r="W15" s="55">
        <v>225</v>
      </c>
      <c r="X15" s="55">
        <v>177</v>
      </c>
      <c r="Y15" s="55">
        <v>142</v>
      </c>
      <c r="Z15" s="55">
        <v>44</v>
      </c>
      <c r="AA15" s="55">
        <v>132</v>
      </c>
      <c r="AB15" s="55">
        <v>164</v>
      </c>
      <c r="AC15" s="55">
        <v>83</v>
      </c>
      <c r="AD15" s="55">
        <v>155</v>
      </c>
      <c r="AE15" s="112">
        <v>83</v>
      </c>
      <c r="AF15" s="111">
        <v>50</v>
      </c>
      <c r="AG15" s="111">
        <v>241</v>
      </c>
      <c r="AH15" s="111">
        <v>114</v>
      </c>
      <c r="AI15" s="111">
        <v>228</v>
      </c>
      <c r="AJ15" s="111">
        <v>106</v>
      </c>
      <c r="AK15" s="111">
        <v>82</v>
      </c>
      <c r="AL15" s="111">
        <v>82</v>
      </c>
      <c r="AM15" s="111">
        <v>82</v>
      </c>
    </row>
    <row r="16" spans="1:39" hidden="1">
      <c r="A16" s="47" t="s">
        <v>142</v>
      </c>
      <c r="B16" s="47" t="s">
        <v>186</v>
      </c>
      <c r="C16" s="47" t="s">
        <v>5</v>
      </c>
      <c r="D16" s="9" t="s">
        <v>45</v>
      </c>
      <c r="E16" s="10">
        <f t="shared" si="0"/>
        <v>7961360</v>
      </c>
      <c r="F16" s="103">
        <f t="shared" si="1"/>
        <v>4261</v>
      </c>
      <c r="G16" s="55">
        <v>201</v>
      </c>
      <c r="H16" s="55">
        <v>243</v>
      </c>
      <c r="I16" s="55">
        <v>145</v>
      </c>
      <c r="J16" s="55">
        <v>489</v>
      </c>
      <c r="K16" s="55">
        <v>390</v>
      </c>
      <c r="L16" s="55">
        <v>181</v>
      </c>
      <c r="M16" s="55">
        <v>103</v>
      </c>
      <c r="N16" s="55">
        <v>81</v>
      </c>
      <c r="O16" s="55">
        <v>286</v>
      </c>
      <c r="P16" s="55">
        <v>100</v>
      </c>
      <c r="Q16" s="55">
        <v>121</v>
      </c>
      <c r="R16" s="55">
        <v>201</v>
      </c>
      <c r="S16" s="55">
        <v>88</v>
      </c>
      <c r="T16" s="55">
        <v>181</v>
      </c>
      <c r="U16" s="55">
        <v>181</v>
      </c>
      <c r="V16" s="55">
        <v>181</v>
      </c>
      <c r="W16" s="55">
        <v>181</v>
      </c>
      <c r="X16" s="55">
        <v>132</v>
      </c>
      <c r="Y16" s="55">
        <v>98</v>
      </c>
      <c r="Z16" s="55">
        <v>33</v>
      </c>
      <c r="AA16" s="55">
        <v>98</v>
      </c>
      <c r="AB16" s="55">
        <v>97</v>
      </c>
      <c r="AC16" s="55">
        <v>31</v>
      </c>
      <c r="AD16" s="55">
        <v>64</v>
      </c>
      <c r="AE16" s="112">
        <v>35</v>
      </c>
      <c r="AF16" s="111">
        <v>18</v>
      </c>
      <c r="AG16" s="111">
        <v>69</v>
      </c>
      <c r="AH16" s="111">
        <v>45</v>
      </c>
      <c r="AI16" s="111">
        <v>73</v>
      </c>
      <c r="AJ16" s="111">
        <v>35</v>
      </c>
      <c r="AK16" s="111">
        <v>28</v>
      </c>
      <c r="AL16" s="111">
        <v>26</v>
      </c>
      <c r="AM16" s="111">
        <v>26</v>
      </c>
    </row>
    <row r="17" spans="1:39" hidden="1">
      <c r="A17" s="47" t="s">
        <v>143</v>
      </c>
      <c r="B17" s="47" t="s">
        <v>187</v>
      </c>
      <c r="C17" s="47" t="s">
        <v>5</v>
      </c>
      <c r="D17" s="9" t="s">
        <v>45</v>
      </c>
      <c r="E17" s="10">
        <f t="shared" si="0"/>
        <v>7392690</v>
      </c>
      <c r="F17" s="103">
        <f t="shared" si="1"/>
        <v>3722</v>
      </c>
      <c r="G17" s="55">
        <v>138</v>
      </c>
      <c r="H17" s="55">
        <v>167</v>
      </c>
      <c r="I17" s="55">
        <v>137</v>
      </c>
      <c r="J17" s="55">
        <v>398</v>
      </c>
      <c r="K17" s="55">
        <v>255</v>
      </c>
      <c r="L17" s="55">
        <v>147</v>
      </c>
      <c r="M17" s="55">
        <v>98</v>
      </c>
      <c r="N17" s="55">
        <v>81</v>
      </c>
      <c r="O17" s="55">
        <v>266</v>
      </c>
      <c r="P17" s="55">
        <v>89</v>
      </c>
      <c r="Q17" s="55">
        <v>101</v>
      </c>
      <c r="R17" s="55">
        <v>189</v>
      </c>
      <c r="S17" s="55">
        <v>78</v>
      </c>
      <c r="T17" s="55">
        <v>171</v>
      </c>
      <c r="U17" s="55">
        <v>177</v>
      </c>
      <c r="V17" s="55">
        <v>177</v>
      </c>
      <c r="W17" s="55">
        <v>177</v>
      </c>
      <c r="X17" s="55">
        <v>123</v>
      </c>
      <c r="Y17" s="55">
        <v>89</v>
      </c>
      <c r="Z17" s="55">
        <v>33</v>
      </c>
      <c r="AA17" s="55">
        <v>99</v>
      </c>
      <c r="AB17" s="55">
        <v>87</v>
      </c>
      <c r="AC17" s="55">
        <v>30</v>
      </c>
      <c r="AD17" s="55">
        <v>55</v>
      </c>
      <c r="AE17" s="112">
        <v>31</v>
      </c>
      <c r="AF17" s="111">
        <v>15</v>
      </c>
      <c r="AG17" s="111">
        <v>63</v>
      </c>
      <c r="AH17" s="111">
        <v>45</v>
      </c>
      <c r="AI17" s="111">
        <v>73</v>
      </c>
      <c r="AJ17" s="111">
        <v>36</v>
      </c>
      <c r="AK17" s="111">
        <v>30</v>
      </c>
      <c r="AL17" s="111">
        <v>36</v>
      </c>
      <c r="AM17" s="111">
        <v>31</v>
      </c>
    </row>
    <row r="18" spans="1:39" hidden="1">
      <c r="A18" s="160" t="s">
        <v>16</v>
      </c>
      <c r="B18" s="160"/>
      <c r="C18" s="160"/>
      <c r="D18" s="160"/>
      <c r="E18" s="11">
        <f t="shared" ref="E18:AM18" si="2">SUM(E4:E17)</f>
        <v>127946620</v>
      </c>
      <c r="F18" s="11">
        <f t="shared" si="2"/>
        <v>67909</v>
      </c>
      <c r="G18" s="11">
        <f t="shared" si="2"/>
        <v>2820</v>
      </c>
      <c r="H18" s="11">
        <f t="shared" si="2"/>
        <v>3410</v>
      </c>
      <c r="I18" s="11">
        <f t="shared" si="2"/>
        <v>3249</v>
      </c>
      <c r="J18" s="11">
        <f t="shared" si="2"/>
        <v>9747</v>
      </c>
      <c r="K18" s="11">
        <f t="shared" si="2"/>
        <v>6498</v>
      </c>
      <c r="L18" s="11">
        <f t="shared" si="2"/>
        <v>2432</v>
      </c>
      <c r="M18" s="11">
        <f t="shared" si="2"/>
        <v>2432</v>
      </c>
      <c r="N18" s="11">
        <f t="shared" si="2"/>
        <v>1217</v>
      </c>
      <c r="O18" s="11">
        <f t="shared" si="2"/>
        <v>3649</v>
      </c>
      <c r="P18" s="11">
        <f t="shared" si="2"/>
        <v>1217</v>
      </c>
      <c r="Q18" s="11">
        <f t="shared" si="2"/>
        <v>1824</v>
      </c>
      <c r="R18" s="11">
        <f t="shared" si="2"/>
        <v>3041</v>
      </c>
      <c r="S18" s="11">
        <f t="shared" si="2"/>
        <v>1217</v>
      </c>
      <c r="T18" s="11">
        <f t="shared" si="2"/>
        <v>3061</v>
      </c>
      <c r="U18" s="11">
        <f t="shared" si="2"/>
        <v>2432</v>
      </c>
      <c r="V18" s="11">
        <f t="shared" si="2"/>
        <v>2432</v>
      </c>
      <c r="W18" s="11">
        <f t="shared" si="2"/>
        <v>2432</v>
      </c>
      <c r="X18" s="11">
        <f t="shared" si="2"/>
        <v>1824</v>
      </c>
      <c r="Y18" s="11">
        <f t="shared" si="2"/>
        <v>1582</v>
      </c>
      <c r="Z18" s="11">
        <f t="shared" si="2"/>
        <v>528</v>
      </c>
      <c r="AA18" s="11">
        <f t="shared" si="2"/>
        <v>1637</v>
      </c>
      <c r="AB18" s="11">
        <f t="shared" si="2"/>
        <v>1855</v>
      </c>
      <c r="AC18" s="11">
        <f t="shared" si="2"/>
        <v>691</v>
      </c>
      <c r="AD18" s="11">
        <f t="shared" si="2"/>
        <v>914</v>
      </c>
      <c r="AE18" s="109">
        <f t="shared" si="2"/>
        <v>483</v>
      </c>
      <c r="AF18" s="109">
        <f t="shared" si="2"/>
        <v>291</v>
      </c>
      <c r="AG18" s="109">
        <f t="shared" si="2"/>
        <v>1177</v>
      </c>
      <c r="AH18" s="109">
        <f t="shared" si="2"/>
        <v>646</v>
      </c>
      <c r="AI18" s="109">
        <f t="shared" si="2"/>
        <v>1177</v>
      </c>
      <c r="AJ18" s="109">
        <f t="shared" si="2"/>
        <v>589</v>
      </c>
      <c r="AK18" s="109">
        <f t="shared" si="2"/>
        <v>471</v>
      </c>
      <c r="AL18" s="109">
        <f t="shared" si="2"/>
        <v>467</v>
      </c>
      <c r="AM18" s="109">
        <f t="shared" si="2"/>
        <v>467</v>
      </c>
    </row>
  </sheetData>
  <autoFilter ref="A3:D18">
    <filterColumn colId="3">
      <filters>
        <filter val="Naogaon"/>
      </filters>
    </filterColumn>
  </autoFilter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83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N14" sqref="N14"/>
    </sheetView>
  </sheetViews>
  <sheetFormatPr defaultColWidth="22.7109375" defaultRowHeight="12"/>
  <cols>
    <col min="1" max="1" width="22" style="14" bestFit="1" customWidth="1"/>
    <col min="2" max="2" width="7.5703125" style="14" bestFit="1" customWidth="1"/>
    <col min="3" max="3" width="7.7109375" style="14" bestFit="1" customWidth="1"/>
    <col min="4" max="4" width="9.140625" style="14" bestFit="1" customWidth="1"/>
    <col min="5" max="5" width="24.140625" style="14" bestFit="1" customWidth="1"/>
    <col min="6" max="6" width="10" style="14" bestFit="1" customWidth="1"/>
    <col min="7" max="7" width="12.140625" style="14" bestFit="1" customWidth="1"/>
    <col min="8" max="8" width="9.140625" style="14" bestFit="1" customWidth="1"/>
    <col min="9" max="9" width="9" style="14" bestFit="1" customWidth="1"/>
    <col min="10" max="11" width="10" style="14" bestFit="1" customWidth="1"/>
    <col min="12" max="12" width="10.7109375" style="14" bestFit="1" customWidth="1"/>
    <col min="13" max="13" width="8.85546875" style="14" bestFit="1" customWidth="1"/>
    <col min="14" max="14" width="9" style="14" bestFit="1" customWidth="1"/>
    <col min="15" max="15" width="9.140625" style="14" bestFit="1" customWidth="1"/>
    <col min="16" max="16" width="10.140625" style="14" bestFit="1" customWidth="1"/>
    <col min="17" max="17" width="9.140625" style="14" bestFit="1" customWidth="1"/>
    <col min="18" max="19" width="7.140625" style="14" bestFit="1" customWidth="1"/>
    <col min="20" max="20" width="9.140625" style="14" bestFit="1" customWidth="1"/>
    <col min="21" max="21" width="9" style="14" bestFit="1" customWidth="1"/>
    <col min="22" max="22" width="9.28515625" style="14" bestFit="1" customWidth="1"/>
    <col min="23" max="23" width="9" style="14" bestFit="1" customWidth="1"/>
    <col min="24" max="24" width="9.140625" style="14" bestFit="1" customWidth="1"/>
    <col min="25" max="25" width="8.85546875" style="14" bestFit="1" customWidth="1"/>
    <col min="26" max="26" width="9.5703125" style="14" bestFit="1" customWidth="1"/>
    <col min="27" max="27" width="9.7109375" style="14" bestFit="1" customWidth="1"/>
    <col min="28" max="28" width="7.140625" style="14" bestFit="1" customWidth="1"/>
    <col min="29" max="30" width="9.85546875" style="14" bestFit="1" customWidth="1"/>
    <col min="31" max="31" width="9.7109375" style="14" bestFit="1" customWidth="1"/>
    <col min="32" max="32" width="8.28515625" style="14" bestFit="1" customWidth="1"/>
    <col min="33" max="33" width="7.85546875" style="14" bestFit="1" customWidth="1"/>
    <col min="34" max="34" width="9.7109375" style="14" bestFit="1" customWidth="1"/>
    <col min="35" max="35" width="12.140625" style="14" bestFit="1" customWidth="1"/>
    <col min="36" max="37" width="8.42578125" style="14" bestFit="1" customWidth="1"/>
    <col min="38" max="39" width="12.7109375" style="14" bestFit="1" customWidth="1"/>
    <col min="40" max="40" width="8.42578125" style="14" bestFit="1" customWidth="1"/>
    <col min="41" max="16384" width="22.7109375" style="14"/>
  </cols>
  <sheetData>
    <row r="1" spans="1:40">
      <c r="A1" s="162" t="s">
        <v>17</v>
      </c>
      <c r="B1" s="162" t="s">
        <v>18</v>
      </c>
      <c r="C1" s="162" t="s">
        <v>19</v>
      </c>
      <c r="D1" s="162" t="s">
        <v>20</v>
      </c>
      <c r="E1" s="162" t="s">
        <v>21</v>
      </c>
      <c r="F1" s="161"/>
      <c r="G1" s="161"/>
      <c r="H1" s="121">
        <v>1000</v>
      </c>
      <c r="I1" s="121">
        <v>1010</v>
      </c>
      <c r="J1" s="121">
        <v>1020</v>
      </c>
      <c r="K1" s="121">
        <v>1060</v>
      </c>
      <c r="L1" s="121">
        <v>1150</v>
      </c>
      <c r="M1" s="121">
        <v>1160</v>
      </c>
      <c r="N1" s="121">
        <v>1060</v>
      </c>
      <c r="O1" s="121">
        <v>1210</v>
      </c>
      <c r="P1" s="121">
        <v>1095</v>
      </c>
      <c r="Q1" s="49">
        <v>1460</v>
      </c>
      <c r="R1" s="121">
        <v>1190</v>
      </c>
      <c r="S1" s="49">
        <v>1200</v>
      </c>
      <c r="T1" s="121">
        <v>1200</v>
      </c>
      <c r="U1" s="121">
        <v>1199</v>
      </c>
      <c r="V1" s="121">
        <v>1250</v>
      </c>
      <c r="W1" s="121">
        <v>1250</v>
      </c>
      <c r="X1" s="121">
        <v>1300</v>
      </c>
      <c r="Y1" s="121">
        <v>1330</v>
      </c>
      <c r="Z1" s="49">
        <v>1320</v>
      </c>
      <c r="AA1" s="121">
        <v>1389</v>
      </c>
      <c r="AB1" s="121">
        <v>1440</v>
      </c>
      <c r="AC1" s="121">
        <v>4910</v>
      </c>
      <c r="AD1" s="121">
        <v>5380</v>
      </c>
      <c r="AE1" s="121">
        <v>7430</v>
      </c>
      <c r="AF1" s="121">
        <v>7240</v>
      </c>
      <c r="AG1" s="119">
        <v>7430</v>
      </c>
      <c r="AH1" s="119">
        <v>7800</v>
      </c>
      <c r="AI1" s="119">
        <v>7980</v>
      </c>
      <c r="AJ1" s="119">
        <v>8360</v>
      </c>
      <c r="AK1" s="119">
        <v>9290</v>
      </c>
      <c r="AL1" s="119">
        <v>9290</v>
      </c>
      <c r="AM1" s="119">
        <v>9300</v>
      </c>
      <c r="AN1" s="119">
        <v>10130</v>
      </c>
    </row>
    <row r="2" spans="1:40">
      <c r="A2" s="162"/>
      <c r="B2" s="162"/>
      <c r="C2" s="162"/>
      <c r="D2" s="162"/>
      <c r="E2" s="162"/>
      <c r="F2" s="161"/>
      <c r="G2" s="161"/>
      <c r="H2" s="50" t="s">
        <v>188</v>
      </c>
      <c r="I2" s="50" t="s">
        <v>189</v>
      </c>
      <c r="J2" s="50" t="s">
        <v>190</v>
      </c>
      <c r="K2" s="50" t="s">
        <v>191</v>
      </c>
      <c r="L2" s="50" t="s">
        <v>192</v>
      </c>
      <c r="M2" s="50" t="s">
        <v>193</v>
      </c>
      <c r="N2" s="50" t="s">
        <v>194</v>
      </c>
      <c r="O2" s="50" t="s">
        <v>195</v>
      </c>
      <c r="P2" s="50" t="s">
        <v>196</v>
      </c>
      <c r="Q2" s="50" t="s">
        <v>197</v>
      </c>
      <c r="R2" s="50" t="s">
        <v>198</v>
      </c>
      <c r="S2" s="50" t="s">
        <v>199</v>
      </c>
      <c r="T2" s="50" t="s">
        <v>200</v>
      </c>
      <c r="U2" s="50" t="s">
        <v>201</v>
      </c>
      <c r="V2" s="50" t="s">
        <v>202</v>
      </c>
      <c r="W2" s="50" t="s">
        <v>203</v>
      </c>
      <c r="X2" s="50" t="s">
        <v>204</v>
      </c>
      <c r="Y2" s="50" t="s">
        <v>205</v>
      </c>
      <c r="Z2" s="50" t="s">
        <v>206</v>
      </c>
      <c r="AA2" s="50" t="s">
        <v>207</v>
      </c>
      <c r="AB2" s="50" t="s">
        <v>48</v>
      </c>
      <c r="AC2" s="50" t="s">
        <v>208</v>
      </c>
      <c r="AD2" s="50" t="s">
        <v>209</v>
      </c>
      <c r="AE2" s="50" t="s">
        <v>210</v>
      </c>
      <c r="AF2" s="50" t="s">
        <v>211</v>
      </c>
      <c r="AG2" s="120" t="s">
        <v>212</v>
      </c>
      <c r="AH2" s="120" t="s">
        <v>213</v>
      </c>
      <c r="AI2" s="120" t="s">
        <v>214</v>
      </c>
      <c r="AJ2" s="120" t="s">
        <v>215</v>
      </c>
      <c r="AK2" s="120" t="s">
        <v>216</v>
      </c>
      <c r="AL2" s="120" t="s">
        <v>217</v>
      </c>
      <c r="AM2" s="120" t="s">
        <v>218</v>
      </c>
      <c r="AN2" s="120" t="s">
        <v>219</v>
      </c>
    </row>
    <row r="3" spans="1:40">
      <c r="A3" s="25" t="s">
        <v>6</v>
      </c>
      <c r="B3" s="16" t="s">
        <v>5</v>
      </c>
      <c r="C3" s="15" t="s">
        <v>5</v>
      </c>
      <c r="D3" s="26" t="s">
        <v>43</v>
      </c>
      <c r="E3" s="25" t="s">
        <v>44</v>
      </c>
      <c r="F3" s="17"/>
      <c r="G3" s="27"/>
      <c r="H3" s="51">
        <v>0.55000000000000004</v>
      </c>
      <c r="I3" s="51">
        <v>0.55000000000000004</v>
      </c>
      <c r="J3" s="51">
        <v>0.55000000000000004</v>
      </c>
      <c r="K3" s="51">
        <v>0.55000000000000004</v>
      </c>
      <c r="L3" s="51">
        <v>0.55000000000000004</v>
      </c>
      <c r="M3" s="51">
        <v>0.55000000000000004</v>
      </c>
      <c r="N3" s="51">
        <v>0.55000000000000004</v>
      </c>
      <c r="O3" s="51">
        <v>0.55000000000000004</v>
      </c>
      <c r="P3" s="51">
        <v>0.55000000000000004</v>
      </c>
      <c r="Q3" s="51">
        <v>0.55000000000000004</v>
      </c>
      <c r="R3" s="51">
        <v>0.55000000000000004</v>
      </c>
      <c r="S3" s="51">
        <v>0.55000000000000004</v>
      </c>
      <c r="T3" s="51">
        <v>0.55000000000000004</v>
      </c>
      <c r="U3" s="51">
        <v>0.55000000000000004</v>
      </c>
      <c r="V3" s="51">
        <v>0.55000000000000004</v>
      </c>
      <c r="W3" s="51">
        <v>0.55000000000000004</v>
      </c>
      <c r="X3" s="51">
        <v>0.55000000000000004</v>
      </c>
      <c r="Y3" s="51">
        <v>0.55000000000000004</v>
      </c>
      <c r="Z3" s="51">
        <v>0.55000000000000004</v>
      </c>
      <c r="AA3" s="51">
        <v>0.55000000000000004</v>
      </c>
      <c r="AB3" s="51">
        <v>0.55000000000000004</v>
      </c>
      <c r="AC3" s="51">
        <v>0.55000000000000004</v>
      </c>
      <c r="AD3" s="51">
        <v>0.55000000000000004</v>
      </c>
      <c r="AE3" s="51">
        <v>0.4</v>
      </c>
      <c r="AF3" s="51">
        <v>0.4</v>
      </c>
      <c r="AG3" s="51">
        <v>0.4</v>
      </c>
      <c r="AH3" s="51">
        <v>0.4</v>
      </c>
      <c r="AI3" s="51">
        <v>0.4</v>
      </c>
      <c r="AJ3" s="51">
        <v>0.4</v>
      </c>
      <c r="AK3" s="51">
        <v>0.4</v>
      </c>
      <c r="AL3" s="51">
        <v>0.4</v>
      </c>
      <c r="AM3" s="51">
        <v>0.4</v>
      </c>
      <c r="AN3" s="51">
        <v>0.4</v>
      </c>
    </row>
    <row r="4" spans="1:40">
      <c r="A4" s="25" t="s">
        <v>6</v>
      </c>
      <c r="B4" s="16" t="s">
        <v>5</v>
      </c>
      <c r="C4" s="15" t="s">
        <v>5</v>
      </c>
      <c r="D4" s="26" t="s">
        <v>49</v>
      </c>
      <c r="E4" s="25" t="s">
        <v>161</v>
      </c>
      <c r="F4" s="17"/>
      <c r="G4" s="27"/>
      <c r="H4" s="51">
        <v>0.45</v>
      </c>
      <c r="I4" s="51">
        <v>0.45</v>
      </c>
      <c r="J4" s="51">
        <v>0.45</v>
      </c>
      <c r="K4" s="51">
        <v>0.45</v>
      </c>
      <c r="L4" s="51">
        <v>0.45</v>
      </c>
      <c r="M4" s="51">
        <v>0.45</v>
      </c>
      <c r="N4" s="51">
        <v>0.45</v>
      </c>
      <c r="O4" s="51">
        <v>0.45</v>
      </c>
      <c r="P4" s="51">
        <v>0.45</v>
      </c>
      <c r="Q4" s="51">
        <v>0.45</v>
      </c>
      <c r="R4" s="51">
        <v>0.45</v>
      </c>
      <c r="S4" s="51">
        <v>0.45</v>
      </c>
      <c r="T4" s="51">
        <v>0.45</v>
      </c>
      <c r="U4" s="51">
        <v>0.45</v>
      </c>
      <c r="V4" s="51">
        <v>0.45</v>
      </c>
      <c r="W4" s="51">
        <v>0.45</v>
      </c>
      <c r="X4" s="51">
        <v>0.45</v>
      </c>
      <c r="Y4" s="51">
        <v>0.45</v>
      </c>
      <c r="Z4" s="51">
        <v>0.45</v>
      </c>
      <c r="AA4" s="51">
        <v>0.45</v>
      </c>
      <c r="AB4" s="51">
        <v>0.45</v>
      </c>
      <c r="AC4" s="51">
        <v>0.45</v>
      </c>
      <c r="AD4" s="51">
        <v>0.45</v>
      </c>
      <c r="AE4" s="51">
        <v>0.6</v>
      </c>
      <c r="AF4" s="51">
        <v>0.6</v>
      </c>
      <c r="AG4" s="51">
        <v>0.6</v>
      </c>
      <c r="AH4" s="51">
        <v>0.6</v>
      </c>
      <c r="AI4" s="51">
        <v>0.6</v>
      </c>
      <c r="AJ4" s="51">
        <v>0.6</v>
      </c>
      <c r="AK4" s="51">
        <v>0.6</v>
      </c>
      <c r="AL4" s="51">
        <v>0.6</v>
      </c>
      <c r="AM4" s="51">
        <v>0.6</v>
      </c>
      <c r="AN4" s="51">
        <v>0.6</v>
      </c>
    </row>
    <row r="5" spans="1:40" s="19" customFormat="1">
      <c r="A5" s="28"/>
      <c r="B5" s="21"/>
      <c r="C5" s="18"/>
      <c r="D5" s="29"/>
      <c r="E5" s="28"/>
      <c r="F5" s="23"/>
      <c r="G5" s="30"/>
      <c r="H5" s="52">
        <f>SUM(H3:H4)</f>
        <v>1</v>
      </c>
      <c r="I5" s="52">
        <f t="shared" ref="I5:AN5" si="0">SUM(I3:I4)</f>
        <v>1</v>
      </c>
      <c r="J5" s="52">
        <f t="shared" si="0"/>
        <v>1</v>
      </c>
      <c r="K5" s="52">
        <f t="shared" si="0"/>
        <v>1</v>
      </c>
      <c r="L5" s="52">
        <f t="shared" si="0"/>
        <v>1</v>
      </c>
      <c r="M5" s="52">
        <f t="shared" si="0"/>
        <v>1</v>
      </c>
      <c r="N5" s="52">
        <f t="shared" si="0"/>
        <v>1</v>
      </c>
      <c r="O5" s="52">
        <f t="shared" si="0"/>
        <v>1</v>
      </c>
      <c r="P5" s="52">
        <f t="shared" si="0"/>
        <v>1</v>
      </c>
      <c r="Q5" s="52">
        <f t="shared" si="0"/>
        <v>1</v>
      </c>
      <c r="R5" s="52">
        <f t="shared" si="0"/>
        <v>1</v>
      </c>
      <c r="S5" s="52">
        <f t="shared" si="0"/>
        <v>1</v>
      </c>
      <c r="T5" s="52">
        <f t="shared" si="0"/>
        <v>1</v>
      </c>
      <c r="U5" s="52">
        <f t="shared" si="0"/>
        <v>1</v>
      </c>
      <c r="V5" s="52">
        <f t="shared" si="0"/>
        <v>1</v>
      </c>
      <c r="W5" s="52">
        <f t="shared" si="0"/>
        <v>1</v>
      </c>
      <c r="X5" s="52">
        <f t="shared" si="0"/>
        <v>1</v>
      </c>
      <c r="Y5" s="52">
        <f t="shared" si="0"/>
        <v>1</v>
      </c>
      <c r="Z5" s="52">
        <f t="shared" si="0"/>
        <v>1</v>
      </c>
      <c r="AA5" s="52">
        <f t="shared" si="0"/>
        <v>1</v>
      </c>
      <c r="AB5" s="52">
        <f t="shared" si="0"/>
        <v>1</v>
      </c>
      <c r="AC5" s="52">
        <f t="shared" si="0"/>
        <v>1</v>
      </c>
      <c r="AD5" s="52">
        <f t="shared" si="0"/>
        <v>1</v>
      </c>
      <c r="AE5" s="52">
        <f t="shared" si="0"/>
        <v>1</v>
      </c>
      <c r="AF5" s="52">
        <f t="shared" si="0"/>
        <v>1</v>
      </c>
      <c r="AG5" s="52">
        <f t="shared" si="0"/>
        <v>1</v>
      </c>
      <c r="AH5" s="52">
        <f t="shared" si="0"/>
        <v>1</v>
      </c>
      <c r="AI5" s="52">
        <f t="shared" si="0"/>
        <v>1</v>
      </c>
      <c r="AJ5" s="52">
        <f t="shared" si="0"/>
        <v>1</v>
      </c>
      <c r="AK5" s="52">
        <f t="shared" si="0"/>
        <v>1</v>
      </c>
      <c r="AL5" s="52">
        <f t="shared" si="0"/>
        <v>1</v>
      </c>
      <c r="AM5" s="52">
        <f t="shared" si="0"/>
        <v>1</v>
      </c>
      <c r="AN5" s="52">
        <f t="shared" si="0"/>
        <v>1</v>
      </c>
    </row>
    <row r="6" spans="1:40">
      <c r="A6" s="146" t="s">
        <v>53</v>
      </c>
      <c r="B6" s="16" t="s">
        <v>5</v>
      </c>
      <c r="C6" s="15" t="s">
        <v>24</v>
      </c>
      <c r="D6" s="31" t="s">
        <v>56</v>
      </c>
      <c r="E6" s="31" t="s">
        <v>163</v>
      </c>
      <c r="F6" s="17"/>
      <c r="G6" s="27"/>
      <c r="H6" s="51">
        <v>0.31</v>
      </c>
      <c r="I6" s="51">
        <v>0.31</v>
      </c>
      <c r="J6" s="51">
        <v>0.31</v>
      </c>
      <c r="K6" s="51">
        <v>0.31</v>
      </c>
      <c r="L6" s="51">
        <v>0.31</v>
      </c>
      <c r="M6" s="51">
        <v>0.31</v>
      </c>
      <c r="N6" s="51">
        <v>0.31</v>
      </c>
      <c r="O6" s="51">
        <v>0.31</v>
      </c>
      <c r="P6" s="51">
        <v>0.32</v>
      </c>
      <c r="Q6" s="51">
        <v>0.32</v>
      </c>
      <c r="R6" s="51">
        <v>0.32</v>
      </c>
      <c r="S6" s="51">
        <v>0.32</v>
      </c>
      <c r="T6" s="51">
        <v>0.32</v>
      </c>
      <c r="U6" s="51">
        <v>0.32</v>
      </c>
      <c r="V6" s="51">
        <v>0.32</v>
      </c>
      <c r="W6" s="51">
        <v>0.32</v>
      </c>
      <c r="X6" s="51">
        <v>0.32</v>
      </c>
      <c r="Y6" s="51">
        <v>0.32</v>
      </c>
      <c r="Z6" s="51">
        <v>0.32</v>
      </c>
      <c r="AA6" s="51">
        <v>0.32</v>
      </c>
      <c r="AB6" s="51">
        <v>0.32</v>
      </c>
      <c r="AC6" s="51">
        <v>0.28999999999999998</v>
      </c>
      <c r="AD6" s="51">
        <v>0.28999999999999998</v>
      </c>
      <c r="AE6" s="51">
        <v>0.28999999999999998</v>
      </c>
      <c r="AF6" s="51">
        <v>0.28999999999999998</v>
      </c>
      <c r="AG6" s="51">
        <v>0.28999999999999998</v>
      </c>
      <c r="AH6" s="51">
        <v>0.28999999999999998</v>
      </c>
      <c r="AI6" s="51">
        <v>0.28999999999999998</v>
      </c>
      <c r="AJ6" s="51">
        <v>0.28999999999999998</v>
      </c>
      <c r="AK6" s="51">
        <v>0.28999999999999998</v>
      </c>
      <c r="AL6" s="51">
        <v>0.28999999999999998</v>
      </c>
      <c r="AM6" s="51">
        <v>0.28999999999999998</v>
      </c>
      <c r="AN6" s="51">
        <v>0.28999999999999998</v>
      </c>
    </row>
    <row r="7" spans="1:40">
      <c r="A7" s="146" t="s">
        <v>53</v>
      </c>
      <c r="B7" s="16" t="s">
        <v>5</v>
      </c>
      <c r="C7" s="15" t="s">
        <v>24</v>
      </c>
      <c r="D7" s="31" t="s">
        <v>57</v>
      </c>
      <c r="E7" s="31" t="s">
        <v>164</v>
      </c>
      <c r="F7" s="17"/>
      <c r="G7" s="27"/>
      <c r="H7" s="51">
        <v>0.38</v>
      </c>
      <c r="I7" s="51">
        <v>0.38</v>
      </c>
      <c r="J7" s="51">
        <v>0.38</v>
      </c>
      <c r="K7" s="51">
        <v>0.38</v>
      </c>
      <c r="L7" s="51">
        <v>0.38</v>
      </c>
      <c r="M7" s="51">
        <v>0.38</v>
      </c>
      <c r="N7" s="51">
        <v>0.38</v>
      </c>
      <c r="O7" s="51">
        <v>0.38</v>
      </c>
      <c r="P7" s="51">
        <v>0.38</v>
      </c>
      <c r="Q7" s="51">
        <v>0.38</v>
      </c>
      <c r="R7" s="51">
        <v>0.38</v>
      </c>
      <c r="S7" s="51">
        <v>0.38</v>
      </c>
      <c r="T7" s="51">
        <v>0.38</v>
      </c>
      <c r="U7" s="51">
        <v>0.38</v>
      </c>
      <c r="V7" s="51">
        <v>0.38</v>
      </c>
      <c r="W7" s="51">
        <v>0.38</v>
      </c>
      <c r="X7" s="51">
        <v>0.38</v>
      </c>
      <c r="Y7" s="51">
        <v>0.38</v>
      </c>
      <c r="Z7" s="51">
        <v>0.38</v>
      </c>
      <c r="AA7" s="51">
        <v>0.38</v>
      </c>
      <c r="AB7" s="51">
        <v>0.38</v>
      </c>
      <c r="AC7" s="51">
        <v>0.42</v>
      </c>
      <c r="AD7" s="51">
        <v>0.42</v>
      </c>
      <c r="AE7" s="51">
        <v>0.42</v>
      </c>
      <c r="AF7" s="51">
        <v>0.42</v>
      </c>
      <c r="AG7" s="51">
        <v>0.42</v>
      </c>
      <c r="AH7" s="51">
        <v>0.42</v>
      </c>
      <c r="AI7" s="51">
        <v>0.42</v>
      </c>
      <c r="AJ7" s="51">
        <v>0.42</v>
      </c>
      <c r="AK7" s="51">
        <v>0.42</v>
      </c>
      <c r="AL7" s="51">
        <v>0.42</v>
      </c>
      <c r="AM7" s="51">
        <v>0.42</v>
      </c>
      <c r="AN7" s="51">
        <v>0.42</v>
      </c>
    </row>
    <row r="8" spans="1:40">
      <c r="A8" s="146" t="s">
        <v>53</v>
      </c>
      <c r="B8" s="16" t="s">
        <v>5</v>
      </c>
      <c r="C8" s="15" t="s">
        <v>24</v>
      </c>
      <c r="D8" s="31" t="s">
        <v>58</v>
      </c>
      <c r="E8" s="31" t="s">
        <v>165</v>
      </c>
      <c r="F8" s="17"/>
      <c r="G8" s="27"/>
      <c r="H8" s="51">
        <v>0.31</v>
      </c>
      <c r="I8" s="51">
        <v>0.31</v>
      </c>
      <c r="J8" s="51">
        <v>0.31</v>
      </c>
      <c r="K8" s="51">
        <v>0.31</v>
      </c>
      <c r="L8" s="51">
        <v>0.31</v>
      </c>
      <c r="M8" s="51">
        <v>0.31</v>
      </c>
      <c r="N8" s="51">
        <v>0.31</v>
      </c>
      <c r="O8" s="51">
        <v>0.31</v>
      </c>
      <c r="P8" s="51">
        <v>0.3</v>
      </c>
      <c r="Q8" s="51">
        <v>0.3</v>
      </c>
      <c r="R8" s="51">
        <v>0.3</v>
      </c>
      <c r="S8" s="51">
        <v>0.3</v>
      </c>
      <c r="T8" s="51">
        <v>0.3</v>
      </c>
      <c r="U8" s="51">
        <v>0.3</v>
      </c>
      <c r="V8" s="51">
        <v>0.3</v>
      </c>
      <c r="W8" s="51">
        <v>0.3</v>
      </c>
      <c r="X8" s="51">
        <v>0.3</v>
      </c>
      <c r="Y8" s="51">
        <v>0.3</v>
      </c>
      <c r="Z8" s="51">
        <v>0.3</v>
      </c>
      <c r="AA8" s="51">
        <v>0.3</v>
      </c>
      <c r="AB8" s="51">
        <v>0.3</v>
      </c>
      <c r="AC8" s="51">
        <v>0.28999999999999998</v>
      </c>
      <c r="AD8" s="51">
        <v>0.28999999999999998</v>
      </c>
      <c r="AE8" s="51">
        <v>0.28999999999999998</v>
      </c>
      <c r="AF8" s="51">
        <v>0.28999999999999998</v>
      </c>
      <c r="AG8" s="51">
        <v>0.28999999999999998</v>
      </c>
      <c r="AH8" s="51">
        <v>0.28999999999999998</v>
      </c>
      <c r="AI8" s="51">
        <v>0.28999999999999998</v>
      </c>
      <c r="AJ8" s="51">
        <v>0.28999999999999998</v>
      </c>
      <c r="AK8" s="51">
        <v>0.28999999999999998</v>
      </c>
      <c r="AL8" s="51">
        <v>0.28999999999999998</v>
      </c>
      <c r="AM8" s="51">
        <v>0.28999999999999998</v>
      </c>
      <c r="AN8" s="51">
        <v>0.28999999999999998</v>
      </c>
    </row>
    <row r="9" spans="1:40" s="19" customFormat="1">
      <c r="A9" s="32"/>
      <c r="B9" s="21"/>
      <c r="C9" s="18"/>
      <c r="D9" s="32"/>
      <c r="E9" s="32"/>
      <c r="F9" s="23"/>
      <c r="G9" s="30"/>
      <c r="H9" s="52">
        <f t="shared" ref="H9:AN9" si="1">SUM(H6:H8)</f>
        <v>1</v>
      </c>
      <c r="I9" s="52">
        <f t="shared" si="1"/>
        <v>1</v>
      </c>
      <c r="J9" s="52">
        <f t="shared" si="1"/>
        <v>1</v>
      </c>
      <c r="K9" s="52">
        <f t="shared" si="1"/>
        <v>1</v>
      </c>
      <c r="L9" s="52">
        <f t="shared" si="1"/>
        <v>1</v>
      </c>
      <c r="M9" s="52">
        <f t="shared" si="1"/>
        <v>1</v>
      </c>
      <c r="N9" s="52">
        <f t="shared" si="1"/>
        <v>1</v>
      </c>
      <c r="O9" s="52">
        <f t="shared" si="1"/>
        <v>1</v>
      </c>
      <c r="P9" s="52">
        <f t="shared" si="1"/>
        <v>1</v>
      </c>
      <c r="Q9" s="52">
        <f t="shared" si="1"/>
        <v>1</v>
      </c>
      <c r="R9" s="52">
        <f t="shared" si="1"/>
        <v>1</v>
      </c>
      <c r="S9" s="52">
        <f t="shared" si="1"/>
        <v>1</v>
      </c>
      <c r="T9" s="52">
        <f t="shared" si="1"/>
        <v>1</v>
      </c>
      <c r="U9" s="52">
        <f t="shared" si="1"/>
        <v>1</v>
      </c>
      <c r="V9" s="52">
        <f t="shared" si="1"/>
        <v>1</v>
      </c>
      <c r="W9" s="52">
        <f t="shared" si="1"/>
        <v>1</v>
      </c>
      <c r="X9" s="52">
        <f t="shared" si="1"/>
        <v>1</v>
      </c>
      <c r="Y9" s="52">
        <f t="shared" si="1"/>
        <v>1</v>
      </c>
      <c r="Z9" s="52">
        <f t="shared" si="1"/>
        <v>1</v>
      </c>
      <c r="AA9" s="52">
        <f t="shared" si="1"/>
        <v>1</v>
      </c>
      <c r="AB9" s="52">
        <f t="shared" si="1"/>
        <v>1</v>
      </c>
      <c r="AC9" s="52">
        <f t="shared" si="1"/>
        <v>1</v>
      </c>
      <c r="AD9" s="52">
        <f t="shared" si="1"/>
        <v>1</v>
      </c>
      <c r="AE9" s="52">
        <f t="shared" si="1"/>
        <v>1</v>
      </c>
      <c r="AF9" s="52">
        <f t="shared" si="1"/>
        <v>1</v>
      </c>
      <c r="AG9" s="52">
        <f t="shared" si="1"/>
        <v>1</v>
      </c>
      <c r="AH9" s="52">
        <f t="shared" si="1"/>
        <v>1</v>
      </c>
      <c r="AI9" s="52">
        <f t="shared" si="1"/>
        <v>1</v>
      </c>
      <c r="AJ9" s="52">
        <f t="shared" si="1"/>
        <v>1</v>
      </c>
      <c r="AK9" s="52">
        <f t="shared" si="1"/>
        <v>1</v>
      </c>
      <c r="AL9" s="52">
        <f t="shared" si="1"/>
        <v>1</v>
      </c>
      <c r="AM9" s="52">
        <f t="shared" si="1"/>
        <v>1</v>
      </c>
      <c r="AN9" s="52">
        <f t="shared" si="1"/>
        <v>1</v>
      </c>
    </row>
    <row r="10" spans="1:40">
      <c r="A10" s="31" t="s">
        <v>7</v>
      </c>
      <c r="B10" s="16" t="s">
        <v>5</v>
      </c>
      <c r="C10" s="15" t="s">
        <v>23</v>
      </c>
      <c r="D10" s="31" t="s">
        <v>85</v>
      </c>
      <c r="E10" s="31" t="s">
        <v>86</v>
      </c>
      <c r="F10" s="17"/>
      <c r="G10" s="27"/>
      <c r="H10" s="51">
        <v>0.1</v>
      </c>
      <c r="I10" s="51">
        <v>0.1</v>
      </c>
      <c r="J10" s="51">
        <v>0.17</v>
      </c>
      <c r="K10" s="51">
        <v>0.15</v>
      </c>
      <c r="L10" s="51">
        <v>0.13</v>
      </c>
      <c r="M10" s="51">
        <v>0.12</v>
      </c>
      <c r="N10" s="51">
        <v>0.21</v>
      </c>
      <c r="O10" s="51">
        <v>0.22</v>
      </c>
      <c r="P10" s="51">
        <v>0.25</v>
      </c>
      <c r="Q10" s="51">
        <v>0.27</v>
      </c>
      <c r="R10" s="51">
        <v>0.15</v>
      </c>
      <c r="S10" s="51">
        <v>0.11</v>
      </c>
      <c r="T10" s="51">
        <v>0.1</v>
      </c>
      <c r="U10" s="51">
        <v>0.16</v>
      </c>
      <c r="V10" s="51">
        <v>0.16</v>
      </c>
      <c r="W10" s="51">
        <v>0.28000000000000003</v>
      </c>
      <c r="X10" s="51">
        <v>0.25</v>
      </c>
      <c r="Y10" s="51">
        <v>0.33</v>
      </c>
      <c r="Z10" s="51">
        <v>0.62</v>
      </c>
      <c r="AA10" s="51">
        <v>0.18</v>
      </c>
      <c r="AB10" s="51">
        <v>0.15</v>
      </c>
      <c r="AC10" s="51">
        <v>0.13</v>
      </c>
      <c r="AD10" s="51">
        <v>0.21</v>
      </c>
      <c r="AE10" s="51">
        <v>0.15</v>
      </c>
      <c r="AF10" s="51">
        <v>0.15</v>
      </c>
      <c r="AG10" s="51">
        <v>0.15</v>
      </c>
      <c r="AH10" s="51">
        <v>0.15</v>
      </c>
      <c r="AI10" s="51">
        <v>0.15</v>
      </c>
      <c r="AJ10" s="51">
        <v>0.15</v>
      </c>
      <c r="AK10" s="51">
        <v>0.15</v>
      </c>
      <c r="AL10" s="51">
        <v>0.15</v>
      </c>
      <c r="AM10" s="51">
        <v>0.15</v>
      </c>
      <c r="AN10" s="51">
        <v>0.15</v>
      </c>
    </row>
    <row r="11" spans="1:40">
      <c r="A11" s="31" t="s">
        <v>7</v>
      </c>
      <c r="B11" s="16" t="s">
        <v>5</v>
      </c>
      <c r="C11" s="15" t="s">
        <v>23</v>
      </c>
      <c r="D11" s="31" t="s">
        <v>87</v>
      </c>
      <c r="E11" s="31" t="s">
        <v>88</v>
      </c>
      <c r="F11" s="17"/>
      <c r="G11" s="27"/>
      <c r="H11" s="51">
        <v>0.1</v>
      </c>
      <c r="I11" s="51">
        <v>0.1</v>
      </c>
      <c r="J11" s="51">
        <v>0.1</v>
      </c>
      <c r="K11" s="51">
        <v>0.1</v>
      </c>
      <c r="L11" s="51">
        <v>0.14000000000000001</v>
      </c>
      <c r="M11" s="51">
        <v>0.18</v>
      </c>
      <c r="N11" s="51">
        <v>0.13</v>
      </c>
      <c r="O11" s="51">
        <v>0.11</v>
      </c>
      <c r="P11" s="51">
        <v>0.1</v>
      </c>
      <c r="Q11" s="51">
        <v>0.08</v>
      </c>
      <c r="R11" s="51">
        <v>0.11</v>
      </c>
      <c r="S11" s="51">
        <v>0.13</v>
      </c>
      <c r="T11" s="51">
        <v>0.1</v>
      </c>
      <c r="U11" s="51">
        <v>0.16</v>
      </c>
      <c r="V11" s="51">
        <v>0.13</v>
      </c>
      <c r="W11" s="51">
        <v>0.11</v>
      </c>
      <c r="X11" s="51">
        <v>0.13</v>
      </c>
      <c r="Y11" s="51">
        <v>0.08</v>
      </c>
      <c r="Z11" s="51">
        <v>7.0000000000000007E-2</v>
      </c>
      <c r="AA11" s="51">
        <v>0.02</v>
      </c>
      <c r="AB11" s="51">
        <v>0.08</v>
      </c>
      <c r="AC11" s="51">
        <v>7.0000000000000007E-2</v>
      </c>
      <c r="AD11" s="51">
        <v>7.0000000000000007E-2</v>
      </c>
      <c r="AE11" s="51">
        <v>0.21</v>
      </c>
      <c r="AF11" s="51">
        <v>0.19</v>
      </c>
      <c r="AG11" s="51">
        <v>0.19</v>
      </c>
      <c r="AH11" s="51">
        <v>0.19</v>
      </c>
      <c r="AI11" s="51">
        <v>0.19</v>
      </c>
      <c r="AJ11" s="51">
        <v>0.19</v>
      </c>
      <c r="AK11" s="51">
        <v>0.19</v>
      </c>
      <c r="AL11" s="51">
        <v>0.19</v>
      </c>
      <c r="AM11" s="51">
        <v>0.19</v>
      </c>
      <c r="AN11" s="51">
        <v>0.19</v>
      </c>
    </row>
    <row r="12" spans="1:40">
      <c r="A12" s="31" t="s">
        <v>7</v>
      </c>
      <c r="B12" s="16" t="s">
        <v>5</v>
      </c>
      <c r="C12" s="15" t="s">
        <v>23</v>
      </c>
      <c r="D12" s="31" t="s">
        <v>89</v>
      </c>
      <c r="E12" s="31" t="s">
        <v>90</v>
      </c>
      <c r="F12" s="17"/>
      <c r="G12" s="27"/>
      <c r="H12" s="51">
        <v>0.39</v>
      </c>
      <c r="I12" s="51">
        <v>0.37</v>
      </c>
      <c r="J12" s="51">
        <v>0.2</v>
      </c>
      <c r="K12" s="51">
        <v>0.25</v>
      </c>
      <c r="L12" s="51">
        <v>0.17</v>
      </c>
      <c r="M12" s="51">
        <v>0.13</v>
      </c>
      <c r="N12" s="51">
        <v>0.16</v>
      </c>
      <c r="O12" s="51">
        <v>0.16</v>
      </c>
      <c r="P12" s="51">
        <v>0.17</v>
      </c>
      <c r="Q12" s="51">
        <v>0.09</v>
      </c>
      <c r="R12" s="51">
        <v>0.08</v>
      </c>
      <c r="S12" s="51">
        <v>0.12</v>
      </c>
      <c r="T12" s="51">
        <v>0.19</v>
      </c>
      <c r="U12" s="51">
        <v>0.06</v>
      </c>
      <c r="V12" s="51">
        <v>0.1</v>
      </c>
      <c r="W12" s="51">
        <v>0.11</v>
      </c>
      <c r="X12" s="51">
        <v>0.2</v>
      </c>
      <c r="Y12" s="51">
        <v>0.33</v>
      </c>
      <c r="Z12" s="51">
        <v>0.14000000000000001</v>
      </c>
      <c r="AA12" s="51">
        <v>0.55000000000000004</v>
      </c>
      <c r="AB12" s="51">
        <v>0.6</v>
      </c>
      <c r="AC12" s="51">
        <v>0.46</v>
      </c>
      <c r="AD12" s="51">
        <v>0.6</v>
      </c>
      <c r="AE12" s="51">
        <v>0.17</v>
      </c>
      <c r="AF12" s="51">
        <v>0.21</v>
      </c>
      <c r="AG12" s="51">
        <v>0.21</v>
      </c>
      <c r="AH12" s="51">
        <v>0.21</v>
      </c>
      <c r="AI12" s="51">
        <v>0.21</v>
      </c>
      <c r="AJ12" s="51">
        <v>0.21</v>
      </c>
      <c r="AK12" s="51">
        <v>0.21</v>
      </c>
      <c r="AL12" s="51">
        <v>0.21</v>
      </c>
      <c r="AM12" s="51">
        <v>0.21</v>
      </c>
      <c r="AN12" s="51">
        <v>0.21</v>
      </c>
    </row>
    <row r="13" spans="1:40">
      <c r="A13" s="31" t="s">
        <v>7</v>
      </c>
      <c r="B13" s="16" t="s">
        <v>5</v>
      </c>
      <c r="C13" s="15" t="s">
        <v>23</v>
      </c>
      <c r="D13" s="31" t="s">
        <v>91</v>
      </c>
      <c r="E13" s="31" t="s">
        <v>92</v>
      </c>
      <c r="F13" s="17"/>
      <c r="G13" s="27"/>
      <c r="H13" s="51">
        <v>0.14000000000000001</v>
      </c>
      <c r="I13" s="51">
        <v>0.13</v>
      </c>
      <c r="J13" s="51">
        <v>0.09</v>
      </c>
      <c r="K13" s="51">
        <v>0.16</v>
      </c>
      <c r="L13" s="51">
        <v>0.2</v>
      </c>
      <c r="M13" s="51">
        <v>0.2</v>
      </c>
      <c r="N13" s="51">
        <v>0.19</v>
      </c>
      <c r="O13" s="51">
        <v>0.21</v>
      </c>
      <c r="P13" s="51">
        <v>0.15</v>
      </c>
      <c r="Q13" s="51">
        <v>0.34</v>
      </c>
      <c r="R13" s="51">
        <v>0.28999999999999998</v>
      </c>
      <c r="S13" s="51">
        <v>0.28000000000000003</v>
      </c>
      <c r="T13" s="51">
        <v>0.34</v>
      </c>
      <c r="U13" s="51">
        <v>0.28999999999999998</v>
      </c>
      <c r="V13" s="51">
        <v>0.27</v>
      </c>
      <c r="W13" s="51">
        <v>0.28000000000000003</v>
      </c>
      <c r="X13" s="51">
        <v>0.15</v>
      </c>
      <c r="Y13" s="51">
        <v>0.08</v>
      </c>
      <c r="Z13" s="51">
        <v>7.0000000000000007E-2</v>
      </c>
      <c r="AA13" s="51">
        <v>7.0000000000000007E-2</v>
      </c>
      <c r="AB13" s="51">
        <v>7.0000000000000007E-2</v>
      </c>
      <c r="AC13" s="51">
        <v>7.0000000000000007E-2</v>
      </c>
      <c r="AD13" s="51">
        <v>7.0000000000000007E-2</v>
      </c>
      <c r="AE13" s="51">
        <v>0.17</v>
      </c>
      <c r="AF13" s="51">
        <v>0.19</v>
      </c>
      <c r="AG13" s="51">
        <v>0.19</v>
      </c>
      <c r="AH13" s="51">
        <v>0.19</v>
      </c>
      <c r="AI13" s="51">
        <v>0.19</v>
      </c>
      <c r="AJ13" s="51">
        <v>0.19</v>
      </c>
      <c r="AK13" s="51">
        <v>0.19</v>
      </c>
      <c r="AL13" s="51">
        <v>0.19</v>
      </c>
      <c r="AM13" s="51">
        <v>0.19</v>
      </c>
      <c r="AN13" s="51">
        <v>0.19</v>
      </c>
    </row>
    <row r="14" spans="1:40">
      <c r="A14" s="20" t="s">
        <v>7</v>
      </c>
      <c r="B14" s="16" t="s">
        <v>5</v>
      </c>
      <c r="C14" s="15" t="s">
        <v>23</v>
      </c>
      <c r="D14" s="20" t="s">
        <v>93</v>
      </c>
      <c r="E14" s="20" t="s">
        <v>94</v>
      </c>
      <c r="F14" s="17"/>
      <c r="G14" s="27"/>
      <c r="H14" s="51">
        <v>0.2</v>
      </c>
      <c r="I14" s="51">
        <v>0.17</v>
      </c>
      <c r="J14" s="51">
        <v>0.37</v>
      </c>
      <c r="K14" s="51">
        <v>0.27</v>
      </c>
      <c r="L14" s="51">
        <v>0.28999999999999998</v>
      </c>
      <c r="M14" s="51">
        <v>0.24</v>
      </c>
      <c r="N14" s="51">
        <v>0.18</v>
      </c>
      <c r="O14" s="51">
        <v>0.18</v>
      </c>
      <c r="P14" s="51">
        <v>0.22</v>
      </c>
      <c r="Q14" s="51">
        <v>0.1</v>
      </c>
      <c r="R14" s="51">
        <v>0.3</v>
      </c>
      <c r="S14" s="51">
        <v>0.27</v>
      </c>
      <c r="T14" s="51">
        <v>0.2</v>
      </c>
      <c r="U14" s="51">
        <v>0.2</v>
      </c>
      <c r="V14" s="51">
        <v>0.23</v>
      </c>
      <c r="W14" s="51">
        <v>0.13</v>
      </c>
      <c r="X14" s="51">
        <v>0.13</v>
      </c>
      <c r="Y14" s="51">
        <v>0.08</v>
      </c>
      <c r="Z14" s="51">
        <v>7.0000000000000007E-2</v>
      </c>
      <c r="AA14" s="51">
        <v>0.09</v>
      </c>
      <c r="AB14" s="51">
        <v>0.08</v>
      </c>
      <c r="AC14" s="51">
        <v>0.2</v>
      </c>
      <c r="AD14" s="51">
        <v>0.02</v>
      </c>
      <c r="AE14" s="51">
        <v>0.17</v>
      </c>
      <c r="AF14" s="51">
        <v>0.13</v>
      </c>
      <c r="AG14" s="51">
        <v>0.13</v>
      </c>
      <c r="AH14" s="51">
        <v>0.13</v>
      </c>
      <c r="AI14" s="51">
        <v>0.13</v>
      </c>
      <c r="AJ14" s="51">
        <v>0.13</v>
      </c>
      <c r="AK14" s="51">
        <v>0.13</v>
      </c>
      <c r="AL14" s="51">
        <v>0.13</v>
      </c>
      <c r="AM14" s="51">
        <v>0.13</v>
      </c>
      <c r="AN14" s="51">
        <v>0.13</v>
      </c>
    </row>
    <row r="15" spans="1:40">
      <c r="A15" s="20" t="s">
        <v>7</v>
      </c>
      <c r="B15" s="16" t="s">
        <v>5</v>
      </c>
      <c r="C15" s="15" t="s">
        <v>23</v>
      </c>
      <c r="D15" s="20" t="s">
        <v>95</v>
      </c>
      <c r="E15" s="20" t="s">
        <v>96</v>
      </c>
      <c r="F15" s="17"/>
      <c r="G15" s="27"/>
      <c r="H15" s="51">
        <v>7.0000000000000007E-2</v>
      </c>
      <c r="I15" s="51">
        <v>0.13</v>
      </c>
      <c r="J15" s="51">
        <v>7.0000000000000007E-2</v>
      </c>
      <c r="K15" s="51">
        <v>7.0000000000000007E-2</v>
      </c>
      <c r="L15" s="51">
        <v>7.0000000000000007E-2</v>
      </c>
      <c r="M15" s="51">
        <v>0.13</v>
      </c>
      <c r="N15" s="51">
        <v>0.13</v>
      </c>
      <c r="O15" s="51">
        <v>0.12</v>
      </c>
      <c r="P15" s="51">
        <v>0.11</v>
      </c>
      <c r="Q15" s="51">
        <v>0.12</v>
      </c>
      <c r="R15" s="51">
        <v>7.0000000000000007E-2</v>
      </c>
      <c r="S15" s="51">
        <v>0.09</v>
      </c>
      <c r="T15" s="51">
        <v>7.0000000000000007E-2</v>
      </c>
      <c r="U15" s="51">
        <v>0.13</v>
      </c>
      <c r="V15" s="51">
        <v>0.11</v>
      </c>
      <c r="W15" s="51">
        <v>0.09</v>
      </c>
      <c r="X15" s="51">
        <v>0.14000000000000001</v>
      </c>
      <c r="Y15" s="51">
        <v>0.1</v>
      </c>
      <c r="Z15" s="51">
        <v>0.03</v>
      </c>
      <c r="AA15" s="51">
        <v>0.09</v>
      </c>
      <c r="AB15" s="51">
        <v>0.02</v>
      </c>
      <c r="AC15" s="51">
        <v>7.0000000000000007E-2</v>
      </c>
      <c r="AD15" s="51">
        <v>0.03</v>
      </c>
      <c r="AE15" s="51">
        <v>0.13</v>
      </c>
      <c r="AF15" s="51">
        <v>0.13</v>
      </c>
      <c r="AG15" s="51">
        <v>0.13</v>
      </c>
      <c r="AH15" s="51">
        <v>0.13</v>
      </c>
      <c r="AI15" s="51">
        <v>0.13</v>
      </c>
      <c r="AJ15" s="51">
        <v>0.13</v>
      </c>
      <c r="AK15" s="51">
        <v>0.13</v>
      </c>
      <c r="AL15" s="51">
        <v>0.13</v>
      </c>
      <c r="AM15" s="51">
        <v>0.13</v>
      </c>
      <c r="AN15" s="51">
        <v>0.13</v>
      </c>
    </row>
    <row r="16" spans="1:40" s="19" customFormat="1">
      <c r="A16" s="22"/>
      <c r="B16" s="21"/>
      <c r="C16" s="18"/>
      <c r="D16" s="22"/>
      <c r="E16" s="22"/>
      <c r="F16" s="23"/>
      <c r="G16" s="30"/>
      <c r="H16" s="139">
        <f>SUM(H10:H15)</f>
        <v>1.0000000000000002</v>
      </c>
      <c r="I16" s="139">
        <f t="shared" ref="I16:AN16" si="2">SUM(I10:I15)</f>
        <v>1</v>
      </c>
      <c r="J16" s="139">
        <f t="shared" si="2"/>
        <v>1</v>
      </c>
      <c r="K16" s="139">
        <f t="shared" si="2"/>
        <v>1</v>
      </c>
      <c r="L16" s="139">
        <f t="shared" si="2"/>
        <v>1.0000000000000002</v>
      </c>
      <c r="M16" s="139">
        <f t="shared" si="2"/>
        <v>1</v>
      </c>
      <c r="N16" s="139">
        <f t="shared" si="2"/>
        <v>0.99999999999999989</v>
      </c>
      <c r="O16" s="139">
        <f t="shared" si="2"/>
        <v>0.99999999999999989</v>
      </c>
      <c r="P16" s="139">
        <f t="shared" si="2"/>
        <v>1</v>
      </c>
      <c r="Q16" s="139">
        <f t="shared" si="2"/>
        <v>1</v>
      </c>
      <c r="R16" s="139">
        <f t="shared" si="2"/>
        <v>1</v>
      </c>
      <c r="S16" s="139">
        <f t="shared" si="2"/>
        <v>1</v>
      </c>
      <c r="T16" s="139">
        <f t="shared" si="2"/>
        <v>1</v>
      </c>
      <c r="U16" s="139">
        <f t="shared" si="2"/>
        <v>0.99999999999999989</v>
      </c>
      <c r="V16" s="139">
        <f t="shared" si="2"/>
        <v>1</v>
      </c>
      <c r="W16" s="139">
        <f t="shared" si="2"/>
        <v>1</v>
      </c>
      <c r="X16" s="139">
        <f t="shared" si="2"/>
        <v>1</v>
      </c>
      <c r="Y16" s="139">
        <f t="shared" si="2"/>
        <v>0.99999999999999989</v>
      </c>
      <c r="Z16" s="139">
        <f t="shared" si="2"/>
        <v>1</v>
      </c>
      <c r="AA16" s="139">
        <f t="shared" si="2"/>
        <v>1</v>
      </c>
      <c r="AB16" s="139">
        <f t="shared" si="2"/>
        <v>0.99999999999999989</v>
      </c>
      <c r="AC16" s="139">
        <f t="shared" si="2"/>
        <v>1</v>
      </c>
      <c r="AD16" s="139">
        <f t="shared" si="2"/>
        <v>1</v>
      </c>
      <c r="AE16" s="139">
        <f t="shared" si="2"/>
        <v>1</v>
      </c>
      <c r="AF16" s="139">
        <f t="shared" si="2"/>
        <v>1</v>
      </c>
      <c r="AG16" s="139">
        <f t="shared" si="2"/>
        <v>1</v>
      </c>
      <c r="AH16" s="139">
        <f t="shared" si="2"/>
        <v>1</v>
      </c>
      <c r="AI16" s="139">
        <f t="shared" si="2"/>
        <v>1</v>
      </c>
      <c r="AJ16" s="139">
        <f t="shared" si="2"/>
        <v>1</v>
      </c>
      <c r="AK16" s="139">
        <f t="shared" si="2"/>
        <v>1</v>
      </c>
      <c r="AL16" s="139">
        <f t="shared" si="2"/>
        <v>1</v>
      </c>
      <c r="AM16" s="139">
        <f t="shared" si="2"/>
        <v>1</v>
      </c>
      <c r="AN16" s="139">
        <f t="shared" si="2"/>
        <v>1</v>
      </c>
    </row>
    <row r="17" spans="1:40">
      <c r="A17" s="31" t="s">
        <v>8</v>
      </c>
      <c r="B17" s="16" t="s">
        <v>5</v>
      </c>
      <c r="C17" s="15" t="s">
        <v>24</v>
      </c>
      <c r="D17" s="31" t="s">
        <v>59</v>
      </c>
      <c r="E17" s="31" t="s">
        <v>60</v>
      </c>
      <c r="F17" s="17"/>
      <c r="G17" s="27"/>
      <c r="H17" s="51">
        <v>0.26143790849673204</v>
      </c>
      <c r="I17" s="51">
        <v>0.25916230366492149</v>
      </c>
      <c r="J17" s="51">
        <v>0.26178010471204188</v>
      </c>
      <c r="K17" s="51">
        <v>0.25901639344262295</v>
      </c>
      <c r="L17" s="51">
        <v>0.26203208556149732</v>
      </c>
      <c r="M17" s="51">
        <v>0.26203208556149732</v>
      </c>
      <c r="N17" s="51">
        <v>0.25694444444444442</v>
      </c>
      <c r="O17" s="51">
        <v>0.25694444444444442</v>
      </c>
      <c r="P17" s="51">
        <v>0.26111111111111113</v>
      </c>
      <c r="Q17" s="51">
        <v>0.26111111111111113</v>
      </c>
      <c r="R17" s="51">
        <v>0.25903614457831325</v>
      </c>
      <c r="S17" s="51">
        <v>0.19879518072289157</v>
      </c>
      <c r="T17" s="51">
        <v>0.19879518072289157</v>
      </c>
      <c r="U17" s="51">
        <v>0.19879518072289157</v>
      </c>
      <c r="V17" s="51">
        <v>0.2012779552715655</v>
      </c>
      <c r="W17" s="51">
        <v>0.19745222929936307</v>
      </c>
      <c r="X17" s="51">
        <v>0.19672131147540983</v>
      </c>
      <c r="Y17" s="51">
        <v>0.20129870129870131</v>
      </c>
      <c r="Z17" s="51">
        <v>0.20129870129870131</v>
      </c>
      <c r="AA17" s="51">
        <v>0.35416666666666669</v>
      </c>
      <c r="AB17" s="51">
        <v>0.34545454545454546</v>
      </c>
      <c r="AC17" s="51">
        <v>0.34146341463414637</v>
      </c>
      <c r="AD17" s="51">
        <v>0.35</v>
      </c>
      <c r="AE17" s="51">
        <v>0.34</v>
      </c>
      <c r="AF17" s="51">
        <v>0.33766233766233766</v>
      </c>
      <c r="AG17" s="51">
        <v>0.33766233766233766</v>
      </c>
      <c r="AH17" s="51">
        <v>0.33766233766233766</v>
      </c>
      <c r="AI17" s="51">
        <v>0.33766233766233766</v>
      </c>
      <c r="AJ17" s="51">
        <v>0.33766233766233766</v>
      </c>
      <c r="AK17" s="51">
        <v>0.33766233766233766</v>
      </c>
      <c r="AL17" s="51">
        <v>0.33766233766233766</v>
      </c>
      <c r="AM17" s="51">
        <v>0.33766233766233766</v>
      </c>
      <c r="AN17" s="51">
        <v>0.33766233766233766</v>
      </c>
    </row>
    <row r="18" spans="1:40">
      <c r="A18" s="31" t="s">
        <v>8</v>
      </c>
      <c r="B18" s="16" t="s">
        <v>5</v>
      </c>
      <c r="C18" s="15" t="s">
        <v>24</v>
      </c>
      <c r="D18" s="31" t="s">
        <v>61</v>
      </c>
      <c r="E18" s="31" t="s">
        <v>62</v>
      </c>
      <c r="F18" s="17"/>
      <c r="G18" s="27"/>
      <c r="H18" s="51">
        <v>0.20915032679738563</v>
      </c>
      <c r="I18" s="51">
        <v>0.20942408376963351</v>
      </c>
      <c r="J18" s="51">
        <v>0.20942408376963351</v>
      </c>
      <c r="K18" s="51">
        <v>0.21311475409836064</v>
      </c>
      <c r="L18" s="51">
        <v>0.20855614973262032</v>
      </c>
      <c r="M18" s="51">
        <v>0.20855614973262032</v>
      </c>
      <c r="N18" s="51">
        <v>0.20833333333333334</v>
      </c>
      <c r="O18" s="51">
        <v>0.20833333333333334</v>
      </c>
      <c r="P18" s="51">
        <v>0.21111111111111111</v>
      </c>
      <c r="Q18" s="51">
        <v>0.21111111111111111</v>
      </c>
      <c r="R18" s="51">
        <v>0.21084337349397592</v>
      </c>
      <c r="S18" s="51">
        <v>0.28915662650602408</v>
      </c>
      <c r="T18" s="51">
        <v>0.28915662650602408</v>
      </c>
      <c r="U18" s="51">
        <v>0.28915662650602408</v>
      </c>
      <c r="V18" s="51">
        <v>0.29073482428115016</v>
      </c>
      <c r="W18" s="51">
        <v>0.2929936305732484</v>
      </c>
      <c r="X18" s="51">
        <v>0.29508196721311475</v>
      </c>
      <c r="Y18" s="51">
        <v>0.29220779220779219</v>
      </c>
      <c r="Z18" s="51">
        <v>0.29220779220779219</v>
      </c>
      <c r="AA18" s="51">
        <v>0.125</v>
      </c>
      <c r="AB18" s="51">
        <v>0.14545454545454545</v>
      </c>
      <c r="AC18" s="51">
        <v>0.12195121951219512</v>
      </c>
      <c r="AD18" s="51">
        <v>0.15</v>
      </c>
      <c r="AE18" s="51">
        <v>0.14000000000000001</v>
      </c>
      <c r="AF18" s="51">
        <v>0.14285714285714285</v>
      </c>
      <c r="AG18" s="51">
        <v>0.14285714285714285</v>
      </c>
      <c r="AH18" s="51">
        <v>0.14285714285714285</v>
      </c>
      <c r="AI18" s="51">
        <v>0.14285714285714285</v>
      </c>
      <c r="AJ18" s="51">
        <v>0.14285714285714285</v>
      </c>
      <c r="AK18" s="51">
        <v>0.14285714285714285</v>
      </c>
      <c r="AL18" s="51">
        <v>0.14285714285714285</v>
      </c>
      <c r="AM18" s="51">
        <v>0.14285714285714285</v>
      </c>
      <c r="AN18" s="51">
        <v>0.14285714285714285</v>
      </c>
    </row>
    <row r="19" spans="1:40">
      <c r="A19" s="31" t="s">
        <v>8</v>
      </c>
      <c r="B19" s="16" t="s">
        <v>5</v>
      </c>
      <c r="C19" s="15" t="s">
        <v>24</v>
      </c>
      <c r="D19" s="31" t="s">
        <v>63</v>
      </c>
      <c r="E19" s="31" t="s">
        <v>166</v>
      </c>
      <c r="F19" s="17"/>
      <c r="G19" s="27"/>
      <c r="H19" s="51">
        <v>0.24183006535947713</v>
      </c>
      <c r="I19" s="51">
        <v>0.24083769633507854</v>
      </c>
      <c r="J19" s="51">
        <v>0.24083769633507854</v>
      </c>
      <c r="K19" s="51">
        <v>0.23934426229508196</v>
      </c>
      <c r="L19" s="51">
        <v>0.24064171122994651</v>
      </c>
      <c r="M19" s="51">
        <v>0.24064171122994651</v>
      </c>
      <c r="N19" s="51">
        <v>0.24305555555555555</v>
      </c>
      <c r="O19" s="51">
        <v>0.24305555555555555</v>
      </c>
      <c r="P19" s="51">
        <v>0.2388888888888889</v>
      </c>
      <c r="Q19" s="51">
        <v>0.2388888888888889</v>
      </c>
      <c r="R19" s="51">
        <v>0.24096385542168675</v>
      </c>
      <c r="S19" s="51">
        <v>0.24096385542168675</v>
      </c>
      <c r="T19" s="51">
        <v>0.24096385542168675</v>
      </c>
      <c r="U19" s="51">
        <v>0.24096385542168675</v>
      </c>
      <c r="V19" s="51">
        <v>0.23961661341853036</v>
      </c>
      <c r="W19" s="51">
        <v>0.24203821656050956</v>
      </c>
      <c r="X19" s="51">
        <v>0.24590163934426229</v>
      </c>
      <c r="Y19" s="51">
        <v>0.24025974025974026</v>
      </c>
      <c r="Z19" s="51">
        <v>0.24025974025974026</v>
      </c>
      <c r="AA19" s="51">
        <v>0.1875</v>
      </c>
      <c r="AB19" s="51">
        <v>0.18181818181818182</v>
      </c>
      <c r="AC19" s="51">
        <v>0.1951219512195122</v>
      </c>
      <c r="AD19" s="51">
        <v>0.2</v>
      </c>
      <c r="AE19" s="51">
        <v>0.2</v>
      </c>
      <c r="AF19" s="51">
        <v>0.19480519480519481</v>
      </c>
      <c r="AG19" s="51">
        <v>0.19480519480519481</v>
      </c>
      <c r="AH19" s="51">
        <v>0.19480519480519481</v>
      </c>
      <c r="AI19" s="51">
        <v>0.19480519480519481</v>
      </c>
      <c r="AJ19" s="51">
        <v>0.19480519480519481</v>
      </c>
      <c r="AK19" s="51">
        <v>0.19480519480519481</v>
      </c>
      <c r="AL19" s="51">
        <v>0.19480519480519481</v>
      </c>
      <c r="AM19" s="51">
        <v>0.19480519480519481</v>
      </c>
      <c r="AN19" s="51">
        <v>0.19480519480519481</v>
      </c>
    </row>
    <row r="20" spans="1:40">
      <c r="A20" s="31" t="s">
        <v>8</v>
      </c>
      <c r="B20" s="16" t="s">
        <v>5</v>
      </c>
      <c r="C20" s="15" t="s">
        <v>24</v>
      </c>
      <c r="D20" s="31" t="s">
        <v>65</v>
      </c>
      <c r="E20" s="31" t="s">
        <v>66</v>
      </c>
      <c r="F20" s="17"/>
      <c r="G20" s="27"/>
      <c r="H20" s="51">
        <v>0.28758169934640521</v>
      </c>
      <c r="I20" s="51">
        <v>0.29057591623036649</v>
      </c>
      <c r="J20" s="51">
        <v>0.2879581151832461</v>
      </c>
      <c r="K20" s="51">
        <v>0.28852459016393445</v>
      </c>
      <c r="L20" s="51">
        <v>0.28877005347593582</v>
      </c>
      <c r="M20" s="51">
        <v>0.28877005347593582</v>
      </c>
      <c r="N20" s="51">
        <v>0.29166666666666669</v>
      </c>
      <c r="O20" s="51">
        <v>0.29166666666666669</v>
      </c>
      <c r="P20" s="51">
        <v>0.28888888888888886</v>
      </c>
      <c r="Q20" s="51">
        <v>0.28888888888888886</v>
      </c>
      <c r="R20" s="51">
        <v>0.28915662650602408</v>
      </c>
      <c r="S20" s="51">
        <v>0.27108433734939757</v>
      </c>
      <c r="T20" s="51">
        <v>0.27108433734939757</v>
      </c>
      <c r="U20" s="51">
        <v>0.27108433734939757</v>
      </c>
      <c r="V20" s="51">
        <v>0.26837060702875398</v>
      </c>
      <c r="W20" s="51">
        <v>0.26751592356687898</v>
      </c>
      <c r="X20" s="51">
        <v>0.26229508196721313</v>
      </c>
      <c r="Y20" s="51">
        <v>0.26623376623376621</v>
      </c>
      <c r="Z20" s="51">
        <v>0.26623376623376621</v>
      </c>
      <c r="AA20" s="51">
        <v>0.33333333333333331</v>
      </c>
      <c r="AB20" s="51">
        <v>0.32727272727272727</v>
      </c>
      <c r="AC20" s="51">
        <v>0.34146341463414637</v>
      </c>
      <c r="AD20" s="51">
        <v>0.3</v>
      </c>
      <c r="AE20" s="51">
        <v>0.32</v>
      </c>
      <c r="AF20" s="51">
        <v>0.32467532467532467</v>
      </c>
      <c r="AG20" s="51">
        <v>0.32467532467532467</v>
      </c>
      <c r="AH20" s="51">
        <v>0.32467532467532467</v>
      </c>
      <c r="AI20" s="51">
        <v>0.32467532467532467</v>
      </c>
      <c r="AJ20" s="51">
        <v>0.32467532467532467</v>
      </c>
      <c r="AK20" s="51">
        <v>0.32467532467532467</v>
      </c>
      <c r="AL20" s="51">
        <v>0.32467532467532467</v>
      </c>
      <c r="AM20" s="51">
        <v>0.32467532467532467</v>
      </c>
      <c r="AN20" s="51">
        <v>0.32467532467532467</v>
      </c>
    </row>
    <row r="21" spans="1:40" s="19" customFormat="1">
      <c r="A21" s="32"/>
      <c r="B21" s="21"/>
      <c r="C21" s="18"/>
      <c r="D21" s="32"/>
      <c r="E21" s="32"/>
      <c r="F21" s="23"/>
      <c r="G21" s="30"/>
      <c r="H21" s="52">
        <f>SUM(H17:H20)</f>
        <v>1</v>
      </c>
      <c r="I21" s="52">
        <f t="shared" ref="I21:AN21" si="3">SUM(I17:I20)</f>
        <v>1</v>
      </c>
      <c r="J21" s="52">
        <f t="shared" si="3"/>
        <v>1</v>
      </c>
      <c r="K21" s="52">
        <f t="shared" si="3"/>
        <v>1</v>
      </c>
      <c r="L21" s="52">
        <f t="shared" si="3"/>
        <v>1</v>
      </c>
      <c r="M21" s="52">
        <f t="shared" si="3"/>
        <v>1</v>
      </c>
      <c r="N21" s="52">
        <f t="shared" si="3"/>
        <v>1</v>
      </c>
      <c r="O21" s="52">
        <f t="shared" si="3"/>
        <v>1</v>
      </c>
      <c r="P21" s="52">
        <f t="shared" si="3"/>
        <v>1</v>
      </c>
      <c r="Q21" s="52">
        <f t="shared" si="3"/>
        <v>1</v>
      </c>
      <c r="R21" s="52">
        <f t="shared" si="3"/>
        <v>1</v>
      </c>
      <c r="S21" s="52">
        <f t="shared" si="3"/>
        <v>1</v>
      </c>
      <c r="T21" s="52">
        <f t="shared" si="3"/>
        <v>1</v>
      </c>
      <c r="U21" s="52">
        <f t="shared" si="3"/>
        <v>1</v>
      </c>
      <c r="V21" s="52">
        <f t="shared" si="3"/>
        <v>1</v>
      </c>
      <c r="W21" s="52">
        <f t="shared" si="3"/>
        <v>1</v>
      </c>
      <c r="X21" s="52">
        <f t="shared" si="3"/>
        <v>1</v>
      </c>
      <c r="Y21" s="52">
        <f t="shared" si="3"/>
        <v>1</v>
      </c>
      <c r="Z21" s="52">
        <f t="shared" si="3"/>
        <v>1</v>
      </c>
      <c r="AA21" s="52">
        <f t="shared" si="3"/>
        <v>1</v>
      </c>
      <c r="AB21" s="52">
        <f t="shared" si="3"/>
        <v>1</v>
      </c>
      <c r="AC21" s="52">
        <f t="shared" si="3"/>
        <v>1</v>
      </c>
      <c r="AD21" s="52">
        <f t="shared" si="3"/>
        <v>1</v>
      </c>
      <c r="AE21" s="52">
        <f t="shared" si="3"/>
        <v>1</v>
      </c>
      <c r="AF21" s="52">
        <f t="shared" si="3"/>
        <v>1</v>
      </c>
      <c r="AG21" s="52">
        <f t="shared" si="3"/>
        <v>1</v>
      </c>
      <c r="AH21" s="52">
        <f t="shared" si="3"/>
        <v>1</v>
      </c>
      <c r="AI21" s="52">
        <f t="shared" si="3"/>
        <v>1</v>
      </c>
      <c r="AJ21" s="52">
        <f t="shared" si="3"/>
        <v>1</v>
      </c>
      <c r="AK21" s="52">
        <f t="shared" si="3"/>
        <v>1</v>
      </c>
      <c r="AL21" s="52">
        <f t="shared" si="3"/>
        <v>1</v>
      </c>
      <c r="AM21" s="52">
        <f t="shared" si="3"/>
        <v>1</v>
      </c>
      <c r="AN21" s="52">
        <f t="shared" si="3"/>
        <v>1</v>
      </c>
    </row>
    <row r="22" spans="1:40">
      <c r="A22" s="20" t="s">
        <v>9</v>
      </c>
      <c r="B22" s="16" t="s">
        <v>5</v>
      </c>
      <c r="C22" s="15" t="s">
        <v>24</v>
      </c>
      <c r="D22" s="20" t="s">
        <v>67</v>
      </c>
      <c r="E22" s="20" t="s">
        <v>68</v>
      </c>
      <c r="F22" s="17"/>
      <c r="G22" s="27"/>
      <c r="H22" s="51">
        <v>0.28000000000000003</v>
      </c>
      <c r="I22" s="51">
        <v>0.28000000000000003</v>
      </c>
      <c r="J22" s="51">
        <v>0.28000000000000003</v>
      </c>
      <c r="K22" s="51">
        <v>0.28000000000000003</v>
      </c>
      <c r="L22" s="51">
        <v>0.28000000000000003</v>
      </c>
      <c r="M22" s="51">
        <v>0.28000000000000003</v>
      </c>
      <c r="N22" s="51">
        <v>0.28000000000000003</v>
      </c>
      <c r="O22" s="51">
        <v>0.28000000000000003</v>
      </c>
      <c r="P22" s="51">
        <v>0.28000000000000003</v>
      </c>
      <c r="Q22" s="51">
        <v>0.28000000000000003</v>
      </c>
      <c r="R22" s="51">
        <v>0.28000000000000003</v>
      </c>
      <c r="S22" s="51">
        <v>0.28000000000000003</v>
      </c>
      <c r="T22" s="51">
        <v>0.28000000000000003</v>
      </c>
      <c r="U22" s="51">
        <v>0.28000000000000003</v>
      </c>
      <c r="V22" s="51">
        <v>0.28000000000000003</v>
      </c>
      <c r="W22" s="51">
        <v>0.28000000000000003</v>
      </c>
      <c r="X22" s="51">
        <v>0.28000000000000003</v>
      </c>
      <c r="Y22" s="51">
        <v>0.28000000000000003</v>
      </c>
      <c r="Z22" s="51">
        <v>0.28000000000000003</v>
      </c>
      <c r="AA22" s="51">
        <v>0.28000000000000003</v>
      </c>
      <c r="AB22" s="51">
        <v>0.28000000000000003</v>
      </c>
      <c r="AC22" s="51">
        <v>0.39</v>
      </c>
      <c r="AD22" s="51">
        <v>0.39</v>
      </c>
      <c r="AE22" s="51">
        <v>0.34</v>
      </c>
      <c r="AF22" s="51">
        <v>0.36</v>
      </c>
      <c r="AG22" s="51">
        <v>0.36</v>
      </c>
      <c r="AH22" s="51">
        <v>0.36</v>
      </c>
      <c r="AI22" s="51">
        <v>0.36</v>
      </c>
      <c r="AJ22" s="51">
        <v>0.34</v>
      </c>
      <c r="AK22" s="51">
        <v>0.34</v>
      </c>
      <c r="AL22" s="51">
        <v>0.36</v>
      </c>
      <c r="AM22" s="51">
        <v>0.36</v>
      </c>
      <c r="AN22" s="51">
        <v>0.36</v>
      </c>
    </row>
    <row r="23" spans="1:40">
      <c r="A23" s="20" t="s">
        <v>9</v>
      </c>
      <c r="B23" s="16" t="s">
        <v>5</v>
      </c>
      <c r="C23" s="15" t="s">
        <v>24</v>
      </c>
      <c r="D23" s="20" t="s">
        <v>69</v>
      </c>
      <c r="E23" s="20" t="s">
        <v>167</v>
      </c>
      <c r="F23" s="17"/>
      <c r="G23" s="27"/>
      <c r="H23" s="51">
        <v>0.23</v>
      </c>
      <c r="I23" s="51">
        <v>0.23</v>
      </c>
      <c r="J23" s="51">
        <v>0.23</v>
      </c>
      <c r="K23" s="51">
        <v>0.23</v>
      </c>
      <c r="L23" s="51">
        <v>0.23</v>
      </c>
      <c r="M23" s="51">
        <v>0.23</v>
      </c>
      <c r="N23" s="51">
        <v>0.23</v>
      </c>
      <c r="O23" s="51">
        <v>0.23</v>
      </c>
      <c r="P23" s="51">
        <v>0.23</v>
      </c>
      <c r="Q23" s="51">
        <v>0.23</v>
      </c>
      <c r="R23" s="51">
        <v>0.23</v>
      </c>
      <c r="S23" s="51">
        <v>0.23</v>
      </c>
      <c r="T23" s="51">
        <v>0.23</v>
      </c>
      <c r="U23" s="51">
        <v>0.23</v>
      </c>
      <c r="V23" s="51">
        <v>0.23</v>
      </c>
      <c r="W23" s="51">
        <v>0.23</v>
      </c>
      <c r="X23" s="51">
        <v>0.23</v>
      </c>
      <c r="Y23" s="51">
        <v>0.23</v>
      </c>
      <c r="Z23" s="51">
        <v>0.23</v>
      </c>
      <c r="AA23" s="51">
        <v>0.23</v>
      </c>
      <c r="AB23" s="51">
        <v>0.23</v>
      </c>
      <c r="AC23" s="51">
        <v>0.19</v>
      </c>
      <c r="AD23" s="51">
        <v>0.17</v>
      </c>
      <c r="AE23" s="51">
        <v>0.2</v>
      </c>
      <c r="AF23" s="51">
        <v>0.19</v>
      </c>
      <c r="AG23" s="51">
        <v>0.19</v>
      </c>
      <c r="AH23" s="51">
        <v>0.19</v>
      </c>
      <c r="AI23" s="51">
        <v>0.19</v>
      </c>
      <c r="AJ23" s="51">
        <v>0.19</v>
      </c>
      <c r="AK23" s="51">
        <v>0.19</v>
      </c>
      <c r="AL23" s="51">
        <v>0.19</v>
      </c>
      <c r="AM23" s="51">
        <v>0.19</v>
      </c>
      <c r="AN23" s="51">
        <v>0.19</v>
      </c>
    </row>
    <row r="24" spans="1:40">
      <c r="A24" s="31" t="s">
        <v>9</v>
      </c>
      <c r="B24" s="16" t="s">
        <v>5</v>
      </c>
      <c r="C24" s="15" t="s">
        <v>24</v>
      </c>
      <c r="D24" s="31" t="s">
        <v>71</v>
      </c>
      <c r="E24" s="31" t="s">
        <v>72</v>
      </c>
      <c r="F24" s="17"/>
      <c r="G24" s="27"/>
      <c r="H24" s="51">
        <v>0.28000000000000003</v>
      </c>
      <c r="I24" s="51">
        <v>0.28000000000000003</v>
      </c>
      <c r="J24" s="51">
        <v>0.28000000000000003</v>
      </c>
      <c r="K24" s="51">
        <v>0.28000000000000003</v>
      </c>
      <c r="L24" s="51">
        <v>0.28000000000000003</v>
      </c>
      <c r="M24" s="51">
        <v>0.28000000000000003</v>
      </c>
      <c r="N24" s="51">
        <v>0.28000000000000003</v>
      </c>
      <c r="O24" s="51">
        <v>0.28000000000000003</v>
      </c>
      <c r="P24" s="51">
        <v>0.28000000000000003</v>
      </c>
      <c r="Q24" s="51">
        <v>0.28000000000000003</v>
      </c>
      <c r="R24" s="51">
        <v>0.28000000000000003</v>
      </c>
      <c r="S24" s="51">
        <v>0.28000000000000003</v>
      </c>
      <c r="T24" s="51">
        <v>0.28000000000000003</v>
      </c>
      <c r="U24" s="51">
        <v>0.28000000000000003</v>
      </c>
      <c r="V24" s="51">
        <v>0.28000000000000003</v>
      </c>
      <c r="W24" s="51">
        <v>0.28000000000000003</v>
      </c>
      <c r="X24" s="51">
        <v>0.28000000000000003</v>
      </c>
      <c r="Y24" s="51">
        <v>0.28000000000000003</v>
      </c>
      <c r="Z24" s="51">
        <v>0.28000000000000003</v>
      </c>
      <c r="AA24" s="51">
        <v>0.28000000000000003</v>
      </c>
      <c r="AB24" s="51">
        <v>0.28000000000000003</v>
      </c>
      <c r="AC24" s="51">
        <v>0.28999999999999998</v>
      </c>
      <c r="AD24" s="51">
        <v>0.31</v>
      </c>
      <c r="AE24" s="51">
        <v>0.26</v>
      </c>
      <c r="AF24" s="51">
        <v>0.25</v>
      </c>
      <c r="AG24" s="51">
        <v>0.25</v>
      </c>
      <c r="AH24" s="51">
        <v>0.25</v>
      </c>
      <c r="AI24" s="51">
        <v>0.25</v>
      </c>
      <c r="AJ24" s="51">
        <v>0.27</v>
      </c>
      <c r="AK24" s="51">
        <v>0.27</v>
      </c>
      <c r="AL24" s="51">
        <v>0.25</v>
      </c>
      <c r="AM24" s="51">
        <v>0.25</v>
      </c>
      <c r="AN24" s="51">
        <v>0.25</v>
      </c>
    </row>
    <row r="25" spans="1:40">
      <c r="A25" s="31" t="s">
        <v>9</v>
      </c>
      <c r="B25" s="16" t="s">
        <v>5</v>
      </c>
      <c r="C25" s="15" t="s">
        <v>24</v>
      </c>
      <c r="D25" s="31" t="s">
        <v>73</v>
      </c>
      <c r="E25" s="31" t="s">
        <v>74</v>
      </c>
      <c r="F25" s="17"/>
      <c r="G25" s="27"/>
      <c r="H25" s="51">
        <v>0.21</v>
      </c>
      <c r="I25" s="51">
        <v>0.21</v>
      </c>
      <c r="J25" s="51">
        <v>0.21</v>
      </c>
      <c r="K25" s="51">
        <v>0.21</v>
      </c>
      <c r="L25" s="51">
        <v>0.21</v>
      </c>
      <c r="M25" s="51">
        <v>0.21</v>
      </c>
      <c r="N25" s="51">
        <v>0.21</v>
      </c>
      <c r="O25" s="51">
        <v>0.21</v>
      </c>
      <c r="P25" s="51">
        <v>0.21</v>
      </c>
      <c r="Q25" s="51">
        <v>0.21</v>
      </c>
      <c r="R25" s="51">
        <v>0.21</v>
      </c>
      <c r="S25" s="51">
        <v>0.21</v>
      </c>
      <c r="T25" s="51">
        <v>0.21</v>
      </c>
      <c r="U25" s="51">
        <v>0.21</v>
      </c>
      <c r="V25" s="51">
        <v>0.21</v>
      </c>
      <c r="W25" s="51">
        <v>0.21</v>
      </c>
      <c r="X25" s="51">
        <v>0.21</v>
      </c>
      <c r="Y25" s="51">
        <v>0.21</v>
      </c>
      <c r="Z25" s="51">
        <v>0.21</v>
      </c>
      <c r="AA25" s="51">
        <v>0.21</v>
      </c>
      <c r="AB25" s="51">
        <v>0.21</v>
      </c>
      <c r="AC25" s="51">
        <v>0.13</v>
      </c>
      <c r="AD25" s="51">
        <v>0.13</v>
      </c>
      <c r="AE25" s="51">
        <v>0.2</v>
      </c>
      <c r="AF25" s="51">
        <v>0.2</v>
      </c>
      <c r="AG25" s="51">
        <v>0.2</v>
      </c>
      <c r="AH25" s="51">
        <v>0.2</v>
      </c>
      <c r="AI25" s="51">
        <v>0.2</v>
      </c>
      <c r="AJ25" s="51">
        <v>0.2</v>
      </c>
      <c r="AK25" s="51">
        <v>0.2</v>
      </c>
      <c r="AL25" s="51">
        <v>0.2</v>
      </c>
      <c r="AM25" s="51">
        <v>0.2</v>
      </c>
      <c r="AN25" s="51">
        <v>0.2</v>
      </c>
    </row>
    <row r="26" spans="1:40" s="19" customFormat="1">
      <c r="A26" s="32"/>
      <c r="B26" s="21"/>
      <c r="C26" s="18"/>
      <c r="D26" s="32"/>
      <c r="E26" s="32"/>
      <c r="F26" s="23"/>
      <c r="G26" s="30"/>
      <c r="H26" s="52">
        <f>SUM(H22:H25)</f>
        <v>1</v>
      </c>
      <c r="I26" s="52">
        <f t="shared" ref="I26:AN26" si="4">SUM(I22:I25)</f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  <c r="R26" s="52">
        <f t="shared" si="4"/>
        <v>1</v>
      </c>
      <c r="S26" s="52">
        <f t="shared" si="4"/>
        <v>1</v>
      </c>
      <c r="T26" s="52">
        <f t="shared" si="4"/>
        <v>1</v>
      </c>
      <c r="U26" s="52">
        <f t="shared" si="4"/>
        <v>1</v>
      </c>
      <c r="V26" s="52">
        <f t="shared" si="4"/>
        <v>1</v>
      </c>
      <c r="W26" s="52">
        <f t="shared" si="4"/>
        <v>1</v>
      </c>
      <c r="X26" s="52">
        <f t="shared" si="4"/>
        <v>1</v>
      </c>
      <c r="Y26" s="52">
        <f t="shared" si="4"/>
        <v>1</v>
      </c>
      <c r="Z26" s="52">
        <f t="shared" si="4"/>
        <v>1</v>
      </c>
      <c r="AA26" s="52">
        <f t="shared" si="4"/>
        <v>1</v>
      </c>
      <c r="AB26" s="52">
        <f t="shared" si="4"/>
        <v>1</v>
      </c>
      <c r="AC26" s="52">
        <f t="shared" si="4"/>
        <v>1</v>
      </c>
      <c r="AD26" s="52">
        <f t="shared" si="4"/>
        <v>1</v>
      </c>
      <c r="AE26" s="52">
        <f t="shared" si="4"/>
        <v>1</v>
      </c>
      <c r="AF26" s="52">
        <f t="shared" si="4"/>
        <v>1</v>
      </c>
      <c r="AG26" s="52">
        <f t="shared" si="4"/>
        <v>1</v>
      </c>
      <c r="AH26" s="52">
        <f t="shared" si="4"/>
        <v>1</v>
      </c>
      <c r="AI26" s="52">
        <f t="shared" si="4"/>
        <v>1</v>
      </c>
      <c r="AJ26" s="52">
        <f t="shared" si="4"/>
        <v>1</v>
      </c>
      <c r="AK26" s="52">
        <f t="shared" si="4"/>
        <v>1</v>
      </c>
      <c r="AL26" s="52">
        <f t="shared" si="4"/>
        <v>1</v>
      </c>
      <c r="AM26" s="52">
        <f t="shared" si="4"/>
        <v>1</v>
      </c>
      <c r="AN26" s="52">
        <f t="shared" si="4"/>
        <v>1</v>
      </c>
    </row>
    <row r="27" spans="1:40">
      <c r="A27" s="25" t="s">
        <v>10</v>
      </c>
      <c r="B27" s="16" t="s">
        <v>5</v>
      </c>
      <c r="C27" s="15" t="s">
        <v>5</v>
      </c>
      <c r="D27" s="26" t="s">
        <v>35</v>
      </c>
      <c r="E27" s="25" t="s">
        <v>36</v>
      </c>
      <c r="F27" s="17"/>
      <c r="G27" s="27"/>
      <c r="H27" s="51">
        <v>0.33908045977011492</v>
      </c>
      <c r="I27" s="51">
        <v>0.33908045977011492</v>
      </c>
      <c r="J27" s="51">
        <v>0.33908045977011492</v>
      </c>
      <c r="K27" s="51">
        <v>0.33908045977011492</v>
      </c>
      <c r="L27" s="51">
        <v>0.33908045977011492</v>
      </c>
      <c r="M27" s="51">
        <v>0.33908045977011492</v>
      </c>
      <c r="N27" s="51">
        <v>0.33908045977011492</v>
      </c>
      <c r="O27" s="51">
        <v>0.33908045977011492</v>
      </c>
      <c r="P27" s="51">
        <v>0.33908045977011492</v>
      </c>
      <c r="Q27" s="51">
        <v>0.33908045977011492</v>
      </c>
      <c r="R27" s="51">
        <v>0.33908045977011492</v>
      </c>
      <c r="S27" s="51">
        <v>0.33908045977011492</v>
      </c>
      <c r="T27" s="51">
        <v>0.33908045977011492</v>
      </c>
      <c r="U27" s="51">
        <v>0.33908045977011492</v>
      </c>
      <c r="V27" s="51">
        <v>0.33908045977011492</v>
      </c>
      <c r="W27" s="51">
        <v>0.33908045977011492</v>
      </c>
      <c r="X27" s="51">
        <v>0.33908045977011492</v>
      </c>
      <c r="Y27" s="51">
        <v>0.33908045977011492</v>
      </c>
      <c r="Z27" s="51">
        <v>0.33908045977011492</v>
      </c>
      <c r="AA27" s="51">
        <v>0.33908045977011492</v>
      </c>
      <c r="AB27" s="51">
        <v>0.33908045977011492</v>
      </c>
      <c r="AC27" s="51">
        <v>0.33908045977011492</v>
      </c>
      <c r="AD27" s="51">
        <v>0.33908045977011492</v>
      </c>
      <c r="AE27" s="51">
        <v>0.33908045977011492</v>
      </c>
      <c r="AF27" s="51">
        <v>0.33908045977011492</v>
      </c>
      <c r="AG27" s="51">
        <v>0.33908045977011492</v>
      </c>
      <c r="AH27" s="51">
        <v>0.33908045977011492</v>
      </c>
      <c r="AI27" s="51">
        <v>0.33908045977011492</v>
      </c>
      <c r="AJ27" s="51">
        <v>0.33908045977011492</v>
      </c>
      <c r="AK27" s="51">
        <v>0.33908045977011492</v>
      </c>
      <c r="AL27" s="51">
        <v>0.33908045977011492</v>
      </c>
      <c r="AM27" s="51">
        <v>0.33908045977011492</v>
      </c>
      <c r="AN27" s="51">
        <v>0.33908045977011492</v>
      </c>
    </row>
    <row r="28" spans="1:40">
      <c r="A28" s="25" t="s">
        <v>10</v>
      </c>
      <c r="B28" s="16" t="s">
        <v>5</v>
      </c>
      <c r="C28" s="15" t="s">
        <v>5</v>
      </c>
      <c r="D28" s="26" t="s">
        <v>37</v>
      </c>
      <c r="E28" s="25" t="s">
        <v>38</v>
      </c>
      <c r="F28" s="17"/>
      <c r="G28" s="27"/>
      <c r="H28" s="51">
        <v>0.12643678160919541</v>
      </c>
      <c r="I28" s="51">
        <v>0.12643678160919541</v>
      </c>
      <c r="J28" s="51">
        <v>0.12643678160919541</v>
      </c>
      <c r="K28" s="51">
        <v>0.12643678160919541</v>
      </c>
      <c r="L28" s="51">
        <v>0.12643678160919541</v>
      </c>
      <c r="M28" s="51">
        <v>0.12643678160919541</v>
      </c>
      <c r="N28" s="51">
        <v>0.12643678160919541</v>
      </c>
      <c r="O28" s="51">
        <v>0.12643678160919541</v>
      </c>
      <c r="P28" s="51">
        <v>0.12643678160919541</v>
      </c>
      <c r="Q28" s="51">
        <v>0.12643678160919541</v>
      </c>
      <c r="R28" s="51">
        <v>0.12643678160919541</v>
      </c>
      <c r="S28" s="51">
        <v>0.12643678160919541</v>
      </c>
      <c r="T28" s="51">
        <v>0.12643678160919541</v>
      </c>
      <c r="U28" s="51">
        <v>0.12643678160919541</v>
      </c>
      <c r="V28" s="51">
        <v>0.12643678160919541</v>
      </c>
      <c r="W28" s="51">
        <v>0.12643678160919541</v>
      </c>
      <c r="X28" s="51">
        <v>0.12643678160919541</v>
      </c>
      <c r="Y28" s="51">
        <v>0.12643678160919541</v>
      </c>
      <c r="Z28" s="51">
        <v>0.12643678160919541</v>
      </c>
      <c r="AA28" s="51">
        <v>0.12643678160919541</v>
      </c>
      <c r="AB28" s="51">
        <v>0.12643678160919541</v>
      </c>
      <c r="AC28" s="51">
        <v>0.12643678160919541</v>
      </c>
      <c r="AD28" s="51">
        <v>0.12643678160919541</v>
      </c>
      <c r="AE28" s="51">
        <v>0.12643678160919541</v>
      </c>
      <c r="AF28" s="51">
        <v>0.12643678160919541</v>
      </c>
      <c r="AG28" s="51">
        <v>0.12643678160919541</v>
      </c>
      <c r="AH28" s="51">
        <v>0.12643678160919541</v>
      </c>
      <c r="AI28" s="51">
        <v>0.12643678160919541</v>
      </c>
      <c r="AJ28" s="51">
        <v>0.12643678160919541</v>
      </c>
      <c r="AK28" s="51">
        <v>0.12643678160919541</v>
      </c>
      <c r="AL28" s="51">
        <v>0.12643678160919541</v>
      </c>
      <c r="AM28" s="51">
        <v>0.12643678160919541</v>
      </c>
      <c r="AN28" s="51">
        <v>0.12643678160919541</v>
      </c>
    </row>
    <row r="29" spans="1:40">
      <c r="A29" s="25" t="s">
        <v>10</v>
      </c>
      <c r="B29" s="16" t="s">
        <v>5</v>
      </c>
      <c r="C29" s="15" t="s">
        <v>5</v>
      </c>
      <c r="D29" s="26" t="s">
        <v>39</v>
      </c>
      <c r="E29" s="25" t="s">
        <v>40</v>
      </c>
      <c r="F29" s="17"/>
      <c r="G29" s="27"/>
      <c r="H29" s="51">
        <v>0.162413793103448</v>
      </c>
      <c r="I29" s="51">
        <v>0.162413793103448</v>
      </c>
      <c r="J29" s="51">
        <v>0.162413793103448</v>
      </c>
      <c r="K29" s="51">
        <v>0.162413793103448</v>
      </c>
      <c r="L29" s="51">
        <v>0.162413793103448</v>
      </c>
      <c r="M29" s="51">
        <v>0.162413793103448</v>
      </c>
      <c r="N29" s="51">
        <v>0.162413793103448</v>
      </c>
      <c r="O29" s="51">
        <v>0.162413793103448</v>
      </c>
      <c r="P29" s="51">
        <v>0.162413793103448</v>
      </c>
      <c r="Q29" s="51">
        <v>0.162413793103448</v>
      </c>
      <c r="R29" s="51">
        <v>0.162413793103448</v>
      </c>
      <c r="S29" s="51">
        <v>0.162413793103448</v>
      </c>
      <c r="T29" s="51">
        <v>0.162413793103448</v>
      </c>
      <c r="U29" s="51">
        <v>0.162413793103448</v>
      </c>
      <c r="V29" s="51">
        <v>0.162413793103448</v>
      </c>
      <c r="W29" s="51">
        <v>0.162413793103448</v>
      </c>
      <c r="X29" s="51">
        <v>0.162413793103448</v>
      </c>
      <c r="Y29" s="51">
        <v>0.162413793103448</v>
      </c>
      <c r="Z29" s="51">
        <v>0.162413793103448</v>
      </c>
      <c r="AA29" s="51">
        <v>0.162413793103448</v>
      </c>
      <c r="AB29" s="51">
        <v>0.162413793103448</v>
      </c>
      <c r="AC29" s="51">
        <v>0.162413793103448</v>
      </c>
      <c r="AD29" s="51">
        <v>0.162413793103448</v>
      </c>
      <c r="AE29" s="51">
        <v>0.162413793103448</v>
      </c>
      <c r="AF29" s="51">
        <v>0.162413793103448</v>
      </c>
      <c r="AG29" s="51">
        <v>0.162413793103448</v>
      </c>
      <c r="AH29" s="51">
        <v>0.162413793103448</v>
      </c>
      <c r="AI29" s="51">
        <v>0.162413793103448</v>
      </c>
      <c r="AJ29" s="51">
        <v>0.162413793103448</v>
      </c>
      <c r="AK29" s="51">
        <v>0.162413793103448</v>
      </c>
      <c r="AL29" s="51">
        <v>0.162413793103448</v>
      </c>
      <c r="AM29" s="51">
        <v>0.162413793103448</v>
      </c>
      <c r="AN29" s="51">
        <v>0.162413793103448</v>
      </c>
    </row>
    <row r="30" spans="1:40">
      <c r="A30" s="25" t="s">
        <v>10</v>
      </c>
      <c r="B30" s="16" t="s">
        <v>5</v>
      </c>
      <c r="C30" s="15" t="s">
        <v>5</v>
      </c>
      <c r="D30" s="26" t="s">
        <v>41</v>
      </c>
      <c r="E30" s="25" t="s">
        <v>42</v>
      </c>
      <c r="F30" s="17"/>
      <c r="G30" s="27"/>
      <c r="H30" s="51">
        <v>0.127931034482759</v>
      </c>
      <c r="I30" s="51">
        <v>0.127931034482759</v>
      </c>
      <c r="J30" s="51">
        <v>0.127931034482759</v>
      </c>
      <c r="K30" s="51">
        <v>0.127931034482759</v>
      </c>
      <c r="L30" s="51">
        <v>0.127931034482759</v>
      </c>
      <c r="M30" s="51">
        <v>0.127931034482759</v>
      </c>
      <c r="N30" s="51">
        <v>0.127931034482759</v>
      </c>
      <c r="O30" s="51">
        <v>0.127931034482759</v>
      </c>
      <c r="P30" s="51">
        <v>0.127931034482759</v>
      </c>
      <c r="Q30" s="51">
        <v>0.127931034482759</v>
      </c>
      <c r="R30" s="51">
        <v>0.127931034482759</v>
      </c>
      <c r="S30" s="51">
        <v>0.127931034482759</v>
      </c>
      <c r="T30" s="51">
        <v>0.127931034482759</v>
      </c>
      <c r="U30" s="51">
        <v>0.127931034482759</v>
      </c>
      <c r="V30" s="51">
        <v>0.127931034482759</v>
      </c>
      <c r="W30" s="51">
        <v>0.127931034482759</v>
      </c>
      <c r="X30" s="51">
        <v>0.127931034482759</v>
      </c>
      <c r="Y30" s="51">
        <v>0.127931034482759</v>
      </c>
      <c r="Z30" s="51">
        <v>0.127931034482759</v>
      </c>
      <c r="AA30" s="51">
        <v>0.127931034482759</v>
      </c>
      <c r="AB30" s="51">
        <v>0.127931034482759</v>
      </c>
      <c r="AC30" s="51">
        <v>0.127931034482759</v>
      </c>
      <c r="AD30" s="51">
        <v>0.127931034482759</v>
      </c>
      <c r="AE30" s="51">
        <v>0.127931034482759</v>
      </c>
      <c r="AF30" s="51">
        <v>0.127931034482759</v>
      </c>
      <c r="AG30" s="51">
        <v>0.127931034482759</v>
      </c>
      <c r="AH30" s="51">
        <v>0.127931034482759</v>
      </c>
      <c r="AI30" s="51">
        <v>0.127931034482759</v>
      </c>
      <c r="AJ30" s="51">
        <v>0.127931034482759</v>
      </c>
      <c r="AK30" s="51">
        <v>0.127931034482759</v>
      </c>
      <c r="AL30" s="51">
        <v>0.127931034482759</v>
      </c>
      <c r="AM30" s="51">
        <v>0.127931034482759</v>
      </c>
      <c r="AN30" s="51">
        <v>0.127931034482759</v>
      </c>
    </row>
    <row r="31" spans="1:40">
      <c r="A31" s="25" t="s">
        <v>10</v>
      </c>
      <c r="B31" s="16" t="s">
        <v>5</v>
      </c>
      <c r="C31" s="15" t="s">
        <v>5</v>
      </c>
      <c r="D31" s="31" t="s">
        <v>25</v>
      </c>
      <c r="E31" s="31" t="s">
        <v>54</v>
      </c>
      <c r="F31" s="17"/>
      <c r="G31" s="27"/>
      <c r="H31" s="51">
        <v>6.8965517241379309E-2</v>
      </c>
      <c r="I31" s="51">
        <v>6.8965517241379309E-2</v>
      </c>
      <c r="J31" s="51">
        <v>6.8965517241379309E-2</v>
      </c>
      <c r="K31" s="51">
        <v>6.8965517241379309E-2</v>
      </c>
      <c r="L31" s="51">
        <v>6.8965517241379309E-2</v>
      </c>
      <c r="M31" s="51">
        <v>6.8965517241379309E-2</v>
      </c>
      <c r="N31" s="51">
        <v>6.8965517241379309E-2</v>
      </c>
      <c r="O31" s="51">
        <v>6.8965517241379309E-2</v>
      </c>
      <c r="P31" s="51">
        <v>6.8965517241379309E-2</v>
      </c>
      <c r="Q31" s="51">
        <v>6.8965517241379309E-2</v>
      </c>
      <c r="R31" s="51">
        <v>6.8965517241379309E-2</v>
      </c>
      <c r="S31" s="51">
        <v>6.8965517241379309E-2</v>
      </c>
      <c r="T31" s="51">
        <v>6.8965517241379309E-2</v>
      </c>
      <c r="U31" s="51">
        <v>6.8965517241379309E-2</v>
      </c>
      <c r="V31" s="51">
        <v>6.8965517241379309E-2</v>
      </c>
      <c r="W31" s="51">
        <v>6.8965517241379309E-2</v>
      </c>
      <c r="X31" s="51">
        <v>6.8965517241379309E-2</v>
      </c>
      <c r="Y31" s="51">
        <v>6.8965517241379309E-2</v>
      </c>
      <c r="Z31" s="51">
        <v>6.8965517241379309E-2</v>
      </c>
      <c r="AA31" s="51">
        <v>6.8965517241379309E-2</v>
      </c>
      <c r="AB31" s="51">
        <v>6.8965517241379309E-2</v>
      </c>
      <c r="AC31" s="51">
        <v>6.8965517241379309E-2</v>
      </c>
      <c r="AD31" s="51">
        <v>6.8965517241379309E-2</v>
      </c>
      <c r="AE31" s="51">
        <v>6.8965517241379309E-2</v>
      </c>
      <c r="AF31" s="51">
        <v>6.8965517241379309E-2</v>
      </c>
      <c r="AG31" s="51">
        <v>6.8965517241379309E-2</v>
      </c>
      <c r="AH31" s="51">
        <v>6.8965517241379309E-2</v>
      </c>
      <c r="AI31" s="51">
        <v>6.8965517241379309E-2</v>
      </c>
      <c r="AJ31" s="51">
        <v>6.8965517241379309E-2</v>
      </c>
      <c r="AK31" s="51">
        <v>6.8965517241379309E-2</v>
      </c>
      <c r="AL31" s="51">
        <v>6.8965517241379309E-2</v>
      </c>
      <c r="AM31" s="51">
        <v>6.8965517241379309E-2</v>
      </c>
      <c r="AN31" s="51">
        <v>6.8965517241379309E-2</v>
      </c>
    </row>
    <row r="32" spans="1:40">
      <c r="A32" s="25" t="s">
        <v>10</v>
      </c>
      <c r="B32" s="16" t="s">
        <v>5</v>
      </c>
      <c r="C32" s="15" t="s">
        <v>5</v>
      </c>
      <c r="D32" s="31" t="s">
        <v>26</v>
      </c>
      <c r="E32" s="31" t="s">
        <v>162</v>
      </c>
      <c r="F32" s="17"/>
      <c r="G32" s="27"/>
      <c r="H32" s="51">
        <v>7.4712643678160925E-2</v>
      </c>
      <c r="I32" s="51">
        <v>7.4712643678160925E-2</v>
      </c>
      <c r="J32" s="51">
        <v>7.4712643678160925E-2</v>
      </c>
      <c r="K32" s="51">
        <v>7.4712643678160925E-2</v>
      </c>
      <c r="L32" s="51">
        <v>7.4712643678160925E-2</v>
      </c>
      <c r="M32" s="51">
        <v>7.4712643678160925E-2</v>
      </c>
      <c r="N32" s="51">
        <v>7.4712643678160925E-2</v>
      </c>
      <c r="O32" s="51">
        <v>7.4712643678160925E-2</v>
      </c>
      <c r="P32" s="51">
        <v>7.4712643678160925E-2</v>
      </c>
      <c r="Q32" s="51">
        <v>7.4712643678160925E-2</v>
      </c>
      <c r="R32" s="51">
        <v>7.4712643678160925E-2</v>
      </c>
      <c r="S32" s="51">
        <v>7.4712643678160925E-2</v>
      </c>
      <c r="T32" s="51">
        <v>7.4712643678160925E-2</v>
      </c>
      <c r="U32" s="51">
        <v>7.4712643678160925E-2</v>
      </c>
      <c r="V32" s="51">
        <v>7.4712643678160925E-2</v>
      </c>
      <c r="W32" s="51">
        <v>7.4712643678160925E-2</v>
      </c>
      <c r="X32" s="51">
        <v>7.4712643678160925E-2</v>
      </c>
      <c r="Y32" s="51">
        <v>7.4712643678160925E-2</v>
      </c>
      <c r="Z32" s="51">
        <v>7.4712643678160925E-2</v>
      </c>
      <c r="AA32" s="51">
        <v>7.4712643678160925E-2</v>
      </c>
      <c r="AB32" s="51">
        <v>7.4712643678160925E-2</v>
      </c>
      <c r="AC32" s="51">
        <v>7.4712643678160925E-2</v>
      </c>
      <c r="AD32" s="51">
        <v>7.4712643678160925E-2</v>
      </c>
      <c r="AE32" s="51">
        <v>7.4712643678160925E-2</v>
      </c>
      <c r="AF32" s="51">
        <v>7.4712643678160925E-2</v>
      </c>
      <c r="AG32" s="51">
        <v>7.4712643678160925E-2</v>
      </c>
      <c r="AH32" s="51">
        <v>7.4712643678160925E-2</v>
      </c>
      <c r="AI32" s="51">
        <v>7.4712643678160925E-2</v>
      </c>
      <c r="AJ32" s="51">
        <v>7.4712643678160925E-2</v>
      </c>
      <c r="AK32" s="51">
        <v>7.4712643678160925E-2</v>
      </c>
      <c r="AL32" s="51">
        <v>7.4712643678160925E-2</v>
      </c>
      <c r="AM32" s="51">
        <v>7.4712643678160925E-2</v>
      </c>
      <c r="AN32" s="51">
        <v>7.4712643678160925E-2</v>
      </c>
    </row>
    <row r="33" spans="1:40">
      <c r="A33" s="25" t="s">
        <v>10</v>
      </c>
      <c r="B33" s="16" t="s">
        <v>5</v>
      </c>
      <c r="C33" s="15" t="s">
        <v>5</v>
      </c>
      <c r="D33" s="31" t="s">
        <v>27</v>
      </c>
      <c r="E33" s="31" t="s">
        <v>50</v>
      </c>
      <c r="F33" s="17"/>
      <c r="G33" s="27"/>
      <c r="H33" s="51">
        <v>0.1004597701149425</v>
      </c>
      <c r="I33" s="51">
        <v>0.1004597701149425</v>
      </c>
      <c r="J33" s="51">
        <v>0.1004597701149425</v>
      </c>
      <c r="K33" s="51">
        <v>0.1004597701149425</v>
      </c>
      <c r="L33" s="51">
        <v>0.1004597701149425</v>
      </c>
      <c r="M33" s="51">
        <v>0.1004597701149425</v>
      </c>
      <c r="N33" s="51">
        <v>0.1004597701149425</v>
      </c>
      <c r="O33" s="51">
        <v>0.1004597701149425</v>
      </c>
      <c r="P33" s="51">
        <v>0.1004597701149425</v>
      </c>
      <c r="Q33" s="51">
        <v>0.1004597701149425</v>
      </c>
      <c r="R33" s="51">
        <v>0.1004597701149425</v>
      </c>
      <c r="S33" s="51">
        <v>0.1004597701149425</v>
      </c>
      <c r="T33" s="51">
        <v>0.1004597701149425</v>
      </c>
      <c r="U33" s="51">
        <v>0.1004597701149425</v>
      </c>
      <c r="V33" s="51">
        <v>0.1004597701149425</v>
      </c>
      <c r="W33" s="51">
        <v>0.1004597701149425</v>
      </c>
      <c r="X33" s="51">
        <v>0.1004597701149425</v>
      </c>
      <c r="Y33" s="51">
        <v>0.1004597701149425</v>
      </c>
      <c r="Z33" s="51">
        <v>0.1004597701149425</v>
      </c>
      <c r="AA33" s="51">
        <v>0.1004597701149425</v>
      </c>
      <c r="AB33" s="51">
        <v>0.1004597701149425</v>
      </c>
      <c r="AC33" s="51">
        <v>0.1004597701149425</v>
      </c>
      <c r="AD33" s="51">
        <v>0.1004597701149425</v>
      </c>
      <c r="AE33" s="51">
        <v>0.1004597701149425</v>
      </c>
      <c r="AF33" s="51">
        <v>0.1004597701149425</v>
      </c>
      <c r="AG33" s="51">
        <v>0.1004597701149425</v>
      </c>
      <c r="AH33" s="51">
        <v>0.1004597701149425</v>
      </c>
      <c r="AI33" s="51">
        <v>0.1004597701149425</v>
      </c>
      <c r="AJ33" s="51">
        <v>0.1004597701149425</v>
      </c>
      <c r="AK33" s="51">
        <v>0.1004597701149425</v>
      </c>
      <c r="AL33" s="51">
        <v>0.1004597701149425</v>
      </c>
      <c r="AM33" s="51">
        <v>0.1004597701149425</v>
      </c>
      <c r="AN33" s="51">
        <v>0.1004597701149425</v>
      </c>
    </row>
    <row r="34" spans="1:40" s="19" customFormat="1">
      <c r="A34" s="28"/>
      <c r="B34" s="21"/>
      <c r="C34" s="18"/>
      <c r="D34" s="29"/>
      <c r="E34" s="28"/>
      <c r="F34" s="23"/>
      <c r="G34" s="30"/>
      <c r="H34" s="52">
        <f>SUM(H27:H33)</f>
        <v>1</v>
      </c>
      <c r="I34" s="52">
        <f t="shared" ref="I34:AF34" si="5">SUM(I27:I33)</f>
        <v>1</v>
      </c>
      <c r="J34" s="52">
        <f t="shared" si="5"/>
        <v>1</v>
      </c>
      <c r="K34" s="52">
        <f t="shared" si="5"/>
        <v>1</v>
      </c>
      <c r="L34" s="52">
        <f t="shared" si="5"/>
        <v>1</v>
      </c>
      <c r="M34" s="52">
        <f t="shared" si="5"/>
        <v>1</v>
      </c>
      <c r="N34" s="52">
        <f t="shared" si="5"/>
        <v>1</v>
      </c>
      <c r="O34" s="52">
        <f t="shared" si="5"/>
        <v>1</v>
      </c>
      <c r="P34" s="52">
        <f t="shared" si="5"/>
        <v>1</v>
      </c>
      <c r="Q34" s="52">
        <f t="shared" si="5"/>
        <v>1</v>
      </c>
      <c r="R34" s="52">
        <f t="shared" si="5"/>
        <v>1</v>
      </c>
      <c r="S34" s="52">
        <f t="shared" si="5"/>
        <v>1</v>
      </c>
      <c r="T34" s="52">
        <f t="shared" si="5"/>
        <v>1</v>
      </c>
      <c r="U34" s="52">
        <f t="shared" si="5"/>
        <v>1</v>
      </c>
      <c r="V34" s="52">
        <f t="shared" si="5"/>
        <v>1</v>
      </c>
      <c r="W34" s="52">
        <f t="shared" si="5"/>
        <v>1</v>
      </c>
      <c r="X34" s="52">
        <f t="shared" si="5"/>
        <v>1</v>
      </c>
      <c r="Y34" s="52">
        <f t="shared" si="5"/>
        <v>1</v>
      </c>
      <c r="Z34" s="52">
        <f t="shared" si="5"/>
        <v>1</v>
      </c>
      <c r="AA34" s="52">
        <f t="shared" si="5"/>
        <v>1</v>
      </c>
      <c r="AB34" s="52">
        <f t="shared" si="5"/>
        <v>1</v>
      </c>
      <c r="AC34" s="52">
        <f t="shared" si="5"/>
        <v>1</v>
      </c>
      <c r="AD34" s="52">
        <f t="shared" si="5"/>
        <v>1</v>
      </c>
      <c r="AE34" s="52">
        <f t="shared" si="5"/>
        <v>1</v>
      </c>
      <c r="AF34" s="52">
        <f t="shared" si="5"/>
        <v>1</v>
      </c>
      <c r="AG34" s="52">
        <f t="shared" ref="AG34:AN34" si="6">SUM(AG27:AG33)</f>
        <v>1</v>
      </c>
      <c r="AH34" s="52">
        <f t="shared" si="6"/>
        <v>1</v>
      </c>
      <c r="AI34" s="52">
        <f t="shared" si="6"/>
        <v>1</v>
      </c>
      <c r="AJ34" s="52">
        <f t="shared" si="6"/>
        <v>1</v>
      </c>
      <c r="AK34" s="52">
        <f t="shared" si="6"/>
        <v>1</v>
      </c>
      <c r="AL34" s="52">
        <f t="shared" si="6"/>
        <v>1</v>
      </c>
      <c r="AM34" s="52">
        <f t="shared" si="6"/>
        <v>1</v>
      </c>
      <c r="AN34" s="52">
        <f t="shared" si="6"/>
        <v>1</v>
      </c>
    </row>
    <row r="35" spans="1:40">
      <c r="A35" s="31" t="s">
        <v>11</v>
      </c>
      <c r="B35" s="16" t="s">
        <v>5</v>
      </c>
      <c r="C35" s="15" t="s">
        <v>24</v>
      </c>
      <c r="D35" s="31" t="s">
        <v>75</v>
      </c>
      <c r="E35" s="31" t="s">
        <v>168</v>
      </c>
      <c r="F35" s="17"/>
      <c r="G35" s="27"/>
      <c r="H35" s="51">
        <v>0.18</v>
      </c>
      <c r="I35" s="51">
        <v>0.18</v>
      </c>
      <c r="J35" s="51">
        <v>0.18</v>
      </c>
      <c r="K35" s="51">
        <v>0.18</v>
      </c>
      <c r="L35" s="51">
        <v>0.18</v>
      </c>
      <c r="M35" s="51">
        <v>0.18</v>
      </c>
      <c r="N35" s="51">
        <v>0.18</v>
      </c>
      <c r="O35" s="51">
        <v>0.18</v>
      </c>
      <c r="P35" s="51">
        <v>0.18</v>
      </c>
      <c r="Q35" s="51">
        <v>0.18</v>
      </c>
      <c r="R35" s="51">
        <v>0.18</v>
      </c>
      <c r="S35" s="51">
        <v>0.18</v>
      </c>
      <c r="T35" s="51">
        <v>0.18</v>
      </c>
      <c r="U35" s="51">
        <v>0.18</v>
      </c>
      <c r="V35" s="51">
        <v>0.18</v>
      </c>
      <c r="W35" s="51">
        <v>0.18</v>
      </c>
      <c r="X35" s="51">
        <v>0.18</v>
      </c>
      <c r="Y35" s="51">
        <v>0.18</v>
      </c>
      <c r="Z35" s="51">
        <v>0.18</v>
      </c>
      <c r="AA35" s="51">
        <v>0.18</v>
      </c>
      <c r="AB35" s="51">
        <v>0.18</v>
      </c>
      <c r="AC35" s="51">
        <v>0.17</v>
      </c>
      <c r="AD35" s="51">
        <v>0.17</v>
      </c>
      <c r="AE35" s="51">
        <v>0.17</v>
      </c>
      <c r="AF35" s="51">
        <v>0.17</v>
      </c>
      <c r="AG35" s="51">
        <v>0.17</v>
      </c>
      <c r="AH35" s="51">
        <v>0.17</v>
      </c>
      <c r="AI35" s="51">
        <v>0.17</v>
      </c>
      <c r="AJ35" s="51">
        <v>0.17</v>
      </c>
      <c r="AK35" s="51">
        <v>0.17</v>
      </c>
      <c r="AL35" s="51">
        <v>0.17</v>
      </c>
      <c r="AM35" s="51">
        <v>0.17</v>
      </c>
      <c r="AN35" s="51">
        <v>0.17</v>
      </c>
    </row>
    <row r="36" spans="1:40">
      <c r="A36" s="31" t="s">
        <v>11</v>
      </c>
      <c r="B36" s="16" t="s">
        <v>5</v>
      </c>
      <c r="C36" s="15" t="s">
        <v>24</v>
      </c>
      <c r="D36" s="31" t="s">
        <v>77</v>
      </c>
      <c r="E36" s="31" t="s">
        <v>169</v>
      </c>
      <c r="F36" s="17"/>
      <c r="G36" s="27"/>
      <c r="H36" s="51">
        <v>0.2</v>
      </c>
      <c r="I36" s="51">
        <v>0.2</v>
      </c>
      <c r="J36" s="51">
        <v>0.2</v>
      </c>
      <c r="K36" s="51">
        <v>0.2</v>
      </c>
      <c r="L36" s="51">
        <v>0.2</v>
      </c>
      <c r="M36" s="51">
        <v>0.2</v>
      </c>
      <c r="N36" s="51">
        <v>0.2</v>
      </c>
      <c r="O36" s="51">
        <v>0.2</v>
      </c>
      <c r="P36" s="51">
        <v>0.2</v>
      </c>
      <c r="Q36" s="51">
        <v>0.2</v>
      </c>
      <c r="R36" s="51">
        <v>0.2</v>
      </c>
      <c r="S36" s="51">
        <v>0.2</v>
      </c>
      <c r="T36" s="51">
        <v>0.2</v>
      </c>
      <c r="U36" s="51">
        <v>0.2</v>
      </c>
      <c r="V36" s="51">
        <v>0.2</v>
      </c>
      <c r="W36" s="51">
        <v>0.2</v>
      </c>
      <c r="X36" s="51">
        <v>0.2</v>
      </c>
      <c r="Y36" s="51">
        <v>0.2</v>
      </c>
      <c r="Z36" s="51">
        <v>0.2</v>
      </c>
      <c r="AA36" s="51">
        <v>0.2</v>
      </c>
      <c r="AB36" s="51">
        <v>0.2</v>
      </c>
      <c r="AC36" s="51">
        <v>0.12</v>
      </c>
      <c r="AD36" s="51">
        <v>0.12</v>
      </c>
      <c r="AE36" s="51">
        <v>0.12</v>
      </c>
      <c r="AF36" s="51">
        <v>0.12</v>
      </c>
      <c r="AG36" s="51">
        <v>0.12</v>
      </c>
      <c r="AH36" s="51">
        <v>0.12</v>
      </c>
      <c r="AI36" s="51">
        <v>0.12</v>
      </c>
      <c r="AJ36" s="51">
        <v>0.12</v>
      </c>
      <c r="AK36" s="51">
        <v>0.12</v>
      </c>
      <c r="AL36" s="51">
        <v>0.12</v>
      </c>
      <c r="AM36" s="51">
        <v>0.12</v>
      </c>
      <c r="AN36" s="51">
        <v>0.12</v>
      </c>
    </row>
    <row r="37" spans="1:40">
      <c r="A37" s="31" t="s">
        <v>11</v>
      </c>
      <c r="B37" s="16" t="s">
        <v>5</v>
      </c>
      <c r="C37" s="15" t="s">
        <v>24</v>
      </c>
      <c r="D37" s="31" t="s">
        <v>79</v>
      </c>
      <c r="E37" s="31" t="s">
        <v>170</v>
      </c>
      <c r="F37" s="17"/>
      <c r="G37" s="27"/>
      <c r="H37" s="51">
        <v>0.2</v>
      </c>
      <c r="I37" s="51">
        <v>0.2</v>
      </c>
      <c r="J37" s="51">
        <v>0.2</v>
      </c>
      <c r="K37" s="51">
        <v>0.2</v>
      </c>
      <c r="L37" s="51">
        <v>0.2</v>
      </c>
      <c r="M37" s="51">
        <v>0.2</v>
      </c>
      <c r="N37" s="51">
        <v>0.2</v>
      </c>
      <c r="O37" s="51">
        <v>0.2</v>
      </c>
      <c r="P37" s="51">
        <v>0.2</v>
      </c>
      <c r="Q37" s="51">
        <v>0.2</v>
      </c>
      <c r="R37" s="51">
        <v>0.2</v>
      </c>
      <c r="S37" s="51">
        <v>0.2</v>
      </c>
      <c r="T37" s="51">
        <v>0.2</v>
      </c>
      <c r="U37" s="51">
        <v>0.2</v>
      </c>
      <c r="V37" s="51">
        <v>0.2</v>
      </c>
      <c r="W37" s="51">
        <v>0.2</v>
      </c>
      <c r="X37" s="51">
        <v>0.2</v>
      </c>
      <c r="Y37" s="51">
        <v>0.2</v>
      </c>
      <c r="Z37" s="51">
        <v>0.2</v>
      </c>
      <c r="AA37" s="51">
        <v>0.2</v>
      </c>
      <c r="AB37" s="51">
        <v>0.2</v>
      </c>
      <c r="AC37" s="51">
        <v>0.13</v>
      </c>
      <c r="AD37" s="51">
        <v>0.13</v>
      </c>
      <c r="AE37" s="51">
        <v>0.13</v>
      </c>
      <c r="AF37" s="51">
        <v>0.13</v>
      </c>
      <c r="AG37" s="51">
        <v>0.13</v>
      </c>
      <c r="AH37" s="51">
        <v>0.13</v>
      </c>
      <c r="AI37" s="51">
        <v>0.13</v>
      </c>
      <c r="AJ37" s="51">
        <v>0.13</v>
      </c>
      <c r="AK37" s="51">
        <v>0.13</v>
      </c>
      <c r="AL37" s="51">
        <v>0.13</v>
      </c>
      <c r="AM37" s="51">
        <v>0.13</v>
      </c>
      <c r="AN37" s="51">
        <v>0.13</v>
      </c>
    </row>
    <row r="38" spans="1:40">
      <c r="A38" s="31" t="s">
        <v>11</v>
      </c>
      <c r="B38" s="16" t="s">
        <v>5</v>
      </c>
      <c r="C38" s="15" t="s">
        <v>24</v>
      </c>
      <c r="D38" s="31" t="s">
        <v>81</v>
      </c>
      <c r="E38" s="31" t="s">
        <v>82</v>
      </c>
      <c r="F38" s="17"/>
      <c r="G38" s="27"/>
      <c r="H38" s="51">
        <v>0.17</v>
      </c>
      <c r="I38" s="51">
        <v>0.17</v>
      </c>
      <c r="J38" s="51">
        <v>0.17</v>
      </c>
      <c r="K38" s="51">
        <v>0.17</v>
      </c>
      <c r="L38" s="51">
        <v>0.17</v>
      </c>
      <c r="M38" s="51">
        <v>0.17</v>
      </c>
      <c r="N38" s="51">
        <v>0.17</v>
      </c>
      <c r="O38" s="51">
        <v>0.17</v>
      </c>
      <c r="P38" s="51">
        <v>0.17</v>
      </c>
      <c r="Q38" s="51">
        <v>0.17</v>
      </c>
      <c r="R38" s="51">
        <v>0.17</v>
      </c>
      <c r="S38" s="51">
        <v>0.17</v>
      </c>
      <c r="T38" s="51">
        <v>0.17</v>
      </c>
      <c r="U38" s="51">
        <v>0.17</v>
      </c>
      <c r="V38" s="51">
        <v>0.17</v>
      </c>
      <c r="W38" s="51">
        <v>0.17</v>
      </c>
      <c r="X38" s="51">
        <v>0.17</v>
      </c>
      <c r="Y38" s="51">
        <v>0.17</v>
      </c>
      <c r="Z38" s="51">
        <v>0.17</v>
      </c>
      <c r="AA38" s="51">
        <v>0.17</v>
      </c>
      <c r="AB38" s="51">
        <v>0.17</v>
      </c>
      <c r="AC38" s="51">
        <v>0.16</v>
      </c>
      <c r="AD38" s="51">
        <v>0.16</v>
      </c>
      <c r="AE38" s="51">
        <v>0.15</v>
      </c>
      <c r="AF38" s="51">
        <v>0.15</v>
      </c>
      <c r="AG38" s="51">
        <v>0.15</v>
      </c>
      <c r="AH38" s="51">
        <v>0.15</v>
      </c>
      <c r="AI38" s="51">
        <v>0.15</v>
      </c>
      <c r="AJ38" s="51">
        <v>0.15</v>
      </c>
      <c r="AK38" s="51">
        <v>0.15</v>
      </c>
      <c r="AL38" s="51">
        <v>0.15</v>
      </c>
      <c r="AM38" s="51">
        <v>0.15</v>
      </c>
      <c r="AN38" s="51">
        <v>0.15</v>
      </c>
    </row>
    <row r="39" spans="1:40">
      <c r="A39" s="31" t="s">
        <v>11</v>
      </c>
      <c r="B39" s="16" t="s">
        <v>5</v>
      </c>
      <c r="C39" s="15" t="s">
        <v>24</v>
      </c>
      <c r="D39" s="31" t="s">
        <v>83</v>
      </c>
      <c r="E39" s="31" t="s">
        <v>171</v>
      </c>
      <c r="F39" s="17"/>
      <c r="G39" s="27"/>
      <c r="H39" s="51">
        <v>0.25</v>
      </c>
      <c r="I39" s="51">
        <v>0.25</v>
      </c>
      <c r="J39" s="51">
        <v>0.25</v>
      </c>
      <c r="K39" s="51">
        <v>0.25</v>
      </c>
      <c r="L39" s="51">
        <v>0.25</v>
      </c>
      <c r="M39" s="51">
        <v>0.25</v>
      </c>
      <c r="N39" s="51">
        <v>0.25</v>
      </c>
      <c r="O39" s="51">
        <v>0.25</v>
      </c>
      <c r="P39" s="51">
        <v>0.25</v>
      </c>
      <c r="Q39" s="51">
        <v>0.25</v>
      </c>
      <c r="R39" s="51">
        <v>0.25</v>
      </c>
      <c r="S39" s="51">
        <v>0.25</v>
      </c>
      <c r="T39" s="51">
        <v>0.25</v>
      </c>
      <c r="U39" s="51">
        <v>0.25</v>
      </c>
      <c r="V39" s="51">
        <v>0.25</v>
      </c>
      <c r="W39" s="51">
        <v>0.25</v>
      </c>
      <c r="X39" s="51">
        <v>0.25</v>
      </c>
      <c r="Y39" s="51">
        <v>0.25</v>
      </c>
      <c r="Z39" s="51">
        <v>0.25</v>
      </c>
      <c r="AA39" s="51">
        <v>0.25</v>
      </c>
      <c r="AB39" s="51">
        <v>0.25</v>
      </c>
      <c r="AC39" s="51">
        <v>0.42</v>
      </c>
      <c r="AD39" s="51">
        <v>0.42</v>
      </c>
      <c r="AE39" s="51">
        <v>0.43</v>
      </c>
      <c r="AF39" s="51">
        <v>0.43</v>
      </c>
      <c r="AG39" s="51">
        <v>0.43</v>
      </c>
      <c r="AH39" s="51">
        <v>0.43</v>
      </c>
      <c r="AI39" s="51">
        <v>0.43</v>
      </c>
      <c r="AJ39" s="51">
        <v>0.43</v>
      </c>
      <c r="AK39" s="51">
        <v>0.43</v>
      </c>
      <c r="AL39" s="51">
        <v>0.43</v>
      </c>
      <c r="AM39" s="51">
        <v>0.43</v>
      </c>
      <c r="AN39" s="51">
        <v>0.43</v>
      </c>
    </row>
    <row r="40" spans="1:40" s="19" customFormat="1">
      <c r="A40" s="32"/>
      <c r="B40" s="21"/>
      <c r="C40" s="18"/>
      <c r="D40" s="32"/>
      <c r="E40" s="32"/>
      <c r="F40" s="23"/>
      <c r="G40" s="30"/>
      <c r="H40" s="52">
        <f>SUM(H35:H39)</f>
        <v>1</v>
      </c>
      <c r="I40" s="52">
        <f t="shared" ref="I40:AF40" si="7">SUM(I35:I39)</f>
        <v>1</v>
      </c>
      <c r="J40" s="52">
        <f t="shared" si="7"/>
        <v>1</v>
      </c>
      <c r="K40" s="52">
        <f t="shared" si="7"/>
        <v>1</v>
      </c>
      <c r="L40" s="52">
        <f t="shared" si="7"/>
        <v>1</v>
      </c>
      <c r="M40" s="52">
        <f t="shared" si="7"/>
        <v>1</v>
      </c>
      <c r="N40" s="52">
        <f t="shared" si="7"/>
        <v>1</v>
      </c>
      <c r="O40" s="52">
        <f t="shared" si="7"/>
        <v>1</v>
      </c>
      <c r="P40" s="52">
        <f t="shared" si="7"/>
        <v>1</v>
      </c>
      <c r="Q40" s="52">
        <f t="shared" si="7"/>
        <v>1</v>
      </c>
      <c r="R40" s="52">
        <f t="shared" si="7"/>
        <v>1</v>
      </c>
      <c r="S40" s="52">
        <f t="shared" si="7"/>
        <v>1</v>
      </c>
      <c r="T40" s="52">
        <f t="shared" si="7"/>
        <v>1</v>
      </c>
      <c r="U40" s="52">
        <f t="shared" si="7"/>
        <v>1</v>
      </c>
      <c r="V40" s="52">
        <f t="shared" si="7"/>
        <v>1</v>
      </c>
      <c r="W40" s="52">
        <f t="shared" si="7"/>
        <v>1</v>
      </c>
      <c r="X40" s="52">
        <f t="shared" si="7"/>
        <v>1</v>
      </c>
      <c r="Y40" s="52">
        <f t="shared" si="7"/>
        <v>1</v>
      </c>
      <c r="Z40" s="52">
        <f t="shared" si="7"/>
        <v>1</v>
      </c>
      <c r="AA40" s="52">
        <f t="shared" si="7"/>
        <v>1</v>
      </c>
      <c r="AB40" s="52">
        <f t="shared" si="7"/>
        <v>1</v>
      </c>
      <c r="AC40" s="52">
        <f t="shared" si="7"/>
        <v>1</v>
      </c>
      <c r="AD40" s="52">
        <f t="shared" si="7"/>
        <v>1</v>
      </c>
      <c r="AE40" s="52">
        <f t="shared" si="7"/>
        <v>1</v>
      </c>
      <c r="AF40" s="52">
        <f t="shared" si="7"/>
        <v>1</v>
      </c>
      <c r="AG40" s="52">
        <f t="shared" ref="AG40:AN40" si="8">SUM(AG35:AG39)</f>
        <v>1</v>
      </c>
      <c r="AH40" s="52">
        <f t="shared" si="8"/>
        <v>1</v>
      </c>
      <c r="AI40" s="52">
        <f t="shared" si="8"/>
        <v>1</v>
      </c>
      <c r="AJ40" s="52">
        <f t="shared" si="8"/>
        <v>1</v>
      </c>
      <c r="AK40" s="52">
        <f t="shared" si="8"/>
        <v>1</v>
      </c>
      <c r="AL40" s="52">
        <f t="shared" si="8"/>
        <v>1</v>
      </c>
      <c r="AM40" s="52">
        <f t="shared" si="8"/>
        <v>1</v>
      </c>
      <c r="AN40" s="52">
        <f t="shared" si="8"/>
        <v>1</v>
      </c>
    </row>
    <row r="41" spans="1:40">
      <c r="A41" s="31" t="s">
        <v>12</v>
      </c>
      <c r="B41" s="16" t="s">
        <v>5</v>
      </c>
      <c r="C41" s="15" t="s">
        <v>5</v>
      </c>
      <c r="D41" s="31" t="s">
        <v>28</v>
      </c>
      <c r="E41" s="31" t="s">
        <v>55</v>
      </c>
      <c r="F41" s="17"/>
      <c r="G41" s="27"/>
      <c r="H41" s="51">
        <v>0.185</v>
      </c>
      <c r="I41" s="51">
        <v>0.185</v>
      </c>
      <c r="J41" s="51">
        <v>0.185</v>
      </c>
      <c r="K41" s="51">
        <v>0.185</v>
      </c>
      <c r="L41" s="51">
        <v>0.185</v>
      </c>
      <c r="M41" s="51">
        <v>0.185</v>
      </c>
      <c r="N41" s="51">
        <v>0.185</v>
      </c>
      <c r="O41" s="51">
        <v>0.185</v>
      </c>
      <c r="P41" s="51">
        <v>0.185</v>
      </c>
      <c r="Q41" s="51">
        <v>0.185</v>
      </c>
      <c r="R41" s="51">
        <v>0.185</v>
      </c>
      <c r="S41" s="51">
        <v>0.185</v>
      </c>
      <c r="T41" s="51">
        <v>0.185</v>
      </c>
      <c r="U41" s="51">
        <v>0.185</v>
      </c>
      <c r="V41" s="51">
        <v>0.185</v>
      </c>
      <c r="W41" s="51">
        <v>0.185</v>
      </c>
      <c r="X41" s="51">
        <v>0.185</v>
      </c>
      <c r="Y41" s="51">
        <v>0.185</v>
      </c>
      <c r="Z41" s="51">
        <v>0.185</v>
      </c>
      <c r="AA41" s="51">
        <v>0.185</v>
      </c>
      <c r="AB41" s="51">
        <v>0.185</v>
      </c>
      <c r="AC41" s="51">
        <v>0.185</v>
      </c>
      <c r="AD41" s="51">
        <v>0.185</v>
      </c>
      <c r="AE41" s="51">
        <v>0.185</v>
      </c>
      <c r="AF41" s="51">
        <v>0.185</v>
      </c>
      <c r="AG41" s="51">
        <v>0.185</v>
      </c>
      <c r="AH41" s="51">
        <v>0.185</v>
      </c>
      <c r="AI41" s="51">
        <v>0.185</v>
      </c>
      <c r="AJ41" s="51">
        <v>0.185</v>
      </c>
      <c r="AK41" s="51">
        <v>0.185</v>
      </c>
      <c r="AL41" s="51">
        <v>0.185</v>
      </c>
      <c r="AM41" s="51">
        <v>0.185</v>
      </c>
      <c r="AN41" s="51">
        <v>0.185</v>
      </c>
    </row>
    <row r="42" spans="1:40">
      <c r="A42" s="31" t="s">
        <v>12</v>
      </c>
      <c r="B42" s="16" t="s">
        <v>5</v>
      </c>
      <c r="C42" s="15" t="s">
        <v>5</v>
      </c>
      <c r="D42" s="31" t="s">
        <v>29</v>
      </c>
      <c r="E42" s="31" t="s">
        <v>30</v>
      </c>
      <c r="F42" s="17"/>
      <c r="G42" s="27"/>
      <c r="H42" s="51">
        <v>0.24</v>
      </c>
      <c r="I42" s="51">
        <v>0.24</v>
      </c>
      <c r="J42" s="51">
        <v>0.24</v>
      </c>
      <c r="K42" s="51">
        <v>0.24</v>
      </c>
      <c r="L42" s="51">
        <v>0.24</v>
      </c>
      <c r="M42" s="51">
        <v>0.24</v>
      </c>
      <c r="N42" s="51">
        <v>0.24</v>
      </c>
      <c r="O42" s="51">
        <v>0.24</v>
      </c>
      <c r="P42" s="51">
        <v>0.24</v>
      </c>
      <c r="Q42" s="51">
        <v>0.24</v>
      </c>
      <c r="R42" s="51">
        <v>0.24</v>
      </c>
      <c r="S42" s="51">
        <v>0.24</v>
      </c>
      <c r="T42" s="51">
        <v>0.24</v>
      </c>
      <c r="U42" s="51">
        <v>0.24</v>
      </c>
      <c r="V42" s="51">
        <v>0.24</v>
      </c>
      <c r="W42" s="51">
        <v>0.24</v>
      </c>
      <c r="X42" s="51">
        <v>0.24</v>
      </c>
      <c r="Y42" s="51">
        <v>0.24</v>
      </c>
      <c r="Z42" s="51">
        <v>0.24</v>
      </c>
      <c r="AA42" s="51">
        <v>0.24</v>
      </c>
      <c r="AB42" s="51">
        <v>0.24</v>
      </c>
      <c r="AC42" s="51">
        <v>0.24</v>
      </c>
      <c r="AD42" s="51">
        <v>0.24</v>
      </c>
      <c r="AE42" s="51">
        <v>0.24</v>
      </c>
      <c r="AF42" s="51">
        <v>0.24</v>
      </c>
      <c r="AG42" s="51">
        <v>0.24</v>
      </c>
      <c r="AH42" s="51">
        <v>0.24</v>
      </c>
      <c r="AI42" s="51">
        <v>0.24</v>
      </c>
      <c r="AJ42" s="51">
        <v>0.24</v>
      </c>
      <c r="AK42" s="51">
        <v>0.24</v>
      </c>
      <c r="AL42" s="51">
        <v>0.24</v>
      </c>
      <c r="AM42" s="51">
        <v>0.24</v>
      </c>
      <c r="AN42" s="51">
        <v>0.24</v>
      </c>
    </row>
    <row r="43" spans="1:40">
      <c r="A43" s="31" t="s">
        <v>12</v>
      </c>
      <c r="B43" s="16" t="s">
        <v>5</v>
      </c>
      <c r="C43" s="15" t="s">
        <v>5</v>
      </c>
      <c r="D43" s="31" t="s">
        <v>31</v>
      </c>
      <c r="E43" s="31" t="s">
        <v>32</v>
      </c>
      <c r="F43" s="17"/>
      <c r="G43" s="27"/>
      <c r="H43" s="51">
        <v>0.16499999999999998</v>
      </c>
      <c r="I43" s="51">
        <v>0.16499999999999998</v>
      </c>
      <c r="J43" s="51">
        <v>0.16499999999999998</v>
      </c>
      <c r="K43" s="51">
        <v>0.16499999999999998</v>
      </c>
      <c r="L43" s="51">
        <v>0.16499999999999998</v>
      </c>
      <c r="M43" s="51">
        <v>0.16499999999999998</v>
      </c>
      <c r="N43" s="51">
        <v>0.16499999999999998</v>
      </c>
      <c r="O43" s="51">
        <v>0.16499999999999998</v>
      </c>
      <c r="P43" s="51">
        <v>0.16499999999999998</v>
      </c>
      <c r="Q43" s="51">
        <v>0.16499999999999998</v>
      </c>
      <c r="R43" s="51">
        <v>0.16499999999999998</v>
      </c>
      <c r="S43" s="51">
        <v>0.16499999999999998</v>
      </c>
      <c r="T43" s="51">
        <v>0.16499999999999998</v>
      </c>
      <c r="U43" s="51">
        <v>0.16499999999999998</v>
      </c>
      <c r="V43" s="51">
        <v>0.16499999999999998</v>
      </c>
      <c r="W43" s="51">
        <v>0.16499999999999998</v>
      </c>
      <c r="X43" s="51">
        <v>0.16499999999999998</v>
      </c>
      <c r="Y43" s="51">
        <v>0.16499999999999998</v>
      </c>
      <c r="Z43" s="51">
        <v>0.16499999999999998</v>
      </c>
      <c r="AA43" s="51">
        <v>0.16499999999999998</v>
      </c>
      <c r="AB43" s="51">
        <v>0.16499999999999998</v>
      </c>
      <c r="AC43" s="51">
        <v>0.16499999999999998</v>
      </c>
      <c r="AD43" s="51">
        <v>0.16499999999999998</v>
      </c>
      <c r="AE43" s="51">
        <v>0.16499999999999998</v>
      </c>
      <c r="AF43" s="51">
        <v>0.16499999999999998</v>
      </c>
      <c r="AG43" s="51">
        <v>0.16499999999999998</v>
      </c>
      <c r="AH43" s="51">
        <v>0.16499999999999998</v>
      </c>
      <c r="AI43" s="51">
        <v>0.16499999999999998</v>
      </c>
      <c r="AJ43" s="51">
        <v>0.16499999999999998</v>
      </c>
      <c r="AK43" s="51">
        <v>0.16499999999999998</v>
      </c>
      <c r="AL43" s="51">
        <v>0.16499999999999998</v>
      </c>
      <c r="AM43" s="51">
        <v>0.16499999999999998</v>
      </c>
      <c r="AN43" s="51">
        <v>0.16499999999999998</v>
      </c>
    </row>
    <row r="44" spans="1:40">
      <c r="A44" s="31" t="s">
        <v>12</v>
      </c>
      <c r="B44" s="16" t="s">
        <v>5</v>
      </c>
      <c r="C44" s="15" t="s">
        <v>5</v>
      </c>
      <c r="D44" s="31" t="s">
        <v>33</v>
      </c>
      <c r="E44" s="31" t="s">
        <v>34</v>
      </c>
      <c r="F44" s="17"/>
      <c r="G44" s="27"/>
      <c r="H44" s="51">
        <v>0.25</v>
      </c>
      <c r="I44" s="51">
        <v>0.25</v>
      </c>
      <c r="J44" s="51">
        <v>0.25</v>
      </c>
      <c r="K44" s="51">
        <v>0.25</v>
      </c>
      <c r="L44" s="51">
        <v>0.25</v>
      </c>
      <c r="M44" s="51">
        <v>0.25</v>
      </c>
      <c r="N44" s="51">
        <v>0.25</v>
      </c>
      <c r="O44" s="51">
        <v>0.25</v>
      </c>
      <c r="P44" s="51">
        <v>0.25</v>
      </c>
      <c r="Q44" s="51">
        <v>0.25</v>
      </c>
      <c r="R44" s="51">
        <v>0.25</v>
      </c>
      <c r="S44" s="51">
        <v>0.25</v>
      </c>
      <c r="T44" s="51">
        <v>0.25</v>
      </c>
      <c r="U44" s="51">
        <v>0.25</v>
      </c>
      <c r="V44" s="51">
        <v>0.25</v>
      </c>
      <c r="W44" s="51">
        <v>0.25</v>
      </c>
      <c r="X44" s="51">
        <v>0.25</v>
      </c>
      <c r="Y44" s="51">
        <v>0.25</v>
      </c>
      <c r="Z44" s="51">
        <v>0.25</v>
      </c>
      <c r="AA44" s="51">
        <v>0.25</v>
      </c>
      <c r="AB44" s="51">
        <v>0.25</v>
      </c>
      <c r="AC44" s="51">
        <v>0.25</v>
      </c>
      <c r="AD44" s="51">
        <v>0.25</v>
      </c>
      <c r="AE44" s="51">
        <v>0.25</v>
      </c>
      <c r="AF44" s="51">
        <v>0.25</v>
      </c>
      <c r="AG44" s="51">
        <v>0.25</v>
      </c>
      <c r="AH44" s="51">
        <v>0.25</v>
      </c>
      <c r="AI44" s="51">
        <v>0.25</v>
      </c>
      <c r="AJ44" s="51">
        <v>0.25</v>
      </c>
      <c r="AK44" s="51">
        <v>0.25</v>
      </c>
      <c r="AL44" s="51">
        <v>0.25</v>
      </c>
      <c r="AM44" s="51">
        <v>0.25</v>
      </c>
      <c r="AN44" s="51">
        <v>0.25</v>
      </c>
    </row>
    <row r="45" spans="1:40">
      <c r="A45" s="25" t="s">
        <v>12</v>
      </c>
      <c r="B45" s="16" t="s">
        <v>5</v>
      </c>
      <c r="C45" s="15" t="s">
        <v>5</v>
      </c>
      <c r="D45" s="26" t="s">
        <v>51</v>
      </c>
      <c r="E45" s="25" t="s">
        <v>52</v>
      </c>
      <c r="F45" s="17"/>
      <c r="G45" s="27"/>
      <c r="H45" s="51">
        <v>0.16</v>
      </c>
      <c r="I45" s="51">
        <v>0.16</v>
      </c>
      <c r="J45" s="51">
        <v>0.16</v>
      </c>
      <c r="K45" s="51">
        <v>0.16</v>
      </c>
      <c r="L45" s="51">
        <v>0.16</v>
      </c>
      <c r="M45" s="51">
        <v>0.16</v>
      </c>
      <c r="N45" s="51">
        <v>0.16</v>
      </c>
      <c r="O45" s="51">
        <v>0.16</v>
      </c>
      <c r="P45" s="51">
        <v>0.16</v>
      </c>
      <c r="Q45" s="51">
        <v>0.16</v>
      </c>
      <c r="R45" s="51">
        <v>0.16</v>
      </c>
      <c r="S45" s="51">
        <v>0.16</v>
      </c>
      <c r="T45" s="51">
        <v>0.16</v>
      </c>
      <c r="U45" s="51">
        <v>0.16</v>
      </c>
      <c r="V45" s="51">
        <v>0.16</v>
      </c>
      <c r="W45" s="51">
        <v>0.16</v>
      </c>
      <c r="X45" s="51">
        <v>0.16</v>
      </c>
      <c r="Y45" s="51">
        <v>0.16</v>
      </c>
      <c r="Z45" s="51">
        <v>0.16</v>
      </c>
      <c r="AA45" s="51">
        <v>0.16</v>
      </c>
      <c r="AB45" s="51">
        <v>0.16</v>
      </c>
      <c r="AC45" s="51">
        <v>0.16</v>
      </c>
      <c r="AD45" s="51">
        <v>0.16</v>
      </c>
      <c r="AE45" s="51">
        <v>0.16</v>
      </c>
      <c r="AF45" s="51">
        <v>0.16</v>
      </c>
      <c r="AG45" s="51">
        <v>0.16</v>
      </c>
      <c r="AH45" s="51">
        <v>0.16</v>
      </c>
      <c r="AI45" s="51">
        <v>0.16</v>
      </c>
      <c r="AJ45" s="51">
        <v>0.16</v>
      </c>
      <c r="AK45" s="51">
        <v>0.16</v>
      </c>
      <c r="AL45" s="51">
        <v>0.16</v>
      </c>
      <c r="AM45" s="51">
        <v>0.16</v>
      </c>
      <c r="AN45" s="51">
        <v>0.16</v>
      </c>
    </row>
    <row r="46" spans="1:40" s="19" customFormat="1">
      <c r="A46" s="28"/>
      <c r="B46" s="21"/>
      <c r="C46" s="18"/>
      <c r="D46" s="29"/>
      <c r="E46" s="28"/>
      <c r="F46" s="23"/>
      <c r="G46" s="30"/>
      <c r="H46" s="52">
        <f>SUM(H41:H45)</f>
        <v>1</v>
      </c>
      <c r="I46" s="52">
        <f t="shared" ref="I46:AF46" si="9">SUM(I41:I45)</f>
        <v>1</v>
      </c>
      <c r="J46" s="52">
        <f t="shared" si="9"/>
        <v>1</v>
      </c>
      <c r="K46" s="52">
        <f t="shared" si="9"/>
        <v>1</v>
      </c>
      <c r="L46" s="52">
        <f t="shared" si="9"/>
        <v>1</v>
      </c>
      <c r="M46" s="52">
        <f t="shared" si="9"/>
        <v>1</v>
      </c>
      <c r="N46" s="52">
        <f t="shared" si="9"/>
        <v>1</v>
      </c>
      <c r="O46" s="52">
        <f t="shared" si="9"/>
        <v>1</v>
      </c>
      <c r="P46" s="52">
        <f t="shared" si="9"/>
        <v>1</v>
      </c>
      <c r="Q46" s="52">
        <f t="shared" si="9"/>
        <v>1</v>
      </c>
      <c r="R46" s="52">
        <f t="shared" si="9"/>
        <v>1</v>
      </c>
      <c r="S46" s="52">
        <f t="shared" si="9"/>
        <v>1</v>
      </c>
      <c r="T46" s="52">
        <f t="shared" si="9"/>
        <v>1</v>
      </c>
      <c r="U46" s="52">
        <f t="shared" si="9"/>
        <v>1</v>
      </c>
      <c r="V46" s="52">
        <f t="shared" si="9"/>
        <v>1</v>
      </c>
      <c r="W46" s="52">
        <f t="shared" si="9"/>
        <v>1</v>
      </c>
      <c r="X46" s="52">
        <f t="shared" si="9"/>
        <v>1</v>
      </c>
      <c r="Y46" s="52">
        <f t="shared" si="9"/>
        <v>1</v>
      </c>
      <c r="Z46" s="52">
        <f t="shared" si="9"/>
        <v>1</v>
      </c>
      <c r="AA46" s="52">
        <f t="shared" si="9"/>
        <v>1</v>
      </c>
      <c r="AB46" s="52">
        <f t="shared" si="9"/>
        <v>1</v>
      </c>
      <c r="AC46" s="52">
        <f t="shared" si="9"/>
        <v>1</v>
      </c>
      <c r="AD46" s="52">
        <f t="shared" si="9"/>
        <v>1</v>
      </c>
      <c r="AE46" s="52">
        <f t="shared" si="9"/>
        <v>1</v>
      </c>
      <c r="AF46" s="52">
        <f t="shared" si="9"/>
        <v>1</v>
      </c>
      <c r="AG46" s="52">
        <f t="shared" ref="AG46:AN46" si="10">SUM(AG41:AG45)</f>
        <v>1</v>
      </c>
      <c r="AH46" s="52">
        <f t="shared" si="10"/>
        <v>1</v>
      </c>
      <c r="AI46" s="52">
        <f t="shared" si="10"/>
        <v>1</v>
      </c>
      <c r="AJ46" s="52">
        <f t="shared" si="10"/>
        <v>1</v>
      </c>
      <c r="AK46" s="52">
        <f t="shared" si="10"/>
        <v>1</v>
      </c>
      <c r="AL46" s="52">
        <f t="shared" si="10"/>
        <v>1</v>
      </c>
      <c r="AM46" s="52">
        <f t="shared" si="10"/>
        <v>1</v>
      </c>
      <c r="AN46" s="52">
        <f t="shared" si="10"/>
        <v>1</v>
      </c>
    </row>
    <row r="47" spans="1:40">
      <c r="A47" s="31" t="s">
        <v>13</v>
      </c>
      <c r="B47" s="16" t="s">
        <v>5</v>
      </c>
      <c r="C47" s="15" t="s">
        <v>23</v>
      </c>
      <c r="D47" s="31" t="s">
        <v>97</v>
      </c>
      <c r="E47" s="31" t="s">
        <v>98</v>
      </c>
      <c r="F47" s="17"/>
      <c r="G47" s="27"/>
      <c r="H47" s="51">
        <v>0.14000000000000001</v>
      </c>
      <c r="I47" s="51">
        <v>0.21</v>
      </c>
      <c r="J47" s="51">
        <v>0.21</v>
      </c>
      <c r="K47" s="51">
        <v>0.22</v>
      </c>
      <c r="L47" s="51">
        <v>0.15</v>
      </c>
      <c r="M47" s="51">
        <v>0.11</v>
      </c>
      <c r="N47" s="51">
        <v>0.16</v>
      </c>
      <c r="O47" s="51">
        <v>0.14000000000000001</v>
      </c>
      <c r="P47" s="51">
        <v>7.0000000000000007E-2</v>
      </c>
      <c r="Q47" s="51">
        <v>0.14000000000000001</v>
      </c>
      <c r="R47" s="51">
        <v>7.0000000000000007E-2</v>
      </c>
      <c r="S47" s="51">
        <v>0.11</v>
      </c>
      <c r="T47" s="51">
        <v>0.09</v>
      </c>
      <c r="U47" s="51">
        <v>0.13</v>
      </c>
      <c r="V47" s="51">
        <v>0.09</v>
      </c>
      <c r="W47" s="51">
        <v>7.0000000000000007E-2</v>
      </c>
      <c r="X47" s="51">
        <v>0.13</v>
      </c>
      <c r="Y47" s="51">
        <v>0.11</v>
      </c>
      <c r="Z47" s="51">
        <v>0.06</v>
      </c>
      <c r="AA47" s="51">
        <v>0.19</v>
      </c>
      <c r="AB47" s="51">
        <v>0.17</v>
      </c>
      <c r="AC47" s="51">
        <v>0.23</v>
      </c>
      <c r="AD47" s="51">
        <v>0.17</v>
      </c>
      <c r="AE47" s="51">
        <v>0.08</v>
      </c>
      <c r="AF47" s="51">
        <v>0.13</v>
      </c>
      <c r="AG47" s="51">
        <v>0.13</v>
      </c>
      <c r="AH47" s="51">
        <v>0.13</v>
      </c>
      <c r="AI47" s="51">
        <v>0.13</v>
      </c>
      <c r="AJ47" s="51">
        <v>0.13</v>
      </c>
      <c r="AK47" s="51">
        <v>0.13</v>
      </c>
      <c r="AL47" s="51">
        <v>0.13</v>
      </c>
      <c r="AM47" s="51">
        <v>0.13</v>
      </c>
      <c r="AN47" s="51">
        <v>0.13</v>
      </c>
    </row>
    <row r="48" spans="1:40">
      <c r="A48" s="31" t="s">
        <v>13</v>
      </c>
      <c r="B48" s="16" t="s">
        <v>5</v>
      </c>
      <c r="C48" s="15" t="s">
        <v>23</v>
      </c>
      <c r="D48" s="31" t="s">
        <v>99</v>
      </c>
      <c r="E48" s="31" t="s">
        <v>100</v>
      </c>
      <c r="F48" s="17"/>
      <c r="G48" s="27"/>
      <c r="H48" s="51">
        <v>0.17</v>
      </c>
      <c r="I48" s="51">
        <v>0.13</v>
      </c>
      <c r="J48" s="51">
        <v>0.21</v>
      </c>
      <c r="K48" s="51">
        <v>0.15</v>
      </c>
      <c r="L48" s="51">
        <v>0.13</v>
      </c>
      <c r="M48" s="51">
        <v>0.13</v>
      </c>
      <c r="N48" s="51">
        <v>0.13</v>
      </c>
      <c r="O48" s="51">
        <v>0.18</v>
      </c>
      <c r="P48" s="51">
        <v>0.14000000000000001</v>
      </c>
      <c r="Q48" s="51">
        <v>0.17</v>
      </c>
      <c r="R48" s="51">
        <v>0.19</v>
      </c>
      <c r="S48" s="51">
        <v>0.11</v>
      </c>
      <c r="T48" s="51">
        <v>0.12</v>
      </c>
      <c r="U48" s="51">
        <v>0.19</v>
      </c>
      <c r="V48" s="51">
        <v>0.13</v>
      </c>
      <c r="W48" s="51">
        <v>0.11</v>
      </c>
      <c r="X48" s="51">
        <v>0.13</v>
      </c>
      <c r="Y48" s="51">
        <v>0.08</v>
      </c>
      <c r="Z48" s="51">
        <v>0.2</v>
      </c>
      <c r="AA48" s="51">
        <v>0.06</v>
      </c>
      <c r="AB48" s="51">
        <v>0.1</v>
      </c>
      <c r="AC48" s="51">
        <v>0.15</v>
      </c>
      <c r="AD48" s="51">
        <v>0.11</v>
      </c>
      <c r="AE48" s="51">
        <v>0.08</v>
      </c>
      <c r="AF48" s="51">
        <v>7.0000000000000007E-2</v>
      </c>
      <c r="AG48" s="51">
        <v>7.0000000000000007E-2</v>
      </c>
      <c r="AH48" s="51">
        <v>7.0000000000000007E-2</v>
      </c>
      <c r="AI48" s="51">
        <v>7.0000000000000007E-2</v>
      </c>
      <c r="AJ48" s="51">
        <v>7.0000000000000007E-2</v>
      </c>
      <c r="AK48" s="51">
        <v>7.0000000000000007E-2</v>
      </c>
      <c r="AL48" s="51">
        <v>7.0000000000000007E-2</v>
      </c>
      <c r="AM48" s="51">
        <v>7.0000000000000007E-2</v>
      </c>
      <c r="AN48" s="51">
        <v>7.0000000000000007E-2</v>
      </c>
    </row>
    <row r="49" spans="1:40">
      <c r="A49" s="31" t="s">
        <v>13</v>
      </c>
      <c r="B49" s="16" t="s">
        <v>5</v>
      </c>
      <c r="C49" s="15" t="s">
        <v>23</v>
      </c>
      <c r="D49" s="31" t="s">
        <v>101</v>
      </c>
      <c r="E49" s="31" t="s">
        <v>102</v>
      </c>
      <c r="F49" s="17"/>
      <c r="G49" s="27"/>
      <c r="H49" s="51">
        <v>0.16</v>
      </c>
      <c r="I49" s="51">
        <v>0.12</v>
      </c>
      <c r="J49" s="51">
        <v>7.0000000000000007E-2</v>
      </c>
      <c r="K49" s="51">
        <v>0.13</v>
      </c>
      <c r="L49" s="51">
        <v>0.17</v>
      </c>
      <c r="M49" s="51">
        <v>0.21</v>
      </c>
      <c r="N49" s="51">
        <v>0.16</v>
      </c>
      <c r="O49" s="51">
        <v>0.14000000000000001</v>
      </c>
      <c r="P49" s="51">
        <v>0.14000000000000001</v>
      </c>
      <c r="Q49" s="51">
        <v>0.17</v>
      </c>
      <c r="R49" s="51">
        <v>0.21</v>
      </c>
      <c r="S49" s="51">
        <v>0.21</v>
      </c>
      <c r="T49" s="51">
        <v>0.19</v>
      </c>
      <c r="U49" s="51">
        <v>0.08</v>
      </c>
      <c r="V49" s="51">
        <v>0.13</v>
      </c>
      <c r="W49" s="51">
        <v>0.14000000000000001</v>
      </c>
      <c r="X49" s="51">
        <v>0.08</v>
      </c>
      <c r="Y49" s="51">
        <v>0.19</v>
      </c>
      <c r="Z49" s="51">
        <v>0.16</v>
      </c>
      <c r="AA49" s="51">
        <v>0.16</v>
      </c>
      <c r="AB49" s="51">
        <v>0.15</v>
      </c>
      <c r="AC49" s="51">
        <v>0.13</v>
      </c>
      <c r="AD49" s="51">
        <v>0.19</v>
      </c>
      <c r="AE49" s="51">
        <v>0.06</v>
      </c>
      <c r="AF49" s="51">
        <v>0.11</v>
      </c>
      <c r="AG49" s="51">
        <v>0.11</v>
      </c>
      <c r="AH49" s="51">
        <v>0.11</v>
      </c>
      <c r="AI49" s="51">
        <v>0.11</v>
      </c>
      <c r="AJ49" s="51">
        <v>0.11</v>
      </c>
      <c r="AK49" s="51">
        <v>0.11</v>
      </c>
      <c r="AL49" s="51">
        <v>0.11</v>
      </c>
      <c r="AM49" s="51">
        <v>0.11</v>
      </c>
      <c r="AN49" s="51">
        <v>0.11</v>
      </c>
    </row>
    <row r="50" spans="1:40">
      <c r="A50" s="31" t="s">
        <v>13</v>
      </c>
      <c r="B50" s="16" t="s">
        <v>5</v>
      </c>
      <c r="C50" s="15" t="s">
        <v>23</v>
      </c>
      <c r="D50" s="31" t="s">
        <v>103</v>
      </c>
      <c r="E50" s="31" t="s">
        <v>104</v>
      </c>
      <c r="F50" s="17"/>
      <c r="G50" s="27"/>
      <c r="H50" s="51">
        <v>0.09</v>
      </c>
      <c r="I50" s="51">
        <v>0.11</v>
      </c>
      <c r="J50" s="51">
        <v>0.12</v>
      </c>
      <c r="K50" s="51">
        <v>0.06</v>
      </c>
      <c r="L50" s="51">
        <v>0.09</v>
      </c>
      <c r="M50" s="51">
        <v>0.12</v>
      </c>
      <c r="N50" s="51">
        <v>0.13</v>
      </c>
      <c r="O50" s="51">
        <v>0.09</v>
      </c>
      <c r="P50" s="51">
        <v>0.12</v>
      </c>
      <c r="Q50" s="51">
        <v>0.13</v>
      </c>
      <c r="R50" s="51">
        <v>0.17</v>
      </c>
      <c r="S50" s="51">
        <v>0.14000000000000001</v>
      </c>
      <c r="T50" s="51">
        <v>0.18</v>
      </c>
      <c r="U50" s="51">
        <v>0.26</v>
      </c>
      <c r="V50" s="51">
        <v>0.22</v>
      </c>
      <c r="W50" s="51">
        <v>0.21</v>
      </c>
      <c r="X50" s="51">
        <v>0.12</v>
      </c>
      <c r="Y50" s="51">
        <v>0.2</v>
      </c>
      <c r="Z50" s="51">
        <v>0.23</v>
      </c>
      <c r="AA50" s="51">
        <v>0.23</v>
      </c>
      <c r="AB50" s="51">
        <v>0.16</v>
      </c>
      <c r="AC50" s="51">
        <v>0.11</v>
      </c>
      <c r="AD50" s="51">
        <v>0.15</v>
      </c>
      <c r="AE50" s="51">
        <v>0.13</v>
      </c>
      <c r="AF50" s="51">
        <v>0.14000000000000001</v>
      </c>
      <c r="AG50" s="51">
        <v>0.14000000000000001</v>
      </c>
      <c r="AH50" s="51">
        <v>0.14000000000000001</v>
      </c>
      <c r="AI50" s="51">
        <v>0.14000000000000001</v>
      </c>
      <c r="AJ50" s="51">
        <v>0.14000000000000001</v>
      </c>
      <c r="AK50" s="51">
        <v>0.14000000000000001</v>
      </c>
      <c r="AL50" s="51">
        <v>0.14000000000000001</v>
      </c>
      <c r="AM50" s="51">
        <v>0.14000000000000001</v>
      </c>
      <c r="AN50" s="51">
        <v>0.14000000000000001</v>
      </c>
    </row>
    <row r="51" spans="1:40">
      <c r="A51" s="31" t="s">
        <v>13</v>
      </c>
      <c r="B51" s="16" t="s">
        <v>5</v>
      </c>
      <c r="C51" s="15" t="s">
        <v>23</v>
      </c>
      <c r="D51" s="31" t="s">
        <v>105</v>
      </c>
      <c r="E51" s="31" t="s">
        <v>106</v>
      </c>
      <c r="F51" s="17"/>
      <c r="G51" s="27"/>
      <c r="H51" s="51">
        <v>0.12</v>
      </c>
      <c r="I51" s="51">
        <v>0.12</v>
      </c>
      <c r="J51" s="51">
        <v>0.1</v>
      </c>
      <c r="K51" s="51">
        <v>0.09</v>
      </c>
      <c r="L51" s="51">
        <v>0.15</v>
      </c>
      <c r="M51" s="51">
        <v>0.13</v>
      </c>
      <c r="N51" s="51">
        <v>0.23</v>
      </c>
      <c r="O51" s="51">
        <v>0.16</v>
      </c>
      <c r="P51" s="51">
        <v>0.15</v>
      </c>
      <c r="Q51" s="51">
        <v>0.2</v>
      </c>
      <c r="R51" s="51">
        <v>0.22</v>
      </c>
      <c r="S51" s="51">
        <v>0.16</v>
      </c>
      <c r="T51" s="51">
        <v>0.19</v>
      </c>
      <c r="U51" s="51">
        <v>7.0000000000000007E-2</v>
      </c>
      <c r="V51" s="51">
        <v>0.2</v>
      </c>
      <c r="W51" s="51">
        <v>0.16</v>
      </c>
      <c r="X51" s="51">
        <v>0.23</v>
      </c>
      <c r="Y51" s="51">
        <v>0.08</v>
      </c>
      <c r="Z51" s="51">
        <v>7.0000000000000007E-2</v>
      </c>
      <c r="AA51" s="51">
        <v>0.08</v>
      </c>
      <c r="AB51" s="51">
        <v>0.08</v>
      </c>
      <c r="AC51" s="51">
        <v>0.09</v>
      </c>
      <c r="AD51" s="51">
        <v>0.09</v>
      </c>
      <c r="AE51" s="51">
        <v>0.3</v>
      </c>
      <c r="AF51" s="51">
        <v>0.24</v>
      </c>
      <c r="AG51" s="51">
        <v>0.24</v>
      </c>
      <c r="AH51" s="51">
        <v>0.24</v>
      </c>
      <c r="AI51" s="51">
        <v>0.24</v>
      </c>
      <c r="AJ51" s="51">
        <v>0.24</v>
      </c>
      <c r="AK51" s="51">
        <v>0.24</v>
      </c>
      <c r="AL51" s="51">
        <v>0.24</v>
      </c>
      <c r="AM51" s="51">
        <v>0.24</v>
      </c>
      <c r="AN51" s="51">
        <v>0.24</v>
      </c>
    </row>
    <row r="52" spans="1:40">
      <c r="A52" s="31" t="s">
        <v>13</v>
      </c>
      <c r="B52" s="16" t="s">
        <v>5</v>
      </c>
      <c r="C52" s="15" t="s">
        <v>23</v>
      </c>
      <c r="D52" s="31" t="s">
        <v>107</v>
      </c>
      <c r="E52" s="31" t="s">
        <v>108</v>
      </c>
      <c r="F52" s="17"/>
      <c r="G52" s="27"/>
      <c r="H52" s="51">
        <v>0.15</v>
      </c>
      <c r="I52" s="51">
        <v>0.14000000000000001</v>
      </c>
      <c r="J52" s="51">
        <v>0.15</v>
      </c>
      <c r="K52" s="51">
        <v>0.11</v>
      </c>
      <c r="L52" s="51">
        <v>0.15</v>
      </c>
      <c r="M52" s="51">
        <v>0.19</v>
      </c>
      <c r="N52" s="51">
        <v>0.06</v>
      </c>
      <c r="O52" s="51">
        <v>0.15</v>
      </c>
      <c r="P52" s="51">
        <v>0.26</v>
      </c>
      <c r="Q52" s="51">
        <v>0.08</v>
      </c>
      <c r="R52" s="51">
        <v>7.0000000000000007E-2</v>
      </c>
      <c r="S52" s="51">
        <v>7.0000000000000007E-2</v>
      </c>
      <c r="T52" s="51">
        <v>7.0000000000000007E-2</v>
      </c>
      <c r="U52" s="51">
        <v>0.15</v>
      </c>
      <c r="V52" s="51">
        <v>0.17</v>
      </c>
      <c r="W52" s="51">
        <v>0.11</v>
      </c>
      <c r="X52" s="51">
        <v>0.1</v>
      </c>
      <c r="Y52" s="51">
        <v>0.14000000000000001</v>
      </c>
      <c r="Z52" s="51">
        <v>0.09</v>
      </c>
      <c r="AA52" s="51">
        <v>0.08</v>
      </c>
      <c r="AB52" s="51">
        <v>0.1</v>
      </c>
      <c r="AC52" s="51">
        <v>0.14000000000000001</v>
      </c>
      <c r="AD52" s="51">
        <v>0.1</v>
      </c>
      <c r="AE52" s="51">
        <v>0.17</v>
      </c>
      <c r="AF52" s="51">
        <v>0.09</v>
      </c>
      <c r="AG52" s="51">
        <v>0.09</v>
      </c>
      <c r="AH52" s="51">
        <v>0.09</v>
      </c>
      <c r="AI52" s="51">
        <v>0.09</v>
      </c>
      <c r="AJ52" s="51">
        <v>0.09</v>
      </c>
      <c r="AK52" s="51">
        <v>0.09</v>
      </c>
      <c r="AL52" s="51">
        <v>0.09</v>
      </c>
      <c r="AM52" s="51">
        <v>0.09</v>
      </c>
      <c r="AN52" s="51">
        <v>0.09</v>
      </c>
    </row>
    <row r="53" spans="1:40">
      <c r="A53" s="31" t="s">
        <v>13</v>
      </c>
      <c r="B53" s="16" t="s">
        <v>5</v>
      </c>
      <c r="C53" s="15" t="s">
        <v>23</v>
      </c>
      <c r="D53" s="31" t="s">
        <v>109</v>
      </c>
      <c r="E53" s="31" t="s">
        <v>110</v>
      </c>
      <c r="F53" s="17"/>
      <c r="G53" s="27"/>
      <c r="H53" s="51">
        <v>0.17</v>
      </c>
      <c r="I53" s="51">
        <v>0.17</v>
      </c>
      <c r="J53" s="51">
        <v>0.14000000000000001</v>
      </c>
      <c r="K53" s="51">
        <v>0.24</v>
      </c>
      <c r="L53" s="51">
        <v>0.16</v>
      </c>
      <c r="M53" s="51">
        <v>0.11</v>
      </c>
      <c r="N53" s="51">
        <v>0.13</v>
      </c>
      <c r="O53" s="51">
        <v>0.14000000000000001</v>
      </c>
      <c r="P53" s="51">
        <v>0.12</v>
      </c>
      <c r="Q53" s="51">
        <v>0.11</v>
      </c>
      <c r="R53" s="51">
        <v>7.0000000000000007E-2</v>
      </c>
      <c r="S53" s="51">
        <v>0.2</v>
      </c>
      <c r="T53" s="51">
        <v>0.16</v>
      </c>
      <c r="U53" s="51">
        <v>0.12</v>
      </c>
      <c r="V53" s="51">
        <v>0.06</v>
      </c>
      <c r="W53" s="51">
        <v>0.2</v>
      </c>
      <c r="X53" s="51">
        <v>0.21</v>
      </c>
      <c r="Y53" s="51">
        <v>0.2</v>
      </c>
      <c r="Z53" s="51">
        <v>0.19</v>
      </c>
      <c r="AA53" s="51">
        <v>0.2</v>
      </c>
      <c r="AB53" s="51">
        <v>0.24</v>
      </c>
      <c r="AC53" s="51">
        <v>0.15</v>
      </c>
      <c r="AD53" s="51">
        <v>0.19</v>
      </c>
      <c r="AE53" s="51">
        <v>0.18</v>
      </c>
      <c r="AF53" s="51">
        <v>0.22</v>
      </c>
      <c r="AG53" s="51">
        <v>0.22</v>
      </c>
      <c r="AH53" s="51">
        <v>0.22</v>
      </c>
      <c r="AI53" s="51">
        <v>0.22</v>
      </c>
      <c r="AJ53" s="51">
        <v>0.22</v>
      </c>
      <c r="AK53" s="51">
        <v>0.22</v>
      </c>
      <c r="AL53" s="51">
        <v>0.22</v>
      </c>
      <c r="AM53" s="51">
        <v>0.22</v>
      </c>
      <c r="AN53" s="51">
        <v>0.22</v>
      </c>
    </row>
    <row r="54" spans="1:40" s="19" customFormat="1">
      <c r="A54" s="32"/>
      <c r="B54" s="21"/>
      <c r="C54" s="18"/>
      <c r="D54" s="32"/>
      <c r="E54" s="32"/>
      <c r="F54" s="23"/>
      <c r="G54" s="30"/>
      <c r="H54" s="52">
        <f>SUM(H47:H53)</f>
        <v>1</v>
      </c>
      <c r="I54" s="52">
        <f t="shared" ref="I54:AF54" si="11">SUM(I47:I53)</f>
        <v>1</v>
      </c>
      <c r="J54" s="52">
        <f t="shared" si="11"/>
        <v>1</v>
      </c>
      <c r="K54" s="52">
        <f t="shared" si="11"/>
        <v>1</v>
      </c>
      <c r="L54" s="52">
        <f t="shared" si="11"/>
        <v>1</v>
      </c>
      <c r="M54" s="52">
        <f t="shared" si="11"/>
        <v>0.99999999999999989</v>
      </c>
      <c r="N54" s="52">
        <f t="shared" si="11"/>
        <v>1</v>
      </c>
      <c r="O54" s="52">
        <f t="shared" si="11"/>
        <v>1</v>
      </c>
      <c r="P54" s="52">
        <f t="shared" si="11"/>
        <v>1</v>
      </c>
      <c r="Q54" s="52">
        <f t="shared" si="11"/>
        <v>1</v>
      </c>
      <c r="R54" s="52">
        <f t="shared" si="11"/>
        <v>1</v>
      </c>
      <c r="S54" s="52">
        <f t="shared" si="11"/>
        <v>1</v>
      </c>
      <c r="T54" s="52">
        <f t="shared" si="11"/>
        <v>1</v>
      </c>
      <c r="U54" s="52">
        <f t="shared" si="11"/>
        <v>1</v>
      </c>
      <c r="V54" s="52">
        <f t="shared" si="11"/>
        <v>1</v>
      </c>
      <c r="W54" s="52">
        <f t="shared" si="11"/>
        <v>1</v>
      </c>
      <c r="X54" s="52">
        <f t="shared" si="11"/>
        <v>1</v>
      </c>
      <c r="Y54" s="52">
        <f t="shared" si="11"/>
        <v>1</v>
      </c>
      <c r="Z54" s="52">
        <f t="shared" si="11"/>
        <v>1</v>
      </c>
      <c r="AA54" s="52">
        <f t="shared" si="11"/>
        <v>1</v>
      </c>
      <c r="AB54" s="52">
        <f t="shared" si="11"/>
        <v>1</v>
      </c>
      <c r="AC54" s="52">
        <f t="shared" si="11"/>
        <v>1</v>
      </c>
      <c r="AD54" s="52">
        <f t="shared" si="11"/>
        <v>1</v>
      </c>
      <c r="AE54" s="52">
        <f t="shared" si="11"/>
        <v>1</v>
      </c>
      <c r="AF54" s="52">
        <f t="shared" si="11"/>
        <v>0.99999999999999989</v>
      </c>
      <c r="AG54" s="52">
        <f t="shared" ref="AG54:AN54" si="12">SUM(AG47:AG53)</f>
        <v>0.99999999999999989</v>
      </c>
      <c r="AH54" s="52">
        <f t="shared" si="12"/>
        <v>0.99999999999999989</v>
      </c>
      <c r="AI54" s="52">
        <f t="shared" si="12"/>
        <v>0.99999999999999989</v>
      </c>
      <c r="AJ54" s="52">
        <f t="shared" si="12"/>
        <v>0.99999999999999989</v>
      </c>
      <c r="AK54" s="52">
        <f t="shared" si="12"/>
        <v>0.99999999999999989</v>
      </c>
      <c r="AL54" s="52">
        <f t="shared" si="12"/>
        <v>0.99999999999999989</v>
      </c>
      <c r="AM54" s="52">
        <f t="shared" si="12"/>
        <v>0.99999999999999989</v>
      </c>
      <c r="AN54" s="52">
        <f t="shared" si="12"/>
        <v>0.99999999999999989</v>
      </c>
    </row>
    <row r="55" spans="1:40" ht="24">
      <c r="A55" s="33" t="s">
        <v>46</v>
      </c>
      <c r="B55" s="16" t="s">
        <v>5</v>
      </c>
      <c r="C55" s="34" t="s">
        <v>45</v>
      </c>
      <c r="D55" s="35" t="s">
        <v>111</v>
      </c>
      <c r="E55" s="143" t="s">
        <v>112</v>
      </c>
      <c r="F55" s="17"/>
      <c r="G55" s="145"/>
      <c r="H55" s="51">
        <v>0.3</v>
      </c>
      <c r="I55" s="51">
        <v>0.3</v>
      </c>
      <c r="J55" s="51">
        <v>0.3</v>
      </c>
      <c r="K55" s="51">
        <v>0.3</v>
      </c>
      <c r="L55" s="51">
        <v>0.3</v>
      </c>
      <c r="M55" s="51">
        <v>0.3</v>
      </c>
      <c r="N55" s="51">
        <v>0.3</v>
      </c>
      <c r="O55" s="51">
        <v>0.3</v>
      </c>
      <c r="P55" s="51">
        <v>0.3</v>
      </c>
      <c r="Q55" s="51">
        <v>0.3</v>
      </c>
      <c r="R55" s="51">
        <v>0.3</v>
      </c>
      <c r="S55" s="51">
        <v>0.3</v>
      </c>
      <c r="T55" s="51">
        <v>0.3</v>
      </c>
      <c r="U55" s="51">
        <v>0.3</v>
      </c>
      <c r="V55" s="51">
        <v>0.3</v>
      </c>
      <c r="W55" s="51">
        <v>0.3</v>
      </c>
      <c r="X55" s="51">
        <v>0.3</v>
      </c>
      <c r="Y55" s="51">
        <v>0.3</v>
      </c>
      <c r="Z55" s="51">
        <v>0.3</v>
      </c>
      <c r="AA55" s="51">
        <v>0.42</v>
      </c>
      <c r="AB55" s="51">
        <v>0.42</v>
      </c>
      <c r="AC55" s="51">
        <v>0.4</v>
      </c>
      <c r="AD55" s="51">
        <v>0.4</v>
      </c>
      <c r="AE55" s="51">
        <v>0.4</v>
      </c>
      <c r="AF55" s="51">
        <v>0.4</v>
      </c>
      <c r="AG55" s="51">
        <v>0.4</v>
      </c>
      <c r="AH55" s="51">
        <v>0.4</v>
      </c>
      <c r="AI55" s="51">
        <v>0.4</v>
      </c>
      <c r="AJ55" s="51">
        <v>0.4</v>
      </c>
      <c r="AK55" s="51">
        <v>0.4</v>
      </c>
      <c r="AL55" s="51">
        <v>0.4</v>
      </c>
      <c r="AM55" s="51">
        <v>0.4</v>
      </c>
      <c r="AN55" s="51">
        <v>0.4</v>
      </c>
    </row>
    <row r="56" spans="1:40" ht="24">
      <c r="A56" s="33" t="s">
        <v>46</v>
      </c>
      <c r="B56" s="16" t="s">
        <v>5</v>
      </c>
      <c r="C56" s="34" t="s">
        <v>45</v>
      </c>
      <c r="D56" s="35" t="s">
        <v>113</v>
      </c>
      <c r="E56" s="143" t="s">
        <v>114</v>
      </c>
      <c r="F56" s="17"/>
      <c r="G56" s="145"/>
      <c r="H56" s="51">
        <v>0.26</v>
      </c>
      <c r="I56" s="51">
        <v>0.26</v>
      </c>
      <c r="J56" s="51">
        <v>0.26</v>
      </c>
      <c r="K56" s="51">
        <v>0.26</v>
      </c>
      <c r="L56" s="51">
        <v>0.26</v>
      </c>
      <c r="M56" s="51">
        <v>0.26</v>
      </c>
      <c r="N56" s="51">
        <v>0.26</v>
      </c>
      <c r="O56" s="51">
        <v>0.26</v>
      </c>
      <c r="P56" s="51">
        <v>0.26</v>
      </c>
      <c r="Q56" s="51">
        <v>0.26</v>
      </c>
      <c r="R56" s="51">
        <v>0.26</v>
      </c>
      <c r="S56" s="51">
        <v>0.26</v>
      </c>
      <c r="T56" s="51">
        <v>0.26</v>
      </c>
      <c r="U56" s="51">
        <v>0.26</v>
      </c>
      <c r="V56" s="51">
        <v>0.26</v>
      </c>
      <c r="W56" s="51">
        <v>0.26</v>
      </c>
      <c r="X56" s="51">
        <v>0.26</v>
      </c>
      <c r="Y56" s="51">
        <v>0.26</v>
      </c>
      <c r="Z56" s="51">
        <v>0.26</v>
      </c>
      <c r="AA56" s="51">
        <v>0.2</v>
      </c>
      <c r="AB56" s="51">
        <v>0.2</v>
      </c>
      <c r="AC56" s="51">
        <v>0.25</v>
      </c>
      <c r="AD56" s="51">
        <v>0.25</v>
      </c>
      <c r="AE56" s="51">
        <v>0.26</v>
      </c>
      <c r="AF56" s="51">
        <v>0.26</v>
      </c>
      <c r="AG56" s="51">
        <v>0.26</v>
      </c>
      <c r="AH56" s="51">
        <v>0.26</v>
      </c>
      <c r="AI56" s="51">
        <v>0.26</v>
      </c>
      <c r="AJ56" s="51">
        <v>0.26</v>
      </c>
      <c r="AK56" s="51">
        <v>0.26</v>
      </c>
      <c r="AL56" s="51">
        <v>0.26</v>
      </c>
      <c r="AM56" s="51">
        <v>0.26</v>
      </c>
      <c r="AN56" s="51">
        <v>0.26</v>
      </c>
    </row>
    <row r="57" spans="1:40" ht="24">
      <c r="A57" s="33" t="s">
        <v>46</v>
      </c>
      <c r="B57" s="16" t="s">
        <v>5</v>
      </c>
      <c r="C57" s="34" t="s">
        <v>45</v>
      </c>
      <c r="D57" s="35" t="s">
        <v>115</v>
      </c>
      <c r="E57" s="143" t="s">
        <v>116</v>
      </c>
      <c r="F57" s="17"/>
      <c r="G57" s="145"/>
      <c r="H57" s="51">
        <v>0.19</v>
      </c>
      <c r="I57" s="51">
        <v>0.19</v>
      </c>
      <c r="J57" s="51">
        <v>0.19</v>
      </c>
      <c r="K57" s="51">
        <v>0.19</v>
      </c>
      <c r="L57" s="51">
        <v>0.19</v>
      </c>
      <c r="M57" s="51">
        <v>0.19</v>
      </c>
      <c r="N57" s="51">
        <v>0.19</v>
      </c>
      <c r="O57" s="51">
        <v>0.19</v>
      </c>
      <c r="P57" s="51">
        <v>0.19</v>
      </c>
      <c r="Q57" s="51">
        <v>0.19</v>
      </c>
      <c r="R57" s="51">
        <v>0.19</v>
      </c>
      <c r="S57" s="51">
        <v>0.19</v>
      </c>
      <c r="T57" s="51">
        <v>0.19</v>
      </c>
      <c r="U57" s="51">
        <v>0.19</v>
      </c>
      <c r="V57" s="51">
        <v>0.19</v>
      </c>
      <c r="W57" s="51">
        <v>0.19</v>
      </c>
      <c r="X57" s="51">
        <v>0.19</v>
      </c>
      <c r="Y57" s="51">
        <v>0.19</v>
      </c>
      <c r="Z57" s="51">
        <v>0.19</v>
      </c>
      <c r="AA57" s="51">
        <v>0.13</v>
      </c>
      <c r="AB57" s="51">
        <v>0.13</v>
      </c>
      <c r="AC57" s="51">
        <v>0.1</v>
      </c>
      <c r="AD57" s="51">
        <v>0.1</v>
      </c>
      <c r="AE57" s="51">
        <v>0.08</v>
      </c>
      <c r="AF57" s="51">
        <v>0.08</v>
      </c>
      <c r="AG57" s="51">
        <v>0.08</v>
      </c>
      <c r="AH57" s="51">
        <v>0.08</v>
      </c>
      <c r="AI57" s="51">
        <v>0.08</v>
      </c>
      <c r="AJ57" s="51">
        <v>0.08</v>
      </c>
      <c r="AK57" s="51">
        <v>0.08</v>
      </c>
      <c r="AL57" s="51">
        <v>0.08</v>
      </c>
      <c r="AM57" s="51">
        <v>0.08</v>
      </c>
      <c r="AN57" s="51">
        <v>0.08</v>
      </c>
    </row>
    <row r="58" spans="1:40" ht="24">
      <c r="A58" s="33" t="s">
        <v>46</v>
      </c>
      <c r="B58" s="16" t="s">
        <v>5</v>
      </c>
      <c r="C58" s="34" t="s">
        <v>45</v>
      </c>
      <c r="D58" s="35" t="s">
        <v>117</v>
      </c>
      <c r="E58" s="143" t="s">
        <v>118</v>
      </c>
      <c r="F58" s="17"/>
      <c r="G58" s="145"/>
      <c r="H58" s="51">
        <v>0.25</v>
      </c>
      <c r="I58" s="51">
        <v>0.25</v>
      </c>
      <c r="J58" s="51">
        <v>0.25</v>
      </c>
      <c r="K58" s="51">
        <v>0.25</v>
      </c>
      <c r="L58" s="51">
        <v>0.25</v>
      </c>
      <c r="M58" s="51">
        <v>0.25</v>
      </c>
      <c r="N58" s="51">
        <v>0.25</v>
      </c>
      <c r="O58" s="51">
        <v>0.25</v>
      </c>
      <c r="P58" s="51">
        <v>0.25</v>
      </c>
      <c r="Q58" s="51">
        <v>0.25</v>
      </c>
      <c r="R58" s="51">
        <v>0.25</v>
      </c>
      <c r="S58" s="51">
        <v>0.25</v>
      </c>
      <c r="T58" s="51">
        <v>0.25</v>
      </c>
      <c r="U58" s="51">
        <v>0.25</v>
      </c>
      <c r="V58" s="51">
        <v>0.25</v>
      </c>
      <c r="W58" s="51">
        <v>0.25</v>
      </c>
      <c r="X58" s="51">
        <v>0.25</v>
      </c>
      <c r="Y58" s="51">
        <v>0.25</v>
      </c>
      <c r="Z58" s="51">
        <v>0.25</v>
      </c>
      <c r="AA58" s="51">
        <v>0.25</v>
      </c>
      <c r="AB58" s="51">
        <v>0.25</v>
      </c>
      <c r="AC58" s="51">
        <v>0.25</v>
      </c>
      <c r="AD58" s="51">
        <v>0.25</v>
      </c>
      <c r="AE58" s="51">
        <v>0.26</v>
      </c>
      <c r="AF58" s="51">
        <v>0.26</v>
      </c>
      <c r="AG58" s="51">
        <v>0.26</v>
      </c>
      <c r="AH58" s="51">
        <v>0.26</v>
      </c>
      <c r="AI58" s="51">
        <v>0.26</v>
      </c>
      <c r="AJ58" s="51">
        <v>0.26</v>
      </c>
      <c r="AK58" s="51">
        <v>0.26</v>
      </c>
      <c r="AL58" s="51">
        <v>0.26</v>
      </c>
      <c r="AM58" s="51">
        <v>0.26</v>
      </c>
      <c r="AN58" s="51">
        <v>0.26</v>
      </c>
    </row>
    <row r="59" spans="1:40" s="19" customFormat="1">
      <c r="A59" s="36"/>
      <c r="B59" s="21"/>
      <c r="C59" s="37"/>
      <c r="D59" s="38"/>
      <c r="E59" s="144"/>
      <c r="F59" s="23"/>
      <c r="G59" s="24"/>
      <c r="H59" s="52">
        <f>SUM(H55:H58)</f>
        <v>1</v>
      </c>
      <c r="I59" s="52">
        <f t="shared" ref="I59:AF59" si="13">SUM(I55:I58)</f>
        <v>1</v>
      </c>
      <c r="J59" s="52">
        <f t="shared" si="13"/>
        <v>1</v>
      </c>
      <c r="K59" s="52">
        <f t="shared" si="13"/>
        <v>1</v>
      </c>
      <c r="L59" s="52">
        <f t="shared" si="13"/>
        <v>1</v>
      </c>
      <c r="M59" s="52">
        <f t="shared" si="13"/>
        <v>1</v>
      </c>
      <c r="N59" s="52">
        <f t="shared" si="13"/>
        <v>1</v>
      </c>
      <c r="O59" s="52">
        <f t="shared" si="13"/>
        <v>1</v>
      </c>
      <c r="P59" s="52">
        <f t="shared" si="13"/>
        <v>1</v>
      </c>
      <c r="Q59" s="52">
        <f t="shared" si="13"/>
        <v>1</v>
      </c>
      <c r="R59" s="52">
        <f t="shared" si="13"/>
        <v>1</v>
      </c>
      <c r="S59" s="52">
        <f t="shared" si="13"/>
        <v>1</v>
      </c>
      <c r="T59" s="52">
        <f t="shared" si="13"/>
        <v>1</v>
      </c>
      <c r="U59" s="52">
        <f t="shared" si="13"/>
        <v>1</v>
      </c>
      <c r="V59" s="52">
        <f t="shared" si="13"/>
        <v>1</v>
      </c>
      <c r="W59" s="52">
        <f t="shared" si="13"/>
        <v>1</v>
      </c>
      <c r="X59" s="52">
        <f t="shared" si="13"/>
        <v>1</v>
      </c>
      <c r="Y59" s="52">
        <f t="shared" si="13"/>
        <v>1</v>
      </c>
      <c r="Z59" s="52">
        <f t="shared" si="13"/>
        <v>1</v>
      </c>
      <c r="AA59" s="52">
        <f t="shared" si="13"/>
        <v>1</v>
      </c>
      <c r="AB59" s="52">
        <f t="shared" si="13"/>
        <v>1</v>
      </c>
      <c r="AC59" s="52">
        <f t="shared" si="13"/>
        <v>1</v>
      </c>
      <c r="AD59" s="52">
        <f t="shared" si="13"/>
        <v>1</v>
      </c>
      <c r="AE59" s="52">
        <f t="shared" si="13"/>
        <v>1</v>
      </c>
      <c r="AF59" s="52">
        <f t="shared" si="13"/>
        <v>1</v>
      </c>
      <c r="AG59" s="52">
        <f t="shared" ref="AG59:AN59" si="14">SUM(AG55:AG58)</f>
        <v>1</v>
      </c>
      <c r="AH59" s="52">
        <f t="shared" si="14"/>
        <v>1</v>
      </c>
      <c r="AI59" s="52">
        <f t="shared" si="14"/>
        <v>1</v>
      </c>
      <c r="AJ59" s="52">
        <f t="shared" si="14"/>
        <v>1</v>
      </c>
      <c r="AK59" s="52">
        <f t="shared" si="14"/>
        <v>1</v>
      </c>
      <c r="AL59" s="52">
        <f t="shared" si="14"/>
        <v>1</v>
      </c>
      <c r="AM59" s="52">
        <f t="shared" si="14"/>
        <v>1</v>
      </c>
      <c r="AN59" s="52">
        <f t="shared" si="14"/>
        <v>1</v>
      </c>
    </row>
    <row r="60" spans="1:40">
      <c r="A60" s="39" t="s">
        <v>14</v>
      </c>
      <c r="B60" s="16" t="s">
        <v>5</v>
      </c>
      <c r="C60" s="34" t="s">
        <v>45</v>
      </c>
      <c r="D60" s="40" t="s">
        <v>119</v>
      </c>
      <c r="E60" s="34" t="s">
        <v>120</v>
      </c>
      <c r="F60" s="17"/>
      <c r="G60" s="145"/>
      <c r="H60" s="51">
        <v>0.26</v>
      </c>
      <c r="I60" s="51">
        <v>0.26</v>
      </c>
      <c r="J60" s="51">
        <v>0.26</v>
      </c>
      <c r="K60" s="51">
        <v>0.26</v>
      </c>
      <c r="L60" s="51">
        <v>0.26</v>
      </c>
      <c r="M60" s="51">
        <v>0.26</v>
      </c>
      <c r="N60" s="51">
        <v>0.26</v>
      </c>
      <c r="O60" s="51">
        <v>0.26</v>
      </c>
      <c r="P60" s="51">
        <v>0.26</v>
      </c>
      <c r="Q60" s="51">
        <v>0.26</v>
      </c>
      <c r="R60" s="51">
        <v>0.26</v>
      </c>
      <c r="S60" s="51">
        <v>0.26</v>
      </c>
      <c r="T60" s="51">
        <v>0.26</v>
      </c>
      <c r="U60" s="51">
        <v>0.26</v>
      </c>
      <c r="V60" s="51">
        <v>0.26</v>
      </c>
      <c r="W60" s="51">
        <v>0.26</v>
      </c>
      <c r="X60" s="51">
        <v>0.35135135135135137</v>
      </c>
      <c r="Y60" s="51">
        <v>0.34693877551020408</v>
      </c>
      <c r="Z60" s="51">
        <v>0.35483870967741937</v>
      </c>
      <c r="AA60" s="51">
        <v>0.4</v>
      </c>
      <c r="AB60" s="51">
        <v>0.4</v>
      </c>
      <c r="AC60" s="51">
        <v>0.4</v>
      </c>
      <c r="AD60" s="51">
        <v>0.4</v>
      </c>
      <c r="AE60" s="51">
        <v>0.4</v>
      </c>
      <c r="AF60" s="51">
        <v>0.4</v>
      </c>
      <c r="AG60" s="51">
        <v>0.4</v>
      </c>
      <c r="AH60" s="51">
        <v>0.4</v>
      </c>
      <c r="AI60" s="51">
        <v>0.4</v>
      </c>
      <c r="AJ60" s="51">
        <v>0.4</v>
      </c>
      <c r="AK60" s="51">
        <v>0.4</v>
      </c>
      <c r="AL60" s="51">
        <v>0.4</v>
      </c>
      <c r="AM60" s="51">
        <v>0.4</v>
      </c>
      <c r="AN60" s="51">
        <v>0.4</v>
      </c>
    </row>
    <row r="61" spans="1:40">
      <c r="A61" s="39" t="s">
        <v>14</v>
      </c>
      <c r="B61" s="16" t="s">
        <v>5</v>
      </c>
      <c r="C61" s="34" t="s">
        <v>45</v>
      </c>
      <c r="D61" s="40" t="s">
        <v>121</v>
      </c>
      <c r="E61" s="34" t="s">
        <v>122</v>
      </c>
      <c r="F61" s="17"/>
      <c r="G61" s="145"/>
      <c r="H61" s="51">
        <v>0.25</v>
      </c>
      <c r="I61" s="51">
        <v>0.25</v>
      </c>
      <c r="J61" s="51">
        <v>0.25</v>
      </c>
      <c r="K61" s="51">
        <v>0.25</v>
      </c>
      <c r="L61" s="51">
        <v>0.25</v>
      </c>
      <c r="M61" s="51">
        <v>0.25</v>
      </c>
      <c r="N61" s="51">
        <v>0.25</v>
      </c>
      <c r="O61" s="51">
        <v>0.25</v>
      </c>
      <c r="P61" s="51">
        <v>0.25</v>
      </c>
      <c r="Q61" s="51">
        <v>0.25</v>
      </c>
      <c r="R61" s="51">
        <v>0.25</v>
      </c>
      <c r="S61" s="51">
        <v>0.25</v>
      </c>
      <c r="T61" s="51">
        <v>0.25</v>
      </c>
      <c r="U61" s="51">
        <v>0.25</v>
      </c>
      <c r="V61" s="51">
        <v>0.25</v>
      </c>
      <c r="W61" s="51">
        <v>0.25</v>
      </c>
      <c r="X61" s="51">
        <v>0.25</v>
      </c>
      <c r="Y61" s="51">
        <v>0.24489795918367346</v>
      </c>
      <c r="Z61" s="51">
        <v>0.25806451612903225</v>
      </c>
      <c r="AA61" s="51">
        <v>0.23</v>
      </c>
      <c r="AB61" s="51">
        <v>0.23</v>
      </c>
      <c r="AC61" s="51">
        <v>0.23</v>
      </c>
      <c r="AD61" s="51">
        <v>0.23</v>
      </c>
      <c r="AE61" s="51">
        <v>0.23</v>
      </c>
      <c r="AF61" s="51">
        <v>0.23</v>
      </c>
      <c r="AG61" s="51">
        <v>0.23</v>
      </c>
      <c r="AH61" s="51">
        <v>0.23</v>
      </c>
      <c r="AI61" s="51">
        <v>0.23</v>
      </c>
      <c r="AJ61" s="51">
        <v>0.23</v>
      </c>
      <c r="AK61" s="51">
        <v>0.23</v>
      </c>
      <c r="AL61" s="51">
        <v>0.23</v>
      </c>
      <c r="AM61" s="51">
        <v>0.23</v>
      </c>
      <c r="AN61" s="51">
        <v>0.23</v>
      </c>
    </row>
    <row r="62" spans="1:40">
      <c r="A62" s="39" t="s">
        <v>14</v>
      </c>
      <c r="B62" s="16" t="s">
        <v>5</v>
      </c>
      <c r="C62" s="34" t="s">
        <v>45</v>
      </c>
      <c r="D62" s="40" t="s">
        <v>123</v>
      </c>
      <c r="E62" s="34" t="s">
        <v>124</v>
      </c>
      <c r="F62" s="17"/>
      <c r="G62" s="145"/>
      <c r="H62" s="51">
        <v>0.25</v>
      </c>
      <c r="I62" s="51">
        <v>0.25</v>
      </c>
      <c r="J62" s="51">
        <v>0.25</v>
      </c>
      <c r="K62" s="51">
        <v>0.25</v>
      </c>
      <c r="L62" s="51">
        <v>0.25</v>
      </c>
      <c r="M62" s="51">
        <v>0.25</v>
      </c>
      <c r="N62" s="51">
        <v>0.25</v>
      </c>
      <c r="O62" s="51">
        <v>0.25</v>
      </c>
      <c r="P62" s="51">
        <v>0.25</v>
      </c>
      <c r="Q62" s="51">
        <v>0.25</v>
      </c>
      <c r="R62" s="51">
        <v>0.25</v>
      </c>
      <c r="S62" s="51">
        <v>0.25</v>
      </c>
      <c r="T62" s="51">
        <v>0.25</v>
      </c>
      <c r="U62" s="51">
        <v>0.25</v>
      </c>
      <c r="V62" s="51">
        <v>0.25</v>
      </c>
      <c r="W62" s="51">
        <v>0.25</v>
      </c>
      <c r="X62" s="51">
        <v>0.19932432432432431</v>
      </c>
      <c r="Y62" s="51">
        <v>0.20408163265306123</v>
      </c>
      <c r="Z62" s="51">
        <v>0.19354838709677419</v>
      </c>
      <c r="AA62" s="51">
        <v>0.19</v>
      </c>
      <c r="AB62" s="51">
        <v>0.19</v>
      </c>
      <c r="AC62" s="51">
        <v>0.19</v>
      </c>
      <c r="AD62" s="51">
        <v>0.19</v>
      </c>
      <c r="AE62" s="51">
        <v>0.19</v>
      </c>
      <c r="AF62" s="51">
        <v>0.19</v>
      </c>
      <c r="AG62" s="51">
        <v>0.19</v>
      </c>
      <c r="AH62" s="51">
        <v>0.19</v>
      </c>
      <c r="AI62" s="51">
        <v>0.19</v>
      </c>
      <c r="AJ62" s="51">
        <v>0.19</v>
      </c>
      <c r="AK62" s="51">
        <v>0.19</v>
      </c>
      <c r="AL62" s="51">
        <v>0.19</v>
      </c>
      <c r="AM62" s="51">
        <v>0.19</v>
      </c>
      <c r="AN62" s="51">
        <v>0.19</v>
      </c>
    </row>
    <row r="63" spans="1:40">
      <c r="A63" s="39" t="s">
        <v>14</v>
      </c>
      <c r="B63" s="16" t="s">
        <v>5</v>
      </c>
      <c r="C63" s="34" t="s">
        <v>45</v>
      </c>
      <c r="D63" s="40" t="s">
        <v>125</v>
      </c>
      <c r="E63" s="34" t="s">
        <v>126</v>
      </c>
      <c r="F63" s="17"/>
      <c r="G63" s="145"/>
      <c r="H63" s="51">
        <v>0.24</v>
      </c>
      <c r="I63" s="51">
        <v>0.24</v>
      </c>
      <c r="J63" s="51">
        <v>0.24</v>
      </c>
      <c r="K63" s="51">
        <v>0.24</v>
      </c>
      <c r="L63" s="51">
        <v>0.24</v>
      </c>
      <c r="M63" s="51">
        <v>0.24</v>
      </c>
      <c r="N63" s="51">
        <v>0.24</v>
      </c>
      <c r="O63" s="51">
        <v>0.24</v>
      </c>
      <c r="P63" s="51">
        <v>0.24</v>
      </c>
      <c r="Q63" s="51">
        <v>0.24</v>
      </c>
      <c r="R63" s="51">
        <v>0.24</v>
      </c>
      <c r="S63" s="51">
        <v>0.24</v>
      </c>
      <c r="T63" s="51">
        <v>0.24</v>
      </c>
      <c r="U63" s="51">
        <v>0.24</v>
      </c>
      <c r="V63" s="51">
        <v>0.24</v>
      </c>
      <c r="W63" s="51">
        <v>0.24</v>
      </c>
      <c r="X63" s="51">
        <v>0.19932432432432431</v>
      </c>
      <c r="Y63" s="51">
        <v>0.20408163265306123</v>
      </c>
      <c r="Z63" s="51">
        <v>0.19354838709677419</v>
      </c>
      <c r="AA63" s="51">
        <v>0.18</v>
      </c>
      <c r="AB63" s="51">
        <v>0.18</v>
      </c>
      <c r="AC63" s="51">
        <v>0.18</v>
      </c>
      <c r="AD63" s="51">
        <v>0.18</v>
      </c>
      <c r="AE63" s="51">
        <v>0.18</v>
      </c>
      <c r="AF63" s="51">
        <v>0.18</v>
      </c>
      <c r="AG63" s="51">
        <v>0.18</v>
      </c>
      <c r="AH63" s="51">
        <v>0.18</v>
      </c>
      <c r="AI63" s="51">
        <v>0.18</v>
      </c>
      <c r="AJ63" s="51">
        <v>0.18</v>
      </c>
      <c r="AK63" s="51">
        <v>0.18</v>
      </c>
      <c r="AL63" s="51">
        <v>0.18</v>
      </c>
      <c r="AM63" s="51">
        <v>0.18</v>
      </c>
      <c r="AN63" s="51">
        <v>0.18</v>
      </c>
    </row>
    <row r="64" spans="1:40" s="19" customFormat="1">
      <c r="A64" s="41"/>
      <c r="B64" s="21"/>
      <c r="C64" s="37"/>
      <c r="D64" s="42"/>
      <c r="E64" s="37"/>
      <c r="F64" s="23"/>
      <c r="G64" s="24"/>
      <c r="H64" s="52">
        <f>SUM(H60:H63)</f>
        <v>1</v>
      </c>
      <c r="I64" s="52">
        <f t="shared" ref="I64:AF64" si="15">SUM(I60:I63)</f>
        <v>1</v>
      </c>
      <c r="J64" s="52">
        <f t="shared" si="15"/>
        <v>1</v>
      </c>
      <c r="K64" s="52">
        <f t="shared" si="15"/>
        <v>1</v>
      </c>
      <c r="L64" s="52">
        <f t="shared" si="15"/>
        <v>1</v>
      </c>
      <c r="M64" s="52">
        <f t="shared" si="15"/>
        <v>1</v>
      </c>
      <c r="N64" s="52">
        <f t="shared" si="15"/>
        <v>1</v>
      </c>
      <c r="O64" s="52">
        <f t="shared" si="15"/>
        <v>1</v>
      </c>
      <c r="P64" s="52">
        <f t="shared" si="15"/>
        <v>1</v>
      </c>
      <c r="Q64" s="52">
        <f t="shared" si="15"/>
        <v>1</v>
      </c>
      <c r="R64" s="52">
        <f t="shared" si="15"/>
        <v>1</v>
      </c>
      <c r="S64" s="52">
        <f t="shared" si="15"/>
        <v>1</v>
      </c>
      <c r="T64" s="52">
        <f t="shared" si="15"/>
        <v>1</v>
      </c>
      <c r="U64" s="52">
        <f t="shared" si="15"/>
        <v>1</v>
      </c>
      <c r="V64" s="52">
        <f t="shared" si="15"/>
        <v>1</v>
      </c>
      <c r="W64" s="52">
        <f t="shared" si="15"/>
        <v>1</v>
      </c>
      <c r="X64" s="52">
        <f t="shared" si="15"/>
        <v>1</v>
      </c>
      <c r="Y64" s="52">
        <f t="shared" si="15"/>
        <v>1</v>
      </c>
      <c r="Z64" s="52">
        <f t="shared" si="15"/>
        <v>1</v>
      </c>
      <c r="AA64" s="52">
        <f t="shared" si="15"/>
        <v>1</v>
      </c>
      <c r="AB64" s="52">
        <f t="shared" si="15"/>
        <v>1</v>
      </c>
      <c r="AC64" s="52">
        <f t="shared" si="15"/>
        <v>1</v>
      </c>
      <c r="AD64" s="52">
        <f t="shared" si="15"/>
        <v>1</v>
      </c>
      <c r="AE64" s="52">
        <f t="shared" si="15"/>
        <v>1</v>
      </c>
      <c r="AF64" s="52">
        <f t="shared" si="15"/>
        <v>1</v>
      </c>
      <c r="AG64" s="52">
        <f t="shared" ref="AG64:AN64" si="16">SUM(AG60:AG63)</f>
        <v>1</v>
      </c>
      <c r="AH64" s="52">
        <f t="shared" si="16"/>
        <v>1</v>
      </c>
      <c r="AI64" s="52">
        <f t="shared" si="16"/>
        <v>1</v>
      </c>
      <c r="AJ64" s="52">
        <f t="shared" si="16"/>
        <v>1</v>
      </c>
      <c r="AK64" s="52">
        <f t="shared" si="16"/>
        <v>1</v>
      </c>
      <c r="AL64" s="52">
        <f t="shared" si="16"/>
        <v>1</v>
      </c>
      <c r="AM64" s="52">
        <f t="shared" si="16"/>
        <v>1</v>
      </c>
      <c r="AN64" s="52">
        <f t="shared" si="16"/>
        <v>1</v>
      </c>
    </row>
    <row r="65" spans="1:40">
      <c r="A65" s="43" t="s">
        <v>15</v>
      </c>
      <c r="B65" s="16" t="s">
        <v>5</v>
      </c>
      <c r="C65" s="34" t="s">
        <v>45</v>
      </c>
      <c r="D65" s="35" t="s">
        <v>127</v>
      </c>
      <c r="E65" s="87" t="s">
        <v>157</v>
      </c>
      <c r="F65" s="17"/>
      <c r="G65" s="145"/>
      <c r="H65" s="51">
        <v>0.16</v>
      </c>
      <c r="I65" s="51">
        <v>0.16</v>
      </c>
      <c r="J65" s="51">
        <v>0.16</v>
      </c>
      <c r="K65" s="51">
        <v>0.16</v>
      </c>
      <c r="L65" s="51">
        <v>0.16</v>
      </c>
      <c r="M65" s="51">
        <v>0.16</v>
      </c>
      <c r="N65" s="51">
        <v>0.16</v>
      </c>
      <c r="O65" s="51">
        <v>0.16</v>
      </c>
      <c r="P65" s="51">
        <v>0.16</v>
      </c>
      <c r="Q65" s="51">
        <v>0.16</v>
      </c>
      <c r="R65" s="51">
        <v>0.16</v>
      </c>
      <c r="S65" s="51">
        <v>0.16</v>
      </c>
      <c r="T65" s="51">
        <v>0.16</v>
      </c>
      <c r="U65" s="51">
        <v>0.16</v>
      </c>
      <c r="V65" s="51">
        <v>0.16</v>
      </c>
      <c r="W65" s="51">
        <v>0.16</v>
      </c>
      <c r="X65" s="51">
        <v>0.16</v>
      </c>
      <c r="Y65" s="51">
        <v>0.16</v>
      </c>
      <c r="Z65" s="51">
        <v>0.16</v>
      </c>
      <c r="AA65" s="51">
        <v>0.16</v>
      </c>
      <c r="AB65" s="51">
        <v>0.16</v>
      </c>
      <c r="AC65" s="51">
        <v>0.16</v>
      </c>
      <c r="AD65" s="51">
        <v>0.16</v>
      </c>
      <c r="AE65" s="51">
        <v>0.15</v>
      </c>
      <c r="AF65" s="51">
        <v>0.15</v>
      </c>
      <c r="AG65" s="51">
        <v>0.15</v>
      </c>
      <c r="AH65" s="51">
        <v>0.15</v>
      </c>
      <c r="AI65" s="51">
        <v>0.15</v>
      </c>
      <c r="AJ65" s="51">
        <v>0.15</v>
      </c>
      <c r="AK65" s="51">
        <v>0.15</v>
      </c>
      <c r="AL65" s="51">
        <v>0.15</v>
      </c>
      <c r="AM65" s="51">
        <v>0.15</v>
      </c>
      <c r="AN65" s="51">
        <v>0.15</v>
      </c>
    </row>
    <row r="66" spans="1:40" s="134" customFormat="1">
      <c r="A66" s="127" t="s">
        <v>15</v>
      </c>
      <c r="B66" s="128" t="s">
        <v>5</v>
      </c>
      <c r="C66" s="129" t="s">
        <v>45</v>
      </c>
      <c r="D66" s="130" t="s">
        <v>223</v>
      </c>
      <c r="E66" s="135" t="s">
        <v>222</v>
      </c>
      <c r="F66" s="132"/>
      <c r="G66" s="145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</row>
    <row r="67" spans="1:40">
      <c r="A67" s="43" t="s">
        <v>15</v>
      </c>
      <c r="B67" s="16" t="s">
        <v>5</v>
      </c>
      <c r="C67" s="34" t="s">
        <v>45</v>
      </c>
      <c r="D67" s="35" t="s">
        <v>128</v>
      </c>
      <c r="E67" s="143" t="s">
        <v>129</v>
      </c>
      <c r="F67" s="17"/>
      <c r="G67" s="145"/>
      <c r="H67" s="51">
        <v>0.15</v>
      </c>
      <c r="I67" s="51">
        <v>0.15</v>
      </c>
      <c r="J67" s="51">
        <v>0.15</v>
      </c>
      <c r="K67" s="51">
        <v>0.15</v>
      </c>
      <c r="L67" s="51">
        <v>0.15</v>
      </c>
      <c r="M67" s="51">
        <v>0.15</v>
      </c>
      <c r="N67" s="51">
        <v>0.15</v>
      </c>
      <c r="O67" s="51">
        <v>0.15</v>
      </c>
      <c r="P67" s="51">
        <v>0.15</v>
      </c>
      <c r="Q67" s="51">
        <v>0.15</v>
      </c>
      <c r="R67" s="51">
        <v>0.15</v>
      </c>
      <c r="S67" s="51">
        <v>0.15</v>
      </c>
      <c r="T67" s="51">
        <v>0.15</v>
      </c>
      <c r="U67" s="51">
        <v>0.15</v>
      </c>
      <c r="V67" s="51">
        <v>0.15</v>
      </c>
      <c r="W67" s="51">
        <v>0.15</v>
      </c>
      <c r="X67" s="51">
        <v>0.15</v>
      </c>
      <c r="Y67" s="51">
        <v>0.15</v>
      </c>
      <c r="Z67" s="51">
        <v>0.15</v>
      </c>
      <c r="AA67" s="51">
        <v>0.15</v>
      </c>
      <c r="AB67" s="51">
        <v>0.15</v>
      </c>
      <c r="AC67" s="51">
        <v>0.15</v>
      </c>
      <c r="AD67" s="51">
        <v>0.15</v>
      </c>
      <c r="AE67" s="51">
        <v>0.15</v>
      </c>
      <c r="AF67" s="51">
        <v>0.15</v>
      </c>
      <c r="AG67" s="51">
        <v>0.15</v>
      </c>
      <c r="AH67" s="51">
        <v>0.15</v>
      </c>
      <c r="AI67" s="51">
        <v>0.15</v>
      </c>
      <c r="AJ67" s="51">
        <v>0.15</v>
      </c>
      <c r="AK67" s="51">
        <v>0.15</v>
      </c>
      <c r="AL67" s="51">
        <v>0.15</v>
      </c>
      <c r="AM67" s="51">
        <v>0.15</v>
      </c>
      <c r="AN67" s="51">
        <v>0.15</v>
      </c>
    </row>
    <row r="68" spans="1:40">
      <c r="A68" s="43" t="s">
        <v>15</v>
      </c>
      <c r="B68" s="16" t="s">
        <v>5</v>
      </c>
      <c r="C68" s="34" t="s">
        <v>45</v>
      </c>
      <c r="D68" s="35" t="s">
        <v>130</v>
      </c>
      <c r="E68" s="143" t="s">
        <v>131</v>
      </c>
      <c r="F68" s="17"/>
      <c r="G68" s="145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</row>
    <row r="69" spans="1:40">
      <c r="A69" s="43" t="s">
        <v>15</v>
      </c>
      <c r="B69" s="16" t="s">
        <v>5</v>
      </c>
      <c r="C69" s="34" t="s">
        <v>45</v>
      </c>
      <c r="D69" s="35" t="s">
        <v>132</v>
      </c>
      <c r="E69" s="143" t="s">
        <v>133</v>
      </c>
      <c r="F69" s="17"/>
      <c r="G69" s="145"/>
      <c r="H69" s="51">
        <v>0.14000000000000001</v>
      </c>
      <c r="I69" s="51">
        <v>0.14000000000000001</v>
      </c>
      <c r="J69" s="51">
        <v>0.14000000000000001</v>
      </c>
      <c r="K69" s="51">
        <v>0.14000000000000001</v>
      </c>
      <c r="L69" s="51">
        <v>0.14000000000000001</v>
      </c>
      <c r="M69" s="51">
        <v>0.14000000000000001</v>
      </c>
      <c r="N69" s="51">
        <v>0.14000000000000001</v>
      </c>
      <c r="O69" s="51">
        <v>0.14000000000000001</v>
      </c>
      <c r="P69" s="51">
        <v>0.14000000000000001</v>
      </c>
      <c r="Q69" s="51">
        <v>0.14000000000000001</v>
      </c>
      <c r="R69" s="51">
        <v>0.14000000000000001</v>
      </c>
      <c r="S69" s="51">
        <v>0.14000000000000001</v>
      </c>
      <c r="T69" s="51">
        <v>0.14000000000000001</v>
      </c>
      <c r="U69" s="51">
        <v>0.14000000000000001</v>
      </c>
      <c r="V69" s="51">
        <v>0.14000000000000001</v>
      </c>
      <c r="W69" s="51">
        <v>0.14000000000000001</v>
      </c>
      <c r="X69" s="51">
        <v>0.14000000000000001</v>
      </c>
      <c r="Y69" s="51">
        <v>0.14000000000000001</v>
      </c>
      <c r="Z69" s="51">
        <v>0.14000000000000001</v>
      </c>
      <c r="AA69" s="51">
        <v>0.14000000000000001</v>
      </c>
      <c r="AB69" s="51">
        <v>0.14000000000000001</v>
      </c>
      <c r="AC69" s="51">
        <v>0.14000000000000001</v>
      </c>
      <c r="AD69" s="51">
        <v>0.14000000000000001</v>
      </c>
      <c r="AE69" s="51">
        <v>0.16</v>
      </c>
      <c r="AF69" s="51">
        <v>0.16</v>
      </c>
      <c r="AG69" s="51">
        <v>0.16</v>
      </c>
      <c r="AH69" s="51">
        <v>0.16</v>
      </c>
      <c r="AI69" s="51">
        <v>0.16</v>
      </c>
      <c r="AJ69" s="51">
        <v>0.16</v>
      </c>
      <c r="AK69" s="51">
        <v>0.16</v>
      </c>
      <c r="AL69" s="51">
        <v>0.16</v>
      </c>
      <c r="AM69" s="51">
        <v>0.16</v>
      </c>
      <c r="AN69" s="51">
        <v>0.16</v>
      </c>
    </row>
    <row r="70" spans="1:40">
      <c r="A70" s="43" t="s">
        <v>15</v>
      </c>
      <c r="B70" s="16" t="s">
        <v>5</v>
      </c>
      <c r="C70" s="34" t="s">
        <v>45</v>
      </c>
      <c r="D70" s="35" t="s">
        <v>134</v>
      </c>
      <c r="E70" s="143" t="s">
        <v>135</v>
      </c>
      <c r="F70" s="17"/>
      <c r="G70" s="145"/>
      <c r="H70" s="51">
        <v>0.13</v>
      </c>
      <c r="I70" s="51">
        <v>0.13</v>
      </c>
      <c r="J70" s="51">
        <v>0.13</v>
      </c>
      <c r="K70" s="51">
        <v>0.13</v>
      </c>
      <c r="L70" s="51">
        <v>0.13</v>
      </c>
      <c r="M70" s="51">
        <v>0.13</v>
      </c>
      <c r="N70" s="51">
        <v>0.13</v>
      </c>
      <c r="O70" s="51">
        <v>0.13</v>
      </c>
      <c r="P70" s="51">
        <v>0.13</v>
      </c>
      <c r="Q70" s="51">
        <v>0.13</v>
      </c>
      <c r="R70" s="51">
        <v>0.13</v>
      </c>
      <c r="S70" s="51">
        <v>0.13</v>
      </c>
      <c r="T70" s="51">
        <v>0.13</v>
      </c>
      <c r="U70" s="51">
        <v>0.13</v>
      </c>
      <c r="V70" s="51">
        <v>0.13</v>
      </c>
      <c r="W70" s="51">
        <v>0.13</v>
      </c>
      <c r="X70" s="51">
        <v>0.13</v>
      </c>
      <c r="Y70" s="51">
        <v>0.13</v>
      </c>
      <c r="Z70" s="51">
        <v>0.13</v>
      </c>
      <c r="AA70" s="51">
        <v>0.13</v>
      </c>
      <c r="AB70" s="51">
        <v>0.13</v>
      </c>
      <c r="AC70" s="51">
        <v>0.13</v>
      </c>
      <c r="AD70" s="51">
        <v>0.13</v>
      </c>
      <c r="AE70" s="51">
        <v>0.15</v>
      </c>
      <c r="AF70" s="51">
        <v>0.15</v>
      </c>
      <c r="AG70" s="51">
        <v>0.15</v>
      </c>
      <c r="AH70" s="51">
        <v>0.15</v>
      </c>
      <c r="AI70" s="51">
        <v>0.15</v>
      </c>
      <c r="AJ70" s="51">
        <v>0.15</v>
      </c>
      <c r="AK70" s="51">
        <v>0.15</v>
      </c>
      <c r="AL70" s="51">
        <v>0.15</v>
      </c>
      <c r="AM70" s="51">
        <v>0.15</v>
      </c>
      <c r="AN70" s="51">
        <v>0.15</v>
      </c>
    </row>
    <row r="71" spans="1:40">
      <c r="A71" s="43" t="s">
        <v>15</v>
      </c>
      <c r="B71" s="16" t="s">
        <v>5</v>
      </c>
      <c r="C71" s="34" t="s">
        <v>45</v>
      </c>
      <c r="D71" s="35" t="s">
        <v>136</v>
      </c>
      <c r="E71" s="143" t="s">
        <v>137</v>
      </c>
      <c r="F71" s="17"/>
      <c r="G71" s="145"/>
      <c r="H71" s="51">
        <v>0.15</v>
      </c>
      <c r="I71" s="51">
        <v>0.15</v>
      </c>
      <c r="J71" s="51">
        <v>0.15</v>
      </c>
      <c r="K71" s="51">
        <v>0.15</v>
      </c>
      <c r="L71" s="51">
        <v>0.15</v>
      </c>
      <c r="M71" s="51">
        <v>0.15</v>
      </c>
      <c r="N71" s="51">
        <v>0.15</v>
      </c>
      <c r="O71" s="51">
        <v>0.15</v>
      </c>
      <c r="P71" s="51">
        <v>0.15</v>
      </c>
      <c r="Q71" s="51">
        <v>0.15</v>
      </c>
      <c r="R71" s="51">
        <v>0.15</v>
      </c>
      <c r="S71" s="51">
        <v>0.15</v>
      </c>
      <c r="T71" s="51">
        <v>0.15</v>
      </c>
      <c r="U71" s="51">
        <v>0.15</v>
      </c>
      <c r="V71" s="51">
        <v>0.15</v>
      </c>
      <c r="W71" s="51">
        <v>0.15</v>
      </c>
      <c r="X71" s="51">
        <v>0.15</v>
      </c>
      <c r="Y71" s="51">
        <v>0.15</v>
      </c>
      <c r="Z71" s="51">
        <v>0.15</v>
      </c>
      <c r="AA71" s="51">
        <v>0.15</v>
      </c>
      <c r="AB71" s="51">
        <v>0.15</v>
      </c>
      <c r="AC71" s="51">
        <v>0.15</v>
      </c>
      <c r="AD71" s="51">
        <v>0.15</v>
      </c>
      <c r="AE71" s="51">
        <v>0.12</v>
      </c>
      <c r="AF71" s="51">
        <v>0.12</v>
      </c>
      <c r="AG71" s="51">
        <v>0.12</v>
      </c>
      <c r="AH71" s="51">
        <v>0.12</v>
      </c>
      <c r="AI71" s="51">
        <v>0.12</v>
      </c>
      <c r="AJ71" s="51">
        <v>0.12</v>
      </c>
      <c r="AK71" s="51">
        <v>0.12</v>
      </c>
      <c r="AL71" s="51">
        <v>0.12</v>
      </c>
      <c r="AM71" s="51">
        <v>0.12</v>
      </c>
      <c r="AN71" s="51">
        <v>0.12</v>
      </c>
    </row>
    <row r="72" spans="1:40">
      <c r="A72" s="43" t="s">
        <v>15</v>
      </c>
      <c r="B72" s="16" t="s">
        <v>5</v>
      </c>
      <c r="C72" s="34" t="s">
        <v>45</v>
      </c>
      <c r="D72" s="35" t="s">
        <v>138</v>
      </c>
      <c r="E72" s="143" t="s">
        <v>139</v>
      </c>
      <c r="F72" s="17"/>
      <c r="G72" s="145"/>
      <c r="H72" s="51">
        <v>0.15</v>
      </c>
      <c r="I72" s="51">
        <v>0.15</v>
      </c>
      <c r="J72" s="51">
        <v>0.15</v>
      </c>
      <c r="K72" s="51">
        <v>0.15</v>
      </c>
      <c r="L72" s="51">
        <v>0.15</v>
      </c>
      <c r="M72" s="51">
        <v>0.15</v>
      </c>
      <c r="N72" s="51">
        <v>0.15</v>
      </c>
      <c r="O72" s="51">
        <v>0.15</v>
      </c>
      <c r="P72" s="51">
        <v>0.15</v>
      </c>
      <c r="Q72" s="51">
        <v>0.15</v>
      </c>
      <c r="R72" s="51">
        <v>0.15</v>
      </c>
      <c r="S72" s="51">
        <v>0.15</v>
      </c>
      <c r="T72" s="51">
        <v>0.15</v>
      </c>
      <c r="U72" s="51">
        <v>0.15</v>
      </c>
      <c r="V72" s="51">
        <v>0.15</v>
      </c>
      <c r="W72" s="51">
        <v>0.15</v>
      </c>
      <c r="X72" s="51">
        <v>0.15</v>
      </c>
      <c r="Y72" s="51">
        <v>0.15</v>
      </c>
      <c r="Z72" s="51">
        <v>0.15</v>
      </c>
      <c r="AA72" s="51">
        <v>0.15</v>
      </c>
      <c r="AB72" s="51">
        <v>0.15</v>
      </c>
      <c r="AC72" s="51">
        <v>0.15</v>
      </c>
      <c r="AD72" s="51">
        <v>0.15</v>
      </c>
      <c r="AE72" s="51">
        <v>0.16</v>
      </c>
      <c r="AF72" s="51">
        <v>0.16</v>
      </c>
      <c r="AG72" s="51">
        <v>0.16</v>
      </c>
      <c r="AH72" s="51">
        <v>0.16</v>
      </c>
      <c r="AI72" s="51">
        <v>0.16</v>
      </c>
      <c r="AJ72" s="51">
        <v>0.16</v>
      </c>
      <c r="AK72" s="51">
        <v>0.16</v>
      </c>
      <c r="AL72" s="51">
        <v>0.16</v>
      </c>
      <c r="AM72" s="51">
        <v>0.16</v>
      </c>
      <c r="AN72" s="51">
        <v>0.16</v>
      </c>
    </row>
    <row r="73" spans="1:40">
      <c r="A73" s="43" t="s">
        <v>15</v>
      </c>
      <c r="B73" s="16" t="s">
        <v>5</v>
      </c>
      <c r="C73" s="34" t="s">
        <v>45</v>
      </c>
      <c r="D73" s="35" t="s">
        <v>140</v>
      </c>
      <c r="E73" s="143" t="s">
        <v>141</v>
      </c>
      <c r="F73" s="17"/>
      <c r="G73" s="145"/>
      <c r="H73" s="51">
        <v>0.12</v>
      </c>
      <c r="I73" s="51">
        <v>0.12</v>
      </c>
      <c r="J73" s="51">
        <v>0.12</v>
      </c>
      <c r="K73" s="51">
        <v>0.12</v>
      </c>
      <c r="L73" s="51">
        <v>0.12</v>
      </c>
      <c r="M73" s="51">
        <v>0.12</v>
      </c>
      <c r="N73" s="51">
        <v>0.12</v>
      </c>
      <c r="O73" s="51">
        <v>0.12</v>
      </c>
      <c r="P73" s="51">
        <v>0.12</v>
      </c>
      <c r="Q73" s="51">
        <v>0.12</v>
      </c>
      <c r="R73" s="51">
        <v>0.12</v>
      </c>
      <c r="S73" s="51">
        <v>0.12</v>
      </c>
      <c r="T73" s="51">
        <v>0.12</v>
      </c>
      <c r="U73" s="51">
        <v>0.12</v>
      </c>
      <c r="V73" s="51">
        <v>0.12</v>
      </c>
      <c r="W73" s="51">
        <v>0.12</v>
      </c>
      <c r="X73" s="51">
        <v>0.12</v>
      </c>
      <c r="Y73" s="51">
        <v>0.12</v>
      </c>
      <c r="Z73" s="51">
        <v>0.12</v>
      </c>
      <c r="AA73" s="51">
        <v>0.12</v>
      </c>
      <c r="AB73" s="51">
        <v>0.12</v>
      </c>
      <c r="AC73" s="51">
        <v>0.12</v>
      </c>
      <c r="AD73" s="51">
        <v>0.12</v>
      </c>
      <c r="AE73" s="51">
        <v>0.11</v>
      </c>
      <c r="AF73" s="51">
        <v>0.11</v>
      </c>
      <c r="AG73" s="51">
        <v>0.11</v>
      </c>
      <c r="AH73" s="51">
        <v>0.11</v>
      </c>
      <c r="AI73" s="51">
        <v>0.11</v>
      </c>
      <c r="AJ73" s="51">
        <v>0.11</v>
      </c>
      <c r="AK73" s="51">
        <v>0.11</v>
      </c>
      <c r="AL73" s="51">
        <v>0.11</v>
      </c>
      <c r="AM73" s="51">
        <v>0.11</v>
      </c>
      <c r="AN73" s="51">
        <v>0.11</v>
      </c>
    </row>
    <row r="74" spans="1:40" s="19" customFormat="1">
      <c r="A74" s="44"/>
      <c r="B74" s="21"/>
      <c r="C74" s="44"/>
      <c r="D74" s="44"/>
      <c r="E74" s="53"/>
      <c r="F74" s="44"/>
      <c r="G74" s="44"/>
      <c r="H74" s="123">
        <f>SUM(H65:H73)</f>
        <v>1</v>
      </c>
      <c r="I74" s="123">
        <f t="shared" ref="I74:AF74" si="17">SUM(I65:I73)</f>
        <v>1</v>
      </c>
      <c r="J74" s="123">
        <f t="shared" si="17"/>
        <v>1</v>
      </c>
      <c r="K74" s="123">
        <f t="shared" si="17"/>
        <v>1</v>
      </c>
      <c r="L74" s="123">
        <f t="shared" si="17"/>
        <v>1</v>
      </c>
      <c r="M74" s="123">
        <f t="shared" si="17"/>
        <v>1</v>
      </c>
      <c r="N74" s="123">
        <f t="shared" si="17"/>
        <v>1</v>
      </c>
      <c r="O74" s="123">
        <f t="shared" si="17"/>
        <v>1</v>
      </c>
      <c r="P74" s="123">
        <f t="shared" si="17"/>
        <v>1</v>
      </c>
      <c r="Q74" s="123">
        <f t="shared" si="17"/>
        <v>1</v>
      </c>
      <c r="R74" s="123">
        <f t="shared" si="17"/>
        <v>1</v>
      </c>
      <c r="S74" s="123">
        <f t="shared" si="17"/>
        <v>1</v>
      </c>
      <c r="T74" s="123">
        <f t="shared" si="17"/>
        <v>1</v>
      </c>
      <c r="U74" s="123">
        <f t="shared" si="17"/>
        <v>1</v>
      </c>
      <c r="V74" s="123">
        <f t="shared" si="17"/>
        <v>1</v>
      </c>
      <c r="W74" s="123">
        <f t="shared" si="17"/>
        <v>1</v>
      </c>
      <c r="X74" s="123">
        <f t="shared" si="17"/>
        <v>1</v>
      </c>
      <c r="Y74" s="123">
        <f t="shared" si="17"/>
        <v>1</v>
      </c>
      <c r="Z74" s="123">
        <f t="shared" si="17"/>
        <v>1</v>
      </c>
      <c r="AA74" s="123">
        <f t="shared" si="17"/>
        <v>1</v>
      </c>
      <c r="AB74" s="123">
        <f t="shared" si="17"/>
        <v>1</v>
      </c>
      <c r="AC74" s="123">
        <f t="shared" si="17"/>
        <v>1</v>
      </c>
      <c r="AD74" s="123">
        <f t="shared" si="17"/>
        <v>1</v>
      </c>
      <c r="AE74" s="123">
        <f t="shared" si="17"/>
        <v>1</v>
      </c>
      <c r="AF74" s="123">
        <f t="shared" si="17"/>
        <v>1</v>
      </c>
      <c r="AG74" s="123">
        <f t="shared" ref="AG74:AN74" si="18">SUM(AG65:AG73)</f>
        <v>1</v>
      </c>
      <c r="AH74" s="123">
        <f t="shared" si="18"/>
        <v>1</v>
      </c>
      <c r="AI74" s="123">
        <f t="shared" si="18"/>
        <v>1</v>
      </c>
      <c r="AJ74" s="123">
        <f t="shared" si="18"/>
        <v>1</v>
      </c>
      <c r="AK74" s="123">
        <f t="shared" si="18"/>
        <v>1</v>
      </c>
      <c r="AL74" s="123">
        <f t="shared" si="18"/>
        <v>1</v>
      </c>
      <c r="AM74" s="123">
        <f t="shared" si="18"/>
        <v>1</v>
      </c>
      <c r="AN74" s="123">
        <f t="shared" si="18"/>
        <v>1</v>
      </c>
    </row>
    <row r="75" spans="1:40">
      <c r="A75" s="43" t="s">
        <v>142</v>
      </c>
      <c r="B75" s="43" t="s">
        <v>5</v>
      </c>
      <c r="C75" s="43" t="s">
        <v>45</v>
      </c>
      <c r="D75" s="43" t="s">
        <v>149</v>
      </c>
      <c r="E75" s="143" t="s">
        <v>150</v>
      </c>
      <c r="F75" s="122"/>
      <c r="G75" s="122"/>
      <c r="H75" s="51">
        <v>0.19</v>
      </c>
      <c r="I75" s="51">
        <v>0.19</v>
      </c>
      <c r="J75" s="51">
        <v>0.19</v>
      </c>
      <c r="K75" s="51">
        <v>0.19</v>
      </c>
      <c r="L75" s="51">
        <v>0.19</v>
      </c>
      <c r="M75" s="51">
        <v>0.19</v>
      </c>
      <c r="N75" s="51">
        <v>0.19</v>
      </c>
      <c r="O75" s="51">
        <v>0.19</v>
      </c>
      <c r="P75" s="51">
        <v>0.19</v>
      </c>
      <c r="Q75" s="51">
        <v>0.19</v>
      </c>
      <c r="R75" s="51">
        <v>0.19</v>
      </c>
      <c r="S75" s="51">
        <v>0.19</v>
      </c>
      <c r="T75" s="51">
        <v>0.19</v>
      </c>
      <c r="U75" s="51">
        <v>0.19</v>
      </c>
      <c r="V75" s="51">
        <v>0.19</v>
      </c>
      <c r="W75" s="51">
        <v>0.19</v>
      </c>
      <c r="X75" s="51">
        <v>0.19</v>
      </c>
      <c r="Y75" s="51">
        <v>0.19</v>
      </c>
      <c r="Z75" s="51">
        <v>0.19</v>
      </c>
      <c r="AA75" s="51">
        <v>0.19</v>
      </c>
      <c r="AB75" s="51">
        <v>0.09</v>
      </c>
      <c r="AC75" s="51">
        <v>0.09</v>
      </c>
      <c r="AD75" s="51">
        <v>0.09</v>
      </c>
      <c r="AE75" s="51">
        <v>0.09</v>
      </c>
      <c r="AF75" s="51">
        <v>0.09</v>
      </c>
      <c r="AG75" s="51">
        <v>0.09</v>
      </c>
      <c r="AH75" s="51">
        <v>0.09</v>
      </c>
      <c r="AI75" s="51">
        <v>0.09</v>
      </c>
      <c r="AJ75" s="51">
        <v>0.09</v>
      </c>
      <c r="AK75" s="51">
        <v>0.09</v>
      </c>
      <c r="AL75" s="51">
        <v>0.09</v>
      </c>
      <c r="AM75" s="51">
        <v>0.09</v>
      </c>
      <c r="AN75" s="51">
        <v>0.09</v>
      </c>
    </row>
    <row r="76" spans="1:40">
      <c r="A76" s="43" t="s">
        <v>142</v>
      </c>
      <c r="B76" s="43" t="s">
        <v>5</v>
      </c>
      <c r="C76" s="43" t="s">
        <v>45</v>
      </c>
      <c r="D76" s="43" t="s">
        <v>151</v>
      </c>
      <c r="E76" s="143" t="s">
        <v>152</v>
      </c>
      <c r="F76" s="122"/>
      <c r="G76" s="122"/>
      <c r="H76" s="51">
        <v>0.27</v>
      </c>
      <c r="I76" s="51">
        <v>0.27</v>
      </c>
      <c r="J76" s="51">
        <v>0.27</v>
      </c>
      <c r="K76" s="51">
        <v>0.27</v>
      </c>
      <c r="L76" s="51">
        <v>0.27</v>
      </c>
      <c r="M76" s="51">
        <v>0.27</v>
      </c>
      <c r="N76" s="51">
        <v>0.27</v>
      </c>
      <c r="O76" s="51">
        <v>0.27</v>
      </c>
      <c r="P76" s="51">
        <v>0.27</v>
      </c>
      <c r="Q76" s="51">
        <v>0.27</v>
      </c>
      <c r="R76" s="51">
        <v>0.27</v>
      </c>
      <c r="S76" s="51">
        <v>0.27</v>
      </c>
      <c r="T76" s="51">
        <v>0.27</v>
      </c>
      <c r="U76" s="51">
        <v>0.27</v>
      </c>
      <c r="V76" s="51">
        <v>0.27</v>
      </c>
      <c r="W76" s="51">
        <v>0.27</v>
      </c>
      <c r="X76" s="51">
        <v>0.27</v>
      </c>
      <c r="Y76" s="51">
        <v>0.27</v>
      </c>
      <c r="Z76" s="51">
        <v>0.27</v>
      </c>
      <c r="AA76" s="51">
        <v>0.27</v>
      </c>
      <c r="AB76" s="51">
        <v>0.25</v>
      </c>
      <c r="AC76" s="51">
        <v>0.25</v>
      </c>
      <c r="AD76" s="51">
        <v>0.25</v>
      </c>
      <c r="AE76" s="51">
        <v>0.25</v>
      </c>
      <c r="AF76" s="51">
        <v>0.25</v>
      </c>
      <c r="AG76" s="51">
        <v>0.25</v>
      </c>
      <c r="AH76" s="51">
        <v>0.25</v>
      </c>
      <c r="AI76" s="51">
        <v>0.25</v>
      </c>
      <c r="AJ76" s="51">
        <v>0.25</v>
      </c>
      <c r="AK76" s="51">
        <v>0.25</v>
      </c>
      <c r="AL76" s="51">
        <v>0.25</v>
      </c>
      <c r="AM76" s="51">
        <v>0.25</v>
      </c>
      <c r="AN76" s="51">
        <v>0.25</v>
      </c>
    </row>
    <row r="77" spans="1:40">
      <c r="A77" s="43" t="s">
        <v>142</v>
      </c>
      <c r="B77" s="43" t="s">
        <v>5</v>
      </c>
      <c r="C77" s="43" t="s">
        <v>45</v>
      </c>
      <c r="D77" s="43" t="s">
        <v>153</v>
      </c>
      <c r="E77" s="143" t="s">
        <v>154</v>
      </c>
      <c r="F77" s="122"/>
      <c r="G77" s="122"/>
      <c r="H77" s="51">
        <v>0.25</v>
      </c>
      <c r="I77" s="51">
        <v>0.25</v>
      </c>
      <c r="J77" s="51">
        <v>0.25</v>
      </c>
      <c r="K77" s="51">
        <v>0.25</v>
      </c>
      <c r="L77" s="51">
        <v>0.25</v>
      </c>
      <c r="M77" s="51">
        <v>0.25</v>
      </c>
      <c r="N77" s="51">
        <v>0.25</v>
      </c>
      <c r="O77" s="51">
        <v>0.25</v>
      </c>
      <c r="P77" s="51">
        <v>0.25</v>
      </c>
      <c r="Q77" s="51">
        <v>0.25</v>
      </c>
      <c r="R77" s="51">
        <v>0.25</v>
      </c>
      <c r="S77" s="51">
        <v>0.25</v>
      </c>
      <c r="T77" s="51">
        <v>0.25</v>
      </c>
      <c r="U77" s="51">
        <v>0.25</v>
      </c>
      <c r="V77" s="51">
        <v>0.25</v>
      </c>
      <c r="W77" s="51">
        <v>0.25</v>
      </c>
      <c r="X77" s="51">
        <v>0.25</v>
      </c>
      <c r="Y77" s="51">
        <v>0.25</v>
      </c>
      <c r="Z77" s="51">
        <v>0.25</v>
      </c>
      <c r="AA77" s="51">
        <v>0.25</v>
      </c>
      <c r="AB77" s="51">
        <v>0.28999999999999998</v>
      </c>
      <c r="AC77" s="51">
        <v>0.28999999999999998</v>
      </c>
      <c r="AD77" s="51">
        <v>0.28999999999999998</v>
      </c>
      <c r="AE77" s="51">
        <v>0.28999999999999998</v>
      </c>
      <c r="AF77" s="51">
        <v>0.28999999999999998</v>
      </c>
      <c r="AG77" s="51">
        <v>0.28999999999999998</v>
      </c>
      <c r="AH77" s="51">
        <v>0.28999999999999998</v>
      </c>
      <c r="AI77" s="51">
        <v>0.28999999999999998</v>
      </c>
      <c r="AJ77" s="51">
        <v>0.28999999999999998</v>
      </c>
      <c r="AK77" s="51">
        <v>0.28999999999999998</v>
      </c>
      <c r="AL77" s="51">
        <v>0.28999999999999998</v>
      </c>
      <c r="AM77" s="51">
        <v>0.28999999999999998</v>
      </c>
      <c r="AN77" s="51">
        <v>0.28999999999999998</v>
      </c>
    </row>
    <row r="78" spans="1:40">
      <c r="A78" s="43" t="s">
        <v>142</v>
      </c>
      <c r="B78" s="43" t="s">
        <v>5</v>
      </c>
      <c r="C78" s="43" t="s">
        <v>45</v>
      </c>
      <c r="D78" s="43" t="s">
        <v>155</v>
      </c>
      <c r="E78" s="143" t="s">
        <v>156</v>
      </c>
      <c r="F78" s="122"/>
      <c r="G78" s="122"/>
      <c r="H78" s="51">
        <v>0.28999999999999998</v>
      </c>
      <c r="I78" s="51">
        <v>0.28999999999999998</v>
      </c>
      <c r="J78" s="51">
        <v>0.28999999999999998</v>
      </c>
      <c r="K78" s="51">
        <v>0.28999999999999998</v>
      </c>
      <c r="L78" s="51">
        <v>0.28999999999999998</v>
      </c>
      <c r="M78" s="51">
        <v>0.28999999999999998</v>
      </c>
      <c r="N78" s="51">
        <v>0.28999999999999998</v>
      </c>
      <c r="O78" s="51">
        <v>0.28999999999999998</v>
      </c>
      <c r="P78" s="51">
        <v>0.28999999999999998</v>
      </c>
      <c r="Q78" s="51">
        <v>0.28999999999999998</v>
      </c>
      <c r="R78" s="51">
        <v>0.28999999999999998</v>
      </c>
      <c r="S78" s="51">
        <v>0.28999999999999998</v>
      </c>
      <c r="T78" s="51">
        <v>0.28999999999999998</v>
      </c>
      <c r="U78" s="51">
        <v>0.28999999999999998</v>
      </c>
      <c r="V78" s="51">
        <v>0.28999999999999998</v>
      </c>
      <c r="W78" s="51">
        <v>0.28999999999999998</v>
      </c>
      <c r="X78" s="51">
        <v>0.28999999999999998</v>
      </c>
      <c r="Y78" s="51">
        <v>0.28999999999999998</v>
      </c>
      <c r="Z78" s="51">
        <v>0.28999999999999998</v>
      </c>
      <c r="AA78" s="51">
        <v>0.28999999999999998</v>
      </c>
      <c r="AB78" s="51">
        <v>0.37</v>
      </c>
      <c r="AC78" s="51">
        <v>0.37</v>
      </c>
      <c r="AD78" s="51">
        <v>0.37</v>
      </c>
      <c r="AE78" s="51">
        <v>0.37</v>
      </c>
      <c r="AF78" s="51">
        <v>0.37</v>
      </c>
      <c r="AG78" s="51">
        <v>0.37</v>
      </c>
      <c r="AH78" s="51">
        <v>0.37</v>
      </c>
      <c r="AI78" s="51">
        <v>0.37</v>
      </c>
      <c r="AJ78" s="51">
        <v>0.37</v>
      </c>
      <c r="AK78" s="51">
        <v>0.37</v>
      </c>
      <c r="AL78" s="51">
        <v>0.37</v>
      </c>
      <c r="AM78" s="51">
        <v>0.37</v>
      </c>
      <c r="AN78" s="51">
        <v>0.37</v>
      </c>
    </row>
    <row r="79" spans="1:40" s="19" customFormat="1">
      <c r="A79" s="44"/>
      <c r="B79" s="21"/>
      <c r="C79" s="44"/>
      <c r="D79" s="44"/>
      <c r="E79" s="53"/>
      <c r="F79" s="44"/>
      <c r="G79" s="44"/>
      <c r="H79" s="123">
        <f>SUM(H75:H78)</f>
        <v>1</v>
      </c>
      <c r="I79" s="123">
        <f t="shared" ref="I79:AF79" si="19">SUM(I75:I78)</f>
        <v>1</v>
      </c>
      <c r="J79" s="123">
        <f t="shared" si="19"/>
        <v>1</v>
      </c>
      <c r="K79" s="123">
        <f t="shared" si="19"/>
        <v>1</v>
      </c>
      <c r="L79" s="123">
        <f t="shared" si="19"/>
        <v>1</v>
      </c>
      <c r="M79" s="123">
        <f t="shared" si="19"/>
        <v>1</v>
      </c>
      <c r="N79" s="123">
        <f t="shared" si="19"/>
        <v>1</v>
      </c>
      <c r="O79" s="123">
        <f t="shared" si="19"/>
        <v>1</v>
      </c>
      <c r="P79" s="123">
        <f t="shared" si="19"/>
        <v>1</v>
      </c>
      <c r="Q79" s="123">
        <f t="shared" si="19"/>
        <v>1</v>
      </c>
      <c r="R79" s="123">
        <f t="shared" si="19"/>
        <v>1</v>
      </c>
      <c r="S79" s="123">
        <f t="shared" si="19"/>
        <v>1</v>
      </c>
      <c r="T79" s="123">
        <f t="shared" si="19"/>
        <v>1</v>
      </c>
      <c r="U79" s="123">
        <f t="shared" si="19"/>
        <v>1</v>
      </c>
      <c r="V79" s="123">
        <f t="shared" si="19"/>
        <v>1</v>
      </c>
      <c r="W79" s="123">
        <f t="shared" si="19"/>
        <v>1</v>
      </c>
      <c r="X79" s="123">
        <f t="shared" si="19"/>
        <v>1</v>
      </c>
      <c r="Y79" s="123">
        <f t="shared" si="19"/>
        <v>1</v>
      </c>
      <c r="Z79" s="123">
        <f t="shared" si="19"/>
        <v>1</v>
      </c>
      <c r="AA79" s="123">
        <f t="shared" si="19"/>
        <v>1</v>
      </c>
      <c r="AB79" s="123">
        <f t="shared" si="19"/>
        <v>0.99999999999999989</v>
      </c>
      <c r="AC79" s="123">
        <f t="shared" si="19"/>
        <v>0.99999999999999989</v>
      </c>
      <c r="AD79" s="123">
        <f t="shared" si="19"/>
        <v>0.99999999999999989</v>
      </c>
      <c r="AE79" s="123">
        <f t="shared" si="19"/>
        <v>0.99999999999999989</v>
      </c>
      <c r="AF79" s="123">
        <f t="shared" si="19"/>
        <v>0.99999999999999989</v>
      </c>
      <c r="AG79" s="123">
        <f t="shared" ref="AG79:AN79" si="20">SUM(AG75:AG78)</f>
        <v>0.99999999999999989</v>
      </c>
      <c r="AH79" s="123">
        <f t="shared" si="20"/>
        <v>0.99999999999999989</v>
      </c>
      <c r="AI79" s="123">
        <f t="shared" si="20"/>
        <v>0.99999999999999989</v>
      </c>
      <c r="AJ79" s="123">
        <f t="shared" si="20"/>
        <v>0.99999999999999989</v>
      </c>
      <c r="AK79" s="123">
        <f t="shared" si="20"/>
        <v>0.99999999999999989</v>
      </c>
      <c r="AL79" s="123">
        <f t="shared" si="20"/>
        <v>0.99999999999999989</v>
      </c>
      <c r="AM79" s="123">
        <f t="shared" si="20"/>
        <v>0.99999999999999989</v>
      </c>
      <c r="AN79" s="123">
        <f t="shared" si="20"/>
        <v>0.99999999999999989</v>
      </c>
    </row>
    <row r="80" spans="1:40">
      <c r="A80" s="43" t="s">
        <v>143</v>
      </c>
      <c r="B80" s="43" t="s">
        <v>5</v>
      </c>
      <c r="C80" s="43" t="s">
        <v>45</v>
      </c>
      <c r="D80" s="43" t="s">
        <v>144</v>
      </c>
      <c r="E80" s="143" t="s">
        <v>145</v>
      </c>
      <c r="F80" s="124"/>
      <c r="G80" s="124"/>
      <c r="H80" s="51">
        <v>0.3</v>
      </c>
      <c r="I80" s="51">
        <v>0.3</v>
      </c>
      <c r="J80" s="51">
        <v>0.3</v>
      </c>
      <c r="K80" s="51">
        <v>0.3</v>
      </c>
      <c r="L80" s="51">
        <v>0.3</v>
      </c>
      <c r="M80" s="51">
        <v>0.3</v>
      </c>
      <c r="N80" s="51">
        <v>0.3</v>
      </c>
      <c r="O80" s="51">
        <v>0.3</v>
      </c>
      <c r="P80" s="51">
        <v>0.3</v>
      </c>
      <c r="Q80" s="51">
        <v>0.3</v>
      </c>
      <c r="R80" s="51">
        <v>0.3</v>
      </c>
      <c r="S80" s="51">
        <v>0.3</v>
      </c>
      <c r="T80" s="51">
        <v>0.3</v>
      </c>
      <c r="U80" s="51">
        <v>0.3</v>
      </c>
      <c r="V80" s="51">
        <v>0.3</v>
      </c>
      <c r="W80" s="51">
        <v>0.48</v>
      </c>
      <c r="X80" s="51">
        <v>0.48</v>
      </c>
      <c r="Y80" s="51">
        <v>0.48</v>
      </c>
      <c r="Z80" s="51">
        <v>0.48</v>
      </c>
      <c r="AA80" s="51">
        <v>0.5</v>
      </c>
      <c r="AB80" s="51">
        <v>0.62</v>
      </c>
      <c r="AC80" s="51">
        <v>0.61</v>
      </c>
      <c r="AD80" s="51">
        <v>0.61</v>
      </c>
      <c r="AE80" s="51">
        <v>0.61</v>
      </c>
      <c r="AF80" s="51">
        <v>0.61</v>
      </c>
      <c r="AG80" s="51">
        <v>0.61</v>
      </c>
      <c r="AH80" s="51">
        <v>0.61</v>
      </c>
      <c r="AI80" s="51">
        <v>0.61</v>
      </c>
      <c r="AJ80" s="51">
        <v>0.61</v>
      </c>
      <c r="AK80" s="51">
        <v>0.61</v>
      </c>
      <c r="AL80" s="51">
        <v>0.61</v>
      </c>
      <c r="AM80" s="51">
        <v>0.61</v>
      </c>
      <c r="AN80" s="51">
        <v>0.61</v>
      </c>
    </row>
    <row r="81" spans="1:40">
      <c r="A81" s="43" t="s">
        <v>143</v>
      </c>
      <c r="B81" s="43" t="s">
        <v>5</v>
      </c>
      <c r="C81" s="43" t="s">
        <v>45</v>
      </c>
      <c r="D81" s="43" t="s">
        <v>146</v>
      </c>
      <c r="E81" s="143" t="s">
        <v>147</v>
      </c>
      <c r="F81" s="124"/>
      <c r="G81" s="124"/>
      <c r="H81" s="51">
        <v>0.36</v>
      </c>
      <c r="I81" s="51">
        <v>0.36</v>
      </c>
      <c r="J81" s="51">
        <v>0.36</v>
      </c>
      <c r="K81" s="51">
        <v>0.36</v>
      </c>
      <c r="L81" s="51">
        <v>0.36</v>
      </c>
      <c r="M81" s="51">
        <v>0.36</v>
      </c>
      <c r="N81" s="51">
        <v>0.36</v>
      </c>
      <c r="O81" s="51">
        <v>0.36</v>
      </c>
      <c r="P81" s="51">
        <v>0.36</v>
      </c>
      <c r="Q81" s="51">
        <v>0.36</v>
      </c>
      <c r="R81" s="51">
        <v>0.36</v>
      </c>
      <c r="S81" s="51">
        <v>0.36</v>
      </c>
      <c r="T81" s="51">
        <v>0.36</v>
      </c>
      <c r="U81" s="51">
        <v>0.36</v>
      </c>
      <c r="V81" s="51">
        <v>0.36</v>
      </c>
      <c r="W81" s="51">
        <v>0.42</v>
      </c>
      <c r="X81" s="51">
        <v>0.4</v>
      </c>
      <c r="Y81" s="51">
        <v>0.4</v>
      </c>
      <c r="Z81" s="51">
        <v>0.4</v>
      </c>
      <c r="AA81" s="51">
        <v>0.4</v>
      </c>
      <c r="AB81" s="51">
        <v>0.33</v>
      </c>
      <c r="AC81" s="51">
        <v>0.32</v>
      </c>
      <c r="AD81" s="51">
        <v>0.32</v>
      </c>
      <c r="AE81" s="51">
        <v>0.32</v>
      </c>
      <c r="AF81" s="51">
        <v>0.32</v>
      </c>
      <c r="AG81" s="51">
        <v>0.32</v>
      </c>
      <c r="AH81" s="51">
        <v>0.32</v>
      </c>
      <c r="AI81" s="51">
        <v>0.32</v>
      </c>
      <c r="AJ81" s="51">
        <v>0.32</v>
      </c>
      <c r="AK81" s="51">
        <v>0.32</v>
      </c>
      <c r="AL81" s="51">
        <v>0.32</v>
      </c>
      <c r="AM81" s="51">
        <v>0.32</v>
      </c>
      <c r="AN81" s="51">
        <v>0.32</v>
      </c>
    </row>
    <row r="82" spans="1:40">
      <c r="A82" s="43" t="s">
        <v>143</v>
      </c>
      <c r="B82" s="43" t="s">
        <v>5</v>
      </c>
      <c r="C82" s="43" t="s">
        <v>45</v>
      </c>
      <c r="D82" s="43" t="s">
        <v>148</v>
      </c>
      <c r="E82" s="143" t="s">
        <v>158</v>
      </c>
      <c r="F82" s="124"/>
      <c r="G82" s="124"/>
      <c r="H82" s="51">
        <v>0.34</v>
      </c>
      <c r="I82" s="51">
        <v>0.34</v>
      </c>
      <c r="J82" s="51">
        <v>0.34</v>
      </c>
      <c r="K82" s="51">
        <v>0.34</v>
      </c>
      <c r="L82" s="51">
        <v>0.34</v>
      </c>
      <c r="M82" s="51">
        <v>0.34</v>
      </c>
      <c r="N82" s="51">
        <v>0.34</v>
      </c>
      <c r="O82" s="51">
        <v>0.34</v>
      </c>
      <c r="P82" s="51">
        <v>0.34</v>
      </c>
      <c r="Q82" s="51">
        <v>0.34</v>
      </c>
      <c r="R82" s="51">
        <v>0.34</v>
      </c>
      <c r="S82" s="51">
        <v>0.34</v>
      </c>
      <c r="T82" s="51">
        <v>0.34</v>
      </c>
      <c r="U82" s="51">
        <v>0.34</v>
      </c>
      <c r="V82" s="51">
        <v>0.34</v>
      </c>
      <c r="W82" s="51">
        <v>0.1</v>
      </c>
      <c r="X82" s="51">
        <v>0.12</v>
      </c>
      <c r="Y82" s="51">
        <v>0.12</v>
      </c>
      <c r="Z82" s="51">
        <v>0.12</v>
      </c>
      <c r="AA82" s="51">
        <v>0.1</v>
      </c>
      <c r="AB82" s="51">
        <v>0.05</v>
      </c>
      <c r="AC82" s="51">
        <v>7.0000000000000007E-2</v>
      </c>
      <c r="AD82" s="51">
        <v>7.0000000000000007E-2</v>
      </c>
      <c r="AE82" s="51">
        <v>7.0000000000000007E-2</v>
      </c>
      <c r="AF82" s="51">
        <v>7.0000000000000007E-2</v>
      </c>
      <c r="AG82" s="51">
        <v>7.0000000000000007E-2</v>
      </c>
      <c r="AH82" s="51">
        <v>7.0000000000000007E-2</v>
      </c>
      <c r="AI82" s="51">
        <v>7.0000000000000007E-2</v>
      </c>
      <c r="AJ82" s="51">
        <v>7.0000000000000007E-2</v>
      </c>
      <c r="AK82" s="51">
        <v>7.0000000000000007E-2</v>
      </c>
      <c r="AL82" s="51">
        <v>7.0000000000000007E-2</v>
      </c>
      <c r="AM82" s="51">
        <v>7.0000000000000007E-2</v>
      </c>
      <c r="AN82" s="51">
        <v>7.0000000000000007E-2</v>
      </c>
    </row>
    <row r="83" spans="1:40" s="19" customFormat="1">
      <c r="A83" s="44"/>
      <c r="B83" s="21"/>
      <c r="C83" s="44"/>
      <c r="D83" s="44"/>
      <c r="E83" s="53"/>
      <c r="F83" s="44"/>
      <c r="G83" s="44"/>
      <c r="H83" s="123">
        <f>SUM(H80:H82)</f>
        <v>1</v>
      </c>
      <c r="I83" s="123">
        <f t="shared" ref="I83:AF83" si="21">SUM(I80:I82)</f>
        <v>1</v>
      </c>
      <c r="J83" s="123">
        <f t="shared" si="21"/>
        <v>1</v>
      </c>
      <c r="K83" s="123">
        <f t="shared" si="21"/>
        <v>1</v>
      </c>
      <c r="L83" s="123">
        <f t="shared" si="21"/>
        <v>1</v>
      </c>
      <c r="M83" s="123">
        <f t="shared" si="21"/>
        <v>1</v>
      </c>
      <c r="N83" s="123">
        <f t="shared" si="21"/>
        <v>1</v>
      </c>
      <c r="O83" s="123">
        <f t="shared" si="21"/>
        <v>1</v>
      </c>
      <c r="P83" s="123">
        <f t="shared" si="21"/>
        <v>1</v>
      </c>
      <c r="Q83" s="123">
        <f t="shared" si="21"/>
        <v>1</v>
      </c>
      <c r="R83" s="123">
        <f t="shared" si="21"/>
        <v>1</v>
      </c>
      <c r="S83" s="123">
        <f t="shared" si="21"/>
        <v>1</v>
      </c>
      <c r="T83" s="123">
        <f t="shared" si="21"/>
        <v>1</v>
      </c>
      <c r="U83" s="123">
        <f t="shared" si="21"/>
        <v>1</v>
      </c>
      <c r="V83" s="123">
        <f t="shared" si="21"/>
        <v>1</v>
      </c>
      <c r="W83" s="123">
        <f t="shared" si="21"/>
        <v>0.99999999999999989</v>
      </c>
      <c r="X83" s="123">
        <f t="shared" si="21"/>
        <v>1</v>
      </c>
      <c r="Y83" s="123">
        <f t="shared" si="21"/>
        <v>1</v>
      </c>
      <c r="Z83" s="123">
        <f t="shared" si="21"/>
        <v>1</v>
      </c>
      <c r="AA83" s="123">
        <f t="shared" si="21"/>
        <v>1</v>
      </c>
      <c r="AB83" s="123">
        <f t="shared" si="21"/>
        <v>1</v>
      </c>
      <c r="AC83" s="123">
        <f t="shared" si="21"/>
        <v>1</v>
      </c>
      <c r="AD83" s="123">
        <f t="shared" si="21"/>
        <v>1</v>
      </c>
      <c r="AE83" s="123">
        <f t="shared" si="21"/>
        <v>1</v>
      </c>
      <c r="AF83" s="123">
        <f t="shared" si="21"/>
        <v>1</v>
      </c>
      <c r="AG83" s="123">
        <f t="shared" ref="AG83:AN83" si="22">SUM(AG80:AG82)</f>
        <v>1</v>
      </c>
      <c r="AH83" s="123">
        <f t="shared" si="22"/>
        <v>1</v>
      </c>
      <c r="AI83" s="123">
        <f t="shared" si="22"/>
        <v>1</v>
      </c>
      <c r="AJ83" s="123">
        <f t="shared" si="22"/>
        <v>1</v>
      </c>
      <c r="AK83" s="123">
        <f t="shared" si="22"/>
        <v>1</v>
      </c>
      <c r="AL83" s="123">
        <f t="shared" si="22"/>
        <v>1</v>
      </c>
      <c r="AM83" s="123">
        <f t="shared" si="22"/>
        <v>1</v>
      </c>
      <c r="AN83" s="123">
        <f t="shared" si="22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12" priority="54"/>
  </conditionalFormatting>
  <conditionalFormatting sqref="D22:E25">
    <cfRule type="duplicateValues" dxfId="11" priority="53"/>
  </conditionalFormatting>
  <conditionalFormatting sqref="D35:E39">
    <cfRule type="duplicateValues" dxfId="10" priority="52"/>
  </conditionalFormatting>
  <conditionalFormatting sqref="D6:E8">
    <cfRule type="duplicateValues" dxfId="9" priority="462"/>
  </conditionalFormatting>
  <conditionalFormatting sqref="D1:E2">
    <cfRule type="duplicateValues" dxfId="8" priority="586"/>
  </conditionalFormatting>
  <conditionalFormatting sqref="D40:E54 D3:E5 D9:E16 D21:E21 D26:E34">
    <cfRule type="duplicateValues" dxfId="7" priority="59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84"/>
  <sheetViews>
    <sheetView tabSelected="1"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F15" sqref="F15"/>
    </sheetView>
  </sheetViews>
  <sheetFormatPr defaultColWidth="9" defaultRowHeight="12"/>
  <cols>
    <col min="1" max="1" width="21.7109375" style="54" bestFit="1" customWidth="1"/>
    <col min="2" max="2" width="7.85546875" style="14" bestFit="1" customWidth="1"/>
    <col min="3" max="4" width="8" style="14" bestFit="1" customWidth="1"/>
    <col min="5" max="5" width="23.5703125" style="14" bestFit="1" customWidth="1"/>
    <col min="6" max="6" width="10.7109375" style="14" bestFit="1" customWidth="1"/>
    <col min="7" max="7" width="11.140625" style="14" bestFit="1" customWidth="1"/>
    <col min="8" max="9" width="8.7109375" style="14" bestFit="1" customWidth="1"/>
    <col min="10" max="11" width="9.42578125" style="14" bestFit="1" customWidth="1"/>
    <col min="12" max="12" width="10.28515625" style="14" bestFit="1" customWidth="1"/>
    <col min="13" max="15" width="8.85546875" style="14" bestFit="1" customWidth="1"/>
    <col min="16" max="16" width="9.7109375" style="14" bestFit="1" customWidth="1"/>
    <col min="17" max="17" width="8.5703125" style="14" bestFit="1" customWidth="1"/>
    <col min="18" max="19" width="6" style="14" bestFit="1" customWidth="1"/>
    <col min="20" max="20" width="8.85546875" style="14" bestFit="1" customWidth="1"/>
    <col min="21" max="21" width="8.42578125" style="14" bestFit="1" customWidth="1"/>
    <col min="22" max="22" width="8.85546875" style="14" bestFit="1" customWidth="1"/>
    <col min="23" max="25" width="8.42578125" style="14" bestFit="1" customWidth="1"/>
    <col min="26" max="27" width="9.28515625" style="14" bestFit="1" customWidth="1"/>
    <col min="28" max="28" width="6" style="14" bestFit="1" customWidth="1"/>
    <col min="29" max="30" width="9.28515625" style="14" bestFit="1" customWidth="1"/>
    <col min="31" max="31" width="9.7109375" style="14" bestFit="1" customWidth="1"/>
    <col min="32" max="32" width="8.140625" style="14" bestFit="1" customWidth="1"/>
    <col min="33" max="33" width="7" style="13" bestFit="1" customWidth="1"/>
    <col min="34" max="34" width="8.7109375" style="13" bestFit="1" customWidth="1"/>
    <col min="35" max="35" width="11" style="13" bestFit="1" customWidth="1"/>
    <col min="36" max="37" width="7.42578125" style="13" bestFit="1" customWidth="1"/>
    <col min="38" max="39" width="11.28515625" style="14" bestFit="1" customWidth="1"/>
    <col min="40" max="40" width="7.42578125" style="14" bestFit="1" customWidth="1"/>
    <col min="41" max="52" width="9" style="13"/>
    <col min="53" max="16384" width="9" style="14"/>
  </cols>
  <sheetData>
    <row r="1" spans="1:52">
      <c r="A1" s="164" t="s">
        <v>17</v>
      </c>
      <c r="B1" s="166" t="s">
        <v>18</v>
      </c>
      <c r="C1" s="166" t="s">
        <v>19</v>
      </c>
      <c r="D1" s="166" t="s">
        <v>20</v>
      </c>
      <c r="E1" s="168" t="s">
        <v>21</v>
      </c>
      <c r="F1" s="163" t="s">
        <v>3</v>
      </c>
      <c r="G1" s="163" t="s">
        <v>22</v>
      </c>
      <c r="H1" s="92">
        <v>970</v>
      </c>
      <c r="I1" s="92">
        <v>1020</v>
      </c>
      <c r="J1" s="92">
        <v>1100</v>
      </c>
      <c r="K1" s="92">
        <v>1060</v>
      </c>
      <c r="L1" s="92">
        <v>1100</v>
      </c>
      <c r="M1" s="92">
        <v>1210</v>
      </c>
      <c r="N1" s="92">
        <v>1190</v>
      </c>
      <c r="O1" s="92">
        <v>1200</v>
      </c>
      <c r="P1" s="92">
        <v>1170</v>
      </c>
      <c r="Q1" s="92">
        <v>1460</v>
      </c>
      <c r="R1" s="92">
        <v>1430</v>
      </c>
      <c r="S1" s="92">
        <v>1200</v>
      </c>
      <c r="T1" s="92">
        <v>1250</v>
      </c>
      <c r="U1" s="92">
        <v>1260</v>
      </c>
      <c r="V1" s="92">
        <v>1250</v>
      </c>
      <c r="W1" s="92">
        <v>1240</v>
      </c>
      <c r="X1" s="92">
        <v>1250</v>
      </c>
      <c r="Y1" s="92">
        <v>1300</v>
      </c>
      <c r="Z1" s="92">
        <v>1340</v>
      </c>
      <c r="AA1" s="92">
        <v>1330</v>
      </c>
      <c r="AB1" s="92">
        <v>1400</v>
      </c>
      <c r="AC1" s="92">
        <v>1440</v>
      </c>
      <c r="AD1" s="92">
        <v>4840</v>
      </c>
      <c r="AE1" s="92">
        <v>6500</v>
      </c>
      <c r="AF1" s="115">
        <v>5290</v>
      </c>
      <c r="AG1" s="117">
        <v>7430</v>
      </c>
      <c r="AH1" s="117">
        <v>7240</v>
      </c>
      <c r="AI1" s="117">
        <v>7430</v>
      </c>
      <c r="AJ1" s="117">
        <v>8300</v>
      </c>
      <c r="AK1" s="117">
        <v>9290</v>
      </c>
      <c r="AL1" s="117">
        <v>9290</v>
      </c>
      <c r="AM1" s="117">
        <v>10130</v>
      </c>
      <c r="AN1" s="117">
        <v>10230</v>
      </c>
    </row>
    <row r="2" spans="1:52">
      <c r="A2" s="165"/>
      <c r="B2" s="167"/>
      <c r="C2" s="167"/>
      <c r="D2" s="167"/>
      <c r="E2" s="168"/>
      <c r="F2" s="163"/>
      <c r="G2" s="163"/>
      <c r="H2" s="93" t="s">
        <v>188</v>
      </c>
      <c r="I2" s="93" t="s">
        <v>189</v>
      </c>
      <c r="J2" s="93" t="s">
        <v>190</v>
      </c>
      <c r="K2" s="93" t="s">
        <v>191</v>
      </c>
      <c r="L2" s="93" t="s">
        <v>192</v>
      </c>
      <c r="M2" s="93" t="s">
        <v>193</v>
      </c>
      <c r="N2" s="93" t="s">
        <v>194</v>
      </c>
      <c r="O2" s="93" t="s">
        <v>195</v>
      </c>
      <c r="P2" s="93" t="s">
        <v>196</v>
      </c>
      <c r="Q2" s="93" t="s">
        <v>197</v>
      </c>
      <c r="R2" s="93" t="s">
        <v>198</v>
      </c>
      <c r="S2" s="93" t="s">
        <v>199</v>
      </c>
      <c r="T2" s="93" t="s">
        <v>200</v>
      </c>
      <c r="U2" s="93" t="s">
        <v>201</v>
      </c>
      <c r="V2" s="93" t="s">
        <v>202</v>
      </c>
      <c r="W2" s="93" t="s">
        <v>203</v>
      </c>
      <c r="X2" s="93" t="s">
        <v>204</v>
      </c>
      <c r="Y2" s="93" t="s">
        <v>205</v>
      </c>
      <c r="Z2" s="93" t="s">
        <v>206</v>
      </c>
      <c r="AA2" s="93" t="s">
        <v>207</v>
      </c>
      <c r="AB2" s="93" t="s">
        <v>48</v>
      </c>
      <c r="AC2" s="93" t="s">
        <v>208</v>
      </c>
      <c r="AD2" s="93" t="s">
        <v>209</v>
      </c>
      <c r="AE2" s="93" t="s">
        <v>210</v>
      </c>
      <c r="AF2" s="116" t="s">
        <v>211</v>
      </c>
      <c r="AG2" s="118" t="s">
        <v>212</v>
      </c>
      <c r="AH2" s="118" t="s">
        <v>213</v>
      </c>
      <c r="AI2" s="118" t="s">
        <v>214</v>
      </c>
      <c r="AJ2" s="118" t="s">
        <v>215</v>
      </c>
      <c r="AK2" s="118" t="s">
        <v>216</v>
      </c>
      <c r="AL2" s="118" t="s">
        <v>217</v>
      </c>
      <c r="AM2" s="118" t="s">
        <v>218</v>
      </c>
      <c r="AN2" s="118" t="s">
        <v>219</v>
      </c>
    </row>
    <row r="3" spans="1:52">
      <c r="A3" s="57" t="s">
        <v>6</v>
      </c>
      <c r="B3" s="58" t="s">
        <v>5</v>
      </c>
      <c r="C3" s="59" t="s">
        <v>5</v>
      </c>
      <c r="D3" s="69" t="s">
        <v>43</v>
      </c>
      <c r="E3" s="57" t="s">
        <v>44</v>
      </c>
      <c r="F3" s="60">
        <f t="shared" ref="F3:F34" si="0">SUMPRODUCT(H3:AN3,$H$1:$AN$1)</f>
        <v>1980800.5</v>
      </c>
      <c r="G3" s="61">
        <f t="shared" ref="G3:G34" si="1">SUM(H3:AN3)</f>
        <v>1453</v>
      </c>
      <c r="H3" s="62">
        <f>'Distributor Secondary'!G4*'DSR con %'!H3</f>
        <v>67.100000000000009</v>
      </c>
      <c r="I3" s="62">
        <f>'Distributor Secondary'!H4*'DSR con %'!I3</f>
        <v>81.400000000000006</v>
      </c>
      <c r="J3" s="62">
        <f>'Distributor Secondary'!I4*'DSR con %'!J3</f>
        <v>78.100000000000009</v>
      </c>
      <c r="K3" s="62">
        <f>'Distributor Secondary'!J4*'DSR con %'!K3</f>
        <v>234.3</v>
      </c>
      <c r="L3" s="62">
        <f>'Distributor Secondary'!K4*'DSR con %'!L3</f>
        <v>156.20000000000002</v>
      </c>
      <c r="M3" s="62">
        <f>'Distributor Secondary'!L4*'DSR con %'!M3</f>
        <v>53.35</v>
      </c>
      <c r="N3" s="62">
        <f>'Distributor Secondary'!M4*'DSR con %'!N3</f>
        <v>58.300000000000004</v>
      </c>
      <c r="O3" s="62">
        <f>'Distributor Secondary'!N4*'DSR con %'!O3</f>
        <v>22.55</v>
      </c>
      <c r="P3" s="62">
        <f>'Distributor Secondary'!O4*'DSR con %'!P3</f>
        <v>80.300000000000011</v>
      </c>
      <c r="Q3" s="62">
        <f>'Distributor Secondary'!P4*'DSR con %'!Q3</f>
        <v>26.950000000000003</v>
      </c>
      <c r="R3" s="62">
        <f>'Distributor Secondary'!Q4*'DSR con %'!R3</f>
        <v>40.150000000000006</v>
      </c>
      <c r="S3" s="62">
        <f>'Distributor Secondary'!R4*'DSR con %'!S3</f>
        <v>66.550000000000011</v>
      </c>
      <c r="T3" s="62">
        <f>'Distributor Secondary'!S4*'DSR con %'!T3</f>
        <v>26.950000000000003</v>
      </c>
      <c r="U3" s="62">
        <f>'Distributor Secondary'!T4*'DSR con %'!U3</f>
        <v>66.550000000000011</v>
      </c>
      <c r="V3" s="62">
        <f>'Distributor Secondary'!U4*'DSR con %'!V3</f>
        <v>53.35</v>
      </c>
      <c r="W3" s="62">
        <f>'Distributor Secondary'!V4*'DSR con %'!W3</f>
        <v>53.35</v>
      </c>
      <c r="X3" s="62">
        <f>'Distributor Secondary'!W4*'DSR con %'!X3</f>
        <v>53.35</v>
      </c>
      <c r="Y3" s="62">
        <f>'Distributor Secondary'!X4*'DSR con %'!Y3</f>
        <v>40.150000000000006</v>
      </c>
      <c r="Z3" s="62">
        <f>'Distributor Secondary'!Y4*'DSR con %'!Z3</f>
        <v>42.35</v>
      </c>
      <c r="AA3" s="62">
        <f>'Distributor Secondary'!Z4*'DSR con %'!AA3</f>
        <v>14.3</v>
      </c>
      <c r="AB3" s="62">
        <f>'Distributor Secondary'!AA4*'DSR con %'!AB3</f>
        <v>42.35</v>
      </c>
      <c r="AC3" s="62">
        <f>'Distributor Secondary'!AB4*'DSR con %'!AC3</f>
        <v>46.750000000000007</v>
      </c>
      <c r="AD3" s="62">
        <f>'Distributor Secondary'!AC4*'DSR con %'!AD3</f>
        <v>18.700000000000003</v>
      </c>
      <c r="AE3" s="62">
        <f>'Distributor Secondary'!AD4*'DSR con %'!AE3</f>
        <v>8.4</v>
      </c>
      <c r="AF3" s="62">
        <f>'Distributor Secondary'!AE4*'DSR con %'!AF3</f>
        <v>2</v>
      </c>
      <c r="AG3" s="62">
        <f>'Distributor Secondary'!AF4*'DSR con %'!AG3</f>
        <v>1.2000000000000002</v>
      </c>
      <c r="AH3" s="62">
        <f>'Distributor Secondary'!AG4*'DSR con %'!AH3</f>
        <v>3.2</v>
      </c>
      <c r="AI3" s="62">
        <f>'Distributor Secondary'!AH4*'DSR con %'!AI3</f>
        <v>1.6</v>
      </c>
      <c r="AJ3" s="62">
        <f>'Distributor Secondary'!AI4*'DSR con %'!AJ3</f>
        <v>3.2</v>
      </c>
      <c r="AK3" s="62">
        <f>'Distributor Secondary'!AJ4*'DSR con %'!AK3</f>
        <v>2.8000000000000003</v>
      </c>
      <c r="AL3" s="62">
        <f>'Distributor Secondary'!AK4*'DSR con %'!AL3</f>
        <v>2.4000000000000004</v>
      </c>
      <c r="AM3" s="62">
        <f>'Distributor Secondary'!AL4*'DSR con %'!AM3</f>
        <v>2.4000000000000004</v>
      </c>
      <c r="AN3" s="62">
        <f>'Distributor Secondary'!AM4*'DSR con %'!AN3</f>
        <v>2.4000000000000004</v>
      </c>
    </row>
    <row r="4" spans="1:52">
      <c r="A4" s="57" t="s">
        <v>6</v>
      </c>
      <c r="B4" s="58" t="s">
        <v>5</v>
      </c>
      <c r="C4" s="59" t="s">
        <v>5</v>
      </c>
      <c r="D4" s="69" t="s">
        <v>49</v>
      </c>
      <c r="E4" s="57" t="s">
        <v>161</v>
      </c>
      <c r="F4" s="60">
        <f t="shared" si="0"/>
        <v>1779439.5</v>
      </c>
      <c r="G4" s="61">
        <f t="shared" si="1"/>
        <v>1209</v>
      </c>
      <c r="H4" s="62">
        <f>'Distributor Secondary'!G4*'DSR con %'!H4</f>
        <v>54.9</v>
      </c>
      <c r="I4" s="62">
        <f>'Distributor Secondary'!H4*'DSR con %'!I4</f>
        <v>66.600000000000009</v>
      </c>
      <c r="J4" s="62">
        <f>'Distributor Secondary'!I4*'DSR con %'!J4</f>
        <v>63.9</v>
      </c>
      <c r="K4" s="62">
        <f>'Distributor Secondary'!J4*'DSR con %'!K4</f>
        <v>191.70000000000002</v>
      </c>
      <c r="L4" s="62">
        <f>'Distributor Secondary'!K4*'DSR con %'!L4</f>
        <v>127.8</v>
      </c>
      <c r="M4" s="62">
        <f>'Distributor Secondary'!L4*'DSR con %'!M4</f>
        <v>43.65</v>
      </c>
      <c r="N4" s="62">
        <f>'Distributor Secondary'!M4*'DSR con %'!N4</f>
        <v>47.7</v>
      </c>
      <c r="O4" s="62">
        <f>'Distributor Secondary'!N4*'DSR con %'!O4</f>
        <v>18.45</v>
      </c>
      <c r="P4" s="62">
        <f>'Distributor Secondary'!O4*'DSR con %'!P4</f>
        <v>65.7</v>
      </c>
      <c r="Q4" s="62">
        <f>'Distributor Secondary'!P4*'DSR con %'!Q4</f>
        <v>22.05</v>
      </c>
      <c r="R4" s="62">
        <f>'Distributor Secondary'!Q4*'DSR con %'!R4</f>
        <v>32.85</v>
      </c>
      <c r="S4" s="62">
        <f>'Distributor Secondary'!R4*'DSR con %'!S4</f>
        <v>54.45</v>
      </c>
      <c r="T4" s="62">
        <f>'Distributor Secondary'!S4*'DSR con %'!T4</f>
        <v>22.05</v>
      </c>
      <c r="U4" s="62">
        <f>'Distributor Secondary'!T4*'DSR con %'!U4</f>
        <v>54.45</v>
      </c>
      <c r="V4" s="62">
        <f>'Distributor Secondary'!U4*'DSR con %'!V4</f>
        <v>43.65</v>
      </c>
      <c r="W4" s="62">
        <f>'Distributor Secondary'!V4*'DSR con %'!W4</f>
        <v>43.65</v>
      </c>
      <c r="X4" s="62">
        <f>'Distributor Secondary'!W4*'DSR con %'!X4</f>
        <v>43.65</v>
      </c>
      <c r="Y4" s="62">
        <f>'Distributor Secondary'!X4*'DSR con %'!Y4</f>
        <v>32.85</v>
      </c>
      <c r="Z4" s="62">
        <f>'Distributor Secondary'!Y4*'DSR con %'!Z4</f>
        <v>34.65</v>
      </c>
      <c r="AA4" s="62">
        <f>'Distributor Secondary'!Z4*'DSR con %'!AA4</f>
        <v>11.700000000000001</v>
      </c>
      <c r="AB4" s="62">
        <f>'Distributor Secondary'!AA4*'DSR con %'!AB4</f>
        <v>34.65</v>
      </c>
      <c r="AC4" s="62">
        <f>'Distributor Secondary'!AB4*'DSR con %'!AC4</f>
        <v>38.25</v>
      </c>
      <c r="AD4" s="62">
        <f>'Distributor Secondary'!AC4*'DSR con %'!AD4</f>
        <v>15.3</v>
      </c>
      <c r="AE4" s="62">
        <f>'Distributor Secondary'!AD4*'DSR con %'!AE4</f>
        <v>12.6</v>
      </c>
      <c r="AF4" s="62">
        <f>'Distributor Secondary'!AE4*'DSR con %'!AF4</f>
        <v>3</v>
      </c>
      <c r="AG4" s="62">
        <f>'Distributor Secondary'!AF4*'DSR con %'!AG4</f>
        <v>1.7999999999999998</v>
      </c>
      <c r="AH4" s="62">
        <f>'Distributor Secondary'!AG4*'DSR con %'!AH4</f>
        <v>4.8</v>
      </c>
      <c r="AI4" s="62">
        <f>'Distributor Secondary'!AH4*'DSR con %'!AI4</f>
        <v>2.4</v>
      </c>
      <c r="AJ4" s="62">
        <f>'Distributor Secondary'!AI4*'DSR con %'!AJ4</f>
        <v>4.8</v>
      </c>
      <c r="AK4" s="62">
        <f>'Distributor Secondary'!AJ4*'DSR con %'!AK4</f>
        <v>4.2</v>
      </c>
      <c r="AL4" s="62">
        <f>'Distributor Secondary'!AK4*'DSR con %'!AL4</f>
        <v>3.5999999999999996</v>
      </c>
      <c r="AM4" s="62">
        <f>'Distributor Secondary'!AL4*'DSR con %'!AM4</f>
        <v>3.5999999999999996</v>
      </c>
      <c r="AN4" s="62">
        <f>'Distributor Secondary'!AM4*'DSR con %'!AN4</f>
        <v>3.5999999999999996</v>
      </c>
    </row>
    <row r="5" spans="1:52" s="19" customFormat="1">
      <c r="A5" s="63"/>
      <c r="B5" s="64"/>
      <c r="C5" s="65"/>
      <c r="D5" s="70"/>
      <c r="E5" s="63"/>
      <c r="F5" s="68">
        <f t="shared" si="0"/>
        <v>3760240</v>
      </c>
      <c r="G5" s="102">
        <f t="shared" si="1"/>
        <v>2662</v>
      </c>
      <c r="H5" s="45">
        <f t="shared" ref="H5:AN5" si="2">SUM(H3:H4)</f>
        <v>122</v>
      </c>
      <c r="I5" s="45">
        <f t="shared" si="2"/>
        <v>148</v>
      </c>
      <c r="J5" s="45">
        <f t="shared" si="2"/>
        <v>142</v>
      </c>
      <c r="K5" s="45">
        <f t="shared" si="2"/>
        <v>426</v>
      </c>
      <c r="L5" s="45">
        <f t="shared" si="2"/>
        <v>284</v>
      </c>
      <c r="M5" s="45">
        <f t="shared" si="2"/>
        <v>97</v>
      </c>
      <c r="N5" s="45">
        <f t="shared" si="2"/>
        <v>106</v>
      </c>
      <c r="O5" s="45">
        <f t="shared" si="2"/>
        <v>41</v>
      </c>
      <c r="P5" s="45">
        <f t="shared" si="2"/>
        <v>146</v>
      </c>
      <c r="Q5" s="45">
        <f t="shared" si="2"/>
        <v>49</v>
      </c>
      <c r="R5" s="45">
        <f t="shared" si="2"/>
        <v>73</v>
      </c>
      <c r="S5" s="45">
        <f t="shared" si="2"/>
        <v>121.00000000000001</v>
      </c>
      <c r="T5" s="45">
        <f t="shared" si="2"/>
        <v>49</v>
      </c>
      <c r="U5" s="45">
        <f t="shared" si="2"/>
        <v>121.00000000000001</v>
      </c>
      <c r="V5" s="45">
        <f t="shared" si="2"/>
        <v>97</v>
      </c>
      <c r="W5" s="45">
        <f t="shared" si="2"/>
        <v>97</v>
      </c>
      <c r="X5" s="45">
        <f t="shared" si="2"/>
        <v>97</v>
      </c>
      <c r="Y5" s="45">
        <f t="shared" si="2"/>
        <v>73</v>
      </c>
      <c r="Z5" s="45">
        <f t="shared" si="2"/>
        <v>77</v>
      </c>
      <c r="AA5" s="45">
        <f t="shared" si="2"/>
        <v>26</v>
      </c>
      <c r="AB5" s="45">
        <f t="shared" si="2"/>
        <v>77</v>
      </c>
      <c r="AC5" s="45">
        <f t="shared" si="2"/>
        <v>85</v>
      </c>
      <c r="AD5" s="45">
        <f t="shared" si="2"/>
        <v>34</v>
      </c>
      <c r="AE5" s="45">
        <f t="shared" si="2"/>
        <v>21</v>
      </c>
      <c r="AF5" s="45">
        <f t="shared" si="2"/>
        <v>5</v>
      </c>
      <c r="AG5" s="45">
        <f t="shared" si="2"/>
        <v>3</v>
      </c>
      <c r="AH5" s="45">
        <f t="shared" si="2"/>
        <v>8</v>
      </c>
      <c r="AI5" s="45">
        <f t="shared" si="2"/>
        <v>4</v>
      </c>
      <c r="AJ5" s="45">
        <f t="shared" si="2"/>
        <v>8</v>
      </c>
      <c r="AK5" s="45">
        <f t="shared" si="2"/>
        <v>7</v>
      </c>
      <c r="AL5" s="45">
        <f t="shared" si="2"/>
        <v>6</v>
      </c>
      <c r="AM5" s="45">
        <f t="shared" si="2"/>
        <v>6</v>
      </c>
      <c r="AN5" s="45">
        <f t="shared" si="2"/>
        <v>6</v>
      </c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>
      <c r="A6" s="147" t="s">
        <v>53</v>
      </c>
      <c r="B6" s="58" t="s">
        <v>5</v>
      </c>
      <c r="C6" s="59" t="s">
        <v>24</v>
      </c>
      <c r="D6" s="71" t="s">
        <v>56</v>
      </c>
      <c r="E6" s="71" t="s">
        <v>163</v>
      </c>
      <c r="F6" s="60">
        <f t="shared" si="0"/>
        <v>1993379.4000000001</v>
      </c>
      <c r="G6" s="61">
        <f t="shared" si="1"/>
        <v>1150.8499999999995</v>
      </c>
      <c r="H6" s="62">
        <f>'Distributor Secondary'!G5*'DSR con %'!H6</f>
        <v>46.81</v>
      </c>
      <c r="I6" s="62">
        <f>'Distributor Secondary'!H5*'DSR con %'!I6</f>
        <v>56.73</v>
      </c>
      <c r="J6" s="62">
        <f>'Distributor Secondary'!I5*'DSR con %'!J6</f>
        <v>54.56</v>
      </c>
      <c r="K6" s="62">
        <f>'Distributor Secondary'!J5*'DSR con %'!K6</f>
        <v>154.07</v>
      </c>
      <c r="L6" s="62">
        <f>'Distributor Secondary'!K5*'DSR con %'!L6</f>
        <v>102.61</v>
      </c>
      <c r="M6" s="62">
        <f>'Distributor Secondary'!L5*'DSR con %'!M6</f>
        <v>42.78</v>
      </c>
      <c r="N6" s="62">
        <f>'Distributor Secondary'!M5*'DSR con %'!N6</f>
        <v>45.88</v>
      </c>
      <c r="O6" s="62">
        <f>'Distributor Secondary'!N5*'DSR con %'!O6</f>
        <v>27.59</v>
      </c>
      <c r="P6" s="62">
        <f>'Distributor Secondary'!O5*'DSR con %'!P6</f>
        <v>66.56</v>
      </c>
      <c r="Q6" s="62">
        <f>'Distributor Secondary'!P5*'DSR con %'!Q6</f>
        <v>22.080000000000002</v>
      </c>
      <c r="R6" s="62">
        <f>'Distributor Secondary'!Q5*'DSR con %'!R6</f>
        <v>36.480000000000004</v>
      </c>
      <c r="S6" s="62">
        <f>'Distributor Secondary'!R5*'DSR con %'!S6</f>
        <v>55.36</v>
      </c>
      <c r="T6" s="62">
        <f>'Distributor Secondary'!S5*'DSR con %'!T6</f>
        <v>22.080000000000002</v>
      </c>
      <c r="U6" s="62">
        <f>'Distributor Secondary'!T5*'DSR con %'!U6</f>
        <v>61.76</v>
      </c>
      <c r="V6" s="62">
        <f>'Distributor Secondary'!U5*'DSR con %'!V6</f>
        <v>44.160000000000004</v>
      </c>
      <c r="W6" s="62">
        <f>'Distributor Secondary'!V5*'DSR con %'!W6</f>
        <v>44.160000000000004</v>
      </c>
      <c r="X6" s="62">
        <f>'Distributor Secondary'!W5*'DSR con %'!X6</f>
        <v>44.160000000000004</v>
      </c>
      <c r="Y6" s="62">
        <f>'Distributor Secondary'!X5*'DSR con %'!Y6</f>
        <v>33.28</v>
      </c>
      <c r="Z6" s="62">
        <f>'Distributor Secondary'!Y5*'DSR con %'!Z6</f>
        <v>26.88</v>
      </c>
      <c r="AA6" s="62">
        <f>'Distributor Secondary'!Z5*'DSR con %'!AA6</f>
        <v>8.9600000000000009</v>
      </c>
      <c r="AB6" s="62">
        <f>'Distributor Secondary'!AA5*'DSR con %'!AB6</f>
        <v>26.88</v>
      </c>
      <c r="AC6" s="62">
        <f>'Distributor Secondary'!AB5*'DSR con %'!AC6</f>
        <v>28.709999999999997</v>
      </c>
      <c r="AD6" s="62">
        <f>'Distributor Secondary'!AC5*'DSR con %'!AD6</f>
        <v>11.6</v>
      </c>
      <c r="AE6" s="62">
        <f>'Distributor Secondary'!AD5*'DSR con %'!AE6</f>
        <v>11.6</v>
      </c>
      <c r="AF6" s="62">
        <f>'Distributor Secondary'!AE5*'DSR con %'!AF6</f>
        <v>6.67</v>
      </c>
      <c r="AG6" s="62">
        <f>'Distributor Secondary'!AF5*'DSR con %'!AG6</f>
        <v>4.0599999999999996</v>
      </c>
      <c r="AH6" s="62">
        <f>'Distributor Secondary'!AG5*'DSR con %'!AH6</f>
        <v>15.079999999999998</v>
      </c>
      <c r="AI6" s="62">
        <f>'Distributor Secondary'!AH5*'DSR con %'!AI6</f>
        <v>8.1199999999999992</v>
      </c>
      <c r="AJ6" s="62">
        <f>'Distributor Secondary'!AI5*'DSR con %'!AJ6</f>
        <v>15.079999999999998</v>
      </c>
      <c r="AK6" s="62">
        <f>'Distributor Secondary'!AJ5*'DSR con %'!AK6</f>
        <v>7.5399999999999991</v>
      </c>
      <c r="AL6" s="62">
        <f>'Distributor Secondary'!AK5*'DSR con %'!AL6</f>
        <v>6.38</v>
      </c>
      <c r="AM6" s="62">
        <f>'Distributor Secondary'!AL5*'DSR con %'!AM6</f>
        <v>6.09</v>
      </c>
      <c r="AN6" s="62">
        <f>'Distributor Secondary'!AM5*'DSR con %'!AN6</f>
        <v>6.09</v>
      </c>
    </row>
    <row r="7" spans="1:52">
      <c r="A7" s="147" t="s">
        <v>53</v>
      </c>
      <c r="B7" s="58" t="s">
        <v>5</v>
      </c>
      <c r="C7" s="59" t="s">
        <v>24</v>
      </c>
      <c r="D7" s="71" t="s">
        <v>57</v>
      </c>
      <c r="E7" s="71" t="s">
        <v>164</v>
      </c>
      <c r="F7" s="60">
        <f t="shared" si="0"/>
        <v>2594368.6</v>
      </c>
      <c r="G7" s="61">
        <f t="shared" si="1"/>
        <v>1420.1000000000004</v>
      </c>
      <c r="H7" s="62">
        <f>'Distributor Secondary'!G5*'DSR con %'!H7</f>
        <v>57.38</v>
      </c>
      <c r="I7" s="62">
        <f>'Distributor Secondary'!H5*'DSR con %'!I7</f>
        <v>69.540000000000006</v>
      </c>
      <c r="J7" s="62">
        <f>'Distributor Secondary'!I5*'DSR con %'!J7</f>
        <v>66.88</v>
      </c>
      <c r="K7" s="62">
        <f>'Distributor Secondary'!J5*'DSR con %'!K7</f>
        <v>188.86</v>
      </c>
      <c r="L7" s="62">
        <f>'Distributor Secondary'!K5*'DSR con %'!L7</f>
        <v>125.78</v>
      </c>
      <c r="M7" s="62">
        <f>'Distributor Secondary'!L5*'DSR con %'!M7</f>
        <v>52.44</v>
      </c>
      <c r="N7" s="62">
        <f>'Distributor Secondary'!M5*'DSR con %'!N7</f>
        <v>56.24</v>
      </c>
      <c r="O7" s="62">
        <f>'Distributor Secondary'!N5*'DSR con %'!O7</f>
        <v>33.82</v>
      </c>
      <c r="P7" s="62">
        <f>'Distributor Secondary'!O5*'DSR con %'!P7</f>
        <v>79.040000000000006</v>
      </c>
      <c r="Q7" s="62">
        <f>'Distributor Secondary'!P5*'DSR con %'!Q7</f>
        <v>26.22</v>
      </c>
      <c r="R7" s="62">
        <f>'Distributor Secondary'!Q5*'DSR con %'!R7</f>
        <v>43.32</v>
      </c>
      <c r="S7" s="62">
        <f>'Distributor Secondary'!R5*'DSR con %'!S7</f>
        <v>65.739999999999995</v>
      </c>
      <c r="T7" s="62">
        <f>'Distributor Secondary'!S5*'DSR con %'!T7</f>
        <v>26.22</v>
      </c>
      <c r="U7" s="62">
        <f>'Distributor Secondary'!T5*'DSR con %'!U7</f>
        <v>73.34</v>
      </c>
      <c r="V7" s="62">
        <f>'Distributor Secondary'!U5*'DSR con %'!V7</f>
        <v>52.44</v>
      </c>
      <c r="W7" s="62">
        <f>'Distributor Secondary'!V5*'DSR con %'!W7</f>
        <v>52.44</v>
      </c>
      <c r="X7" s="62">
        <f>'Distributor Secondary'!W5*'DSR con %'!X7</f>
        <v>52.44</v>
      </c>
      <c r="Y7" s="62">
        <f>'Distributor Secondary'!X5*'DSR con %'!Y7</f>
        <v>39.520000000000003</v>
      </c>
      <c r="Z7" s="62">
        <f>'Distributor Secondary'!Y5*'DSR con %'!Z7</f>
        <v>31.92</v>
      </c>
      <c r="AA7" s="62">
        <f>'Distributor Secondary'!Z5*'DSR con %'!AA7</f>
        <v>10.64</v>
      </c>
      <c r="AB7" s="62">
        <f>'Distributor Secondary'!AA5*'DSR con %'!AB7</f>
        <v>31.92</v>
      </c>
      <c r="AC7" s="62">
        <f>'Distributor Secondary'!AB5*'DSR con %'!AC7</f>
        <v>41.58</v>
      </c>
      <c r="AD7" s="62">
        <f>'Distributor Secondary'!AC5*'DSR con %'!AD7</f>
        <v>16.8</v>
      </c>
      <c r="AE7" s="62">
        <f>'Distributor Secondary'!AD5*'DSR con %'!AE7</f>
        <v>16.8</v>
      </c>
      <c r="AF7" s="62">
        <f>'Distributor Secondary'!AE5*'DSR con %'!AF7</f>
        <v>9.66</v>
      </c>
      <c r="AG7" s="62">
        <f>'Distributor Secondary'!AF5*'DSR con %'!AG7</f>
        <v>5.88</v>
      </c>
      <c r="AH7" s="62">
        <f>'Distributor Secondary'!AG5*'DSR con %'!AH7</f>
        <v>21.84</v>
      </c>
      <c r="AI7" s="62">
        <f>'Distributor Secondary'!AH5*'DSR con %'!AI7</f>
        <v>11.76</v>
      </c>
      <c r="AJ7" s="62">
        <f>'Distributor Secondary'!AI5*'DSR con %'!AJ7</f>
        <v>21.84</v>
      </c>
      <c r="AK7" s="62">
        <f>'Distributor Secondary'!AJ5*'DSR con %'!AK7</f>
        <v>10.92</v>
      </c>
      <c r="AL7" s="62">
        <f>'Distributor Secondary'!AK5*'DSR con %'!AL7</f>
        <v>9.24</v>
      </c>
      <c r="AM7" s="62">
        <f>'Distributor Secondary'!AL5*'DSR con %'!AM7</f>
        <v>8.82</v>
      </c>
      <c r="AN7" s="62">
        <f>'Distributor Secondary'!AM5*'DSR con %'!AN7</f>
        <v>8.82</v>
      </c>
    </row>
    <row r="8" spans="1:52">
      <c r="A8" s="147" t="s">
        <v>53</v>
      </c>
      <c r="B8" s="58" t="s">
        <v>5</v>
      </c>
      <c r="C8" s="59" t="s">
        <v>24</v>
      </c>
      <c r="D8" s="71" t="s">
        <v>58</v>
      </c>
      <c r="E8" s="71" t="s">
        <v>165</v>
      </c>
      <c r="F8" s="60">
        <f t="shared" si="0"/>
        <v>1954122</v>
      </c>
      <c r="G8" s="61">
        <f t="shared" si="1"/>
        <v>1120.0499999999997</v>
      </c>
      <c r="H8" s="62">
        <f>'Distributor Secondary'!G5*'DSR con %'!H8</f>
        <v>46.81</v>
      </c>
      <c r="I8" s="62">
        <f>'Distributor Secondary'!H5*'DSR con %'!I8</f>
        <v>56.73</v>
      </c>
      <c r="J8" s="62">
        <f>'Distributor Secondary'!I5*'DSR con %'!J8</f>
        <v>54.56</v>
      </c>
      <c r="K8" s="62">
        <f>'Distributor Secondary'!J5*'DSR con %'!K8</f>
        <v>154.07</v>
      </c>
      <c r="L8" s="62">
        <f>'Distributor Secondary'!K5*'DSR con %'!L8</f>
        <v>102.61</v>
      </c>
      <c r="M8" s="62">
        <f>'Distributor Secondary'!L5*'DSR con %'!M8</f>
        <v>42.78</v>
      </c>
      <c r="N8" s="62">
        <f>'Distributor Secondary'!M5*'DSR con %'!N8</f>
        <v>45.88</v>
      </c>
      <c r="O8" s="62">
        <f>'Distributor Secondary'!N5*'DSR con %'!O8</f>
        <v>27.59</v>
      </c>
      <c r="P8" s="62">
        <f>'Distributor Secondary'!O5*'DSR con %'!P8</f>
        <v>62.4</v>
      </c>
      <c r="Q8" s="62">
        <f>'Distributor Secondary'!P5*'DSR con %'!Q8</f>
        <v>20.7</v>
      </c>
      <c r="R8" s="62">
        <f>'Distributor Secondary'!Q5*'DSR con %'!R8</f>
        <v>34.199999999999996</v>
      </c>
      <c r="S8" s="62">
        <f>'Distributor Secondary'!R5*'DSR con %'!S8</f>
        <v>51.9</v>
      </c>
      <c r="T8" s="62">
        <f>'Distributor Secondary'!S5*'DSR con %'!T8</f>
        <v>20.7</v>
      </c>
      <c r="U8" s="62">
        <f>'Distributor Secondary'!T5*'DSR con %'!U8</f>
        <v>57.9</v>
      </c>
      <c r="V8" s="62">
        <f>'Distributor Secondary'!U5*'DSR con %'!V8</f>
        <v>41.4</v>
      </c>
      <c r="W8" s="62">
        <f>'Distributor Secondary'!V5*'DSR con %'!W8</f>
        <v>41.4</v>
      </c>
      <c r="X8" s="62">
        <f>'Distributor Secondary'!W5*'DSR con %'!X8</f>
        <v>41.4</v>
      </c>
      <c r="Y8" s="62">
        <f>'Distributor Secondary'!X5*'DSR con %'!Y8</f>
        <v>31.2</v>
      </c>
      <c r="Z8" s="62">
        <f>'Distributor Secondary'!Y5*'DSR con %'!Z8</f>
        <v>25.2</v>
      </c>
      <c r="AA8" s="62">
        <f>'Distributor Secondary'!Z5*'DSR con %'!AA8</f>
        <v>8.4</v>
      </c>
      <c r="AB8" s="62">
        <f>'Distributor Secondary'!AA5*'DSR con %'!AB8</f>
        <v>25.2</v>
      </c>
      <c r="AC8" s="62">
        <f>'Distributor Secondary'!AB5*'DSR con %'!AC8</f>
        <v>28.709999999999997</v>
      </c>
      <c r="AD8" s="62">
        <f>'Distributor Secondary'!AC5*'DSR con %'!AD8</f>
        <v>11.6</v>
      </c>
      <c r="AE8" s="62">
        <f>'Distributor Secondary'!AD5*'DSR con %'!AE8</f>
        <v>11.6</v>
      </c>
      <c r="AF8" s="62">
        <f>'Distributor Secondary'!AE5*'DSR con %'!AF8</f>
        <v>6.67</v>
      </c>
      <c r="AG8" s="62">
        <f>'Distributor Secondary'!AF5*'DSR con %'!AG8</f>
        <v>4.0599999999999996</v>
      </c>
      <c r="AH8" s="62">
        <f>'Distributor Secondary'!AG5*'DSR con %'!AH8</f>
        <v>15.079999999999998</v>
      </c>
      <c r="AI8" s="62">
        <f>'Distributor Secondary'!AH5*'DSR con %'!AI8</f>
        <v>8.1199999999999992</v>
      </c>
      <c r="AJ8" s="62">
        <f>'Distributor Secondary'!AI5*'DSR con %'!AJ8</f>
        <v>15.079999999999998</v>
      </c>
      <c r="AK8" s="62">
        <f>'Distributor Secondary'!AJ5*'DSR con %'!AK8</f>
        <v>7.5399999999999991</v>
      </c>
      <c r="AL8" s="62">
        <f>'Distributor Secondary'!AK5*'DSR con %'!AL8</f>
        <v>6.38</v>
      </c>
      <c r="AM8" s="62">
        <f>'Distributor Secondary'!AL5*'DSR con %'!AM8</f>
        <v>6.09</v>
      </c>
      <c r="AN8" s="62">
        <f>'Distributor Secondary'!AM5*'DSR con %'!AN8</f>
        <v>6.09</v>
      </c>
    </row>
    <row r="9" spans="1:52" s="19" customFormat="1">
      <c r="A9" s="72"/>
      <c r="B9" s="64"/>
      <c r="C9" s="65"/>
      <c r="D9" s="73"/>
      <c r="E9" s="73"/>
      <c r="F9" s="68">
        <f t="shared" si="0"/>
        <v>6541870</v>
      </c>
      <c r="G9" s="102">
        <f t="shared" si="1"/>
        <v>3691</v>
      </c>
      <c r="H9" s="45">
        <f t="shared" ref="H9:AN9" si="3">SUM(H6:H8)</f>
        <v>151</v>
      </c>
      <c r="I9" s="45">
        <f t="shared" si="3"/>
        <v>183</v>
      </c>
      <c r="J9" s="45">
        <f t="shared" si="3"/>
        <v>176</v>
      </c>
      <c r="K9" s="45">
        <f t="shared" si="3"/>
        <v>497</v>
      </c>
      <c r="L9" s="45">
        <f t="shared" si="3"/>
        <v>331</v>
      </c>
      <c r="M9" s="45">
        <f t="shared" si="3"/>
        <v>138</v>
      </c>
      <c r="N9" s="45">
        <f t="shared" si="3"/>
        <v>148</v>
      </c>
      <c r="O9" s="45">
        <f t="shared" si="3"/>
        <v>89</v>
      </c>
      <c r="P9" s="45">
        <f t="shared" si="3"/>
        <v>208.00000000000003</v>
      </c>
      <c r="Q9" s="45">
        <f t="shared" si="3"/>
        <v>69</v>
      </c>
      <c r="R9" s="45">
        <f t="shared" si="3"/>
        <v>114</v>
      </c>
      <c r="S9" s="45">
        <f t="shared" si="3"/>
        <v>173</v>
      </c>
      <c r="T9" s="45">
        <f t="shared" si="3"/>
        <v>69</v>
      </c>
      <c r="U9" s="45">
        <f t="shared" si="3"/>
        <v>193</v>
      </c>
      <c r="V9" s="45">
        <f t="shared" si="3"/>
        <v>138</v>
      </c>
      <c r="W9" s="45">
        <f t="shared" si="3"/>
        <v>138</v>
      </c>
      <c r="X9" s="45">
        <f t="shared" si="3"/>
        <v>138</v>
      </c>
      <c r="Y9" s="45">
        <f t="shared" si="3"/>
        <v>104.00000000000001</v>
      </c>
      <c r="Z9" s="45">
        <f t="shared" si="3"/>
        <v>84</v>
      </c>
      <c r="AA9" s="45">
        <f t="shared" si="3"/>
        <v>28</v>
      </c>
      <c r="AB9" s="45">
        <f t="shared" si="3"/>
        <v>84</v>
      </c>
      <c r="AC9" s="45">
        <f t="shared" si="3"/>
        <v>98.999999999999986</v>
      </c>
      <c r="AD9" s="45">
        <f t="shared" si="3"/>
        <v>40</v>
      </c>
      <c r="AE9" s="45">
        <f t="shared" si="3"/>
        <v>40</v>
      </c>
      <c r="AF9" s="45">
        <f t="shared" si="3"/>
        <v>23</v>
      </c>
      <c r="AG9" s="45">
        <f t="shared" si="3"/>
        <v>14</v>
      </c>
      <c r="AH9" s="45">
        <f t="shared" si="3"/>
        <v>52</v>
      </c>
      <c r="AI9" s="45">
        <f t="shared" si="3"/>
        <v>28</v>
      </c>
      <c r="AJ9" s="45">
        <f t="shared" si="3"/>
        <v>52</v>
      </c>
      <c r="AK9" s="45">
        <f t="shared" si="3"/>
        <v>26</v>
      </c>
      <c r="AL9" s="45">
        <f t="shared" si="3"/>
        <v>22</v>
      </c>
      <c r="AM9" s="45">
        <f t="shared" si="3"/>
        <v>21</v>
      </c>
      <c r="AN9" s="45">
        <f t="shared" si="3"/>
        <v>21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spans="1:52">
      <c r="A10" s="74" t="s">
        <v>7</v>
      </c>
      <c r="B10" s="58" t="s">
        <v>5</v>
      </c>
      <c r="C10" s="59" t="s">
        <v>23</v>
      </c>
      <c r="D10" s="71" t="s">
        <v>85</v>
      </c>
      <c r="E10" s="71" t="s">
        <v>86</v>
      </c>
      <c r="F10" s="60">
        <f t="shared" si="0"/>
        <v>1510095.4999999998</v>
      </c>
      <c r="G10" s="61">
        <f t="shared" si="1"/>
        <v>1134.8899999999992</v>
      </c>
      <c r="H10" s="62">
        <f>'Distributor Secondary'!G6*'DSR con %'!H10</f>
        <v>21.5</v>
      </c>
      <c r="I10" s="62">
        <f>'Distributor Secondary'!H6*'DSR con %'!I10</f>
        <v>26</v>
      </c>
      <c r="J10" s="62">
        <f>'Distributor Secondary'!I6*'DSR con %'!J10</f>
        <v>70.38000000000001</v>
      </c>
      <c r="K10" s="62">
        <f>'Distributor Secondary'!J6*'DSR con %'!K10</f>
        <v>186.45</v>
      </c>
      <c r="L10" s="62">
        <f>'Distributor Secondary'!K6*'DSR con %'!L10</f>
        <v>107.64</v>
      </c>
      <c r="M10" s="62">
        <f>'Distributor Secondary'!L6*'DSR con %'!M10</f>
        <v>26.16</v>
      </c>
      <c r="N10" s="62">
        <f>'Distributor Secondary'!M6*'DSR con %'!N10</f>
        <v>49.14</v>
      </c>
      <c r="O10" s="62">
        <f>'Distributor Secondary'!N6*'DSR con %'!O10</f>
        <v>22.44</v>
      </c>
      <c r="P10" s="62">
        <f>'Distributor Secondary'!O6*'DSR con %'!P10</f>
        <v>81.5</v>
      </c>
      <c r="Q10" s="62">
        <f>'Distributor Secondary'!P6*'DSR con %'!Q10</f>
        <v>29.430000000000003</v>
      </c>
      <c r="R10" s="62">
        <f>'Distributor Secondary'!Q6*'DSR con %'!R10</f>
        <v>24.45</v>
      </c>
      <c r="S10" s="62">
        <f>'Distributor Secondary'!R6*'DSR con %'!S10</f>
        <v>29.92</v>
      </c>
      <c r="T10" s="62">
        <f>'Distributor Secondary'!S6*'DSR con %'!T10</f>
        <v>10.9</v>
      </c>
      <c r="U10" s="62">
        <f>'Distributor Secondary'!T6*'DSR con %'!U10</f>
        <v>43.52</v>
      </c>
      <c r="V10" s="62">
        <f>'Distributor Secondary'!U6*'DSR con %'!V10</f>
        <v>34.880000000000003</v>
      </c>
      <c r="W10" s="62">
        <f>'Distributor Secondary'!V6*'DSR con %'!W10</f>
        <v>61.040000000000006</v>
      </c>
      <c r="X10" s="62">
        <f>'Distributor Secondary'!W6*'DSR con %'!X10</f>
        <v>54.5</v>
      </c>
      <c r="Y10" s="62">
        <f>'Distributor Secondary'!X6*'DSR con %'!Y10</f>
        <v>53.79</v>
      </c>
      <c r="Z10" s="62">
        <f>'Distributor Secondary'!Y6*'DSR con %'!Z10</f>
        <v>104.16</v>
      </c>
      <c r="AA10" s="62">
        <f>'Distributor Secondary'!Z6*'DSR con %'!AA10</f>
        <v>10.08</v>
      </c>
      <c r="AB10" s="62">
        <f>'Distributor Secondary'!AA6*'DSR con %'!AB10</f>
        <v>33.449999999999996</v>
      </c>
      <c r="AC10" s="62">
        <f>'Distributor Secondary'!AB6*'DSR con %'!AC10</f>
        <v>28.990000000000002</v>
      </c>
      <c r="AD10" s="62">
        <f>'Distributor Secondary'!AC6*'DSR con %'!AD10</f>
        <v>4.62</v>
      </c>
      <c r="AE10" s="62">
        <f>'Distributor Secondary'!AD6*'DSR con %'!AE10</f>
        <v>4.3499999999999996</v>
      </c>
      <c r="AF10" s="62">
        <f>'Distributor Secondary'!AE6*'DSR con %'!AF10</f>
        <v>2.25</v>
      </c>
      <c r="AG10" s="62">
        <f>'Distributor Secondary'!AF6*'DSR con %'!AG10</f>
        <v>1.3499999999999999</v>
      </c>
      <c r="AH10" s="62">
        <f>'Distributor Secondary'!AG6*'DSR con %'!AH10</f>
        <v>2.5499999999999998</v>
      </c>
      <c r="AI10" s="62">
        <f>'Distributor Secondary'!AH6*'DSR con %'!AI10</f>
        <v>1.3499999999999999</v>
      </c>
      <c r="AJ10" s="62">
        <f>'Distributor Secondary'!AI6*'DSR con %'!AJ10</f>
        <v>2.5499999999999998</v>
      </c>
      <c r="AK10" s="62">
        <f>'Distributor Secondary'!AJ6*'DSR con %'!AK10</f>
        <v>2.1</v>
      </c>
      <c r="AL10" s="62">
        <f>'Distributor Secondary'!AK6*'DSR con %'!AL10</f>
        <v>1.3499999999999999</v>
      </c>
      <c r="AM10" s="62">
        <f>'Distributor Secondary'!AL6*'DSR con %'!AM10</f>
        <v>1.05</v>
      </c>
      <c r="AN10" s="62">
        <f>'Distributor Secondary'!AM6*'DSR con %'!AN10</f>
        <v>1.05</v>
      </c>
    </row>
    <row r="11" spans="1:52">
      <c r="A11" s="74" t="s">
        <v>7</v>
      </c>
      <c r="B11" s="58" t="s">
        <v>5</v>
      </c>
      <c r="C11" s="59" t="s">
        <v>23</v>
      </c>
      <c r="D11" s="71" t="s">
        <v>87</v>
      </c>
      <c r="E11" s="71" t="s">
        <v>88</v>
      </c>
      <c r="F11" s="60">
        <f t="shared" si="0"/>
        <v>1024370.1000000001</v>
      </c>
      <c r="G11" s="61">
        <f t="shared" si="1"/>
        <v>726.45000000000039</v>
      </c>
      <c r="H11" s="62">
        <f>'Distributor Secondary'!G6*'DSR con %'!H11</f>
        <v>21.5</v>
      </c>
      <c r="I11" s="62">
        <f>'Distributor Secondary'!H6*'DSR con %'!I11</f>
        <v>26</v>
      </c>
      <c r="J11" s="62">
        <f>'Distributor Secondary'!I6*'DSR con %'!J11</f>
        <v>41.400000000000006</v>
      </c>
      <c r="K11" s="62">
        <f>'Distributor Secondary'!J6*'DSR con %'!K11</f>
        <v>124.30000000000001</v>
      </c>
      <c r="L11" s="62">
        <f>'Distributor Secondary'!K6*'DSR con %'!L11</f>
        <v>115.92000000000002</v>
      </c>
      <c r="M11" s="62">
        <f>'Distributor Secondary'!L6*'DSR con %'!M11</f>
        <v>39.24</v>
      </c>
      <c r="N11" s="62">
        <f>'Distributor Secondary'!M6*'DSR con %'!N11</f>
        <v>30.42</v>
      </c>
      <c r="O11" s="62">
        <f>'Distributor Secondary'!N6*'DSR con %'!O11</f>
        <v>11.22</v>
      </c>
      <c r="P11" s="62">
        <f>'Distributor Secondary'!O6*'DSR con %'!P11</f>
        <v>32.6</v>
      </c>
      <c r="Q11" s="62">
        <f>'Distributor Secondary'!P6*'DSR con %'!Q11</f>
        <v>8.7200000000000006</v>
      </c>
      <c r="R11" s="62">
        <f>'Distributor Secondary'!Q6*'DSR con %'!R11</f>
        <v>17.93</v>
      </c>
      <c r="S11" s="62">
        <f>'Distributor Secondary'!R6*'DSR con %'!S11</f>
        <v>35.36</v>
      </c>
      <c r="T11" s="62">
        <f>'Distributor Secondary'!S6*'DSR con %'!T11</f>
        <v>10.9</v>
      </c>
      <c r="U11" s="62">
        <f>'Distributor Secondary'!T6*'DSR con %'!U11</f>
        <v>43.52</v>
      </c>
      <c r="V11" s="62">
        <f>'Distributor Secondary'!U6*'DSR con %'!V11</f>
        <v>28.34</v>
      </c>
      <c r="W11" s="62">
        <f>'Distributor Secondary'!V6*'DSR con %'!W11</f>
        <v>23.98</v>
      </c>
      <c r="X11" s="62">
        <f>'Distributor Secondary'!W6*'DSR con %'!X11</f>
        <v>28.34</v>
      </c>
      <c r="Y11" s="62">
        <f>'Distributor Secondary'!X6*'DSR con %'!Y11</f>
        <v>13.040000000000001</v>
      </c>
      <c r="Z11" s="62">
        <f>'Distributor Secondary'!Y6*'DSR con %'!Z11</f>
        <v>11.760000000000002</v>
      </c>
      <c r="AA11" s="62">
        <f>'Distributor Secondary'!Z6*'DSR con %'!AA11</f>
        <v>1.1200000000000001</v>
      </c>
      <c r="AB11" s="62">
        <f>'Distributor Secondary'!AA6*'DSR con %'!AB11</f>
        <v>17.84</v>
      </c>
      <c r="AC11" s="62">
        <f>'Distributor Secondary'!AB6*'DSR con %'!AC11</f>
        <v>15.610000000000001</v>
      </c>
      <c r="AD11" s="62">
        <f>'Distributor Secondary'!AC6*'DSR con %'!AD11</f>
        <v>1.54</v>
      </c>
      <c r="AE11" s="62">
        <f>'Distributor Secondary'!AD6*'DSR con %'!AE11</f>
        <v>6.09</v>
      </c>
      <c r="AF11" s="62">
        <f>'Distributor Secondary'!AE6*'DSR con %'!AF11</f>
        <v>2.85</v>
      </c>
      <c r="AG11" s="62">
        <f>'Distributor Secondary'!AF6*'DSR con %'!AG11</f>
        <v>1.71</v>
      </c>
      <c r="AH11" s="62">
        <f>'Distributor Secondary'!AG6*'DSR con %'!AH11</f>
        <v>3.23</v>
      </c>
      <c r="AI11" s="62">
        <f>'Distributor Secondary'!AH6*'DSR con %'!AI11</f>
        <v>1.71</v>
      </c>
      <c r="AJ11" s="62">
        <f>'Distributor Secondary'!AI6*'DSR con %'!AJ11</f>
        <v>3.23</v>
      </c>
      <c r="AK11" s="62">
        <f>'Distributor Secondary'!AJ6*'DSR con %'!AK11</f>
        <v>2.66</v>
      </c>
      <c r="AL11" s="62">
        <f>'Distributor Secondary'!AK6*'DSR con %'!AL11</f>
        <v>1.71</v>
      </c>
      <c r="AM11" s="62">
        <f>'Distributor Secondary'!AL6*'DSR con %'!AM11</f>
        <v>1.33</v>
      </c>
      <c r="AN11" s="62">
        <f>'Distributor Secondary'!AM6*'DSR con %'!AN11</f>
        <v>1.33</v>
      </c>
    </row>
    <row r="12" spans="1:52">
      <c r="A12" s="74" t="s">
        <v>7</v>
      </c>
      <c r="B12" s="58" t="s">
        <v>5</v>
      </c>
      <c r="C12" s="59" t="s">
        <v>23</v>
      </c>
      <c r="D12" s="71" t="s">
        <v>89</v>
      </c>
      <c r="E12" s="71" t="s">
        <v>90</v>
      </c>
      <c r="F12" s="60">
        <f t="shared" si="0"/>
        <v>1896516.2000000002</v>
      </c>
      <c r="G12" s="61">
        <f t="shared" si="1"/>
        <v>1418.2400000000002</v>
      </c>
      <c r="H12" s="62">
        <f>'Distributor Secondary'!G6*'DSR con %'!H12</f>
        <v>83.850000000000009</v>
      </c>
      <c r="I12" s="62">
        <f>'Distributor Secondary'!H6*'DSR con %'!I12</f>
        <v>96.2</v>
      </c>
      <c r="J12" s="62">
        <f>'Distributor Secondary'!I6*'DSR con %'!J12</f>
        <v>82.800000000000011</v>
      </c>
      <c r="K12" s="62">
        <f>'Distributor Secondary'!J6*'DSR con %'!K12</f>
        <v>310.75</v>
      </c>
      <c r="L12" s="62">
        <f>'Distributor Secondary'!K6*'DSR con %'!L12</f>
        <v>140.76000000000002</v>
      </c>
      <c r="M12" s="62">
        <f>'Distributor Secondary'!L6*'DSR con %'!M12</f>
        <v>28.34</v>
      </c>
      <c r="N12" s="62">
        <f>'Distributor Secondary'!M6*'DSR con %'!N12</f>
        <v>37.44</v>
      </c>
      <c r="O12" s="62">
        <f>'Distributor Secondary'!N6*'DSR con %'!O12</f>
        <v>16.32</v>
      </c>
      <c r="P12" s="62">
        <f>'Distributor Secondary'!O6*'DSR con %'!P12</f>
        <v>55.42</v>
      </c>
      <c r="Q12" s="62">
        <f>'Distributor Secondary'!P6*'DSR con %'!Q12</f>
        <v>9.81</v>
      </c>
      <c r="R12" s="62">
        <f>'Distributor Secondary'!Q6*'DSR con %'!R12</f>
        <v>13.040000000000001</v>
      </c>
      <c r="S12" s="62">
        <f>'Distributor Secondary'!R6*'DSR con %'!S12</f>
        <v>32.64</v>
      </c>
      <c r="T12" s="62">
        <f>'Distributor Secondary'!S6*'DSR con %'!T12</f>
        <v>20.71</v>
      </c>
      <c r="U12" s="62">
        <f>'Distributor Secondary'!T6*'DSR con %'!U12</f>
        <v>16.32</v>
      </c>
      <c r="V12" s="62">
        <f>'Distributor Secondary'!U6*'DSR con %'!V12</f>
        <v>21.8</v>
      </c>
      <c r="W12" s="62">
        <f>'Distributor Secondary'!V6*'DSR con %'!W12</f>
        <v>23.98</v>
      </c>
      <c r="X12" s="62">
        <f>'Distributor Secondary'!W6*'DSR con %'!X12</f>
        <v>43.6</v>
      </c>
      <c r="Y12" s="62">
        <f>'Distributor Secondary'!X6*'DSR con %'!Y12</f>
        <v>53.79</v>
      </c>
      <c r="Z12" s="62">
        <f>'Distributor Secondary'!Y6*'DSR con %'!Z12</f>
        <v>23.520000000000003</v>
      </c>
      <c r="AA12" s="62">
        <f>'Distributor Secondary'!Z6*'DSR con %'!AA12</f>
        <v>30.800000000000004</v>
      </c>
      <c r="AB12" s="62">
        <f>'Distributor Secondary'!AA6*'DSR con %'!AB12</f>
        <v>133.79999999999998</v>
      </c>
      <c r="AC12" s="62">
        <f>'Distributor Secondary'!AB6*'DSR con %'!AC12</f>
        <v>102.58</v>
      </c>
      <c r="AD12" s="62">
        <f>'Distributor Secondary'!AC6*'DSR con %'!AD12</f>
        <v>13.2</v>
      </c>
      <c r="AE12" s="62">
        <f>'Distributor Secondary'!AD6*'DSR con %'!AE12</f>
        <v>4.9300000000000006</v>
      </c>
      <c r="AF12" s="62">
        <f>'Distributor Secondary'!AE6*'DSR con %'!AF12</f>
        <v>3.15</v>
      </c>
      <c r="AG12" s="62">
        <f>'Distributor Secondary'!AF6*'DSR con %'!AG12</f>
        <v>1.89</v>
      </c>
      <c r="AH12" s="62">
        <f>'Distributor Secondary'!AG6*'DSR con %'!AH12</f>
        <v>3.57</v>
      </c>
      <c r="AI12" s="62">
        <f>'Distributor Secondary'!AH6*'DSR con %'!AI12</f>
        <v>1.89</v>
      </c>
      <c r="AJ12" s="62">
        <f>'Distributor Secondary'!AI6*'DSR con %'!AJ12</f>
        <v>3.57</v>
      </c>
      <c r="AK12" s="62">
        <f>'Distributor Secondary'!AJ6*'DSR con %'!AK12</f>
        <v>2.94</v>
      </c>
      <c r="AL12" s="62">
        <f>'Distributor Secondary'!AK6*'DSR con %'!AL12</f>
        <v>1.89</v>
      </c>
      <c r="AM12" s="62">
        <f>'Distributor Secondary'!AL6*'DSR con %'!AM12</f>
        <v>1.47</v>
      </c>
      <c r="AN12" s="62">
        <f>'Distributor Secondary'!AM6*'DSR con %'!AN12</f>
        <v>1.47</v>
      </c>
    </row>
    <row r="13" spans="1:52">
      <c r="A13" s="74" t="s">
        <v>7</v>
      </c>
      <c r="B13" s="58" t="s">
        <v>5</v>
      </c>
      <c r="C13" s="59" t="s">
        <v>23</v>
      </c>
      <c r="D13" s="71" t="s">
        <v>91</v>
      </c>
      <c r="E13" s="155" t="s">
        <v>92</v>
      </c>
      <c r="F13" s="60">
        <f t="shared" si="0"/>
        <v>1515273.6999999997</v>
      </c>
      <c r="G13" s="61">
        <f t="shared" si="1"/>
        <v>1139.2199999999998</v>
      </c>
      <c r="H13" s="62">
        <f>'Distributor Secondary'!G6*'DSR con %'!H13</f>
        <v>30.1</v>
      </c>
      <c r="I13" s="62">
        <f>'Distributor Secondary'!H6*'DSR con %'!I13</f>
        <v>33.800000000000004</v>
      </c>
      <c r="J13" s="62">
        <f>'Distributor Secondary'!I6*'DSR con %'!J13</f>
        <v>37.26</v>
      </c>
      <c r="K13" s="62">
        <f>'Distributor Secondary'!J6*'DSR con %'!K13</f>
        <v>198.88</v>
      </c>
      <c r="L13" s="62">
        <f>'Distributor Secondary'!K6*'DSR con %'!L13</f>
        <v>165.60000000000002</v>
      </c>
      <c r="M13" s="62">
        <f>'Distributor Secondary'!L6*'DSR con %'!M13</f>
        <v>43.6</v>
      </c>
      <c r="N13" s="62">
        <f>'Distributor Secondary'!M6*'DSR con %'!N13</f>
        <v>44.46</v>
      </c>
      <c r="O13" s="62">
        <f>'Distributor Secondary'!N6*'DSR con %'!O13</f>
        <v>21.419999999999998</v>
      </c>
      <c r="P13" s="62">
        <f>'Distributor Secondary'!O6*'DSR con %'!P13</f>
        <v>48.9</v>
      </c>
      <c r="Q13" s="62">
        <f>'Distributor Secondary'!P6*'DSR con %'!Q13</f>
        <v>37.06</v>
      </c>
      <c r="R13" s="62">
        <f>'Distributor Secondary'!Q6*'DSR con %'!R13</f>
        <v>47.269999999999996</v>
      </c>
      <c r="S13" s="62">
        <f>'Distributor Secondary'!R6*'DSR con %'!S13</f>
        <v>76.160000000000011</v>
      </c>
      <c r="T13" s="62">
        <f>'Distributor Secondary'!S6*'DSR con %'!T13</f>
        <v>37.06</v>
      </c>
      <c r="U13" s="62">
        <f>'Distributor Secondary'!T6*'DSR con %'!U13</f>
        <v>78.88</v>
      </c>
      <c r="V13" s="62">
        <f>'Distributor Secondary'!U6*'DSR con %'!V13</f>
        <v>58.860000000000007</v>
      </c>
      <c r="W13" s="62">
        <f>'Distributor Secondary'!V6*'DSR con %'!W13</f>
        <v>61.040000000000006</v>
      </c>
      <c r="X13" s="62">
        <f>'Distributor Secondary'!W6*'DSR con %'!X13</f>
        <v>32.699999999999996</v>
      </c>
      <c r="Y13" s="62">
        <f>'Distributor Secondary'!X6*'DSR con %'!Y13</f>
        <v>13.040000000000001</v>
      </c>
      <c r="Z13" s="62">
        <f>'Distributor Secondary'!Y6*'DSR con %'!Z13</f>
        <v>11.760000000000002</v>
      </c>
      <c r="AA13" s="62">
        <f>'Distributor Secondary'!Z6*'DSR con %'!AA13</f>
        <v>3.9200000000000004</v>
      </c>
      <c r="AB13" s="62">
        <f>'Distributor Secondary'!AA6*'DSR con %'!AB13</f>
        <v>15.610000000000001</v>
      </c>
      <c r="AC13" s="62">
        <f>'Distributor Secondary'!AB6*'DSR con %'!AC13</f>
        <v>15.610000000000001</v>
      </c>
      <c r="AD13" s="62">
        <f>'Distributor Secondary'!AC6*'DSR con %'!AD13</f>
        <v>1.54</v>
      </c>
      <c r="AE13" s="62">
        <f>'Distributor Secondary'!AD6*'DSR con %'!AE13</f>
        <v>4.9300000000000006</v>
      </c>
      <c r="AF13" s="62">
        <f>'Distributor Secondary'!AE6*'DSR con %'!AF13</f>
        <v>2.85</v>
      </c>
      <c r="AG13" s="62">
        <f>'Distributor Secondary'!AF6*'DSR con %'!AG13</f>
        <v>1.71</v>
      </c>
      <c r="AH13" s="62">
        <f>'Distributor Secondary'!AG6*'DSR con %'!AH13</f>
        <v>3.23</v>
      </c>
      <c r="AI13" s="62">
        <f>'Distributor Secondary'!AH6*'DSR con %'!AI13</f>
        <v>1.71</v>
      </c>
      <c r="AJ13" s="62">
        <f>'Distributor Secondary'!AI6*'DSR con %'!AJ13</f>
        <v>3.23</v>
      </c>
      <c r="AK13" s="62">
        <f>'Distributor Secondary'!AJ6*'DSR con %'!AK13</f>
        <v>2.66</v>
      </c>
      <c r="AL13" s="62">
        <f>'Distributor Secondary'!AK6*'DSR con %'!AL13</f>
        <v>1.71</v>
      </c>
      <c r="AM13" s="62">
        <f>'Distributor Secondary'!AL6*'DSR con %'!AM13</f>
        <v>1.33</v>
      </c>
      <c r="AN13" s="62">
        <f>'Distributor Secondary'!AM6*'DSR con %'!AN13</f>
        <v>1.33</v>
      </c>
    </row>
    <row r="14" spans="1:52">
      <c r="A14" s="75" t="s">
        <v>7</v>
      </c>
      <c r="B14" s="58" t="s">
        <v>5</v>
      </c>
      <c r="C14" s="59" t="s">
        <v>23</v>
      </c>
      <c r="D14" s="66" t="s">
        <v>93</v>
      </c>
      <c r="E14" s="156" t="s">
        <v>94</v>
      </c>
      <c r="F14" s="60">
        <f t="shared" si="0"/>
        <v>1768687.6000000003</v>
      </c>
      <c r="G14" s="61">
        <f t="shared" si="1"/>
        <v>1428.0600000000004</v>
      </c>
      <c r="H14" s="62">
        <f>'Distributor Secondary'!G6*'DSR con %'!H14</f>
        <v>43</v>
      </c>
      <c r="I14" s="62">
        <f>'Distributor Secondary'!H6*'DSR con %'!I14</f>
        <v>44.2</v>
      </c>
      <c r="J14" s="62">
        <f>'Distributor Secondary'!I6*'DSR con %'!J14</f>
        <v>153.18</v>
      </c>
      <c r="K14" s="62">
        <f>'Distributor Secondary'!J6*'DSR con %'!K14</f>
        <v>335.61</v>
      </c>
      <c r="L14" s="62">
        <f>'Distributor Secondary'!K6*'DSR con %'!L14</f>
        <v>240.11999999999998</v>
      </c>
      <c r="M14" s="62">
        <f>'Distributor Secondary'!L6*'DSR con %'!M14</f>
        <v>52.32</v>
      </c>
      <c r="N14" s="62">
        <f>'Distributor Secondary'!M6*'DSR con %'!N14</f>
        <v>42.12</v>
      </c>
      <c r="O14" s="62">
        <f>'Distributor Secondary'!N6*'DSR con %'!O14</f>
        <v>18.36</v>
      </c>
      <c r="P14" s="62">
        <f>'Distributor Secondary'!O6*'DSR con %'!P14</f>
        <v>71.72</v>
      </c>
      <c r="Q14" s="62">
        <f>'Distributor Secondary'!P6*'DSR con %'!Q14</f>
        <v>10.9</v>
      </c>
      <c r="R14" s="62">
        <f>'Distributor Secondary'!Q6*'DSR con %'!R14</f>
        <v>48.9</v>
      </c>
      <c r="S14" s="62">
        <f>'Distributor Secondary'!R6*'DSR con %'!S14</f>
        <v>73.44</v>
      </c>
      <c r="T14" s="62">
        <f>'Distributor Secondary'!S6*'DSR con %'!T14</f>
        <v>21.8</v>
      </c>
      <c r="U14" s="62">
        <f>'Distributor Secondary'!T6*'DSR con %'!U14</f>
        <v>54.400000000000006</v>
      </c>
      <c r="V14" s="62">
        <f>'Distributor Secondary'!U6*'DSR con %'!V14</f>
        <v>50.14</v>
      </c>
      <c r="W14" s="62">
        <f>'Distributor Secondary'!V6*'DSR con %'!W14</f>
        <v>28.34</v>
      </c>
      <c r="X14" s="62">
        <f>'Distributor Secondary'!W6*'DSR con %'!X14</f>
        <v>28.34</v>
      </c>
      <c r="Y14" s="62">
        <f>'Distributor Secondary'!X6*'DSR con %'!Y14</f>
        <v>13.040000000000001</v>
      </c>
      <c r="Z14" s="62">
        <f>'Distributor Secondary'!Y6*'DSR con %'!Z14</f>
        <v>11.760000000000002</v>
      </c>
      <c r="AA14" s="62">
        <f>'Distributor Secondary'!Z6*'DSR con %'!AA14</f>
        <v>5.04</v>
      </c>
      <c r="AB14" s="62">
        <f>'Distributor Secondary'!AA6*'DSR con %'!AB14</f>
        <v>17.84</v>
      </c>
      <c r="AC14" s="62">
        <f>'Distributor Secondary'!AB6*'DSR con %'!AC14</f>
        <v>44.6</v>
      </c>
      <c r="AD14" s="62">
        <f>'Distributor Secondary'!AC6*'DSR con %'!AD14</f>
        <v>0.44</v>
      </c>
      <c r="AE14" s="62">
        <f>'Distributor Secondary'!AD6*'DSR con %'!AE14</f>
        <v>4.9300000000000006</v>
      </c>
      <c r="AF14" s="62">
        <f>'Distributor Secondary'!AE6*'DSR con %'!AF14</f>
        <v>1.9500000000000002</v>
      </c>
      <c r="AG14" s="62">
        <f>'Distributor Secondary'!AF6*'DSR con %'!AG14</f>
        <v>1.17</v>
      </c>
      <c r="AH14" s="62">
        <f>'Distributor Secondary'!AG6*'DSR con %'!AH14</f>
        <v>2.21</v>
      </c>
      <c r="AI14" s="62">
        <f>'Distributor Secondary'!AH6*'DSR con %'!AI14</f>
        <v>1.17</v>
      </c>
      <c r="AJ14" s="62">
        <f>'Distributor Secondary'!AI6*'DSR con %'!AJ14</f>
        <v>2.21</v>
      </c>
      <c r="AK14" s="62">
        <f>'Distributor Secondary'!AJ6*'DSR con %'!AK14</f>
        <v>1.82</v>
      </c>
      <c r="AL14" s="62">
        <f>'Distributor Secondary'!AK6*'DSR con %'!AL14</f>
        <v>1.17</v>
      </c>
      <c r="AM14" s="62">
        <f>'Distributor Secondary'!AL6*'DSR con %'!AM14</f>
        <v>0.91</v>
      </c>
      <c r="AN14" s="62">
        <f>'Distributor Secondary'!AM6*'DSR con %'!AN14</f>
        <v>0.91</v>
      </c>
    </row>
    <row r="15" spans="1:52">
      <c r="A15" s="75" t="s">
        <v>7</v>
      </c>
      <c r="B15" s="58" t="s">
        <v>5</v>
      </c>
      <c r="C15" s="59" t="s">
        <v>23</v>
      </c>
      <c r="D15" s="66" t="s">
        <v>95</v>
      </c>
      <c r="E15" s="66" t="s">
        <v>96</v>
      </c>
      <c r="F15" s="60">
        <f t="shared" si="0"/>
        <v>774826.90000000014</v>
      </c>
      <c r="G15" s="61">
        <f t="shared" si="1"/>
        <v>560.14</v>
      </c>
      <c r="H15" s="62">
        <f>'Distributor Secondary'!G6*'DSR con %'!H15</f>
        <v>15.05</v>
      </c>
      <c r="I15" s="62">
        <f>'Distributor Secondary'!H6*'DSR con %'!I15</f>
        <v>33.800000000000004</v>
      </c>
      <c r="J15" s="62">
        <f>'Distributor Secondary'!I6*'DSR con %'!J15</f>
        <v>28.980000000000004</v>
      </c>
      <c r="K15" s="62">
        <f>'Distributor Secondary'!J6*'DSR con %'!K15</f>
        <v>87.01</v>
      </c>
      <c r="L15" s="62">
        <f>'Distributor Secondary'!K6*'DSR con %'!L15</f>
        <v>57.960000000000008</v>
      </c>
      <c r="M15" s="62">
        <f>'Distributor Secondary'!L6*'DSR con %'!M15</f>
        <v>28.34</v>
      </c>
      <c r="N15" s="62">
        <f>'Distributor Secondary'!M6*'DSR con %'!N15</f>
        <v>30.42</v>
      </c>
      <c r="O15" s="62">
        <f>'Distributor Secondary'!N6*'DSR con %'!O15</f>
        <v>12.24</v>
      </c>
      <c r="P15" s="62">
        <f>'Distributor Secondary'!O6*'DSR con %'!P15</f>
        <v>35.86</v>
      </c>
      <c r="Q15" s="62">
        <f>'Distributor Secondary'!P6*'DSR con %'!Q15</f>
        <v>13.08</v>
      </c>
      <c r="R15" s="62">
        <f>'Distributor Secondary'!Q6*'DSR con %'!R15</f>
        <v>11.410000000000002</v>
      </c>
      <c r="S15" s="62">
        <f>'Distributor Secondary'!R6*'DSR con %'!S15</f>
        <v>24.48</v>
      </c>
      <c r="T15" s="62">
        <f>'Distributor Secondary'!S6*'DSR con %'!T15</f>
        <v>7.6300000000000008</v>
      </c>
      <c r="U15" s="62">
        <f>'Distributor Secondary'!T6*'DSR con %'!U15</f>
        <v>35.36</v>
      </c>
      <c r="V15" s="62">
        <f>'Distributor Secondary'!U6*'DSR con %'!V15</f>
        <v>23.98</v>
      </c>
      <c r="W15" s="62">
        <f>'Distributor Secondary'!V6*'DSR con %'!W15</f>
        <v>19.62</v>
      </c>
      <c r="X15" s="62">
        <f>'Distributor Secondary'!W6*'DSR con %'!X15</f>
        <v>30.520000000000003</v>
      </c>
      <c r="Y15" s="62">
        <f>'Distributor Secondary'!X6*'DSR con %'!Y15</f>
        <v>16.3</v>
      </c>
      <c r="Z15" s="62">
        <f>'Distributor Secondary'!Y6*'DSR con %'!Z15</f>
        <v>5.04</v>
      </c>
      <c r="AA15" s="62">
        <f>'Distributor Secondary'!Z6*'DSR con %'!AA15</f>
        <v>5.04</v>
      </c>
      <c r="AB15" s="62">
        <f>'Distributor Secondary'!AA6*'DSR con %'!AB15</f>
        <v>4.46</v>
      </c>
      <c r="AC15" s="62">
        <f>'Distributor Secondary'!AB6*'DSR con %'!AC15</f>
        <v>15.610000000000001</v>
      </c>
      <c r="AD15" s="62">
        <f>'Distributor Secondary'!AC6*'DSR con %'!AD15</f>
        <v>0.65999999999999992</v>
      </c>
      <c r="AE15" s="62">
        <f>'Distributor Secondary'!AD6*'DSR con %'!AE15</f>
        <v>3.77</v>
      </c>
      <c r="AF15" s="62">
        <f>'Distributor Secondary'!AE6*'DSR con %'!AF15</f>
        <v>1.9500000000000002</v>
      </c>
      <c r="AG15" s="62">
        <f>'Distributor Secondary'!AF6*'DSR con %'!AG15</f>
        <v>1.17</v>
      </c>
      <c r="AH15" s="62">
        <f>'Distributor Secondary'!AG6*'DSR con %'!AH15</f>
        <v>2.21</v>
      </c>
      <c r="AI15" s="62">
        <f>'Distributor Secondary'!AH6*'DSR con %'!AI15</f>
        <v>1.17</v>
      </c>
      <c r="AJ15" s="62">
        <f>'Distributor Secondary'!AI6*'DSR con %'!AJ15</f>
        <v>2.21</v>
      </c>
      <c r="AK15" s="62">
        <f>'Distributor Secondary'!AJ6*'DSR con %'!AK15</f>
        <v>1.82</v>
      </c>
      <c r="AL15" s="62">
        <f>'Distributor Secondary'!AK6*'DSR con %'!AL15</f>
        <v>1.17</v>
      </c>
      <c r="AM15" s="62">
        <f>'Distributor Secondary'!AL6*'DSR con %'!AM15</f>
        <v>0.91</v>
      </c>
      <c r="AN15" s="62">
        <f>'Distributor Secondary'!AM6*'DSR con %'!AN15</f>
        <v>0.91</v>
      </c>
    </row>
    <row r="16" spans="1:52" s="19" customFormat="1">
      <c r="A16" s="76"/>
      <c r="B16" s="64"/>
      <c r="C16" s="65"/>
      <c r="D16" s="67"/>
      <c r="E16" s="67"/>
      <c r="F16" s="68">
        <f t="shared" si="0"/>
        <v>8489770</v>
      </c>
      <c r="G16" s="102">
        <f t="shared" si="1"/>
        <v>6407</v>
      </c>
      <c r="H16" s="45">
        <f>SUM(H10:H15)</f>
        <v>215.00000000000003</v>
      </c>
      <c r="I16" s="45">
        <f t="shared" ref="I16:AN16" si="4">SUM(I10:I15)</f>
        <v>260</v>
      </c>
      <c r="J16" s="45">
        <f t="shared" si="4"/>
        <v>414.00000000000006</v>
      </c>
      <c r="K16" s="45">
        <f t="shared" si="4"/>
        <v>1243</v>
      </c>
      <c r="L16" s="45">
        <f t="shared" si="4"/>
        <v>828.00000000000011</v>
      </c>
      <c r="M16" s="45">
        <f t="shared" si="4"/>
        <v>218</v>
      </c>
      <c r="N16" s="45">
        <f t="shared" si="4"/>
        <v>234</v>
      </c>
      <c r="O16" s="45">
        <f t="shared" si="4"/>
        <v>102</v>
      </c>
      <c r="P16" s="45">
        <f t="shared" si="4"/>
        <v>326</v>
      </c>
      <c r="Q16" s="45">
        <f t="shared" si="4"/>
        <v>109.00000000000001</v>
      </c>
      <c r="R16" s="45">
        <f t="shared" si="4"/>
        <v>163</v>
      </c>
      <c r="S16" s="45">
        <f t="shared" si="4"/>
        <v>272</v>
      </c>
      <c r="T16" s="45">
        <f t="shared" si="4"/>
        <v>109</v>
      </c>
      <c r="U16" s="45">
        <f t="shared" si="4"/>
        <v>272</v>
      </c>
      <c r="V16" s="45">
        <f t="shared" si="4"/>
        <v>217.99999999999997</v>
      </c>
      <c r="W16" s="45">
        <f t="shared" si="4"/>
        <v>218.00000000000003</v>
      </c>
      <c r="X16" s="45">
        <f t="shared" si="4"/>
        <v>218</v>
      </c>
      <c r="Y16" s="45">
        <f t="shared" si="4"/>
        <v>163</v>
      </c>
      <c r="Z16" s="45">
        <f t="shared" si="4"/>
        <v>167.99999999999997</v>
      </c>
      <c r="AA16" s="45">
        <f t="shared" si="4"/>
        <v>56</v>
      </c>
      <c r="AB16" s="45">
        <f t="shared" si="4"/>
        <v>223</v>
      </c>
      <c r="AC16" s="45">
        <f t="shared" si="4"/>
        <v>223.00000000000003</v>
      </c>
      <c r="AD16" s="45">
        <f t="shared" si="4"/>
        <v>22</v>
      </c>
      <c r="AE16" s="45">
        <f t="shared" si="4"/>
        <v>29</v>
      </c>
      <c r="AF16" s="45">
        <f t="shared" si="4"/>
        <v>15</v>
      </c>
      <c r="AG16" s="45">
        <f t="shared" si="4"/>
        <v>9</v>
      </c>
      <c r="AH16" s="45">
        <f t="shared" si="4"/>
        <v>17</v>
      </c>
      <c r="AI16" s="45">
        <f t="shared" si="4"/>
        <v>9</v>
      </c>
      <c r="AJ16" s="45">
        <f t="shared" si="4"/>
        <v>17</v>
      </c>
      <c r="AK16" s="45">
        <f t="shared" si="4"/>
        <v>14</v>
      </c>
      <c r="AL16" s="45">
        <f t="shared" si="4"/>
        <v>9</v>
      </c>
      <c r="AM16" s="45">
        <f t="shared" si="4"/>
        <v>7</v>
      </c>
      <c r="AN16" s="45">
        <f t="shared" si="4"/>
        <v>7</v>
      </c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>
      <c r="A17" s="74" t="s">
        <v>8</v>
      </c>
      <c r="B17" s="58" t="s">
        <v>5</v>
      </c>
      <c r="C17" s="59" t="s">
        <v>24</v>
      </c>
      <c r="D17" s="71" t="s">
        <v>59</v>
      </c>
      <c r="E17" s="71" t="s">
        <v>60</v>
      </c>
      <c r="F17" s="60">
        <f t="shared" si="0"/>
        <v>2227991.7929609739</v>
      </c>
      <c r="G17" s="61">
        <f t="shared" si="1"/>
        <v>1054.3411735411432</v>
      </c>
      <c r="H17" s="62">
        <f>'Distributor Secondary'!G7*'DSR con %'!H17</f>
        <v>43.137254901960787</v>
      </c>
      <c r="I17" s="62">
        <f>'Distributor Secondary'!H7*'DSR con %'!I17</f>
        <v>51.573298429319379</v>
      </c>
      <c r="J17" s="62">
        <f>'Distributor Secondary'!I7*'DSR con %'!J17</f>
        <v>51.308900523560212</v>
      </c>
      <c r="K17" s="62">
        <f>'Distributor Secondary'!J7*'DSR con %'!K17</f>
        <v>140.12786885245902</v>
      </c>
      <c r="L17" s="62">
        <f>'Distributor Secondary'!K7*'DSR con %'!L17</f>
        <v>93.807486631016033</v>
      </c>
      <c r="M17" s="62">
        <f>'Distributor Secondary'!L7*'DSR con %'!M17</f>
        <v>38.780748663101605</v>
      </c>
      <c r="N17" s="62">
        <f>'Distributor Secondary'!M7*'DSR con %'!N17</f>
        <v>43.166666666666664</v>
      </c>
      <c r="O17" s="62">
        <f>'Distributor Secondary'!N7*'DSR con %'!O17</f>
        <v>22.354166666666664</v>
      </c>
      <c r="P17" s="62">
        <f>'Distributor Secondary'!O7*'DSR con %'!P17</f>
        <v>58.227777777777781</v>
      </c>
      <c r="Q17" s="62">
        <f>'Distributor Secondary'!P7*'DSR con %'!Q17</f>
        <v>19.322222222222223</v>
      </c>
      <c r="R17" s="62">
        <f>'Distributor Secondary'!Q7*'DSR con %'!R17</f>
        <v>28.753012048192772</v>
      </c>
      <c r="S17" s="62">
        <f>'Distributor Secondary'!R7*'DSR con %'!S17</f>
        <v>37.174698795180724</v>
      </c>
      <c r="T17" s="62">
        <f>'Distributor Secondary'!S7*'DSR con %'!T17</f>
        <v>15.30722891566265</v>
      </c>
      <c r="U17" s="62">
        <f>'Distributor Secondary'!T7*'DSR con %'!U17</f>
        <v>38.963855421686745</v>
      </c>
      <c r="V17" s="62">
        <f>'Distributor Secondary'!U7*'DSR con %'!V17</f>
        <v>29.789137380191693</v>
      </c>
      <c r="W17" s="62">
        <f>'Distributor Secondary'!V7*'DSR con %'!W17</f>
        <v>29.222929936305736</v>
      </c>
      <c r="X17" s="62">
        <f>'Distributor Secondary'!W7*'DSR con %'!X17</f>
        <v>29.114754098360656</v>
      </c>
      <c r="Y17" s="62">
        <f>'Distributor Secondary'!X7*'DSR con %'!Y17</f>
        <v>22.344155844155846</v>
      </c>
      <c r="Z17" s="62">
        <f>'Distributor Secondary'!Y7*'DSR con %'!Z17</f>
        <v>20.935064935064936</v>
      </c>
      <c r="AA17" s="62">
        <f>'Distributor Secondary'!Z7*'DSR con %'!AA17</f>
        <v>12.395833333333334</v>
      </c>
      <c r="AB17" s="62">
        <f>'Distributor Secondary'!AA7*'DSR con %'!AB17</f>
        <v>35.927272727272729</v>
      </c>
      <c r="AC17" s="62">
        <f>'Distributor Secondary'!AB7*'DSR con %'!AC17</f>
        <v>40.292682926829272</v>
      </c>
      <c r="AD17" s="62">
        <f>'Distributor Secondary'!AC7*'DSR con %'!AD17</f>
        <v>16.45</v>
      </c>
      <c r="AE17" s="62">
        <f>'Distributor Secondary'!AD7*'DSR con %'!AE17</f>
        <v>18.02</v>
      </c>
      <c r="AF17" s="62">
        <f>'Distributor Secondary'!AE7*'DSR con %'!AF17</f>
        <v>10.467532467532468</v>
      </c>
      <c r="AG17" s="62">
        <f>'Distributor Secondary'!AF7*'DSR con %'!AG17</f>
        <v>6.4155844155844157</v>
      </c>
      <c r="AH17" s="62">
        <f>'Distributor Secondary'!AG7*'DSR con %'!AH17</f>
        <v>23.636363636363637</v>
      </c>
      <c r="AI17" s="62">
        <f>'Distributor Secondary'!AH7*'DSR con %'!AI17</f>
        <v>13.168831168831169</v>
      </c>
      <c r="AJ17" s="62">
        <f>'Distributor Secondary'!AI7*'DSR con %'!AJ17</f>
        <v>23.636363636363637</v>
      </c>
      <c r="AK17" s="62">
        <f>'Distributor Secondary'!AJ7*'DSR con %'!AK17</f>
        <v>11.818181818181818</v>
      </c>
      <c r="AL17" s="62">
        <f>'Distributor Secondary'!AK7*'DSR con %'!AL17</f>
        <v>9.7922077922077921</v>
      </c>
      <c r="AM17" s="62">
        <f>'Distributor Secondary'!AL7*'DSR con %'!AM17</f>
        <v>9.454545454545455</v>
      </c>
      <c r="AN17" s="62">
        <f>'Distributor Secondary'!AM7*'DSR con %'!AN17</f>
        <v>9.454545454545455</v>
      </c>
    </row>
    <row r="18" spans="1:52">
      <c r="A18" s="74" t="s">
        <v>8</v>
      </c>
      <c r="B18" s="58" t="s">
        <v>5</v>
      </c>
      <c r="C18" s="59" t="s">
        <v>24</v>
      </c>
      <c r="D18" s="71" t="s">
        <v>61</v>
      </c>
      <c r="E18" s="71" t="s">
        <v>62</v>
      </c>
      <c r="F18" s="60">
        <f t="shared" si="0"/>
        <v>1483582.4683642527</v>
      </c>
      <c r="G18" s="61">
        <f t="shared" si="1"/>
        <v>901.40575067061707</v>
      </c>
      <c r="H18" s="62">
        <f>'Distributor Secondary'!G7*'DSR con %'!H18</f>
        <v>34.509803921568626</v>
      </c>
      <c r="I18" s="62">
        <f>'Distributor Secondary'!H7*'DSR con %'!I18</f>
        <v>41.675392670157066</v>
      </c>
      <c r="J18" s="62">
        <f>'Distributor Secondary'!I7*'DSR con %'!J18</f>
        <v>41.047120418848166</v>
      </c>
      <c r="K18" s="62">
        <f>'Distributor Secondary'!J7*'DSR con %'!K18</f>
        <v>115.29508196721311</v>
      </c>
      <c r="L18" s="62">
        <f>'Distributor Secondary'!K7*'DSR con %'!L18</f>
        <v>74.663101604278069</v>
      </c>
      <c r="M18" s="62">
        <f>'Distributor Secondary'!L7*'DSR con %'!M18</f>
        <v>30.866310160427808</v>
      </c>
      <c r="N18" s="62">
        <f>'Distributor Secondary'!M7*'DSR con %'!N18</f>
        <v>35</v>
      </c>
      <c r="O18" s="62">
        <f>'Distributor Secondary'!N7*'DSR con %'!O18</f>
        <v>18.125</v>
      </c>
      <c r="P18" s="62">
        <f>'Distributor Secondary'!O7*'DSR con %'!P18</f>
        <v>47.077777777777776</v>
      </c>
      <c r="Q18" s="62">
        <f>'Distributor Secondary'!P7*'DSR con %'!Q18</f>
        <v>15.622222222222222</v>
      </c>
      <c r="R18" s="62">
        <f>'Distributor Secondary'!Q7*'DSR con %'!R18</f>
        <v>23.403614457831328</v>
      </c>
      <c r="S18" s="62">
        <f>'Distributor Secondary'!R7*'DSR con %'!S18</f>
        <v>54.072289156626503</v>
      </c>
      <c r="T18" s="62">
        <f>'Distributor Secondary'!S7*'DSR con %'!T18</f>
        <v>22.265060240963855</v>
      </c>
      <c r="U18" s="62">
        <f>'Distributor Secondary'!T7*'DSR con %'!U18</f>
        <v>56.674698795180717</v>
      </c>
      <c r="V18" s="62">
        <f>'Distributor Secondary'!U7*'DSR con %'!V18</f>
        <v>43.028753993610223</v>
      </c>
      <c r="W18" s="62">
        <f>'Distributor Secondary'!V7*'DSR con %'!W18</f>
        <v>43.36305732484076</v>
      </c>
      <c r="X18" s="62">
        <f>'Distributor Secondary'!W7*'DSR con %'!X18</f>
        <v>43.672131147540981</v>
      </c>
      <c r="Y18" s="62">
        <f>'Distributor Secondary'!X7*'DSR con %'!Y18</f>
        <v>32.435064935064936</v>
      </c>
      <c r="Z18" s="62">
        <f>'Distributor Secondary'!Y7*'DSR con %'!Z18</f>
        <v>30.38961038961039</v>
      </c>
      <c r="AA18" s="62">
        <f>'Distributor Secondary'!Z7*'DSR con %'!AA18</f>
        <v>4.375</v>
      </c>
      <c r="AB18" s="62">
        <f>'Distributor Secondary'!AA7*'DSR con %'!AB18</f>
        <v>15.127272727272727</v>
      </c>
      <c r="AC18" s="62">
        <f>'Distributor Secondary'!AB7*'DSR con %'!AC18</f>
        <v>14.390243902439025</v>
      </c>
      <c r="AD18" s="62">
        <f>'Distributor Secondary'!AC7*'DSR con %'!AD18</f>
        <v>7.05</v>
      </c>
      <c r="AE18" s="62">
        <f>'Distributor Secondary'!AD7*'DSR con %'!AE18</f>
        <v>7.4200000000000008</v>
      </c>
      <c r="AF18" s="62">
        <f>'Distributor Secondary'!AE7*'DSR con %'!AF18</f>
        <v>4.4285714285714279</v>
      </c>
      <c r="AG18" s="62">
        <f>'Distributor Secondary'!AF7*'DSR con %'!AG18</f>
        <v>2.714285714285714</v>
      </c>
      <c r="AH18" s="62">
        <f>'Distributor Secondary'!AG7*'DSR con %'!AH18</f>
        <v>10</v>
      </c>
      <c r="AI18" s="62">
        <f>'Distributor Secondary'!AH7*'DSR con %'!AI18</f>
        <v>5.5714285714285712</v>
      </c>
      <c r="AJ18" s="62">
        <f>'Distributor Secondary'!AI7*'DSR con %'!AJ18</f>
        <v>10</v>
      </c>
      <c r="AK18" s="62">
        <f>'Distributor Secondary'!AJ7*'DSR con %'!AK18</f>
        <v>5</v>
      </c>
      <c r="AL18" s="62">
        <f>'Distributor Secondary'!AK7*'DSR con %'!AL18</f>
        <v>4.1428571428571423</v>
      </c>
      <c r="AM18" s="62">
        <f>'Distributor Secondary'!AL7*'DSR con %'!AM18</f>
        <v>4</v>
      </c>
      <c r="AN18" s="62">
        <f>'Distributor Secondary'!AM7*'DSR con %'!AN18</f>
        <v>4</v>
      </c>
    </row>
    <row r="19" spans="1:52">
      <c r="A19" s="74" t="s">
        <v>8</v>
      </c>
      <c r="B19" s="58" t="s">
        <v>5</v>
      </c>
      <c r="C19" s="59" t="s">
        <v>24</v>
      </c>
      <c r="D19" s="71" t="s">
        <v>63</v>
      </c>
      <c r="E19" s="71" t="s">
        <v>64</v>
      </c>
      <c r="F19" s="60">
        <f t="shared" si="0"/>
        <v>1691580.5879898749</v>
      </c>
      <c r="G19" s="61">
        <f t="shared" si="1"/>
        <v>952.61952648881106</v>
      </c>
      <c r="H19" s="62">
        <f>'Distributor Secondary'!G7*'DSR con %'!H19</f>
        <v>39.901960784313722</v>
      </c>
      <c r="I19" s="62">
        <f>'Distributor Secondary'!H7*'DSR con %'!I19</f>
        <v>47.926701570680628</v>
      </c>
      <c r="J19" s="62">
        <f>'Distributor Secondary'!I7*'DSR con %'!J19</f>
        <v>47.204188481675395</v>
      </c>
      <c r="K19" s="62">
        <f>'Distributor Secondary'!J7*'DSR con %'!K19</f>
        <v>129.48524590163933</v>
      </c>
      <c r="L19" s="62">
        <f>'Distributor Secondary'!K7*'DSR con %'!L19</f>
        <v>86.149732620320847</v>
      </c>
      <c r="M19" s="62">
        <f>'Distributor Secondary'!L7*'DSR con %'!M19</f>
        <v>35.614973262032088</v>
      </c>
      <c r="N19" s="62">
        <f>'Distributor Secondary'!M7*'DSR con %'!N19</f>
        <v>40.833333333333336</v>
      </c>
      <c r="O19" s="62">
        <f>'Distributor Secondary'!N7*'DSR con %'!O19</f>
        <v>21.145833333333332</v>
      </c>
      <c r="P19" s="62">
        <f>'Distributor Secondary'!O7*'DSR con %'!P19</f>
        <v>53.272222222222226</v>
      </c>
      <c r="Q19" s="62">
        <f>'Distributor Secondary'!P7*'DSR con %'!Q19</f>
        <v>17.677777777777777</v>
      </c>
      <c r="R19" s="62">
        <f>'Distributor Secondary'!Q7*'DSR con %'!R19</f>
        <v>26.746987951807228</v>
      </c>
      <c r="S19" s="62">
        <f>'Distributor Secondary'!R7*'DSR con %'!S19</f>
        <v>45.060240963855421</v>
      </c>
      <c r="T19" s="62">
        <f>'Distributor Secondary'!S7*'DSR con %'!T19</f>
        <v>18.554216867469879</v>
      </c>
      <c r="U19" s="62">
        <f>'Distributor Secondary'!T7*'DSR con %'!U19</f>
        <v>47.2289156626506</v>
      </c>
      <c r="V19" s="62">
        <f>'Distributor Secondary'!U7*'DSR con %'!V19</f>
        <v>35.463258785942493</v>
      </c>
      <c r="W19" s="62">
        <f>'Distributor Secondary'!V7*'DSR con %'!W19</f>
        <v>35.821656050955411</v>
      </c>
      <c r="X19" s="62">
        <f>'Distributor Secondary'!W7*'DSR con %'!X19</f>
        <v>36.393442622950822</v>
      </c>
      <c r="Y19" s="62">
        <f>'Distributor Secondary'!X7*'DSR con %'!Y19</f>
        <v>26.668831168831169</v>
      </c>
      <c r="Z19" s="62">
        <f>'Distributor Secondary'!Y7*'DSR con %'!Z19</f>
        <v>24.987012987012985</v>
      </c>
      <c r="AA19" s="62">
        <f>'Distributor Secondary'!Z7*'DSR con %'!AA19</f>
        <v>6.5625</v>
      </c>
      <c r="AB19" s="62">
        <f>'Distributor Secondary'!AA7*'DSR con %'!AB19</f>
        <v>18.90909090909091</v>
      </c>
      <c r="AC19" s="62">
        <f>'Distributor Secondary'!AB7*'DSR con %'!AC19</f>
        <v>23.024390243902438</v>
      </c>
      <c r="AD19" s="62">
        <f>'Distributor Secondary'!AC7*'DSR con %'!AD19</f>
        <v>9.4</v>
      </c>
      <c r="AE19" s="62">
        <f>'Distributor Secondary'!AD7*'DSR con %'!AE19</f>
        <v>10.600000000000001</v>
      </c>
      <c r="AF19" s="62">
        <f>'Distributor Secondary'!AE7*'DSR con %'!AF19</f>
        <v>6.0389610389610393</v>
      </c>
      <c r="AG19" s="62">
        <f>'Distributor Secondary'!AF7*'DSR con %'!AG19</f>
        <v>3.7012987012987013</v>
      </c>
      <c r="AH19" s="62">
        <f>'Distributor Secondary'!AG7*'DSR con %'!AH19</f>
        <v>13.636363636363637</v>
      </c>
      <c r="AI19" s="62">
        <f>'Distributor Secondary'!AH7*'DSR con %'!AI19</f>
        <v>7.5974025974025974</v>
      </c>
      <c r="AJ19" s="62">
        <f>'Distributor Secondary'!AI7*'DSR con %'!AJ19</f>
        <v>13.636363636363637</v>
      </c>
      <c r="AK19" s="62">
        <f>'Distributor Secondary'!AJ7*'DSR con %'!AK19</f>
        <v>6.8181818181818183</v>
      </c>
      <c r="AL19" s="62">
        <f>'Distributor Secondary'!AK7*'DSR con %'!AL19</f>
        <v>5.6493506493506498</v>
      </c>
      <c r="AM19" s="62">
        <f>'Distributor Secondary'!AL7*'DSR con %'!AM19</f>
        <v>5.454545454545455</v>
      </c>
      <c r="AN19" s="62">
        <f>'Distributor Secondary'!AM7*'DSR con %'!AN19</f>
        <v>5.454545454545455</v>
      </c>
    </row>
    <row r="20" spans="1:52">
      <c r="A20" s="74" t="s">
        <v>8</v>
      </c>
      <c r="B20" s="58" t="s">
        <v>5</v>
      </c>
      <c r="C20" s="59" t="s">
        <v>24</v>
      </c>
      <c r="D20" s="71" t="s">
        <v>65</v>
      </c>
      <c r="E20" s="71" t="s">
        <v>66</v>
      </c>
      <c r="F20" s="60">
        <f t="shared" si="0"/>
        <v>2340025.1506848992</v>
      </c>
      <c r="G20" s="61">
        <f t="shared" si="1"/>
        <v>1186.6335492994281</v>
      </c>
      <c r="H20" s="62">
        <f>'Distributor Secondary'!G7*'DSR con %'!H20</f>
        <v>47.450980392156858</v>
      </c>
      <c r="I20" s="62">
        <f>'Distributor Secondary'!H7*'DSR con %'!I20</f>
        <v>57.824607329842934</v>
      </c>
      <c r="J20" s="62">
        <f>'Distributor Secondary'!I7*'DSR con %'!J20</f>
        <v>56.439790575916234</v>
      </c>
      <c r="K20" s="62">
        <f>'Distributor Secondary'!J7*'DSR con %'!K20</f>
        <v>156.09180327868853</v>
      </c>
      <c r="L20" s="62">
        <f>'Distributor Secondary'!K7*'DSR con %'!L20</f>
        <v>103.37967914438502</v>
      </c>
      <c r="M20" s="62">
        <f>'Distributor Secondary'!L7*'DSR con %'!M20</f>
        <v>42.737967914438499</v>
      </c>
      <c r="N20" s="62">
        <f>'Distributor Secondary'!M7*'DSR con %'!N20</f>
        <v>49</v>
      </c>
      <c r="O20" s="62">
        <f>'Distributor Secondary'!N7*'DSR con %'!O20</f>
        <v>25.375</v>
      </c>
      <c r="P20" s="62">
        <f>'Distributor Secondary'!O7*'DSR con %'!P20</f>
        <v>64.422222222222217</v>
      </c>
      <c r="Q20" s="62">
        <f>'Distributor Secondary'!P7*'DSR con %'!Q20</f>
        <v>21.377777777777776</v>
      </c>
      <c r="R20" s="62">
        <f>'Distributor Secondary'!Q7*'DSR con %'!R20</f>
        <v>32.096385542168676</v>
      </c>
      <c r="S20" s="62">
        <f>'Distributor Secondary'!R7*'DSR con %'!S20</f>
        <v>50.692771084337345</v>
      </c>
      <c r="T20" s="62">
        <f>'Distributor Secondary'!S7*'DSR con %'!T20</f>
        <v>20.873493975903614</v>
      </c>
      <c r="U20" s="62">
        <f>'Distributor Secondary'!T7*'DSR con %'!U20</f>
        <v>53.132530120481924</v>
      </c>
      <c r="V20" s="62">
        <f>'Distributor Secondary'!U7*'DSR con %'!V20</f>
        <v>39.718849840255587</v>
      </c>
      <c r="W20" s="62">
        <f>'Distributor Secondary'!V7*'DSR con %'!W20</f>
        <v>39.592356687898089</v>
      </c>
      <c r="X20" s="62">
        <f>'Distributor Secondary'!W7*'DSR con %'!X20</f>
        <v>38.819672131147541</v>
      </c>
      <c r="Y20" s="62">
        <f>'Distributor Secondary'!X7*'DSR con %'!Y20</f>
        <v>29.551948051948049</v>
      </c>
      <c r="Z20" s="62">
        <f>'Distributor Secondary'!Y7*'DSR con %'!Z20</f>
        <v>27.688311688311686</v>
      </c>
      <c r="AA20" s="62">
        <f>'Distributor Secondary'!Z7*'DSR con %'!AA20</f>
        <v>11.666666666666666</v>
      </c>
      <c r="AB20" s="62">
        <f>'Distributor Secondary'!AA7*'DSR con %'!AB20</f>
        <v>34.036363636363639</v>
      </c>
      <c r="AC20" s="62">
        <f>'Distributor Secondary'!AB7*'DSR con %'!AC20</f>
        <v>40.292682926829272</v>
      </c>
      <c r="AD20" s="62">
        <f>'Distributor Secondary'!AC7*'DSR con %'!AD20</f>
        <v>14.1</v>
      </c>
      <c r="AE20" s="62">
        <f>'Distributor Secondary'!AD7*'DSR con %'!AE20</f>
        <v>16.96</v>
      </c>
      <c r="AF20" s="62">
        <f>'Distributor Secondary'!AE7*'DSR con %'!AF20</f>
        <v>10.064935064935066</v>
      </c>
      <c r="AG20" s="62">
        <f>'Distributor Secondary'!AF7*'DSR con %'!AG20</f>
        <v>6.1688311688311686</v>
      </c>
      <c r="AH20" s="62">
        <f>'Distributor Secondary'!AG7*'DSR con %'!AH20</f>
        <v>22.727272727272727</v>
      </c>
      <c r="AI20" s="62">
        <f>'Distributor Secondary'!AH7*'DSR con %'!AI20</f>
        <v>12.662337662337663</v>
      </c>
      <c r="AJ20" s="62">
        <f>'Distributor Secondary'!AI7*'DSR con %'!AJ20</f>
        <v>22.727272727272727</v>
      </c>
      <c r="AK20" s="62">
        <f>'Distributor Secondary'!AJ7*'DSR con %'!AK20</f>
        <v>11.363636363636363</v>
      </c>
      <c r="AL20" s="62">
        <f>'Distributor Secondary'!AK7*'DSR con %'!AL20</f>
        <v>9.4155844155844157</v>
      </c>
      <c r="AM20" s="62">
        <f>'Distributor Secondary'!AL7*'DSR con %'!AM20</f>
        <v>9.0909090909090899</v>
      </c>
      <c r="AN20" s="62">
        <f>'Distributor Secondary'!AM7*'DSR con %'!AN20</f>
        <v>9.0909090909090899</v>
      </c>
    </row>
    <row r="21" spans="1:52" s="19" customFormat="1">
      <c r="A21" s="72"/>
      <c r="B21" s="64"/>
      <c r="C21" s="65"/>
      <c r="D21" s="73"/>
      <c r="E21" s="73"/>
      <c r="F21" s="68">
        <f t="shared" si="0"/>
        <v>7743180</v>
      </c>
      <c r="G21" s="102">
        <f t="shared" si="1"/>
        <v>4095</v>
      </c>
      <c r="H21" s="45">
        <f>SUM(H17:H20)</f>
        <v>165</v>
      </c>
      <c r="I21" s="45">
        <f t="shared" ref="I21:AN21" si="5">SUM(I17:I20)</f>
        <v>199</v>
      </c>
      <c r="J21" s="45">
        <f t="shared" si="5"/>
        <v>196</v>
      </c>
      <c r="K21" s="45">
        <f t="shared" si="5"/>
        <v>541</v>
      </c>
      <c r="L21" s="45">
        <f t="shared" si="5"/>
        <v>357.99999999999994</v>
      </c>
      <c r="M21" s="45">
        <f t="shared" si="5"/>
        <v>148</v>
      </c>
      <c r="N21" s="45">
        <f t="shared" si="5"/>
        <v>168</v>
      </c>
      <c r="O21" s="45">
        <f t="shared" si="5"/>
        <v>87</v>
      </c>
      <c r="P21" s="45">
        <f t="shared" si="5"/>
        <v>223</v>
      </c>
      <c r="Q21" s="45">
        <f t="shared" si="5"/>
        <v>74</v>
      </c>
      <c r="R21" s="45">
        <f t="shared" si="5"/>
        <v>111</v>
      </c>
      <c r="S21" s="45">
        <f t="shared" si="5"/>
        <v>187</v>
      </c>
      <c r="T21" s="45">
        <f t="shared" si="5"/>
        <v>77</v>
      </c>
      <c r="U21" s="45">
        <f t="shared" si="5"/>
        <v>196</v>
      </c>
      <c r="V21" s="45">
        <f t="shared" si="5"/>
        <v>148</v>
      </c>
      <c r="W21" s="45">
        <f t="shared" si="5"/>
        <v>148</v>
      </c>
      <c r="X21" s="45">
        <f t="shared" si="5"/>
        <v>148</v>
      </c>
      <c r="Y21" s="45">
        <f t="shared" si="5"/>
        <v>111</v>
      </c>
      <c r="Z21" s="45">
        <f t="shared" si="5"/>
        <v>104</v>
      </c>
      <c r="AA21" s="45">
        <f t="shared" si="5"/>
        <v>35</v>
      </c>
      <c r="AB21" s="45">
        <f t="shared" si="5"/>
        <v>104</v>
      </c>
      <c r="AC21" s="45">
        <f t="shared" si="5"/>
        <v>118.00000000000001</v>
      </c>
      <c r="AD21" s="45">
        <f t="shared" si="5"/>
        <v>47</v>
      </c>
      <c r="AE21" s="45">
        <f t="shared" si="5"/>
        <v>53.000000000000007</v>
      </c>
      <c r="AF21" s="45">
        <f t="shared" si="5"/>
        <v>31</v>
      </c>
      <c r="AG21" s="45">
        <f t="shared" si="5"/>
        <v>19</v>
      </c>
      <c r="AH21" s="45">
        <f t="shared" si="5"/>
        <v>70</v>
      </c>
      <c r="AI21" s="45">
        <f t="shared" si="5"/>
        <v>39</v>
      </c>
      <c r="AJ21" s="45">
        <f t="shared" si="5"/>
        <v>70</v>
      </c>
      <c r="AK21" s="45">
        <f t="shared" si="5"/>
        <v>35</v>
      </c>
      <c r="AL21" s="45">
        <f t="shared" si="5"/>
        <v>29</v>
      </c>
      <c r="AM21" s="45">
        <f t="shared" si="5"/>
        <v>28</v>
      </c>
      <c r="AN21" s="45">
        <f t="shared" si="5"/>
        <v>28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>
      <c r="A22" s="75" t="s">
        <v>9</v>
      </c>
      <c r="B22" s="58" t="s">
        <v>5</v>
      </c>
      <c r="C22" s="59" t="s">
        <v>24</v>
      </c>
      <c r="D22" s="66" t="s">
        <v>67</v>
      </c>
      <c r="E22" s="66" t="s">
        <v>68</v>
      </c>
      <c r="F22" s="60">
        <f t="shared" si="0"/>
        <v>3065600.6</v>
      </c>
      <c r="G22" s="61">
        <f t="shared" si="1"/>
        <v>1297.5600000000002</v>
      </c>
      <c r="H22" s="62">
        <f>'Distributor Secondary'!G8*'DSR con %'!H22</f>
        <v>46.2</v>
      </c>
      <c r="I22" s="62">
        <f>'Distributor Secondary'!H8*'DSR con %'!I22</f>
        <v>56.000000000000007</v>
      </c>
      <c r="J22" s="62">
        <f>'Distributor Secondary'!I8*'DSR con %'!J22</f>
        <v>55.440000000000005</v>
      </c>
      <c r="K22" s="62">
        <f>'Distributor Secondary'!J8*'DSR con %'!K22</f>
        <v>148.12</v>
      </c>
      <c r="L22" s="62">
        <f>'Distributor Secondary'!K8*'DSR con %'!L22</f>
        <v>96.04</v>
      </c>
      <c r="M22" s="62">
        <f>'Distributor Secondary'!L8*'DSR con %'!M22</f>
        <v>43.96</v>
      </c>
      <c r="N22" s="62">
        <f>'Distributor Secondary'!M8*'DSR con %'!N22</f>
        <v>52.360000000000007</v>
      </c>
      <c r="O22" s="62">
        <f>'Distributor Secondary'!N8*'DSR con %'!O22</f>
        <v>23.8</v>
      </c>
      <c r="P22" s="62">
        <f>'Distributor Secondary'!O8*'DSR con %'!P22</f>
        <v>66.080000000000013</v>
      </c>
      <c r="Q22" s="62">
        <f>'Distributor Secondary'!P8*'DSR con %'!Q22</f>
        <v>22.12</v>
      </c>
      <c r="R22" s="62">
        <f>'Distributor Secondary'!Q8*'DSR con %'!R22</f>
        <v>33.040000000000006</v>
      </c>
      <c r="S22" s="62">
        <f>'Distributor Secondary'!R8*'DSR con %'!S22</f>
        <v>59.360000000000007</v>
      </c>
      <c r="T22" s="62">
        <f>'Distributor Secondary'!S8*'DSR con %'!T22</f>
        <v>22.12</v>
      </c>
      <c r="U22" s="62">
        <f>'Distributor Secondary'!T8*'DSR con %'!U22</f>
        <v>57.680000000000007</v>
      </c>
      <c r="V22" s="62">
        <f>'Distributor Secondary'!U8*'DSR con %'!V22</f>
        <v>43.96</v>
      </c>
      <c r="W22" s="62">
        <f>'Distributor Secondary'!V8*'DSR con %'!W22</f>
        <v>43.96</v>
      </c>
      <c r="X22" s="62">
        <f>'Distributor Secondary'!W8*'DSR con %'!X22</f>
        <v>43.96</v>
      </c>
      <c r="Y22" s="62">
        <f>'Distributor Secondary'!X8*'DSR con %'!Y22</f>
        <v>33.040000000000006</v>
      </c>
      <c r="Z22" s="62">
        <f>'Distributor Secondary'!Y8*'DSR con %'!Z22</f>
        <v>28.000000000000004</v>
      </c>
      <c r="AA22" s="62">
        <f>'Distributor Secondary'!Z8*'DSR con %'!AA22</f>
        <v>9.24</v>
      </c>
      <c r="AB22" s="62">
        <f>'Distributor Secondary'!AA8*'DSR con %'!AB22</f>
        <v>28.000000000000004</v>
      </c>
      <c r="AC22" s="62">
        <f>'Distributor Secondary'!AB8*'DSR con %'!AC22</f>
        <v>53.43</v>
      </c>
      <c r="AD22" s="62">
        <f>'Distributor Secondary'!AC8*'DSR con %'!AD22</f>
        <v>21.45</v>
      </c>
      <c r="AE22" s="62">
        <f>'Distributor Secondary'!AD8*'DSR con %'!AE22</f>
        <v>24.14</v>
      </c>
      <c r="AF22" s="62">
        <f>'Distributor Secondary'!AE8*'DSR con %'!AF22</f>
        <v>12.6</v>
      </c>
      <c r="AG22" s="62">
        <f>'Distributor Secondary'!AF8*'DSR con %'!AG22</f>
        <v>7.56</v>
      </c>
      <c r="AH22" s="62">
        <f>'Distributor Secondary'!AG8*'DSR con %'!AH22</f>
        <v>39.6</v>
      </c>
      <c r="AI22" s="62">
        <f>'Distributor Secondary'!AH8*'DSR con %'!AI22</f>
        <v>21.96</v>
      </c>
      <c r="AJ22" s="62">
        <f>'Distributor Secondary'!AI8*'DSR con %'!AJ22</f>
        <v>37.400000000000006</v>
      </c>
      <c r="AK22" s="62">
        <f>'Distributor Secondary'!AJ8*'DSR con %'!AK22</f>
        <v>18.700000000000003</v>
      </c>
      <c r="AL22" s="62">
        <f>'Distributor Secondary'!AK8*'DSR con %'!AL22</f>
        <v>16.2</v>
      </c>
      <c r="AM22" s="62">
        <f>'Distributor Secondary'!AL8*'DSR con %'!AM22</f>
        <v>15.84</v>
      </c>
      <c r="AN22" s="62">
        <f>'Distributor Secondary'!AM8*'DSR con %'!AN22</f>
        <v>16.2</v>
      </c>
    </row>
    <row r="23" spans="1:52">
      <c r="A23" s="75" t="s">
        <v>9</v>
      </c>
      <c r="B23" s="58" t="s">
        <v>5</v>
      </c>
      <c r="C23" s="59" t="s">
        <v>24</v>
      </c>
      <c r="D23" s="66" t="s">
        <v>69</v>
      </c>
      <c r="E23" s="66" t="s">
        <v>70</v>
      </c>
      <c r="F23" s="60">
        <f t="shared" si="0"/>
        <v>1980551.5</v>
      </c>
      <c r="G23" s="61">
        <f t="shared" si="1"/>
        <v>981.2</v>
      </c>
      <c r="H23" s="62">
        <f>'Distributor Secondary'!G8*'DSR con %'!H23</f>
        <v>37.950000000000003</v>
      </c>
      <c r="I23" s="62">
        <f>'Distributor Secondary'!H8*'DSR con %'!I23</f>
        <v>46</v>
      </c>
      <c r="J23" s="62">
        <f>'Distributor Secondary'!I8*'DSR con %'!J23</f>
        <v>45.54</v>
      </c>
      <c r="K23" s="62">
        <f>'Distributor Secondary'!J8*'DSR con %'!K23</f>
        <v>121.67</v>
      </c>
      <c r="L23" s="62">
        <f>'Distributor Secondary'!K8*'DSR con %'!L23</f>
        <v>78.89</v>
      </c>
      <c r="M23" s="62">
        <f>'Distributor Secondary'!L8*'DSR con %'!M23</f>
        <v>36.11</v>
      </c>
      <c r="N23" s="62">
        <f>'Distributor Secondary'!M8*'DSR con %'!N23</f>
        <v>43.010000000000005</v>
      </c>
      <c r="O23" s="62">
        <f>'Distributor Secondary'!N8*'DSR con %'!O23</f>
        <v>19.55</v>
      </c>
      <c r="P23" s="62">
        <f>'Distributor Secondary'!O8*'DSR con %'!P23</f>
        <v>54.28</v>
      </c>
      <c r="Q23" s="62">
        <f>'Distributor Secondary'!P8*'DSR con %'!Q23</f>
        <v>18.170000000000002</v>
      </c>
      <c r="R23" s="62">
        <f>'Distributor Secondary'!Q8*'DSR con %'!R23</f>
        <v>27.14</v>
      </c>
      <c r="S23" s="62">
        <f>'Distributor Secondary'!R8*'DSR con %'!S23</f>
        <v>48.760000000000005</v>
      </c>
      <c r="T23" s="62">
        <f>'Distributor Secondary'!S8*'DSR con %'!T23</f>
        <v>18.170000000000002</v>
      </c>
      <c r="U23" s="62">
        <f>'Distributor Secondary'!T8*'DSR con %'!U23</f>
        <v>47.38</v>
      </c>
      <c r="V23" s="62">
        <f>'Distributor Secondary'!U8*'DSR con %'!V23</f>
        <v>36.11</v>
      </c>
      <c r="W23" s="62">
        <f>'Distributor Secondary'!V8*'DSR con %'!W23</f>
        <v>36.11</v>
      </c>
      <c r="X23" s="62">
        <f>'Distributor Secondary'!W8*'DSR con %'!X23</f>
        <v>36.11</v>
      </c>
      <c r="Y23" s="62">
        <f>'Distributor Secondary'!X8*'DSR con %'!Y23</f>
        <v>27.14</v>
      </c>
      <c r="Z23" s="62">
        <f>'Distributor Secondary'!Y8*'DSR con %'!Z23</f>
        <v>23</v>
      </c>
      <c r="AA23" s="62">
        <f>'Distributor Secondary'!Z8*'DSR con %'!AA23</f>
        <v>7.5900000000000007</v>
      </c>
      <c r="AB23" s="62">
        <f>'Distributor Secondary'!AA8*'DSR con %'!AB23</f>
        <v>23</v>
      </c>
      <c r="AC23" s="62">
        <f>'Distributor Secondary'!AB8*'DSR con %'!AC23</f>
        <v>26.03</v>
      </c>
      <c r="AD23" s="62">
        <f>'Distributor Secondary'!AC8*'DSR con %'!AD23</f>
        <v>9.3500000000000014</v>
      </c>
      <c r="AE23" s="62">
        <f>'Distributor Secondary'!AD8*'DSR con %'!AE23</f>
        <v>14.200000000000001</v>
      </c>
      <c r="AF23" s="62">
        <f>'Distributor Secondary'!AE8*'DSR con %'!AF23</f>
        <v>6.65</v>
      </c>
      <c r="AG23" s="62">
        <f>'Distributor Secondary'!AF8*'DSR con %'!AG23</f>
        <v>3.99</v>
      </c>
      <c r="AH23" s="62">
        <f>'Distributor Secondary'!AG8*'DSR con %'!AH23</f>
        <v>20.9</v>
      </c>
      <c r="AI23" s="62">
        <f>'Distributor Secondary'!AH8*'DSR con %'!AI23</f>
        <v>11.59</v>
      </c>
      <c r="AJ23" s="62">
        <f>'Distributor Secondary'!AI8*'DSR con %'!AJ23</f>
        <v>20.9</v>
      </c>
      <c r="AK23" s="62">
        <f>'Distributor Secondary'!AJ8*'DSR con %'!AK23</f>
        <v>10.45</v>
      </c>
      <c r="AL23" s="62">
        <f>'Distributor Secondary'!AK8*'DSR con %'!AL23</f>
        <v>8.5500000000000007</v>
      </c>
      <c r="AM23" s="62">
        <f>'Distributor Secondary'!AL8*'DSR con %'!AM23</f>
        <v>8.36</v>
      </c>
      <c r="AN23" s="62">
        <f>'Distributor Secondary'!AM8*'DSR con %'!AN23</f>
        <v>8.5500000000000007</v>
      </c>
    </row>
    <row r="24" spans="1:52">
      <c r="A24" s="74" t="s">
        <v>9</v>
      </c>
      <c r="B24" s="58" t="s">
        <v>5</v>
      </c>
      <c r="C24" s="59" t="s">
        <v>24</v>
      </c>
      <c r="D24" s="71" t="s">
        <v>71</v>
      </c>
      <c r="E24" s="71" t="s">
        <v>72</v>
      </c>
      <c r="F24" s="60">
        <f t="shared" si="0"/>
        <v>2567337.7999999998</v>
      </c>
      <c r="G24" s="61">
        <f t="shared" si="1"/>
        <v>1222.52</v>
      </c>
      <c r="H24" s="62">
        <f>'Distributor Secondary'!G8*'DSR con %'!H24</f>
        <v>46.2</v>
      </c>
      <c r="I24" s="62">
        <f>'Distributor Secondary'!H8*'DSR con %'!I24</f>
        <v>56.000000000000007</v>
      </c>
      <c r="J24" s="62">
        <f>'Distributor Secondary'!I8*'DSR con %'!J24</f>
        <v>55.440000000000005</v>
      </c>
      <c r="K24" s="62">
        <f>'Distributor Secondary'!J8*'DSR con %'!K24</f>
        <v>148.12</v>
      </c>
      <c r="L24" s="62">
        <f>'Distributor Secondary'!K8*'DSR con %'!L24</f>
        <v>96.04</v>
      </c>
      <c r="M24" s="62">
        <f>'Distributor Secondary'!L8*'DSR con %'!M24</f>
        <v>43.96</v>
      </c>
      <c r="N24" s="62">
        <f>'Distributor Secondary'!M8*'DSR con %'!N24</f>
        <v>52.360000000000007</v>
      </c>
      <c r="O24" s="62">
        <f>'Distributor Secondary'!N8*'DSR con %'!O24</f>
        <v>23.8</v>
      </c>
      <c r="P24" s="62">
        <f>'Distributor Secondary'!O8*'DSR con %'!P24</f>
        <v>66.080000000000013</v>
      </c>
      <c r="Q24" s="62">
        <f>'Distributor Secondary'!P8*'DSR con %'!Q24</f>
        <v>22.12</v>
      </c>
      <c r="R24" s="62">
        <f>'Distributor Secondary'!Q8*'DSR con %'!R24</f>
        <v>33.040000000000006</v>
      </c>
      <c r="S24" s="62">
        <f>'Distributor Secondary'!R8*'DSR con %'!S24</f>
        <v>59.360000000000007</v>
      </c>
      <c r="T24" s="62">
        <f>'Distributor Secondary'!S8*'DSR con %'!T24</f>
        <v>22.12</v>
      </c>
      <c r="U24" s="62">
        <f>'Distributor Secondary'!T8*'DSR con %'!U24</f>
        <v>57.680000000000007</v>
      </c>
      <c r="V24" s="62">
        <f>'Distributor Secondary'!U8*'DSR con %'!V24</f>
        <v>43.96</v>
      </c>
      <c r="W24" s="62">
        <f>'Distributor Secondary'!V8*'DSR con %'!W24</f>
        <v>43.96</v>
      </c>
      <c r="X24" s="62">
        <f>'Distributor Secondary'!W8*'DSR con %'!X24</f>
        <v>43.96</v>
      </c>
      <c r="Y24" s="62">
        <f>'Distributor Secondary'!X8*'DSR con %'!Y24</f>
        <v>33.040000000000006</v>
      </c>
      <c r="Z24" s="62">
        <f>'Distributor Secondary'!Y8*'DSR con %'!Z24</f>
        <v>28.000000000000004</v>
      </c>
      <c r="AA24" s="62">
        <f>'Distributor Secondary'!Z8*'DSR con %'!AA24</f>
        <v>9.24</v>
      </c>
      <c r="AB24" s="62">
        <f>'Distributor Secondary'!AA8*'DSR con %'!AB24</f>
        <v>28.000000000000004</v>
      </c>
      <c r="AC24" s="62">
        <f>'Distributor Secondary'!AB8*'DSR con %'!AC24</f>
        <v>39.729999999999997</v>
      </c>
      <c r="AD24" s="62">
        <f>'Distributor Secondary'!AC8*'DSR con %'!AD24</f>
        <v>17.05</v>
      </c>
      <c r="AE24" s="62">
        <f>'Distributor Secondary'!AD8*'DSR con %'!AE24</f>
        <v>18.46</v>
      </c>
      <c r="AF24" s="62">
        <f>'Distributor Secondary'!AE8*'DSR con %'!AF24</f>
        <v>8.75</v>
      </c>
      <c r="AG24" s="62">
        <f>'Distributor Secondary'!AF8*'DSR con %'!AG24</f>
        <v>5.25</v>
      </c>
      <c r="AH24" s="62">
        <f>'Distributor Secondary'!AG8*'DSR con %'!AH24</f>
        <v>27.5</v>
      </c>
      <c r="AI24" s="62">
        <f>'Distributor Secondary'!AH8*'DSR con %'!AI24</f>
        <v>15.25</v>
      </c>
      <c r="AJ24" s="62">
        <f>'Distributor Secondary'!AI8*'DSR con %'!AJ24</f>
        <v>29.700000000000003</v>
      </c>
      <c r="AK24" s="62">
        <f>'Distributor Secondary'!AJ8*'DSR con %'!AK24</f>
        <v>14.850000000000001</v>
      </c>
      <c r="AL24" s="62">
        <f>'Distributor Secondary'!AK8*'DSR con %'!AL24</f>
        <v>11.25</v>
      </c>
      <c r="AM24" s="62">
        <f>'Distributor Secondary'!AL8*'DSR con %'!AM24</f>
        <v>11</v>
      </c>
      <c r="AN24" s="62">
        <f>'Distributor Secondary'!AM8*'DSR con %'!AN24</f>
        <v>11.25</v>
      </c>
    </row>
    <row r="25" spans="1:52">
      <c r="A25" s="74" t="s">
        <v>9</v>
      </c>
      <c r="B25" s="58" t="s">
        <v>5</v>
      </c>
      <c r="C25" s="59" t="s">
        <v>24</v>
      </c>
      <c r="D25" s="71" t="s">
        <v>73</v>
      </c>
      <c r="E25" s="71" t="s">
        <v>74</v>
      </c>
      <c r="F25" s="60">
        <f t="shared" si="0"/>
        <v>1916140.1</v>
      </c>
      <c r="G25" s="61">
        <f t="shared" si="1"/>
        <v>903.72000000000014</v>
      </c>
      <c r="H25" s="62">
        <f>'Distributor Secondary'!G8*'DSR con %'!H25</f>
        <v>34.65</v>
      </c>
      <c r="I25" s="62">
        <f>'Distributor Secondary'!H8*'DSR con %'!I25</f>
        <v>42</v>
      </c>
      <c r="J25" s="62">
        <f>'Distributor Secondary'!I8*'DSR con %'!J25</f>
        <v>41.58</v>
      </c>
      <c r="K25" s="62">
        <f>'Distributor Secondary'!J8*'DSR con %'!K25</f>
        <v>111.08999999999999</v>
      </c>
      <c r="L25" s="62">
        <f>'Distributor Secondary'!K8*'DSR con %'!L25</f>
        <v>72.03</v>
      </c>
      <c r="M25" s="62">
        <f>'Distributor Secondary'!L8*'DSR con %'!M25</f>
        <v>32.97</v>
      </c>
      <c r="N25" s="62">
        <f>'Distributor Secondary'!M8*'DSR con %'!N25</f>
        <v>39.269999999999996</v>
      </c>
      <c r="O25" s="62">
        <f>'Distributor Secondary'!N8*'DSR con %'!O25</f>
        <v>17.849999999999998</v>
      </c>
      <c r="P25" s="62">
        <f>'Distributor Secondary'!O8*'DSR con %'!P25</f>
        <v>49.559999999999995</v>
      </c>
      <c r="Q25" s="62">
        <f>'Distributor Secondary'!P8*'DSR con %'!Q25</f>
        <v>16.59</v>
      </c>
      <c r="R25" s="62">
        <f>'Distributor Secondary'!Q8*'DSR con %'!R25</f>
        <v>24.779999999999998</v>
      </c>
      <c r="S25" s="62">
        <f>'Distributor Secondary'!R8*'DSR con %'!S25</f>
        <v>44.519999999999996</v>
      </c>
      <c r="T25" s="62">
        <f>'Distributor Secondary'!S8*'DSR con %'!T25</f>
        <v>16.59</v>
      </c>
      <c r="U25" s="62">
        <f>'Distributor Secondary'!T8*'DSR con %'!U25</f>
        <v>43.26</v>
      </c>
      <c r="V25" s="62">
        <f>'Distributor Secondary'!U8*'DSR con %'!V25</f>
        <v>32.97</v>
      </c>
      <c r="W25" s="62">
        <f>'Distributor Secondary'!V8*'DSR con %'!W25</f>
        <v>32.97</v>
      </c>
      <c r="X25" s="62">
        <f>'Distributor Secondary'!W8*'DSR con %'!X25</f>
        <v>32.97</v>
      </c>
      <c r="Y25" s="62">
        <f>'Distributor Secondary'!X8*'DSR con %'!Y25</f>
        <v>24.779999999999998</v>
      </c>
      <c r="Z25" s="62">
        <f>'Distributor Secondary'!Y8*'DSR con %'!Z25</f>
        <v>21</v>
      </c>
      <c r="AA25" s="62">
        <f>'Distributor Secondary'!Z8*'DSR con %'!AA25</f>
        <v>6.93</v>
      </c>
      <c r="AB25" s="62">
        <f>'Distributor Secondary'!AA8*'DSR con %'!AB25</f>
        <v>21</v>
      </c>
      <c r="AC25" s="62">
        <f>'Distributor Secondary'!AB8*'DSR con %'!AC25</f>
        <v>17.810000000000002</v>
      </c>
      <c r="AD25" s="62">
        <f>'Distributor Secondary'!AC8*'DSR con %'!AD25</f>
        <v>7.15</v>
      </c>
      <c r="AE25" s="62">
        <f>'Distributor Secondary'!AD8*'DSR con %'!AE25</f>
        <v>14.200000000000001</v>
      </c>
      <c r="AF25" s="62">
        <f>'Distributor Secondary'!AE8*'DSR con %'!AF25</f>
        <v>7</v>
      </c>
      <c r="AG25" s="62">
        <f>'Distributor Secondary'!AF8*'DSR con %'!AG25</f>
        <v>4.2</v>
      </c>
      <c r="AH25" s="62">
        <f>'Distributor Secondary'!AG8*'DSR con %'!AH25</f>
        <v>22</v>
      </c>
      <c r="AI25" s="62">
        <f>'Distributor Secondary'!AH8*'DSR con %'!AI25</f>
        <v>12.200000000000001</v>
      </c>
      <c r="AJ25" s="62">
        <f>'Distributor Secondary'!AI8*'DSR con %'!AJ25</f>
        <v>22</v>
      </c>
      <c r="AK25" s="62">
        <f>'Distributor Secondary'!AJ8*'DSR con %'!AK25</f>
        <v>11</v>
      </c>
      <c r="AL25" s="62">
        <f>'Distributor Secondary'!AK8*'DSR con %'!AL25</f>
        <v>9</v>
      </c>
      <c r="AM25" s="62">
        <f>'Distributor Secondary'!AL8*'DSR con %'!AM25</f>
        <v>8.8000000000000007</v>
      </c>
      <c r="AN25" s="62">
        <f>'Distributor Secondary'!AM8*'DSR con %'!AN25</f>
        <v>9</v>
      </c>
    </row>
    <row r="26" spans="1:52" s="19" customFormat="1">
      <c r="A26" s="72"/>
      <c r="B26" s="64"/>
      <c r="C26" s="65"/>
      <c r="D26" s="73"/>
      <c r="E26" s="73"/>
      <c r="F26" s="68">
        <f t="shared" si="0"/>
        <v>9529630</v>
      </c>
      <c r="G26" s="102">
        <f t="shared" si="1"/>
        <v>4405</v>
      </c>
      <c r="H26" s="45">
        <f>SUM(H22:H25)</f>
        <v>165.00000000000003</v>
      </c>
      <c r="I26" s="45">
        <f t="shared" ref="I26:AN26" si="6">SUM(I22:I25)</f>
        <v>200</v>
      </c>
      <c r="J26" s="45">
        <f t="shared" si="6"/>
        <v>198</v>
      </c>
      <c r="K26" s="45">
        <f t="shared" si="6"/>
        <v>529</v>
      </c>
      <c r="L26" s="45">
        <f t="shared" si="6"/>
        <v>343</v>
      </c>
      <c r="M26" s="45">
        <f t="shared" si="6"/>
        <v>157</v>
      </c>
      <c r="N26" s="45">
        <f t="shared" si="6"/>
        <v>187</v>
      </c>
      <c r="O26" s="45">
        <f t="shared" si="6"/>
        <v>85</v>
      </c>
      <c r="P26" s="45">
        <f t="shared" si="6"/>
        <v>236.00000000000003</v>
      </c>
      <c r="Q26" s="45">
        <f t="shared" si="6"/>
        <v>79.000000000000014</v>
      </c>
      <c r="R26" s="45">
        <f t="shared" si="6"/>
        <v>118.00000000000001</v>
      </c>
      <c r="S26" s="45">
        <f t="shared" si="6"/>
        <v>212</v>
      </c>
      <c r="T26" s="45">
        <f t="shared" si="6"/>
        <v>79.000000000000014</v>
      </c>
      <c r="U26" s="45">
        <f t="shared" si="6"/>
        <v>206</v>
      </c>
      <c r="V26" s="45">
        <f t="shared" si="6"/>
        <v>157</v>
      </c>
      <c r="W26" s="45">
        <f t="shared" si="6"/>
        <v>157</v>
      </c>
      <c r="X26" s="45">
        <f t="shared" si="6"/>
        <v>157</v>
      </c>
      <c r="Y26" s="45">
        <f t="shared" si="6"/>
        <v>118.00000000000001</v>
      </c>
      <c r="Z26" s="45">
        <f t="shared" si="6"/>
        <v>100</v>
      </c>
      <c r="AA26" s="45">
        <f t="shared" si="6"/>
        <v>33</v>
      </c>
      <c r="AB26" s="45">
        <f t="shared" si="6"/>
        <v>100</v>
      </c>
      <c r="AC26" s="45">
        <f t="shared" si="6"/>
        <v>137</v>
      </c>
      <c r="AD26" s="45">
        <f t="shared" si="6"/>
        <v>55</v>
      </c>
      <c r="AE26" s="45">
        <f t="shared" si="6"/>
        <v>71</v>
      </c>
      <c r="AF26" s="45">
        <f t="shared" si="6"/>
        <v>35</v>
      </c>
      <c r="AG26" s="45">
        <f t="shared" si="6"/>
        <v>21</v>
      </c>
      <c r="AH26" s="45">
        <f t="shared" si="6"/>
        <v>110</v>
      </c>
      <c r="AI26" s="45">
        <f t="shared" si="6"/>
        <v>61</v>
      </c>
      <c r="AJ26" s="45">
        <f t="shared" si="6"/>
        <v>110</v>
      </c>
      <c r="AK26" s="45">
        <f t="shared" si="6"/>
        <v>55</v>
      </c>
      <c r="AL26" s="45">
        <f t="shared" si="6"/>
        <v>45</v>
      </c>
      <c r="AM26" s="45">
        <f t="shared" si="6"/>
        <v>44</v>
      </c>
      <c r="AN26" s="45">
        <f t="shared" si="6"/>
        <v>45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>
      <c r="A27" s="57" t="s">
        <v>10</v>
      </c>
      <c r="B27" s="58" t="s">
        <v>5</v>
      </c>
      <c r="C27" s="59" t="s">
        <v>5</v>
      </c>
      <c r="D27" s="69" t="s">
        <v>35</v>
      </c>
      <c r="E27" s="57" t="s">
        <v>36</v>
      </c>
      <c r="F27" s="60">
        <f t="shared" si="0"/>
        <v>5272846.9540229887</v>
      </c>
      <c r="G27" s="61">
        <f t="shared" si="1"/>
        <v>2639.0632183908051</v>
      </c>
      <c r="H27" s="62">
        <f>'Distributor Secondary'!G9*'DSR con %'!H27</f>
        <v>98.333333333333329</v>
      </c>
      <c r="I27" s="62">
        <f>'Distributor Secondary'!H9*'DSR con %'!I27</f>
        <v>119.01724137931033</v>
      </c>
      <c r="J27" s="62">
        <f>'Distributor Secondary'!I9*'DSR con %'!J27</f>
        <v>150.2126436781609</v>
      </c>
      <c r="K27" s="62">
        <f>'Distributor Secondary'!J9*'DSR con %'!K27</f>
        <v>450.63793103448273</v>
      </c>
      <c r="L27" s="62">
        <f>'Distributor Secondary'!K9*'DSR con %'!L27</f>
        <v>300.4252873563218</v>
      </c>
      <c r="M27" s="62">
        <f>'Distributor Secondary'!L9*'DSR con %'!M27</f>
        <v>80.701149425287355</v>
      </c>
      <c r="N27" s="62">
        <f>'Distributor Secondary'!M9*'DSR con %'!N27</f>
        <v>80.701149425287355</v>
      </c>
      <c r="O27" s="62">
        <f>'Distributor Secondary'!N9*'DSR con %'!O27</f>
        <v>36.959770114942529</v>
      </c>
      <c r="P27" s="62">
        <f>'Distributor Secondary'!O9*'DSR con %'!P27</f>
        <v>121.05172413793103</v>
      </c>
      <c r="Q27" s="62">
        <f>'Distributor Secondary'!P9*'DSR con %'!Q27</f>
        <v>40.350574712643677</v>
      </c>
      <c r="R27" s="62">
        <f>'Distributor Secondary'!Q9*'DSR con %'!R27</f>
        <v>63.40804597701149</v>
      </c>
      <c r="S27" s="62">
        <f>'Distributor Secondary'!R9*'DSR con %'!S27</f>
        <v>103.75862068965516</v>
      </c>
      <c r="T27" s="62">
        <f>'Distributor Secondary'!S9*'DSR con %'!T27</f>
        <v>40.350574712643677</v>
      </c>
      <c r="U27" s="62">
        <f>'Distributor Secondary'!T9*'DSR con %'!U27</f>
        <v>104.43678160919539</v>
      </c>
      <c r="V27" s="62">
        <f>'Distributor Secondary'!U9*'DSR con %'!V27</f>
        <v>80.701149425287355</v>
      </c>
      <c r="W27" s="62">
        <f>'Distributor Secondary'!V9*'DSR con %'!W27</f>
        <v>81.718390804597689</v>
      </c>
      <c r="X27" s="62">
        <f>'Distributor Secondary'!W9*'DSR con %'!X27</f>
        <v>80.701149425287355</v>
      </c>
      <c r="Y27" s="62">
        <f>'Distributor Secondary'!X9*'DSR con %'!Y27</f>
        <v>60.695402298850567</v>
      </c>
      <c r="Z27" s="62">
        <f>'Distributor Secondary'!Y9*'DSR con %'!Z27</f>
        <v>55.270114942528728</v>
      </c>
      <c r="AA27" s="62">
        <f>'Distributor Secondary'!Z9*'DSR con %'!AA27</f>
        <v>18.310344827586206</v>
      </c>
      <c r="AB27" s="62">
        <f>'Distributor Secondary'!AA9*'DSR con %'!AB27</f>
        <v>55.270114942528728</v>
      </c>
      <c r="AC27" s="62">
        <f>'Distributor Secondary'!AB9*'DSR con %'!AC27</f>
        <v>86.126436781609186</v>
      </c>
      <c r="AD27" s="62">
        <f>'Distributor Secondary'!AC9*'DSR con %'!AD27</f>
        <v>30.856321839080458</v>
      </c>
      <c r="AE27" s="62">
        <f>'Distributor Secondary'!AD9*'DSR con %'!AE27</f>
        <v>30.178160919540229</v>
      </c>
      <c r="AF27" s="62">
        <f>'Distributor Secondary'!AE9*'DSR con %'!AF27</f>
        <v>17.293103448275861</v>
      </c>
      <c r="AG27" s="62">
        <f>'Distributor Secondary'!AF9*'DSR con %'!AG27</f>
        <v>12.545977011494251</v>
      </c>
      <c r="AH27" s="62">
        <f>'Distributor Secondary'!AG9*'DSR con %'!AH27</f>
        <v>57.304597701149419</v>
      </c>
      <c r="AI27" s="62">
        <f>'Distributor Secondary'!AH9*'DSR con %'!AI27</f>
        <v>29.839080459770113</v>
      </c>
      <c r="AJ27" s="62">
        <f>'Distributor Secondary'!AI9*'DSR con %'!AJ27</f>
        <v>54.252873563218387</v>
      </c>
      <c r="AK27" s="62">
        <f>'Distributor Secondary'!AJ9*'DSR con %'!AK27</f>
        <v>28.482758620689651</v>
      </c>
      <c r="AL27" s="62">
        <f>'Distributor Secondary'!AK9*'DSR con %'!AL27</f>
        <v>23.396551724137929</v>
      </c>
      <c r="AM27" s="62">
        <f>'Distributor Secondary'!AL9*'DSR con %'!AM27</f>
        <v>22.379310344827584</v>
      </c>
      <c r="AN27" s="62">
        <f>'Distributor Secondary'!AM9*'DSR con %'!AN27</f>
        <v>23.396551724137929</v>
      </c>
    </row>
    <row r="28" spans="1:52">
      <c r="A28" s="57" t="s">
        <v>10</v>
      </c>
      <c r="B28" s="58" t="s">
        <v>5</v>
      </c>
      <c r="C28" s="59" t="s">
        <v>5</v>
      </c>
      <c r="D28" s="69" t="s">
        <v>37</v>
      </c>
      <c r="E28" s="57" t="s">
        <v>38</v>
      </c>
      <c r="F28" s="60">
        <f t="shared" si="0"/>
        <v>1966146.3218390809</v>
      </c>
      <c r="G28" s="61">
        <f t="shared" si="1"/>
        <v>984.05747126436779</v>
      </c>
      <c r="H28" s="62">
        <f>'Distributor Secondary'!G9*'DSR con %'!H28</f>
        <v>36.666666666666671</v>
      </c>
      <c r="I28" s="62">
        <f>'Distributor Secondary'!H9*'DSR con %'!I28</f>
        <v>44.379310344827587</v>
      </c>
      <c r="J28" s="62">
        <f>'Distributor Secondary'!I9*'DSR con %'!J28</f>
        <v>56.011494252873568</v>
      </c>
      <c r="K28" s="62">
        <f>'Distributor Secondary'!J9*'DSR con %'!K28</f>
        <v>168.0344827586207</v>
      </c>
      <c r="L28" s="62">
        <f>'Distributor Secondary'!K9*'DSR con %'!L28</f>
        <v>112.02298850574714</v>
      </c>
      <c r="M28" s="62">
        <f>'Distributor Secondary'!L9*'DSR con %'!M28</f>
        <v>30.09195402298851</v>
      </c>
      <c r="N28" s="62">
        <f>'Distributor Secondary'!M9*'DSR con %'!N28</f>
        <v>30.09195402298851</v>
      </c>
      <c r="O28" s="62">
        <f>'Distributor Secondary'!N9*'DSR con %'!O28</f>
        <v>13.7816091954023</v>
      </c>
      <c r="P28" s="62">
        <f>'Distributor Secondary'!O9*'DSR con %'!P28</f>
        <v>45.137931034482762</v>
      </c>
      <c r="Q28" s="62">
        <f>'Distributor Secondary'!P9*'DSR con %'!Q28</f>
        <v>15.045977011494255</v>
      </c>
      <c r="R28" s="62">
        <f>'Distributor Secondary'!Q9*'DSR con %'!R28</f>
        <v>23.643678160919542</v>
      </c>
      <c r="S28" s="62">
        <f>'Distributor Secondary'!R9*'DSR con %'!S28</f>
        <v>38.689655172413794</v>
      </c>
      <c r="T28" s="62">
        <f>'Distributor Secondary'!S9*'DSR con %'!T28</f>
        <v>15.045977011494255</v>
      </c>
      <c r="U28" s="62">
        <f>'Distributor Secondary'!T9*'DSR con %'!U28</f>
        <v>38.942528735632187</v>
      </c>
      <c r="V28" s="62">
        <f>'Distributor Secondary'!U9*'DSR con %'!V28</f>
        <v>30.09195402298851</v>
      </c>
      <c r="W28" s="62">
        <f>'Distributor Secondary'!V9*'DSR con %'!W28</f>
        <v>30.471264367816094</v>
      </c>
      <c r="X28" s="62">
        <f>'Distributor Secondary'!W9*'DSR con %'!X28</f>
        <v>30.09195402298851</v>
      </c>
      <c r="Y28" s="62">
        <f>'Distributor Secondary'!X9*'DSR con %'!Y28</f>
        <v>22.632183908045977</v>
      </c>
      <c r="Z28" s="62">
        <f>'Distributor Secondary'!Y9*'DSR con %'!Z28</f>
        <v>20.609195402298852</v>
      </c>
      <c r="AA28" s="62">
        <f>'Distributor Secondary'!Z9*'DSR con %'!AA28</f>
        <v>6.8275862068965525</v>
      </c>
      <c r="AB28" s="62">
        <f>'Distributor Secondary'!AA9*'DSR con %'!AB28</f>
        <v>20.609195402298852</v>
      </c>
      <c r="AC28" s="62">
        <f>'Distributor Secondary'!AB9*'DSR con %'!AC28</f>
        <v>32.114942528735632</v>
      </c>
      <c r="AD28" s="62">
        <f>'Distributor Secondary'!AC9*'DSR con %'!AD28</f>
        <v>11.505747126436782</v>
      </c>
      <c r="AE28" s="62">
        <f>'Distributor Secondary'!AD9*'DSR con %'!AE28</f>
        <v>11.252873563218392</v>
      </c>
      <c r="AF28" s="62">
        <f>'Distributor Secondary'!AE9*'DSR con %'!AF28</f>
        <v>6.4482758620689662</v>
      </c>
      <c r="AG28" s="62">
        <f>'Distributor Secondary'!AF9*'DSR con %'!AG28</f>
        <v>4.6781609195402307</v>
      </c>
      <c r="AH28" s="62">
        <f>'Distributor Secondary'!AG9*'DSR con %'!AH28</f>
        <v>21.367816091954026</v>
      </c>
      <c r="AI28" s="62">
        <f>'Distributor Secondary'!AH9*'DSR con %'!AI28</f>
        <v>11.126436781609197</v>
      </c>
      <c r="AJ28" s="62">
        <f>'Distributor Secondary'!AI9*'DSR con %'!AJ28</f>
        <v>20.229885057471265</v>
      </c>
      <c r="AK28" s="62">
        <f>'Distributor Secondary'!AJ9*'DSR con %'!AK28</f>
        <v>10.620689655172415</v>
      </c>
      <c r="AL28" s="62">
        <f>'Distributor Secondary'!AK9*'DSR con %'!AL28</f>
        <v>8.724137931034484</v>
      </c>
      <c r="AM28" s="62">
        <f>'Distributor Secondary'!AL9*'DSR con %'!AM28</f>
        <v>8.3448275862068968</v>
      </c>
      <c r="AN28" s="62">
        <f>'Distributor Secondary'!AM9*'DSR con %'!AN28</f>
        <v>8.724137931034484</v>
      </c>
    </row>
    <row r="29" spans="1:52">
      <c r="A29" s="57" t="s">
        <v>10</v>
      </c>
      <c r="B29" s="58" t="s">
        <v>5</v>
      </c>
      <c r="C29" s="59" t="s">
        <v>5</v>
      </c>
      <c r="D29" s="69" t="s">
        <v>39</v>
      </c>
      <c r="E29" s="57" t="s">
        <v>40</v>
      </c>
      <c r="F29" s="60">
        <f t="shared" si="0"/>
        <v>2525604.3206896512</v>
      </c>
      <c r="G29" s="61">
        <f t="shared" si="1"/>
        <v>1264.0665517241353</v>
      </c>
      <c r="H29" s="62">
        <f>'Distributor Secondary'!G9*'DSR con %'!H29</f>
        <v>47.099999999999923</v>
      </c>
      <c r="I29" s="62">
        <f>'Distributor Secondary'!H9*'DSR con %'!I29</f>
        <v>57.007241379310251</v>
      </c>
      <c r="J29" s="62">
        <f>'Distributor Secondary'!I9*'DSR con %'!J29</f>
        <v>71.949310344827467</v>
      </c>
      <c r="K29" s="62">
        <f>'Distributor Secondary'!J9*'DSR con %'!K29</f>
        <v>215.8479310344824</v>
      </c>
      <c r="L29" s="62">
        <f>'Distributor Secondary'!K9*'DSR con %'!L29</f>
        <v>143.89862068965493</v>
      </c>
      <c r="M29" s="62">
        <f>'Distributor Secondary'!L9*'DSR con %'!M29</f>
        <v>38.654482758620624</v>
      </c>
      <c r="N29" s="62">
        <f>'Distributor Secondary'!M9*'DSR con %'!N29</f>
        <v>38.654482758620624</v>
      </c>
      <c r="O29" s="62">
        <f>'Distributor Secondary'!N9*'DSR con %'!O29</f>
        <v>17.703103448275833</v>
      </c>
      <c r="P29" s="62">
        <f>'Distributor Secondary'!O9*'DSR con %'!P29</f>
        <v>57.981724137930939</v>
      </c>
      <c r="Q29" s="62">
        <f>'Distributor Secondary'!P9*'DSR con %'!Q29</f>
        <v>19.327241379310312</v>
      </c>
      <c r="R29" s="62">
        <f>'Distributor Secondary'!Q9*'DSR con %'!R29</f>
        <v>30.371379310344775</v>
      </c>
      <c r="S29" s="62">
        <f>'Distributor Secondary'!R9*'DSR con %'!S29</f>
        <v>49.698620689655087</v>
      </c>
      <c r="T29" s="62">
        <f>'Distributor Secondary'!S9*'DSR con %'!T29</f>
        <v>19.327241379310312</v>
      </c>
      <c r="U29" s="62">
        <f>'Distributor Secondary'!T9*'DSR con %'!U29</f>
        <v>50.023448275861988</v>
      </c>
      <c r="V29" s="62">
        <f>'Distributor Secondary'!U9*'DSR con %'!V29</f>
        <v>38.654482758620624</v>
      </c>
      <c r="W29" s="62">
        <f>'Distributor Secondary'!V9*'DSR con %'!W29</f>
        <v>39.141724137930971</v>
      </c>
      <c r="X29" s="62">
        <f>'Distributor Secondary'!W9*'DSR con %'!X29</f>
        <v>38.654482758620624</v>
      </c>
      <c r="Y29" s="62">
        <f>'Distributor Secondary'!X9*'DSR con %'!Y29</f>
        <v>29.072068965517193</v>
      </c>
      <c r="Z29" s="62">
        <f>'Distributor Secondary'!Y9*'DSR con %'!Z29</f>
        <v>26.473448275862022</v>
      </c>
      <c r="AA29" s="62">
        <f>'Distributor Secondary'!Z9*'DSR con %'!AA29</f>
        <v>8.7703448275861913</v>
      </c>
      <c r="AB29" s="62">
        <f>'Distributor Secondary'!AA9*'DSR con %'!AB29</f>
        <v>26.473448275862022</v>
      </c>
      <c r="AC29" s="62">
        <f>'Distributor Secondary'!AB9*'DSR con %'!AC29</f>
        <v>41.253103448275795</v>
      </c>
      <c r="AD29" s="62">
        <f>'Distributor Secondary'!AC9*'DSR con %'!AD29</f>
        <v>14.779655172413769</v>
      </c>
      <c r="AE29" s="62">
        <f>'Distributor Secondary'!AD9*'DSR con %'!AE29</f>
        <v>14.454827586206871</v>
      </c>
      <c r="AF29" s="62">
        <f>'Distributor Secondary'!AE9*'DSR con %'!AF29</f>
        <v>8.2831034482758472</v>
      </c>
      <c r="AG29" s="62">
        <f>'Distributor Secondary'!AF9*'DSR con %'!AG29</f>
        <v>6.0093103448275764</v>
      </c>
      <c r="AH29" s="62">
        <f>'Distributor Secondary'!AG9*'DSR con %'!AH29</f>
        <v>27.447931034482711</v>
      </c>
      <c r="AI29" s="62">
        <f>'Distributor Secondary'!AH9*'DSR con %'!AI29</f>
        <v>14.292413793103425</v>
      </c>
      <c r="AJ29" s="62">
        <f>'Distributor Secondary'!AI9*'DSR con %'!AJ29</f>
        <v>25.986206896551678</v>
      </c>
      <c r="AK29" s="62">
        <f>'Distributor Secondary'!AJ9*'DSR con %'!AK29</f>
        <v>13.642758620689632</v>
      </c>
      <c r="AL29" s="62">
        <f>'Distributor Secondary'!AK9*'DSR con %'!AL29</f>
        <v>11.206551724137912</v>
      </c>
      <c r="AM29" s="62">
        <f>'Distributor Secondary'!AL9*'DSR con %'!AM29</f>
        <v>10.719310344827568</v>
      </c>
      <c r="AN29" s="62">
        <f>'Distributor Secondary'!AM9*'DSR con %'!AN29</f>
        <v>11.206551724137912</v>
      </c>
    </row>
    <row r="30" spans="1:52">
      <c r="A30" s="57" t="s">
        <v>10</v>
      </c>
      <c r="B30" s="58" t="s">
        <v>5</v>
      </c>
      <c r="C30" s="59" t="s">
        <v>5</v>
      </c>
      <c r="D30" s="69" t="s">
        <v>41</v>
      </c>
      <c r="E30" s="57" t="s">
        <v>42</v>
      </c>
      <c r="F30" s="60">
        <f t="shared" si="0"/>
        <v>1989382.5965517301</v>
      </c>
      <c r="G30" s="61">
        <f t="shared" si="1"/>
        <v>995.68724137931326</v>
      </c>
      <c r="H30" s="62">
        <f>'Distributor Secondary'!G9*'DSR con %'!H30</f>
        <v>37.100000000000108</v>
      </c>
      <c r="I30" s="62">
        <f>'Distributor Secondary'!H9*'DSR con %'!I30</f>
        <v>44.903793103448407</v>
      </c>
      <c r="J30" s="62">
        <f>'Distributor Secondary'!I9*'DSR con %'!J30</f>
        <v>56.673448275862235</v>
      </c>
      <c r="K30" s="62">
        <f>'Distributor Secondary'!J9*'DSR con %'!K30</f>
        <v>170.02034482758671</v>
      </c>
      <c r="L30" s="62">
        <f>'Distributor Secondary'!K9*'DSR con %'!L30</f>
        <v>113.34689655172447</v>
      </c>
      <c r="M30" s="62">
        <f>'Distributor Secondary'!L9*'DSR con %'!M30</f>
        <v>30.447586206896641</v>
      </c>
      <c r="N30" s="62">
        <f>'Distributor Secondary'!M9*'DSR con %'!N30</f>
        <v>30.447586206896641</v>
      </c>
      <c r="O30" s="62">
        <f>'Distributor Secondary'!N9*'DSR con %'!O30</f>
        <v>13.944482758620731</v>
      </c>
      <c r="P30" s="62">
        <f>'Distributor Secondary'!O9*'DSR con %'!P30</f>
        <v>45.67137931034496</v>
      </c>
      <c r="Q30" s="62">
        <f>'Distributor Secondary'!P9*'DSR con %'!Q30</f>
        <v>15.223793103448321</v>
      </c>
      <c r="R30" s="62">
        <f>'Distributor Secondary'!Q9*'DSR con %'!R30</f>
        <v>23.923103448275931</v>
      </c>
      <c r="S30" s="62">
        <f>'Distributor Secondary'!R9*'DSR con %'!S30</f>
        <v>39.146896551724254</v>
      </c>
      <c r="T30" s="62">
        <f>'Distributor Secondary'!S9*'DSR con %'!T30</f>
        <v>15.223793103448321</v>
      </c>
      <c r="U30" s="62">
        <f>'Distributor Secondary'!T9*'DSR con %'!U30</f>
        <v>39.402758620689774</v>
      </c>
      <c r="V30" s="62">
        <f>'Distributor Secondary'!U9*'DSR con %'!V30</f>
        <v>30.447586206896641</v>
      </c>
      <c r="W30" s="62">
        <f>'Distributor Secondary'!V9*'DSR con %'!W30</f>
        <v>30.831379310344918</v>
      </c>
      <c r="X30" s="62">
        <f>'Distributor Secondary'!W9*'DSR con %'!X30</f>
        <v>30.447586206896641</v>
      </c>
      <c r="Y30" s="62">
        <f>'Distributor Secondary'!X9*'DSR con %'!Y30</f>
        <v>22.899655172413862</v>
      </c>
      <c r="Z30" s="62">
        <f>'Distributor Secondary'!Y9*'DSR con %'!Z30</f>
        <v>20.852758620689716</v>
      </c>
      <c r="AA30" s="62">
        <f>'Distributor Secondary'!Z9*'DSR con %'!AA30</f>
        <v>6.9082758620689857</v>
      </c>
      <c r="AB30" s="62">
        <f>'Distributor Secondary'!AA9*'DSR con %'!AB30</f>
        <v>20.852758620689716</v>
      </c>
      <c r="AC30" s="62">
        <f>'Distributor Secondary'!AB9*'DSR con %'!AC30</f>
        <v>32.494482758620784</v>
      </c>
      <c r="AD30" s="62">
        <f>'Distributor Secondary'!AC9*'DSR con %'!AD30</f>
        <v>11.641724137931069</v>
      </c>
      <c r="AE30" s="62">
        <f>'Distributor Secondary'!AD9*'DSR con %'!AE30</f>
        <v>11.385862068965551</v>
      </c>
      <c r="AF30" s="62">
        <f>'Distributor Secondary'!AE9*'DSR con %'!AF30</f>
        <v>6.5244827586207093</v>
      </c>
      <c r="AG30" s="62">
        <f>'Distributor Secondary'!AF9*'DSR con %'!AG30</f>
        <v>4.7334482758620826</v>
      </c>
      <c r="AH30" s="62">
        <f>'Distributor Secondary'!AG9*'DSR con %'!AH30</f>
        <v>21.620344827586269</v>
      </c>
      <c r="AI30" s="62">
        <f>'Distributor Secondary'!AH9*'DSR con %'!AI30</f>
        <v>11.257931034482791</v>
      </c>
      <c r="AJ30" s="62">
        <f>'Distributor Secondary'!AI9*'DSR con %'!AJ30</f>
        <v>20.46896551724144</v>
      </c>
      <c r="AK30" s="62">
        <f>'Distributor Secondary'!AJ9*'DSR con %'!AK30</f>
        <v>10.746206896551756</v>
      </c>
      <c r="AL30" s="62">
        <f>'Distributor Secondary'!AK9*'DSR con %'!AL30</f>
        <v>8.8272413793103706</v>
      </c>
      <c r="AM30" s="62">
        <f>'Distributor Secondary'!AL9*'DSR con %'!AM30</f>
        <v>8.4434482758620941</v>
      </c>
      <c r="AN30" s="62">
        <f>'Distributor Secondary'!AM9*'DSR con %'!AN30</f>
        <v>8.8272413793103706</v>
      </c>
    </row>
    <row r="31" spans="1:52">
      <c r="A31" s="57" t="s">
        <v>10</v>
      </c>
      <c r="B31" s="58" t="s">
        <v>5</v>
      </c>
      <c r="C31" s="59" t="s">
        <v>5</v>
      </c>
      <c r="D31" s="71" t="s">
        <v>25</v>
      </c>
      <c r="E31" s="71" t="s">
        <v>54</v>
      </c>
      <c r="F31" s="60">
        <f t="shared" si="0"/>
        <v>1072443.4482758623</v>
      </c>
      <c r="G31" s="61">
        <f t="shared" si="1"/>
        <v>536.75862068965489</v>
      </c>
      <c r="H31" s="62">
        <f>'Distributor Secondary'!G9*'DSR con %'!H31</f>
        <v>20</v>
      </c>
      <c r="I31" s="62">
        <f>'Distributor Secondary'!H9*'DSR con %'!I31</f>
        <v>24.206896551724139</v>
      </c>
      <c r="J31" s="62">
        <f>'Distributor Secondary'!I9*'DSR con %'!J31</f>
        <v>30.551724137931036</v>
      </c>
      <c r="K31" s="62">
        <f>'Distributor Secondary'!J9*'DSR con %'!K31</f>
        <v>91.655172413793096</v>
      </c>
      <c r="L31" s="62">
        <f>'Distributor Secondary'!K9*'DSR con %'!L31</f>
        <v>61.103448275862071</v>
      </c>
      <c r="M31" s="62">
        <f>'Distributor Secondary'!L9*'DSR con %'!M31</f>
        <v>16.413793103448274</v>
      </c>
      <c r="N31" s="62">
        <f>'Distributor Secondary'!M9*'DSR con %'!N31</f>
        <v>16.413793103448274</v>
      </c>
      <c r="O31" s="62">
        <f>'Distributor Secondary'!N9*'DSR con %'!O31</f>
        <v>7.5172413793103443</v>
      </c>
      <c r="P31" s="62">
        <f>'Distributor Secondary'!O9*'DSR con %'!P31</f>
        <v>24.620689655172413</v>
      </c>
      <c r="Q31" s="62">
        <f>'Distributor Secondary'!P9*'DSR con %'!Q31</f>
        <v>8.206896551724137</v>
      </c>
      <c r="R31" s="62">
        <f>'Distributor Secondary'!Q9*'DSR con %'!R31</f>
        <v>12.896551724137931</v>
      </c>
      <c r="S31" s="62">
        <f>'Distributor Secondary'!R9*'DSR con %'!S31</f>
        <v>21.103448275862068</v>
      </c>
      <c r="T31" s="62">
        <f>'Distributor Secondary'!S9*'DSR con %'!T31</f>
        <v>8.206896551724137</v>
      </c>
      <c r="U31" s="62">
        <f>'Distributor Secondary'!T9*'DSR con %'!U31</f>
        <v>21.241379310344826</v>
      </c>
      <c r="V31" s="62">
        <f>'Distributor Secondary'!U9*'DSR con %'!V31</f>
        <v>16.413793103448274</v>
      </c>
      <c r="W31" s="62">
        <f>'Distributor Secondary'!V9*'DSR con %'!W31</f>
        <v>16.620689655172413</v>
      </c>
      <c r="X31" s="62">
        <f>'Distributor Secondary'!W9*'DSR con %'!X31</f>
        <v>16.413793103448274</v>
      </c>
      <c r="Y31" s="62">
        <f>'Distributor Secondary'!X9*'DSR con %'!Y31</f>
        <v>12.344827586206897</v>
      </c>
      <c r="Z31" s="62">
        <f>'Distributor Secondary'!Y9*'DSR con %'!Z31</f>
        <v>11.241379310344827</v>
      </c>
      <c r="AA31" s="62">
        <f>'Distributor Secondary'!Z9*'DSR con %'!AA31</f>
        <v>3.7241379310344827</v>
      </c>
      <c r="AB31" s="62">
        <f>'Distributor Secondary'!AA9*'DSR con %'!AB31</f>
        <v>11.241379310344827</v>
      </c>
      <c r="AC31" s="62">
        <f>'Distributor Secondary'!AB9*'DSR con %'!AC31</f>
        <v>17.517241379310345</v>
      </c>
      <c r="AD31" s="62">
        <f>'Distributor Secondary'!AC9*'DSR con %'!AD31</f>
        <v>6.2758620689655169</v>
      </c>
      <c r="AE31" s="62">
        <f>'Distributor Secondary'!AD9*'DSR con %'!AE31</f>
        <v>6.1379310344827589</v>
      </c>
      <c r="AF31" s="62">
        <f>'Distributor Secondary'!AE9*'DSR con %'!AF31</f>
        <v>3.5172413793103448</v>
      </c>
      <c r="AG31" s="62">
        <f>'Distributor Secondary'!AF9*'DSR con %'!AG31</f>
        <v>2.5517241379310343</v>
      </c>
      <c r="AH31" s="62">
        <f>'Distributor Secondary'!AG9*'DSR con %'!AH31</f>
        <v>11.655172413793103</v>
      </c>
      <c r="AI31" s="62">
        <f>'Distributor Secondary'!AH9*'DSR con %'!AI31</f>
        <v>6.068965517241379</v>
      </c>
      <c r="AJ31" s="62">
        <f>'Distributor Secondary'!AI9*'DSR con %'!AJ31</f>
        <v>11.03448275862069</v>
      </c>
      <c r="AK31" s="62">
        <f>'Distributor Secondary'!AJ9*'DSR con %'!AK31</f>
        <v>5.7931034482758621</v>
      </c>
      <c r="AL31" s="62">
        <f>'Distributor Secondary'!AK9*'DSR con %'!AL31</f>
        <v>4.7586206896551726</v>
      </c>
      <c r="AM31" s="62">
        <f>'Distributor Secondary'!AL9*'DSR con %'!AM31</f>
        <v>4.5517241379310347</v>
      </c>
      <c r="AN31" s="62">
        <f>'Distributor Secondary'!AM9*'DSR con %'!AN31</f>
        <v>4.7586206896551726</v>
      </c>
    </row>
    <row r="32" spans="1:52">
      <c r="A32" s="57" t="s">
        <v>10</v>
      </c>
      <c r="B32" s="58" t="s">
        <v>5</v>
      </c>
      <c r="C32" s="59" t="s">
        <v>5</v>
      </c>
      <c r="D32" s="71" t="s">
        <v>26</v>
      </c>
      <c r="E32" s="31" t="s">
        <v>162</v>
      </c>
      <c r="F32" s="60">
        <f t="shared" si="0"/>
        <v>1161813.7356321842</v>
      </c>
      <c r="G32" s="61">
        <f t="shared" si="1"/>
        <v>581.48850574712651</v>
      </c>
      <c r="H32" s="62">
        <f>'Distributor Secondary'!G9*'DSR con %'!H32</f>
        <v>21.666666666666668</v>
      </c>
      <c r="I32" s="62">
        <f>'Distributor Secondary'!H9*'DSR con %'!I32</f>
        <v>26.224137931034484</v>
      </c>
      <c r="J32" s="62">
        <f>'Distributor Secondary'!I9*'DSR con %'!J32</f>
        <v>33.097701149425291</v>
      </c>
      <c r="K32" s="62">
        <f>'Distributor Secondary'!J9*'DSR con %'!K32</f>
        <v>99.293103448275872</v>
      </c>
      <c r="L32" s="62">
        <f>'Distributor Secondary'!K9*'DSR con %'!L32</f>
        <v>66.195402298850581</v>
      </c>
      <c r="M32" s="62">
        <f>'Distributor Secondary'!L9*'DSR con %'!M32</f>
        <v>17.7816091954023</v>
      </c>
      <c r="N32" s="62">
        <f>'Distributor Secondary'!M9*'DSR con %'!N32</f>
        <v>17.7816091954023</v>
      </c>
      <c r="O32" s="62">
        <f>'Distributor Secondary'!N9*'DSR con %'!O32</f>
        <v>8.1436781609195403</v>
      </c>
      <c r="P32" s="62">
        <f>'Distributor Secondary'!O9*'DSR con %'!P32</f>
        <v>26.672413793103452</v>
      </c>
      <c r="Q32" s="62">
        <f>'Distributor Secondary'!P9*'DSR con %'!Q32</f>
        <v>8.8908045977011501</v>
      </c>
      <c r="R32" s="62">
        <f>'Distributor Secondary'!Q9*'DSR con %'!R32</f>
        <v>13.971264367816094</v>
      </c>
      <c r="S32" s="62">
        <f>'Distributor Secondary'!R9*'DSR con %'!S32</f>
        <v>22.862068965517242</v>
      </c>
      <c r="T32" s="62">
        <f>'Distributor Secondary'!S9*'DSR con %'!T32</f>
        <v>8.8908045977011501</v>
      </c>
      <c r="U32" s="62">
        <f>'Distributor Secondary'!T9*'DSR con %'!U32</f>
        <v>23.011494252873565</v>
      </c>
      <c r="V32" s="62">
        <f>'Distributor Secondary'!U9*'DSR con %'!V32</f>
        <v>17.7816091954023</v>
      </c>
      <c r="W32" s="62">
        <f>'Distributor Secondary'!V9*'DSR con %'!W32</f>
        <v>18.005747126436784</v>
      </c>
      <c r="X32" s="62">
        <f>'Distributor Secondary'!W9*'DSR con %'!X32</f>
        <v>17.7816091954023</v>
      </c>
      <c r="Y32" s="62">
        <f>'Distributor Secondary'!X9*'DSR con %'!Y32</f>
        <v>13.373563218390805</v>
      </c>
      <c r="Z32" s="62">
        <f>'Distributor Secondary'!Y9*'DSR con %'!Z32</f>
        <v>12.178160919540231</v>
      </c>
      <c r="AA32" s="62">
        <f>'Distributor Secondary'!Z9*'DSR con %'!AA32</f>
        <v>4.0344827586206904</v>
      </c>
      <c r="AB32" s="62">
        <f>'Distributor Secondary'!AA9*'DSR con %'!AB32</f>
        <v>12.178160919540231</v>
      </c>
      <c r="AC32" s="62">
        <f>'Distributor Secondary'!AB9*'DSR con %'!AC32</f>
        <v>18.977011494252874</v>
      </c>
      <c r="AD32" s="62">
        <f>'Distributor Secondary'!AC9*'DSR con %'!AD32</f>
        <v>6.7988505747126444</v>
      </c>
      <c r="AE32" s="62">
        <f>'Distributor Secondary'!AD9*'DSR con %'!AE32</f>
        <v>6.6494252873563227</v>
      </c>
      <c r="AF32" s="62">
        <f>'Distributor Secondary'!AE9*'DSR con %'!AF32</f>
        <v>3.8103448275862073</v>
      </c>
      <c r="AG32" s="62">
        <f>'Distributor Secondary'!AF9*'DSR con %'!AG32</f>
        <v>2.764367816091954</v>
      </c>
      <c r="AH32" s="62">
        <f>'Distributor Secondary'!AG9*'DSR con %'!AH32</f>
        <v>12.626436781609197</v>
      </c>
      <c r="AI32" s="62">
        <f>'Distributor Secondary'!AH9*'DSR con %'!AI32</f>
        <v>6.5747126436781613</v>
      </c>
      <c r="AJ32" s="62">
        <f>'Distributor Secondary'!AI9*'DSR con %'!AJ32</f>
        <v>11.954022988505749</v>
      </c>
      <c r="AK32" s="62">
        <f>'Distributor Secondary'!AJ9*'DSR con %'!AK32</f>
        <v>6.2758620689655178</v>
      </c>
      <c r="AL32" s="62">
        <f>'Distributor Secondary'!AK9*'DSR con %'!AL32</f>
        <v>5.1551724137931041</v>
      </c>
      <c r="AM32" s="62">
        <f>'Distributor Secondary'!AL9*'DSR con %'!AM32</f>
        <v>4.931034482758621</v>
      </c>
      <c r="AN32" s="62">
        <f>'Distributor Secondary'!AM9*'DSR con %'!AN32</f>
        <v>5.1551724137931041</v>
      </c>
    </row>
    <row r="33" spans="1:52">
      <c r="A33" s="57" t="s">
        <v>10</v>
      </c>
      <c r="B33" s="58" t="s">
        <v>5</v>
      </c>
      <c r="C33" s="59" t="s">
        <v>5</v>
      </c>
      <c r="D33" s="71" t="s">
        <v>27</v>
      </c>
      <c r="E33" s="71" t="s">
        <v>50</v>
      </c>
      <c r="F33" s="60">
        <f t="shared" si="0"/>
        <v>1562192.6229885053</v>
      </c>
      <c r="G33" s="61">
        <f t="shared" si="1"/>
        <v>781.8783908045973</v>
      </c>
      <c r="H33" s="62">
        <f>'Distributor Secondary'!G9*'DSR con %'!H33</f>
        <v>29.133333333333326</v>
      </c>
      <c r="I33" s="62">
        <f>'Distributor Secondary'!H9*'DSR con %'!I33</f>
        <v>35.261379310344822</v>
      </c>
      <c r="J33" s="62">
        <f>'Distributor Secondary'!I9*'DSR con %'!J33</f>
        <v>44.503678160919527</v>
      </c>
      <c r="K33" s="62">
        <f>'Distributor Secondary'!J9*'DSR con %'!K33</f>
        <v>133.51103448275859</v>
      </c>
      <c r="L33" s="62">
        <f>'Distributor Secondary'!K9*'DSR con %'!L33</f>
        <v>89.007356321839055</v>
      </c>
      <c r="M33" s="62">
        <f>'Distributor Secondary'!L9*'DSR con %'!M33</f>
        <v>23.909425287356317</v>
      </c>
      <c r="N33" s="62">
        <f>'Distributor Secondary'!M9*'DSR con %'!N33</f>
        <v>23.909425287356317</v>
      </c>
      <c r="O33" s="62">
        <f>'Distributor Secondary'!N9*'DSR con %'!O33</f>
        <v>10.950114942528733</v>
      </c>
      <c r="P33" s="62">
        <f>'Distributor Secondary'!O9*'DSR con %'!P33</f>
        <v>35.86413793103447</v>
      </c>
      <c r="Q33" s="62">
        <f>'Distributor Secondary'!P9*'DSR con %'!Q33</f>
        <v>11.954712643678159</v>
      </c>
      <c r="R33" s="62">
        <f>'Distributor Secondary'!Q9*'DSR con %'!R33</f>
        <v>18.78597701149425</v>
      </c>
      <c r="S33" s="62">
        <f>'Distributor Secondary'!R9*'DSR con %'!S33</f>
        <v>30.740689655172407</v>
      </c>
      <c r="T33" s="62">
        <f>'Distributor Secondary'!S9*'DSR con %'!T33</f>
        <v>11.954712643678159</v>
      </c>
      <c r="U33" s="62">
        <f>'Distributor Secondary'!T9*'DSR con %'!U33</f>
        <v>30.94160919540229</v>
      </c>
      <c r="V33" s="62">
        <f>'Distributor Secondary'!U9*'DSR con %'!V33</f>
        <v>23.909425287356317</v>
      </c>
      <c r="W33" s="62">
        <f>'Distributor Secondary'!V9*'DSR con %'!W33</f>
        <v>24.210804597701145</v>
      </c>
      <c r="X33" s="62">
        <f>'Distributor Secondary'!W9*'DSR con %'!X33</f>
        <v>23.909425287356317</v>
      </c>
      <c r="Y33" s="62">
        <f>'Distributor Secondary'!X9*'DSR con %'!Y33</f>
        <v>17.982298850574708</v>
      </c>
      <c r="Z33" s="62">
        <f>'Distributor Secondary'!Y9*'DSR con %'!Z33</f>
        <v>16.374942528735627</v>
      </c>
      <c r="AA33" s="62">
        <f>'Distributor Secondary'!Z9*'DSR con %'!AA33</f>
        <v>5.4248275862068951</v>
      </c>
      <c r="AB33" s="62">
        <f>'Distributor Secondary'!AA9*'DSR con %'!AB33</f>
        <v>16.374942528735627</v>
      </c>
      <c r="AC33" s="62">
        <f>'Distributor Secondary'!AB9*'DSR con %'!AC33</f>
        <v>25.516781609195395</v>
      </c>
      <c r="AD33" s="62">
        <f>'Distributor Secondary'!AC9*'DSR con %'!AD33</f>
        <v>9.1418390804597678</v>
      </c>
      <c r="AE33" s="62">
        <f>'Distributor Secondary'!AD9*'DSR con %'!AE33</f>
        <v>8.9409195402298831</v>
      </c>
      <c r="AF33" s="62">
        <f>'Distributor Secondary'!AE9*'DSR con %'!AF33</f>
        <v>5.1234482758620681</v>
      </c>
      <c r="AG33" s="62">
        <f>'Distributor Secondary'!AF9*'DSR con %'!AG33</f>
        <v>3.7170114942528727</v>
      </c>
      <c r="AH33" s="62">
        <f>'Distributor Secondary'!AG9*'DSR con %'!AH33</f>
        <v>16.977701149425283</v>
      </c>
      <c r="AI33" s="62">
        <f>'Distributor Secondary'!AH9*'DSR con %'!AI33</f>
        <v>8.8404597701149399</v>
      </c>
      <c r="AJ33" s="62">
        <f>'Distributor Secondary'!AI9*'DSR con %'!AJ33</f>
        <v>16.073563218390802</v>
      </c>
      <c r="AK33" s="62">
        <f>'Distributor Secondary'!AJ9*'DSR con %'!AK33</f>
        <v>8.4386206896551705</v>
      </c>
      <c r="AL33" s="62">
        <f>'Distributor Secondary'!AK9*'DSR con %'!AL33</f>
        <v>6.9317241379310328</v>
      </c>
      <c r="AM33" s="62">
        <f>'Distributor Secondary'!AL9*'DSR con %'!AM33</f>
        <v>6.6303448275862049</v>
      </c>
      <c r="AN33" s="62">
        <f>'Distributor Secondary'!AM9*'DSR con %'!AN33</f>
        <v>6.9317241379310328</v>
      </c>
    </row>
    <row r="34" spans="1:52" s="19" customFormat="1">
      <c r="A34" s="63"/>
      <c r="B34" s="64"/>
      <c r="C34" s="65"/>
      <c r="D34" s="70"/>
      <c r="E34" s="63"/>
      <c r="F34" s="68">
        <f t="shared" si="0"/>
        <v>15550430</v>
      </c>
      <c r="G34" s="102">
        <f t="shared" si="1"/>
        <v>7783</v>
      </c>
      <c r="H34" s="68">
        <f t="shared" ref="H34:AN34" si="7">SUM(H27:H33)</f>
        <v>290</v>
      </c>
      <c r="I34" s="68">
        <f t="shared" si="7"/>
        <v>350.99999999999994</v>
      </c>
      <c r="J34" s="68">
        <f t="shared" si="7"/>
        <v>443.00000000000006</v>
      </c>
      <c r="K34" s="68">
        <f t="shared" si="7"/>
        <v>1329</v>
      </c>
      <c r="L34" s="68">
        <f t="shared" si="7"/>
        <v>886.00000000000011</v>
      </c>
      <c r="M34" s="68">
        <f t="shared" si="7"/>
        <v>238.00000000000003</v>
      </c>
      <c r="N34" s="68">
        <f t="shared" si="7"/>
        <v>238.00000000000003</v>
      </c>
      <c r="O34" s="68">
        <f t="shared" si="7"/>
        <v>109.00000000000001</v>
      </c>
      <c r="P34" s="68">
        <f t="shared" si="7"/>
        <v>357</v>
      </c>
      <c r="Q34" s="68">
        <f t="shared" si="7"/>
        <v>119.00000000000001</v>
      </c>
      <c r="R34" s="68">
        <f t="shared" si="7"/>
        <v>187.00000000000003</v>
      </c>
      <c r="S34" s="68">
        <f t="shared" si="7"/>
        <v>306</v>
      </c>
      <c r="T34" s="68">
        <f t="shared" si="7"/>
        <v>119.00000000000001</v>
      </c>
      <c r="U34" s="68">
        <f t="shared" si="7"/>
        <v>308.00000000000006</v>
      </c>
      <c r="V34" s="68">
        <f t="shared" si="7"/>
        <v>238.00000000000003</v>
      </c>
      <c r="W34" s="68">
        <f t="shared" si="7"/>
        <v>241</v>
      </c>
      <c r="X34" s="68">
        <f t="shared" si="7"/>
        <v>238.00000000000003</v>
      </c>
      <c r="Y34" s="68">
        <f t="shared" si="7"/>
        <v>179</v>
      </c>
      <c r="Z34" s="68">
        <f t="shared" si="7"/>
        <v>163.00000000000003</v>
      </c>
      <c r="AA34" s="68">
        <f t="shared" si="7"/>
        <v>54</v>
      </c>
      <c r="AB34" s="68">
        <f t="shared" si="7"/>
        <v>163.00000000000003</v>
      </c>
      <c r="AC34" s="68">
        <f t="shared" si="7"/>
        <v>254.00000000000003</v>
      </c>
      <c r="AD34" s="68">
        <f t="shared" si="7"/>
        <v>91</v>
      </c>
      <c r="AE34" s="68">
        <f t="shared" si="7"/>
        <v>89.000000000000014</v>
      </c>
      <c r="AF34" s="68">
        <f t="shared" si="7"/>
        <v>50.999999999999993</v>
      </c>
      <c r="AG34" s="68">
        <f t="shared" si="7"/>
        <v>37</v>
      </c>
      <c r="AH34" s="68">
        <f t="shared" si="7"/>
        <v>169</v>
      </c>
      <c r="AI34" s="68">
        <f t="shared" si="7"/>
        <v>88</v>
      </c>
      <c r="AJ34" s="68">
        <f t="shared" si="7"/>
        <v>160.00000000000003</v>
      </c>
      <c r="AK34" s="68">
        <f t="shared" si="7"/>
        <v>84</v>
      </c>
      <c r="AL34" s="68">
        <f t="shared" si="7"/>
        <v>69</v>
      </c>
      <c r="AM34" s="68">
        <f t="shared" si="7"/>
        <v>66</v>
      </c>
      <c r="AN34" s="68">
        <f t="shared" si="7"/>
        <v>69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>
      <c r="A35" s="74" t="s">
        <v>11</v>
      </c>
      <c r="B35" s="58" t="s">
        <v>5</v>
      </c>
      <c r="C35" s="59" t="s">
        <v>24</v>
      </c>
      <c r="D35" s="71" t="s">
        <v>75</v>
      </c>
      <c r="E35" s="71" t="s">
        <v>76</v>
      </c>
      <c r="F35" s="60">
        <f t="shared" ref="F35:F66" si="8">SUMPRODUCT(H35:AN35,$H$1:$AN$1)</f>
        <v>1788131.2000000002</v>
      </c>
      <c r="G35" s="61">
        <f t="shared" ref="G35:G66" si="9">SUM(H35:AN35)</f>
        <v>908.76999999999975</v>
      </c>
      <c r="H35" s="62">
        <f>'Distributor Secondary'!G10*'DSR con %'!H35</f>
        <v>46.44</v>
      </c>
      <c r="I35" s="62">
        <f>'Distributor Secondary'!H10*'DSR con %'!I35</f>
        <v>51.66</v>
      </c>
      <c r="J35" s="62">
        <f>'Distributor Secondary'!I10*'DSR con %'!J35</f>
        <v>37.619999999999997</v>
      </c>
      <c r="K35" s="62">
        <f>'Distributor Secondary'!J10*'DSR con %'!K35</f>
        <v>114.11999999999999</v>
      </c>
      <c r="L35" s="62">
        <f>'Distributor Secondary'!K10*'DSR con %'!L35</f>
        <v>62.28</v>
      </c>
      <c r="M35" s="62">
        <f>'Distributor Secondary'!L10*'DSR con %'!M35</f>
        <v>39.78</v>
      </c>
      <c r="N35" s="62">
        <f>'Distributor Secondary'!M10*'DSR con %'!N35</f>
        <v>35.64</v>
      </c>
      <c r="O35" s="62">
        <f>'Distributor Secondary'!N10*'DSR con %'!O35</f>
        <v>18.36</v>
      </c>
      <c r="P35" s="62">
        <f>'Distributor Secondary'!O10*'DSR con %'!P35</f>
        <v>52.559999999999995</v>
      </c>
      <c r="Q35" s="62">
        <f>'Distributor Secondary'!P10*'DSR con %'!Q35</f>
        <v>16.38</v>
      </c>
      <c r="R35" s="62">
        <f>'Distributor Secondary'!Q10*'DSR con %'!R35</f>
        <v>28.08</v>
      </c>
      <c r="S35" s="62">
        <f>'Distributor Secondary'!R10*'DSR con %'!S35</f>
        <v>44.46</v>
      </c>
      <c r="T35" s="62">
        <f>'Distributor Secondary'!S10*'DSR con %'!T35</f>
        <v>19.98</v>
      </c>
      <c r="U35" s="62">
        <f>'Distributor Secondary'!T10*'DSR con %'!U35</f>
        <v>46.26</v>
      </c>
      <c r="V35" s="62">
        <f>'Distributor Secondary'!U10*'DSR con %'!V35</f>
        <v>36.36</v>
      </c>
      <c r="W35" s="62">
        <f>'Distributor Secondary'!V10*'DSR con %'!W35</f>
        <v>35.64</v>
      </c>
      <c r="X35" s="62">
        <f>'Distributor Secondary'!W10*'DSR con %'!X35</f>
        <v>36.18</v>
      </c>
      <c r="Y35" s="62">
        <f>'Distributor Secondary'!X10*'DSR con %'!Y35</f>
        <v>28.08</v>
      </c>
      <c r="Z35" s="62">
        <f>'Distributor Secondary'!Y10*'DSR con %'!Z35</f>
        <v>15.299999999999999</v>
      </c>
      <c r="AA35" s="62">
        <f>'Distributor Secondary'!Z10*'DSR con %'!AA35</f>
        <v>5.04</v>
      </c>
      <c r="AB35" s="62">
        <f>'Distributor Secondary'!AA10*'DSR con %'!AB35</f>
        <v>15.299999999999999</v>
      </c>
      <c r="AC35" s="62">
        <f>'Distributor Secondary'!AB10*'DSR con %'!AC35</f>
        <v>16.490000000000002</v>
      </c>
      <c r="AD35" s="62">
        <f>'Distributor Secondary'!AC10*'DSR con %'!AD35</f>
        <v>6.6300000000000008</v>
      </c>
      <c r="AE35" s="62">
        <f>'Distributor Secondary'!AD10*'DSR con %'!AE35</f>
        <v>10.030000000000001</v>
      </c>
      <c r="AF35" s="62">
        <f>'Distributor Secondary'!AE10*'DSR con %'!AF35</f>
        <v>5.78</v>
      </c>
      <c r="AG35" s="62">
        <f>'Distributor Secondary'!AF10*'DSR con %'!AG35</f>
        <v>4.42</v>
      </c>
      <c r="AH35" s="62">
        <f>'Distributor Secondary'!AG10*'DSR con %'!AH35</f>
        <v>18.190000000000001</v>
      </c>
      <c r="AI35" s="62">
        <f>'Distributor Secondary'!AH10*'DSR con %'!AI35</f>
        <v>10.71</v>
      </c>
      <c r="AJ35" s="62">
        <f>'Distributor Secondary'!AI10*'DSR con %'!AJ35</f>
        <v>18.53</v>
      </c>
      <c r="AK35" s="62">
        <f>'Distributor Secondary'!AJ10*'DSR con %'!AK35</f>
        <v>9.5200000000000014</v>
      </c>
      <c r="AL35" s="62">
        <f>'Distributor Secondary'!AK10*'DSR con %'!AL35</f>
        <v>7.65</v>
      </c>
      <c r="AM35" s="62">
        <f>'Distributor Secondary'!AL10*'DSR con %'!AM35</f>
        <v>7.65</v>
      </c>
      <c r="AN35" s="62">
        <f>'Distributor Secondary'!AM10*'DSR con %'!AN35</f>
        <v>7.65</v>
      </c>
    </row>
    <row r="36" spans="1:52">
      <c r="A36" s="74" t="s">
        <v>11</v>
      </c>
      <c r="B36" s="58" t="s">
        <v>5</v>
      </c>
      <c r="C36" s="59" t="s">
        <v>24</v>
      </c>
      <c r="D36" s="71" t="s">
        <v>77</v>
      </c>
      <c r="E36" s="71" t="s">
        <v>78</v>
      </c>
      <c r="F36" s="60">
        <f t="shared" si="8"/>
        <v>1636378.8000000003</v>
      </c>
      <c r="G36" s="61">
        <f t="shared" si="9"/>
        <v>959.80000000000018</v>
      </c>
      <c r="H36" s="62">
        <f>'Distributor Secondary'!G10*'DSR con %'!H36</f>
        <v>51.6</v>
      </c>
      <c r="I36" s="62">
        <f>'Distributor Secondary'!H10*'DSR con %'!I36</f>
        <v>57.400000000000006</v>
      </c>
      <c r="J36" s="62">
        <f>'Distributor Secondary'!I10*'DSR con %'!J36</f>
        <v>41.800000000000004</v>
      </c>
      <c r="K36" s="62">
        <f>'Distributor Secondary'!J10*'DSR con %'!K36</f>
        <v>126.80000000000001</v>
      </c>
      <c r="L36" s="62">
        <f>'Distributor Secondary'!K10*'DSR con %'!L36</f>
        <v>69.2</v>
      </c>
      <c r="M36" s="62">
        <f>'Distributor Secondary'!L10*'DSR con %'!M36</f>
        <v>44.2</v>
      </c>
      <c r="N36" s="62">
        <f>'Distributor Secondary'!M10*'DSR con %'!N36</f>
        <v>39.6</v>
      </c>
      <c r="O36" s="62">
        <f>'Distributor Secondary'!N10*'DSR con %'!O36</f>
        <v>20.400000000000002</v>
      </c>
      <c r="P36" s="62">
        <f>'Distributor Secondary'!O10*'DSR con %'!P36</f>
        <v>58.400000000000006</v>
      </c>
      <c r="Q36" s="62">
        <f>'Distributor Secondary'!P10*'DSR con %'!Q36</f>
        <v>18.2</v>
      </c>
      <c r="R36" s="62">
        <f>'Distributor Secondary'!Q10*'DSR con %'!R36</f>
        <v>31.200000000000003</v>
      </c>
      <c r="S36" s="62">
        <f>'Distributor Secondary'!R10*'DSR con %'!S36</f>
        <v>49.400000000000006</v>
      </c>
      <c r="T36" s="62">
        <f>'Distributor Secondary'!S10*'DSR con %'!T36</f>
        <v>22.200000000000003</v>
      </c>
      <c r="U36" s="62">
        <f>'Distributor Secondary'!T10*'DSR con %'!U36</f>
        <v>51.400000000000006</v>
      </c>
      <c r="V36" s="62">
        <f>'Distributor Secondary'!U10*'DSR con %'!V36</f>
        <v>40.400000000000006</v>
      </c>
      <c r="W36" s="62">
        <f>'Distributor Secondary'!V10*'DSR con %'!W36</f>
        <v>39.6</v>
      </c>
      <c r="X36" s="62">
        <f>'Distributor Secondary'!W10*'DSR con %'!X36</f>
        <v>40.200000000000003</v>
      </c>
      <c r="Y36" s="62">
        <f>'Distributor Secondary'!X10*'DSR con %'!Y36</f>
        <v>31.200000000000003</v>
      </c>
      <c r="Z36" s="62">
        <f>'Distributor Secondary'!Y10*'DSR con %'!Z36</f>
        <v>17</v>
      </c>
      <c r="AA36" s="62">
        <f>'Distributor Secondary'!Z10*'DSR con %'!AA36</f>
        <v>5.6000000000000005</v>
      </c>
      <c r="AB36" s="62">
        <f>'Distributor Secondary'!AA10*'DSR con %'!AB36</f>
        <v>17</v>
      </c>
      <c r="AC36" s="62">
        <f>'Distributor Secondary'!AB10*'DSR con %'!AC36</f>
        <v>11.639999999999999</v>
      </c>
      <c r="AD36" s="62">
        <f>'Distributor Secondary'!AC10*'DSR con %'!AD36</f>
        <v>4.68</v>
      </c>
      <c r="AE36" s="62">
        <f>'Distributor Secondary'!AD10*'DSR con %'!AE36</f>
        <v>7.08</v>
      </c>
      <c r="AF36" s="62">
        <f>'Distributor Secondary'!AE10*'DSR con %'!AF36</f>
        <v>4.08</v>
      </c>
      <c r="AG36" s="62">
        <f>'Distributor Secondary'!AF10*'DSR con %'!AG36</f>
        <v>3.12</v>
      </c>
      <c r="AH36" s="62">
        <f>'Distributor Secondary'!AG10*'DSR con %'!AH36</f>
        <v>12.84</v>
      </c>
      <c r="AI36" s="62">
        <f>'Distributor Secondary'!AH10*'DSR con %'!AI36</f>
        <v>7.56</v>
      </c>
      <c r="AJ36" s="62">
        <f>'Distributor Secondary'!AI10*'DSR con %'!AJ36</f>
        <v>13.08</v>
      </c>
      <c r="AK36" s="62">
        <f>'Distributor Secondary'!AJ10*'DSR con %'!AK36</f>
        <v>6.72</v>
      </c>
      <c r="AL36" s="62">
        <f>'Distributor Secondary'!AK10*'DSR con %'!AL36</f>
        <v>5.3999999999999995</v>
      </c>
      <c r="AM36" s="62">
        <f>'Distributor Secondary'!AL10*'DSR con %'!AM36</f>
        <v>5.3999999999999995</v>
      </c>
      <c r="AN36" s="62">
        <f>'Distributor Secondary'!AM10*'DSR con %'!AN36</f>
        <v>5.3999999999999995</v>
      </c>
    </row>
    <row r="37" spans="1:52">
      <c r="A37" s="74" t="s">
        <v>11</v>
      </c>
      <c r="B37" s="58" t="s">
        <v>5</v>
      </c>
      <c r="C37" s="59" t="s">
        <v>24</v>
      </c>
      <c r="D37" s="71" t="s">
        <v>79</v>
      </c>
      <c r="E37" s="71" t="s">
        <v>80</v>
      </c>
      <c r="F37" s="60">
        <f t="shared" si="8"/>
        <v>1687248.1999999997</v>
      </c>
      <c r="G37" s="61">
        <f t="shared" si="9"/>
        <v>967.05000000000018</v>
      </c>
      <c r="H37" s="62">
        <f>'Distributor Secondary'!G10*'DSR con %'!H37</f>
        <v>51.6</v>
      </c>
      <c r="I37" s="62">
        <f>'Distributor Secondary'!H10*'DSR con %'!I37</f>
        <v>57.400000000000006</v>
      </c>
      <c r="J37" s="62">
        <f>'Distributor Secondary'!I10*'DSR con %'!J37</f>
        <v>41.800000000000004</v>
      </c>
      <c r="K37" s="62">
        <f>'Distributor Secondary'!J10*'DSR con %'!K37</f>
        <v>126.80000000000001</v>
      </c>
      <c r="L37" s="62">
        <f>'Distributor Secondary'!K10*'DSR con %'!L37</f>
        <v>69.2</v>
      </c>
      <c r="M37" s="62">
        <f>'Distributor Secondary'!L10*'DSR con %'!M37</f>
        <v>44.2</v>
      </c>
      <c r="N37" s="62">
        <f>'Distributor Secondary'!M10*'DSR con %'!N37</f>
        <v>39.6</v>
      </c>
      <c r="O37" s="62">
        <f>'Distributor Secondary'!N10*'DSR con %'!O37</f>
        <v>20.400000000000002</v>
      </c>
      <c r="P37" s="62">
        <f>'Distributor Secondary'!O10*'DSR con %'!P37</f>
        <v>58.400000000000006</v>
      </c>
      <c r="Q37" s="62">
        <f>'Distributor Secondary'!P10*'DSR con %'!Q37</f>
        <v>18.2</v>
      </c>
      <c r="R37" s="62">
        <f>'Distributor Secondary'!Q10*'DSR con %'!R37</f>
        <v>31.200000000000003</v>
      </c>
      <c r="S37" s="62">
        <f>'Distributor Secondary'!R10*'DSR con %'!S37</f>
        <v>49.400000000000006</v>
      </c>
      <c r="T37" s="62">
        <f>'Distributor Secondary'!S10*'DSR con %'!T37</f>
        <v>22.200000000000003</v>
      </c>
      <c r="U37" s="62">
        <f>'Distributor Secondary'!T10*'DSR con %'!U37</f>
        <v>51.400000000000006</v>
      </c>
      <c r="V37" s="62">
        <f>'Distributor Secondary'!U10*'DSR con %'!V37</f>
        <v>40.400000000000006</v>
      </c>
      <c r="W37" s="62">
        <f>'Distributor Secondary'!V10*'DSR con %'!W37</f>
        <v>39.6</v>
      </c>
      <c r="X37" s="62">
        <f>'Distributor Secondary'!W10*'DSR con %'!X37</f>
        <v>40.200000000000003</v>
      </c>
      <c r="Y37" s="62">
        <f>'Distributor Secondary'!X10*'DSR con %'!Y37</f>
        <v>31.200000000000003</v>
      </c>
      <c r="Z37" s="62">
        <f>'Distributor Secondary'!Y10*'DSR con %'!Z37</f>
        <v>17</v>
      </c>
      <c r="AA37" s="62">
        <f>'Distributor Secondary'!Z10*'DSR con %'!AA37</f>
        <v>5.6000000000000005</v>
      </c>
      <c r="AB37" s="62">
        <f>'Distributor Secondary'!AA10*'DSR con %'!AB37</f>
        <v>17</v>
      </c>
      <c r="AC37" s="62">
        <f>'Distributor Secondary'!AB10*'DSR con %'!AC37</f>
        <v>12.610000000000001</v>
      </c>
      <c r="AD37" s="62">
        <f>'Distributor Secondary'!AC10*'DSR con %'!AD37</f>
        <v>5.07</v>
      </c>
      <c r="AE37" s="62">
        <f>'Distributor Secondary'!AD10*'DSR con %'!AE37</f>
        <v>7.67</v>
      </c>
      <c r="AF37" s="62">
        <f>'Distributor Secondary'!AE10*'DSR con %'!AF37</f>
        <v>4.42</v>
      </c>
      <c r="AG37" s="62">
        <f>'Distributor Secondary'!AF10*'DSR con %'!AG37</f>
        <v>3.38</v>
      </c>
      <c r="AH37" s="62">
        <f>'Distributor Secondary'!AG10*'DSR con %'!AH37</f>
        <v>13.91</v>
      </c>
      <c r="AI37" s="62">
        <f>'Distributor Secondary'!AH10*'DSR con %'!AI37</f>
        <v>8.19</v>
      </c>
      <c r="AJ37" s="62">
        <f>'Distributor Secondary'!AI10*'DSR con %'!AJ37</f>
        <v>14.17</v>
      </c>
      <c r="AK37" s="62">
        <f>'Distributor Secondary'!AJ10*'DSR con %'!AK37</f>
        <v>7.28</v>
      </c>
      <c r="AL37" s="62">
        <f>'Distributor Secondary'!AK10*'DSR con %'!AL37</f>
        <v>5.8500000000000005</v>
      </c>
      <c r="AM37" s="62">
        <f>'Distributor Secondary'!AL10*'DSR con %'!AM37</f>
        <v>5.8500000000000005</v>
      </c>
      <c r="AN37" s="62">
        <f>'Distributor Secondary'!AM10*'DSR con %'!AN37</f>
        <v>5.8500000000000005</v>
      </c>
    </row>
    <row r="38" spans="1:52">
      <c r="A38" s="74" t="s">
        <v>11</v>
      </c>
      <c r="B38" s="58" t="s">
        <v>5</v>
      </c>
      <c r="C38" s="59" t="s">
        <v>24</v>
      </c>
      <c r="D38" s="71" t="s">
        <v>81</v>
      </c>
      <c r="E38" s="71" t="s">
        <v>82</v>
      </c>
      <c r="F38" s="60">
        <f t="shared" si="8"/>
        <v>1638379.5</v>
      </c>
      <c r="G38" s="61">
        <f t="shared" si="9"/>
        <v>851.99000000000012</v>
      </c>
      <c r="H38" s="62">
        <f>'Distributor Secondary'!G10*'DSR con %'!H38</f>
        <v>43.860000000000007</v>
      </c>
      <c r="I38" s="62">
        <f>'Distributor Secondary'!H10*'DSR con %'!I38</f>
        <v>48.790000000000006</v>
      </c>
      <c r="J38" s="62">
        <f>'Distributor Secondary'!I10*'DSR con %'!J38</f>
        <v>35.53</v>
      </c>
      <c r="K38" s="62">
        <f>'Distributor Secondary'!J10*'DSR con %'!K38</f>
        <v>107.78</v>
      </c>
      <c r="L38" s="62">
        <f>'Distributor Secondary'!K10*'DSR con %'!L38</f>
        <v>58.820000000000007</v>
      </c>
      <c r="M38" s="62">
        <f>'Distributor Secondary'!L10*'DSR con %'!M38</f>
        <v>37.57</v>
      </c>
      <c r="N38" s="62">
        <f>'Distributor Secondary'!M10*'DSR con %'!N38</f>
        <v>33.660000000000004</v>
      </c>
      <c r="O38" s="62">
        <f>'Distributor Secondary'!N10*'DSR con %'!O38</f>
        <v>17.34</v>
      </c>
      <c r="P38" s="62">
        <f>'Distributor Secondary'!O10*'DSR con %'!P38</f>
        <v>49.64</v>
      </c>
      <c r="Q38" s="62">
        <f>'Distributor Secondary'!P10*'DSR con %'!Q38</f>
        <v>15.47</v>
      </c>
      <c r="R38" s="62">
        <f>'Distributor Secondary'!Q10*'DSR con %'!R38</f>
        <v>26.520000000000003</v>
      </c>
      <c r="S38" s="62">
        <f>'Distributor Secondary'!R10*'DSR con %'!S38</f>
        <v>41.99</v>
      </c>
      <c r="T38" s="62">
        <f>'Distributor Secondary'!S10*'DSR con %'!T38</f>
        <v>18.87</v>
      </c>
      <c r="U38" s="62">
        <f>'Distributor Secondary'!T10*'DSR con %'!U38</f>
        <v>43.690000000000005</v>
      </c>
      <c r="V38" s="62">
        <f>'Distributor Secondary'!U10*'DSR con %'!V38</f>
        <v>34.340000000000003</v>
      </c>
      <c r="W38" s="62">
        <f>'Distributor Secondary'!V10*'DSR con %'!W38</f>
        <v>33.660000000000004</v>
      </c>
      <c r="X38" s="62">
        <f>'Distributor Secondary'!W10*'DSR con %'!X38</f>
        <v>34.17</v>
      </c>
      <c r="Y38" s="62">
        <f>'Distributor Secondary'!X10*'DSR con %'!Y38</f>
        <v>26.520000000000003</v>
      </c>
      <c r="Z38" s="62">
        <f>'Distributor Secondary'!Y10*'DSR con %'!Z38</f>
        <v>14.450000000000001</v>
      </c>
      <c r="AA38" s="62">
        <f>'Distributor Secondary'!Z10*'DSR con %'!AA38</f>
        <v>4.7600000000000007</v>
      </c>
      <c r="AB38" s="62">
        <f>'Distributor Secondary'!AA10*'DSR con %'!AB38</f>
        <v>14.450000000000001</v>
      </c>
      <c r="AC38" s="62">
        <f>'Distributor Secondary'!AB10*'DSR con %'!AC38</f>
        <v>15.52</v>
      </c>
      <c r="AD38" s="62">
        <f>'Distributor Secondary'!AC10*'DSR con %'!AD38</f>
        <v>6.24</v>
      </c>
      <c r="AE38" s="62">
        <f>'Distributor Secondary'!AD10*'DSR con %'!AE38</f>
        <v>8.85</v>
      </c>
      <c r="AF38" s="62">
        <f>'Distributor Secondary'!AE10*'DSR con %'!AF38</f>
        <v>5.0999999999999996</v>
      </c>
      <c r="AG38" s="62">
        <f>'Distributor Secondary'!AF10*'DSR con %'!AG38</f>
        <v>3.9</v>
      </c>
      <c r="AH38" s="62">
        <f>'Distributor Secondary'!AG10*'DSR con %'!AH38</f>
        <v>16.05</v>
      </c>
      <c r="AI38" s="62">
        <f>'Distributor Secondary'!AH10*'DSR con %'!AI38</f>
        <v>9.4499999999999993</v>
      </c>
      <c r="AJ38" s="62">
        <f>'Distributor Secondary'!AI10*'DSR con %'!AJ38</f>
        <v>16.349999999999998</v>
      </c>
      <c r="AK38" s="62">
        <f>'Distributor Secondary'!AJ10*'DSR con %'!AK38</f>
        <v>8.4</v>
      </c>
      <c r="AL38" s="62">
        <f>'Distributor Secondary'!AK10*'DSR con %'!AL38</f>
        <v>6.75</v>
      </c>
      <c r="AM38" s="62">
        <f>'Distributor Secondary'!AL10*'DSR con %'!AM38</f>
        <v>6.75</v>
      </c>
      <c r="AN38" s="62">
        <f>'Distributor Secondary'!AM10*'DSR con %'!AN38</f>
        <v>6.75</v>
      </c>
    </row>
    <row r="39" spans="1:52">
      <c r="A39" s="74" t="s">
        <v>11</v>
      </c>
      <c r="B39" s="58" t="s">
        <v>5</v>
      </c>
      <c r="C39" s="59" t="s">
        <v>24</v>
      </c>
      <c r="D39" s="71" t="s">
        <v>83</v>
      </c>
      <c r="E39" s="71" t="s">
        <v>84</v>
      </c>
      <c r="F39" s="60">
        <f t="shared" si="8"/>
        <v>3466532.3000000003</v>
      </c>
      <c r="G39" s="61">
        <f t="shared" si="9"/>
        <v>1401.3899999999994</v>
      </c>
      <c r="H39" s="62">
        <f>'Distributor Secondary'!G10*'DSR con %'!H39</f>
        <v>64.5</v>
      </c>
      <c r="I39" s="62">
        <f>'Distributor Secondary'!H10*'DSR con %'!I39</f>
        <v>71.75</v>
      </c>
      <c r="J39" s="62">
        <f>'Distributor Secondary'!I10*'DSR con %'!J39</f>
        <v>52.25</v>
      </c>
      <c r="K39" s="62">
        <f>'Distributor Secondary'!J10*'DSR con %'!K39</f>
        <v>158.5</v>
      </c>
      <c r="L39" s="62">
        <f>'Distributor Secondary'!K10*'DSR con %'!L39</f>
        <v>86.5</v>
      </c>
      <c r="M39" s="62">
        <f>'Distributor Secondary'!L10*'DSR con %'!M39</f>
        <v>55.25</v>
      </c>
      <c r="N39" s="62">
        <f>'Distributor Secondary'!M10*'DSR con %'!N39</f>
        <v>49.5</v>
      </c>
      <c r="O39" s="62">
        <f>'Distributor Secondary'!N10*'DSR con %'!O39</f>
        <v>25.5</v>
      </c>
      <c r="P39" s="62">
        <f>'Distributor Secondary'!O10*'DSR con %'!P39</f>
        <v>73</v>
      </c>
      <c r="Q39" s="62">
        <f>'Distributor Secondary'!P10*'DSR con %'!Q39</f>
        <v>22.75</v>
      </c>
      <c r="R39" s="62">
        <f>'Distributor Secondary'!Q10*'DSR con %'!R39</f>
        <v>39</v>
      </c>
      <c r="S39" s="62">
        <f>'Distributor Secondary'!R10*'DSR con %'!S39</f>
        <v>61.75</v>
      </c>
      <c r="T39" s="62">
        <f>'Distributor Secondary'!S10*'DSR con %'!T39</f>
        <v>27.75</v>
      </c>
      <c r="U39" s="62">
        <f>'Distributor Secondary'!T10*'DSR con %'!U39</f>
        <v>64.25</v>
      </c>
      <c r="V39" s="62">
        <f>'Distributor Secondary'!U10*'DSR con %'!V39</f>
        <v>50.5</v>
      </c>
      <c r="W39" s="62">
        <f>'Distributor Secondary'!V10*'DSR con %'!W39</f>
        <v>49.5</v>
      </c>
      <c r="X39" s="62">
        <f>'Distributor Secondary'!W10*'DSR con %'!X39</f>
        <v>50.25</v>
      </c>
      <c r="Y39" s="62">
        <f>'Distributor Secondary'!X10*'DSR con %'!Y39</f>
        <v>39</v>
      </c>
      <c r="Z39" s="62">
        <f>'Distributor Secondary'!Y10*'DSR con %'!Z39</f>
        <v>21.25</v>
      </c>
      <c r="AA39" s="62">
        <f>'Distributor Secondary'!Z10*'DSR con %'!AA39</f>
        <v>7</v>
      </c>
      <c r="AB39" s="62">
        <f>'Distributor Secondary'!AA10*'DSR con %'!AB39</f>
        <v>21.25</v>
      </c>
      <c r="AC39" s="62">
        <f>'Distributor Secondary'!AB10*'DSR con %'!AC39</f>
        <v>40.74</v>
      </c>
      <c r="AD39" s="62">
        <f>'Distributor Secondary'!AC10*'DSR con %'!AD39</f>
        <v>16.38</v>
      </c>
      <c r="AE39" s="62">
        <f>'Distributor Secondary'!AD10*'DSR con %'!AE39</f>
        <v>25.37</v>
      </c>
      <c r="AF39" s="62">
        <f>'Distributor Secondary'!AE10*'DSR con %'!AF39</f>
        <v>14.62</v>
      </c>
      <c r="AG39" s="62">
        <f>'Distributor Secondary'!AF10*'DSR con %'!AG39</f>
        <v>11.18</v>
      </c>
      <c r="AH39" s="62">
        <f>'Distributor Secondary'!AG10*'DSR con %'!AH39</f>
        <v>46.01</v>
      </c>
      <c r="AI39" s="62">
        <f>'Distributor Secondary'!AH10*'DSR con %'!AI39</f>
        <v>27.09</v>
      </c>
      <c r="AJ39" s="62">
        <f>'Distributor Secondary'!AI10*'DSR con %'!AJ39</f>
        <v>46.87</v>
      </c>
      <c r="AK39" s="62">
        <f>'Distributor Secondary'!AJ10*'DSR con %'!AK39</f>
        <v>24.08</v>
      </c>
      <c r="AL39" s="62">
        <f>'Distributor Secondary'!AK10*'DSR con %'!AL39</f>
        <v>19.350000000000001</v>
      </c>
      <c r="AM39" s="62">
        <f>'Distributor Secondary'!AL10*'DSR con %'!AM39</f>
        <v>19.350000000000001</v>
      </c>
      <c r="AN39" s="62">
        <f>'Distributor Secondary'!AM10*'DSR con %'!AN39</f>
        <v>19.350000000000001</v>
      </c>
    </row>
    <row r="40" spans="1:52" s="19" customFormat="1">
      <c r="A40" s="72"/>
      <c r="B40" s="64"/>
      <c r="C40" s="65"/>
      <c r="D40" s="73"/>
      <c r="E40" s="73"/>
      <c r="F40" s="68">
        <f t="shared" si="8"/>
        <v>10216670</v>
      </c>
      <c r="G40" s="102">
        <f t="shared" si="9"/>
        <v>5089</v>
      </c>
      <c r="H40" s="45">
        <f>SUM(H35:H39)</f>
        <v>258</v>
      </c>
      <c r="I40" s="45">
        <f t="shared" ref="I40:AN40" si="10">SUM(I35:I39)</f>
        <v>287</v>
      </c>
      <c r="J40" s="45">
        <f t="shared" si="10"/>
        <v>209</v>
      </c>
      <c r="K40" s="45">
        <f t="shared" si="10"/>
        <v>634</v>
      </c>
      <c r="L40" s="45">
        <f t="shared" si="10"/>
        <v>346</v>
      </c>
      <c r="M40" s="45">
        <f t="shared" si="10"/>
        <v>221</v>
      </c>
      <c r="N40" s="45">
        <f t="shared" si="10"/>
        <v>198</v>
      </c>
      <c r="O40" s="45">
        <f t="shared" si="10"/>
        <v>102.00000000000001</v>
      </c>
      <c r="P40" s="45">
        <f t="shared" si="10"/>
        <v>292</v>
      </c>
      <c r="Q40" s="45">
        <f t="shared" si="10"/>
        <v>91</v>
      </c>
      <c r="R40" s="45">
        <f t="shared" si="10"/>
        <v>156</v>
      </c>
      <c r="S40" s="45">
        <f t="shared" si="10"/>
        <v>247.00000000000003</v>
      </c>
      <c r="T40" s="45">
        <f t="shared" si="10"/>
        <v>111.00000000000001</v>
      </c>
      <c r="U40" s="45">
        <f t="shared" si="10"/>
        <v>257</v>
      </c>
      <c r="V40" s="45">
        <f t="shared" si="10"/>
        <v>202</v>
      </c>
      <c r="W40" s="45">
        <f t="shared" si="10"/>
        <v>198</v>
      </c>
      <c r="X40" s="45">
        <f t="shared" si="10"/>
        <v>201</v>
      </c>
      <c r="Y40" s="45">
        <f t="shared" si="10"/>
        <v>156</v>
      </c>
      <c r="Z40" s="45">
        <f t="shared" si="10"/>
        <v>85</v>
      </c>
      <c r="AA40" s="45">
        <f t="shared" si="10"/>
        <v>28.000000000000004</v>
      </c>
      <c r="AB40" s="45">
        <f t="shared" si="10"/>
        <v>85</v>
      </c>
      <c r="AC40" s="45">
        <f t="shared" si="10"/>
        <v>97</v>
      </c>
      <c r="AD40" s="45">
        <f t="shared" si="10"/>
        <v>39</v>
      </c>
      <c r="AE40" s="45">
        <f t="shared" si="10"/>
        <v>59</v>
      </c>
      <c r="AF40" s="45">
        <f t="shared" si="10"/>
        <v>34</v>
      </c>
      <c r="AG40" s="45">
        <f t="shared" si="10"/>
        <v>26</v>
      </c>
      <c r="AH40" s="45">
        <f t="shared" si="10"/>
        <v>107</v>
      </c>
      <c r="AI40" s="45">
        <f t="shared" si="10"/>
        <v>63</v>
      </c>
      <c r="AJ40" s="45">
        <f t="shared" si="10"/>
        <v>109</v>
      </c>
      <c r="AK40" s="45">
        <f t="shared" si="10"/>
        <v>56</v>
      </c>
      <c r="AL40" s="45">
        <f t="shared" si="10"/>
        <v>45</v>
      </c>
      <c r="AM40" s="45">
        <f t="shared" si="10"/>
        <v>45</v>
      </c>
      <c r="AN40" s="45">
        <f t="shared" si="10"/>
        <v>45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>
      <c r="A41" s="74" t="s">
        <v>12</v>
      </c>
      <c r="B41" s="58" t="s">
        <v>5</v>
      </c>
      <c r="C41" s="59" t="s">
        <v>5</v>
      </c>
      <c r="D41" s="71" t="s">
        <v>28</v>
      </c>
      <c r="E41" s="71" t="s">
        <v>55</v>
      </c>
      <c r="F41" s="60">
        <f t="shared" si="8"/>
        <v>1614861.2999999998</v>
      </c>
      <c r="G41" s="61">
        <f t="shared" si="9"/>
        <v>938.13499999999988</v>
      </c>
      <c r="H41" s="62">
        <f>'Distributor Secondary'!G11*'DSR con %'!H41</f>
        <v>42.734999999999999</v>
      </c>
      <c r="I41" s="62">
        <f>'Distributor Secondary'!H11*'DSR con %'!I41</f>
        <v>51.615000000000002</v>
      </c>
      <c r="J41" s="62">
        <f>'Distributor Secondary'!I11*'DSR con %'!J41</f>
        <v>51.984999999999999</v>
      </c>
      <c r="K41" s="62">
        <f>'Distributor Secondary'!J11*'DSR con %'!K41</f>
        <v>149.85</v>
      </c>
      <c r="L41" s="62">
        <f>'Distributor Secondary'!K11*'DSR con %'!L41</f>
        <v>99.9</v>
      </c>
      <c r="M41" s="62">
        <f>'Distributor Secondary'!L11*'DSR con %'!M41</f>
        <v>30.155000000000001</v>
      </c>
      <c r="N41" s="62">
        <f>'Distributor Secondary'!M11*'DSR con %'!N41</f>
        <v>33.854999999999997</v>
      </c>
      <c r="O41" s="62">
        <f>'Distributor Secondary'!N11*'DSR con %'!O41</f>
        <v>15.17</v>
      </c>
      <c r="P41" s="62">
        <f>'Distributor Secondary'!O11*'DSR con %'!P41</f>
        <v>45.325000000000003</v>
      </c>
      <c r="Q41" s="62">
        <f>'Distributor Secondary'!P11*'DSR con %'!Q41</f>
        <v>15.17</v>
      </c>
      <c r="R41" s="62">
        <f>'Distributor Secondary'!Q11*'DSR con %'!R41</f>
        <v>22.57</v>
      </c>
      <c r="S41" s="62">
        <f>'Distributor Secondary'!R11*'DSR con %'!S41</f>
        <v>37.74</v>
      </c>
      <c r="T41" s="62">
        <f>'Distributor Secondary'!S11*'DSR con %'!T41</f>
        <v>15.17</v>
      </c>
      <c r="U41" s="62">
        <f>'Distributor Secondary'!T11*'DSR con %'!U41</f>
        <v>37.74</v>
      </c>
      <c r="V41" s="62">
        <f>'Distributor Secondary'!U11*'DSR con %'!V41</f>
        <v>30.155000000000001</v>
      </c>
      <c r="W41" s="62">
        <f>'Distributor Secondary'!V11*'DSR con %'!W41</f>
        <v>30.155000000000001</v>
      </c>
      <c r="X41" s="62">
        <f>'Distributor Secondary'!W11*'DSR con %'!X41</f>
        <v>30.155000000000001</v>
      </c>
      <c r="Y41" s="62">
        <f>'Distributor Secondary'!X11*'DSR con %'!Y41</f>
        <v>22.57</v>
      </c>
      <c r="Z41" s="62">
        <f>'Distributor Secondary'!Y11*'DSR con %'!Z41</f>
        <v>24.79</v>
      </c>
      <c r="AA41" s="62">
        <f>'Distributor Secondary'!Z11*'DSR con %'!AA41</f>
        <v>8.3249999999999993</v>
      </c>
      <c r="AB41" s="62">
        <f>'Distributor Secondary'!AA11*'DSR con %'!AB41</f>
        <v>24.79</v>
      </c>
      <c r="AC41" s="62">
        <f>'Distributor Secondary'!AB11*'DSR con %'!AC41</f>
        <v>34.78</v>
      </c>
      <c r="AD41" s="62">
        <f>'Distributor Secondary'!AC11*'DSR con %'!AD41</f>
        <v>13.875</v>
      </c>
      <c r="AE41" s="62">
        <f>'Distributor Secondary'!AD11*'DSR con %'!AE41</f>
        <v>13.504999999999999</v>
      </c>
      <c r="AF41" s="62">
        <f>'Distributor Secondary'!AE11*'DSR con %'!AF41</f>
        <v>6.1049999999999995</v>
      </c>
      <c r="AG41" s="62">
        <f>'Distributor Secondary'!AF11*'DSR con %'!AG41</f>
        <v>3.7</v>
      </c>
      <c r="AH41" s="62">
        <f>'Distributor Secondary'!AG11*'DSR con %'!AH41</f>
        <v>10.545</v>
      </c>
      <c r="AI41" s="62">
        <f>'Distributor Secondary'!AH11*'DSR con %'!AI41</f>
        <v>5.7350000000000003</v>
      </c>
      <c r="AJ41" s="62">
        <f>'Distributor Secondary'!AI11*'DSR con %'!AJ41</f>
        <v>10.545</v>
      </c>
      <c r="AK41" s="62">
        <f>'Distributor Secondary'!AJ11*'DSR con %'!AK41</f>
        <v>6.29</v>
      </c>
      <c r="AL41" s="62">
        <f>'Distributor Secondary'!AK11*'DSR con %'!AL41</f>
        <v>4.4399999999999995</v>
      </c>
      <c r="AM41" s="62">
        <f>'Distributor Secondary'!AL11*'DSR con %'!AM41</f>
        <v>4.2549999999999999</v>
      </c>
      <c r="AN41" s="62">
        <f>'Distributor Secondary'!AM11*'DSR con %'!AN41</f>
        <v>4.4399999999999995</v>
      </c>
    </row>
    <row r="42" spans="1:52">
      <c r="A42" s="74" t="s">
        <v>12</v>
      </c>
      <c r="B42" s="58" t="s">
        <v>5</v>
      </c>
      <c r="C42" s="59" t="s">
        <v>5</v>
      </c>
      <c r="D42" s="71" t="s">
        <v>29</v>
      </c>
      <c r="E42" s="71" t="s">
        <v>30</v>
      </c>
      <c r="F42" s="60">
        <f t="shared" si="8"/>
        <v>2094955.2</v>
      </c>
      <c r="G42" s="61">
        <f t="shared" si="9"/>
        <v>1217.04</v>
      </c>
      <c r="H42" s="62">
        <f>'Distributor Secondary'!G11*'DSR con %'!H42</f>
        <v>55.44</v>
      </c>
      <c r="I42" s="62">
        <f>'Distributor Secondary'!H11*'DSR con %'!I42</f>
        <v>66.959999999999994</v>
      </c>
      <c r="J42" s="62">
        <f>'Distributor Secondary'!I11*'DSR con %'!J42</f>
        <v>67.44</v>
      </c>
      <c r="K42" s="62">
        <f>'Distributor Secondary'!J11*'DSR con %'!K42</f>
        <v>194.4</v>
      </c>
      <c r="L42" s="62">
        <f>'Distributor Secondary'!K11*'DSR con %'!L42</f>
        <v>129.6</v>
      </c>
      <c r="M42" s="62">
        <f>'Distributor Secondary'!L11*'DSR con %'!M42</f>
        <v>39.119999999999997</v>
      </c>
      <c r="N42" s="62">
        <f>'Distributor Secondary'!M11*'DSR con %'!N42</f>
        <v>43.92</v>
      </c>
      <c r="O42" s="62">
        <f>'Distributor Secondary'!N11*'DSR con %'!O42</f>
        <v>19.68</v>
      </c>
      <c r="P42" s="62">
        <f>'Distributor Secondary'!O11*'DSR con %'!P42</f>
        <v>58.8</v>
      </c>
      <c r="Q42" s="62">
        <f>'Distributor Secondary'!P11*'DSR con %'!Q42</f>
        <v>19.68</v>
      </c>
      <c r="R42" s="62">
        <f>'Distributor Secondary'!Q11*'DSR con %'!R42</f>
        <v>29.279999999999998</v>
      </c>
      <c r="S42" s="62">
        <f>'Distributor Secondary'!R11*'DSR con %'!S42</f>
        <v>48.96</v>
      </c>
      <c r="T42" s="62">
        <f>'Distributor Secondary'!S11*'DSR con %'!T42</f>
        <v>19.68</v>
      </c>
      <c r="U42" s="62">
        <f>'Distributor Secondary'!T11*'DSR con %'!U42</f>
        <v>48.96</v>
      </c>
      <c r="V42" s="62">
        <f>'Distributor Secondary'!U11*'DSR con %'!V42</f>
        <v>39.119999999999997</v>
      </c>
      <c r="W42" s="62">
        <f>'Distributor Secondary'!V11*'DSR con %'!W42</f>
        <v>39.119999999999997</v>
      </c>
      <c r="X42" s="62">
        <f>'Distributor Secondary'!W11*'DSR con %'!X42</f>
        <v>39.119999999999997</v>
      </c>
      <c r="Y42" s="62">
        <f>'Distributor Secondary'!X11*'DSR con %'!Y42</f>
        <v>29.279999999999998</v>
      </c>
      <c r="Z42" s="62">
        <f>'Distributor Secondary'!Y11*'DSR con %'!Z42</f>
        <v>32.159999999999997</v>
      </c>
      <c r="AA42" s="62">
        <f>'Distributor Secondary'!Z11*'DSR con %'!AA42</f>
        <v>10.799999999999999</v>
      </c>
      <c r="AB42" s="62">
        <f>'Distributor Secondary'!AA11*'DSR con %'!AB42</f>
        <v>32.159999999999997</v>
      </c>
      <c r="AC42" s="62">
        <f>'Distributor Secondary'!AB11*'DSR con %'!AC42</f>
        <v>45.12</v>
      </c>
      <c r="AD42" s="62">
        <f>'Distributor Secondary'!AC11*'DSR con %'!AD42</f>
        <v>18</v>
      </c>
      <c r="AE42" s="62">
        <f>'Distributor Secondary'!AD11*'DSR con %'!AE42</f>
        <v>17.52</v>
      </c>
      <c r="AF42" s="62">
        <f>'Distributor Secondary'!AE11*'DSR con %'!AF42</f>
        <v>7.92</v>
      </c>
      <c r="AG42" s="62">
        <f>'Distributor Secondary'!AF11*'DSR con %'!AG42</f>
        <v>4.8</v>
      </c>
      <c r="AH42" s="62">
        <f>'Distributor Secondary'!AG11*'DSR con %'!AH42</f>
        <v>13.68</v>
      </c>
      <c r="AI42" s="62">
        <f>'Distributor Secondary'!AH11*'DSR con %'!AI42</f>
        <v>7.4399999999999995</v>
      </c>
      <c r="AJ42" s="62">
        <f>'Distributor Secondary'!AI11*'DSR con %'!AJ42</f>
        <v>13.68</v>
      </c>
      <c r="AK42" s="62">
        <f>'Distributor Secondary'!AJ11*'DSR con %'!AK42</f>
        <v>8.16</v>
      </c>
      <c r="AL42" s="62">
        <f>'Distributor Secondary'!AK11*'DSR con %'!AL42</f>
        <v>5.76</v>
      </c>
      <c r="AM42" s="62">
        <f>'Distributor Secondary'!AL11*'DSR con %'!AM42</f>
        <v>5.52</v>
      </c>
      <c r="AN42" s="62">
        <f>'Distributor Secondary'!AM11*'DSR con %'!AN42</f>
        <v>5.76</v>
      </c>
    </row>
    <row r="43" spans="1:52">
      <c r="A43" s="74" t="s">
        <v>12</v>
      </c>
      <c r="B43" s="58" t="s">
        <v>5</v>
      </c>
      <c r="C43" s="59" t="s">
        <v>5</v>
      </c>
      <c r="D43" s="71" t="s">
        <v>31</v>
      </c>
      <c r="E43" s="71" t="s">
        <v>32</v>
      </c>
      <c r="F43" s="60">
        <f t="shared" si="8"/>
        <v>1440281.7</v>
      </c>
      <c r="G43" s="61">
        <f t="shared" si="9"/>
        <v>836.71499999999969</v>
      </c>
      <c r="H43" s="62">
        <f>'Distributor Secondary'!G11*'DSR con %'!H43</f>
        <v>38.114999999999995</v>
      </c>
      <c r="I43" s="62">
        <f>'Distributor Secondary'!H11*'DSR con %'!I43</f>
        <v>46.034999999999997</v>
      </c>
      <c r="J43" s="62">
        <f>'Distributor Secondary'!I11*'DSR con %'!J43</f>
        <v>46.364999999999995</v>
      </c>
      <c r="K43" s="62">
        <f>'Distributor Secondary'!J11*'DSR con %'!K43</f>
        <v>133.64999999999998</v>
      </c>
      <c r="L43" s="62">
        <f>'Distributor Secondary'!K11*'DSR con %'!L43</f>
        <v>89.1</v>
      </c>
      <c r="M43" s="62">
        <f>'Distributor Secondary'!L11*'DSR con %'!M43</f>
        <v>26.894999999999996</v>
      </c>
      <c r="N43" s="62">
        <f>'Distributor Secondary'!M11*'DSR con %'!N43</f>
        <v>30.194999999999997</v>
      </c>
      <c r="O43" s="62">
        <f>'Distributor Secondary'!N11*'DSR con %'!O43</f>
        <v>13.529999999999998</v>
      </c>
      <c r="P43" s="62">
        <f>'Distributor Secondary'!O11*'DSR con %'!P43</f>
        <v>40.424999999999997</v>
      </c>
      <c r="Q43" s="62">
        <f>'Distributor Secondary'!P11*'DSR con %'!Q43</f>
        <v>13.529999999999998</v>
      </c>
      <c r="R43" s="62">
        <f>'Distributor Secondary'!Q11*'DSR con %'!R43</f>
        <v>20.13</v>
      </c>
      <c r="S43" s="62">
        <f>'Distributor Secondary'!R11*'DSR con %'!S43</f>
        <v>33.659999999999997</v>
      </c>
      <c r="T43" s="62">
        <f>'Distributor Secondary'!S11*'DSR con %'!T43</f>
        <v>13.529999999999998</v>
      </c>
      <c r="U43" s="62">
        <f>'Distributor Secondary'!T11*'DSR con %'!U43</f>
        <v>33.659999999999997</v>
      </c>
      <c r="V43" s="62">
        <f>'Distributor Secondary'!U11*'DSR con %'!V43</f>
        <v>26.894999999999996</v>
      </c>
      <c r="W43" s="62">
        <f>'Distributor Secondary'!V11*'DSR con %'!W43</f>
        <v>26.894999999999996</v>
      </c>
      <c r="X43" s="62">
        <f>'Distributor Secondary'!W11*'DSR con %'!X43</f>
        <v>26.894999999999996</v>
      </c>
      <c r="Y43" s="62">
        <f>'Distributor Secondary'!X11*'DSR con %'!Y43</f>
        <v>20.13</v>
      </c>
      <c r="Z43" s="62">
        <f>'Distributor Secondary'!Y11*'DSR con %'!Z43</f>
        <v>22.109999999999996</v>
      </c>
      <c r="AA43" s="62">
        <f>'Distributor Secondary'!Z11*'DSR con %'!AA43</f>
        <v>7.4249999999999989</v>
      </c>
      <c r="AB43" s="62">
        <f>'Distributor Secondary'!AA11*'DSR con %'!AB43</f>
        <v>22.109999999999996</v>
      </c>
      <c r="AC43" s="62">
        <f>'Distributor Secondary'!AB11*'DSR con %'!AC43</f>
        <v>31.019999999999996</v>
      </c>
      <c r="AD43" s="62">
        <f>'Distributor Secondary'!AC11*'DSR con %'!AD43</f>
        <v>12.374999999999998</v>
      </c>
      <c r="AE43" s="62">
        <f>'Distributor Secondary'!AD11*'DSR con %'!AE43</f>
        <v>12.044999999999998</v>
      </c>
      <c r="AF43" s="62">
        <f>'Distributor Secondary'!AE11*'DSR con %'!AF43</f>
        <v>5.4449999999999994</v>
      </c>
      <c r="AG43" s="62">
        <f>'Distributor Secondary'!AF11*'DSR con %'!AG43</f>
        <v>3.3</v>
      </c>
      <c r="AH43" s="62">
        <f>'Distributor Secondary'!AG11*'DSR con %'!AH43</f>
        <v>9.4049999999999994</v>
      </c>
      <c r="AI43" s="62">
        <f>'Distributor Secondary'!AH11*'DSR con %'!AI43</f>
        <v>5.1149999999999993</v>
      </c>
      <c r="AJ43" s="62">
        <f>'Distributor Secondary'!AI11*'DSR con %'!AJ43</f>
        <v>9.4049999999999994</v>
      </c>
      <c r="AK43" s="62">
        <f>'Distributor Secondary'!AJ11*'DSR con %'!AK43</f>
        <v>5.6099999999999994</v>
      </c>
      <c r="AL43" s="62">
        <f>'Distributor Secondary'!AK11*'DSR con %'!AL43</f>
        <v>3.9599999999999995</v>
      </c>
      <c r="AM43" s="62">
        <f>'Distributor Secondary'!AL11*'DSR con %'!AM43</f>
        <v>3.7949999999999995</v>
      </c>
      <c r="AN43" s="62">
        <f>'Distributor Secondary'!AM11*'DSR con %'!AN43</f>
        <v>3.9599999999999995</v>
      </c>
    </row>
    <row r="44" spans="1:52">
      <c r="A44" s="74" t="s">
        <v>12</v>
      </c>
      <c r="B44" s="58" t="s">
        <v>5</v>
      </c>
      <c r="C44" s="59" t="s">
        <v>5</v>
      </c>
      <c r="D44" s="71" t="s">
        <v>33</v>
      </c>
      <c r="E44" s="71" t="s">
        <v>34</v>
      </c>
      <c r="F44" s="60">
        <f t="shared" si="8"/>
        <v>2182245</v>
      </c>
      <c r="G44" s="61">
        <f t="shared" si="9"/>
        <v>1267.75</v>
      </c>
      <c r="H44" s="62">
        <f>'Distributor Secondary'!G11*'DSR con %'!H44</f>
        <v>57.75</v>
      </c>
      <c r="I44" s="62">
        <f>'Distributor Secondary'!H11*'DSR con %'!I44</f>
        <v>69.75</v>
      </c>
      <c r="J44" s="62">
        <f>'Distributor Secondary'!I11*'DSR con %'!J44</f>
        <v>70.25</v>
      </c>
      <c r="K44" s="62">
        <f>'Distributor Secondary'!J11*'DSR con %'!K44</f>
        <v>202.5</v>
      </c>
      <c r="L44" s="62">
        <f>'Distributor Secondary'!K11*'DSR con %'!L44</f>
        <v>135</v>
      </c>
      <c r="M44" s="62">
        <f>'Distributor Secondary'!L11*'DSR con %'!M44</f>
        <v>40.75</v>
      </c>
      <c r="N44" s="62">
        <f>'Distributor Secondary'!M11*'DSR con %'!N44</f>
        <v>45.75</v>
      </c>
      <c r="O44" s="62">
        <f>'Distributor Secondary'!N11*'DSR con %'!O44</f>
        <v>20.5</v>
      </c>
      <c r="P44" s="62">
        <f>'Distributor Secondary'!O11*'DSR con %'!P44</f>
        <v>61.25</v>
      </c>
      <c r="Q44" s="62">
        <f>'Distributor Secondary'!P11*'DSR con %'!Q44</f>
        <v>20.5</v>
      </c>
      <c r="R44" s="62">
        <f>'Distributor Secondary'!Q11*'DSR con %'!R44</f>
        <v>30.5</v>
      </c>
      <c r="S44" s="62">
        <f>'Distributor Secondary'!R11*'DSR con %'!S44</f>
        <v>51</v>
      </c>
      <c r="T44" s="62">
        <f>'Distributor Secondary'!S11*'DSR con %'!T44</f>
        <v>20.5</v>
      </c>
      <c r="U44" s="62">
        <f>'Distributor Secondary'!T11*'DSR con %'!U44</f>
        <v>51</v>
      </c>
      <c r="V44" s="62">
        <f>'Distributor Secondary'!U11*'DSR con %'!V44</f>
        <v>40.75</v>
      </c>
      <c r="W44" s="62">
        <f>'Distributor Secondary'!V11*'DSR con %'!W44</f>
        <v>40.75</v>
      </c>
      <c r="X44" s="62">
        <f>'Distributor Secondary'!W11*'DSR con %'!X44</f>
        <v>40.75</v>
      </c>
      <c r="Y44" s="62">
        <f>'Distributor Secondary'!X11*'DSR con %'!Y44</f>
        <v>30.5</v>
      </c>
      <c r="Z44" s="62">
        <f>'Distributor Secondary'!Y11*'DSR con %'!Z44</f>
        <v>33.5</v>
      </c>
      <c r="AA44" s="62">
        <f>'Distributor Secondary'!Z11*'DSR con %'!AA44</f>
        <v>11.25</v>
      </c>
      <c r="AB44" s="62">
        <f>'Distributor Secondary'!AA11*'DSR con %'!AB44</f>
        <v>33.5</v>
      </c>
      <c r="AC44" s="62">
        <f>'Distributor Secondary'!AB11*'DSR con %'!AC44</f>
        <v>47</v>
      </c>
      <c r="AD44" s="62">
        <f>'Distributor Secondary'!AC11*'DSR con %'!AD44</f>
        <v>18.75</v>
      </c>
      <c r="AE44" s="62">
        <f>'Distributor Secondary'!AD11*'DSR con %'!AE44</f>
        <v>18.25</v>
      </c>
      <c r="AF44" s="62">
        <f>'Distributor Secondary'!AE11*'DSR con %'!AF44</f>
        <v>8.25</v>
      </c>
      <c r="AG44" s="62">
        <f>'Distributor Secondary'!AF11*'DSR con %'!AG44</f>
        <v>5</v>
      </c>
      <c r="AH44" s="62">
        <f>'Distributor Secondary'!AG11*'DSR con %'!AH44</f>
        <v>14.25</v>
      </c>
      <c r="AI44" s="62">
        <f>'Distributor Secondary'!AH11*'DSR con %'!AI44</f>
        <v>7.75</v>
      </c>
      <c r="AJ44" s="62">
        <f>'Distributor Secondary'!AI11*'DSR con %'!AJ44</f>
        <v>14.25</v>
      </c>
      <c r="AK44" s="62">
        <f>'Distributor Secondary'!AJ11*'DSR con %'!AK44</f>
        <v>8.5</v>
      </c>
      <c r="AL44" s="62">
        <f>'Distributor Secondary'!AK11*'DSR con %'!AL44</f>
        <v>6</v>
      </c>
      <c r="AM44" s="62">
        <f>'Distributor Secondary'!AL11*'DSR con %'!AM44</f>
        <v>5.75</v>
      </c>
      <c r="AN44" s="62">
        <f>'Distributor Secondary'!AM11*'DSR con %'!AN44</f>
        <v>6</v>
      </c>
    </row>
    <row r="45" spans="1:52">
      <c r="A45" s="57" t="s">
        <v>12</v>
      </c>
      <c r="B45" s="58" t="s">
        <v>5</v>
      </c>
      <c r="C45" s="59" t="s">
        <v>5</v>
      </c>
      <c r="D45" s="69" t="s">
        <v>51</v>
      </c>
      <c r="E45" s="57" t="s">
        <v>52</v>
      </c>
      <c r="F45" s="60">
        <f t="shared" si="8"/>
        <v>1396636.8</v>
      </c>
      <c r="G45" s="61">
        <f t="shared" si="9"/>
        <v>811.36000000000035</v>
      </c>
      <c r="H45" s="62">
        <f>'Distributor Secondary'!G11*'DSR con %'!H45</f>
        <v>36.96</v>
      </c>
      <c r="I45" s="62">
        <f>'Distributor Secondary'!H11*'DSR con %'!I45</f>
        <v>44.64</v>
      </c>
      <c r="J45" s="62">
        <f>'Distributor Secondary'!I11*'DSR con %'!J45</f>
        <v>44.96</v>
      </c>
      <c r="K45" s="62">
        <f>'Distributor Secondary'!J11*'DSR con %'!K45</f>
        <v>129.6</v>
      </c>
      <c r="L45" s="62">
        <f>'Distributor Secondary'!K11*'DSR con %'!L45</f>
        <v>86.4</v>
      </c>
      <c r="M45" s="62">
        <f>'Distributor Secondary'!L11*'DSR con %'!M45</f>
        <v>26.080000000000002</v>
      </c>
      <c r="N45" s="62">
        <f>'Distributor Secondary'!M11*'DSR con %'!N45</f>
        <v>29.28</v>
      </c>
      <c r="O45" s="62">
        <f>'Distributor Secondary'!N11*'DSR con %'!O45</f>
        <v>13.120000000000001</v>
      </c>
      <c r="P45" s="62">
        <f>'Distributor Secondary'!O11*'DSR con %'!P45</f>
        <v>39.200000000000003</v>
      </c>
      <c r="Q45" s="62">
        <f>'Distributor Secondary'!P11*'DSR con %'!Q45</f>
        <v>13.120000000000001</v>
      </c>
      <c r="R45" s="62">
        <f>'Distributor Secondary'!Q11*'DSR con %'!R45</f>
        <v>19.52</v>
      </c>
      <c r="S45" s="62">
        <f>'Distributor Secondary'!R11*'DSR con %'!S45</f>
        <v>32.64</v>
      </c>
      <c r="T45" s="62">
        <f>'Distributor Secondary'!S11*'DSR con %'!T45</f>
        <v>13.120000000000001</v>
      </c>
      <c r="U45" s="62">
        <f>'Distributor Secondary'!T11*'DSR con %'!U45</f>
        <v>32.64</v>
      </c>
      <c r="V45" s="62">
        <f>'Distributor Secondary'!U11*'DSR con %'!V45</f>
        <v>26.080000000000002</v>
      </c>
      <c r="W45" s="62">
        <f>'Distributor Secondary'!V11*'DSR con %'!W45</f>
        <v>26.080000000000002</v>
      </c>
      <c r="X45" s="62">
        <f>'Distributor Secondary'!W11*'DSR con %'!X45</f>
        <v>26.080000000000002</v>
      </c>
      <c r="Y45" s="62">
        <f>'Distributor Secondary'!X11*'DSR con %'!Y45</f>
        <v>19.52</v>
      </c>
      <c r="Z45" s="62">
        <f>'Distributor Secondary'!Y11*'DSR con %'!Z45</f>
        <v>21.44</v>
      </c>
      <c r="AA45" s="62">
        <f>'Distributor Secondary'!Z11*'DSR con %'!AA45</f>
        <v>7.2</v>
      </c>
      <c r="AB45" s="62">
        <f>'Distributor Secondary'!AA11*'DSR con %'!AB45</f>
        <v>21.44</v>
      </c>
      <c r="AC45" s="62">
        <f>'Distributor Secondary'!AB11*'DSR con %'!AC45</f>
        <v>30.080000000000002</v>
      </c>
      <c r="AD45" s="62">
        <f>'Distributor Secondary'!AC11*'DSR con %'!AD45</f>
        <v>12</v>
      </c>
      <c r="AE45" s="62">
        <f>'Distributor Secondary'!AD11*'DSR con %'!AE45</f>
        <v>11.68</v>
      </c>
      <c r="AF45" s="62">
        <f>'Distributor Secondary'!AE11*'DSR con %'!AF45</f>
        <v>5.28</v>
      </c>
      <c r="AG45" s="62">
        <f>'Distributor Secondary'!AF11*'DSR con %'!AG45</f>
        <v>3.2</v>
      </c>
      <c r="AH45" s="62">
        <f>'Distributor Secondary'!AG11*'DSR con %'!AH45</f>
        <v>9.120000000000001</v>
      </c>
      <c r="AI45" s="62">
        <f>'Distributor Secondary'!AH11*'DSR con %'!AI45</f>
        <v>4.96</v>
      </c>
      <c r="AJ45" s="62">
        <f>'Distributor Secondary'!AI11*'DSR con %'!AJ45</f>
        <v>9.120000000000001</v>
      </c>
      <c r="AK45" s="62">
        <f>'Distributor Secondary'!AJ11*'DSR con %'!AK45</f>
        <v>5.44</v>
      </c>
      <c r="AL45" s="62">
        <f>'Distributor Secondary'!AK11*'DSR con %'!AL45</f>
        <v>3.84</v>
      </c>
      <c r="AM45" s="62">
        <f>'Distributor Secondary'!AL11*'DSR con %'!AM45</f>
        <v>3.68</v>
      </c>
      <c r="AN45" s="62">
        <f>'Distributor Secondary'!AM11*'DSR con %'!AN45</f>
        <v>3.84</v>
      </c>
    </row>
    <row r="46" spans="1:52" s="19" customFormat="1">
      <c r="A46" s="63"/>
      <c r="B46" s="64"/>
      <c r="C46" s="65"/>
      <c r="D46" s="70"/>
      <c r="E46" s="63"/>
      <c r="F46" s="68">
        <f t="shared" si="8"/>
        <v>8728980</v>
      </c>
      <c r="G46" s="102">
        <f t="shared" si="9"/>
        <v>5071</v>
      </c>
      <c r="H46" s="45">
        <f t="shared" ref="H46:AN46" si="11">SUM(H41:H45)</f>
        <v>231</v>
      </c>
      <c r="I46" s="45">
        <f t="shared" si="11"/>
        <v>279</v>
      </c>
      <c r="J46" s="45">
        <f t="shared" si="11"/>
        <v>281</v>
      </c>
      <c r="K46" s="45">
        <f t="shared" si="11"/>
        <v>810</v>
      </c>
      <c r="L46" s="45">
        <f t="shared" si="11"/>
        <v>540</v>
      </c>
      <c r="M46" s="45">
        <f t="shared" si="11"/>
        <v>163.00000000000003</v>
      </c>
      <c r="N46" s="45">
        <f t="shared" si="11"/>
        <v>183</v>
      </c>
      <c r="O46" s="45">
        <f t="shared" si="11"/>
        <v>82</v>
      </c>
      <c r="P46" s="45">
        <f t="shared" si="11"/>
        <v>245</v>
      </c>
      <c r="Q46" s="45">
        <f t="shared" si="11"/>
        <v>82</v>
      </c>
      <c r="R46" s="45">
        <f t="shared" si="11"/>
        <v>121.99999999999999</v>
      </c>
      <c r="S46" s="45">
        <f t="shared" si="11"/>
        <v>204</v>
      </c>
      <c r="T46" s="45">
        <f t="shared" si="11"/>
        <v>82</v>
      </c>
      <c r="U46" s="45">
        <f t="shared" si="11"/>
        <v>204</v>
      </c>
      <c r="V46" s="45">
        <f t="shared" si="11"/>
        <v>163.00000000000003</v>
      </c>
      <c r="W46" s="45">
        <f t="shared" si="11"/>
        <v>163.00000000000003</v>
      </c>
      <c r="X46" s="45">
        <f t="shared" si="11"/>
        <v>163.00000000000003</v>
      </c>
      <c r="Y46" s="45">
        <f t="shared" si="11"/>
        <v>121.99999999999999</v>
      </c>
      <c r="Z46" s="45">
        <f t="shared" si="11"/>
        <v>134</v>
      </c>
      <c r="AA46" s="45">
        <f t="shared" si="11"/>
        <v>45</v>
      </c>
      <c r="AB46" s="45">
        <f t="shared" si="11"/>
        <v>134</v>
      </c>
      <c r="AC46" s="45">
        <f t="shared" si="11"/>
        <v>188.00000000000003</v>
      </c>
      <c r="AD46" s="45">
        <f t="shared" si="11"/>
        <v>75</v>
      </c>
      <c r="AE46" s="45">
        <f t="shared" si="11"/>
        <v>73</v>
      </c>
      <c r="AF46" s="45">
        <f t="shared" si="11"/>
        <v>33</v>
      </c>
      <c r="AG46" s="45">
        <f t="shared" si="11"/>
        <v>20</v>
      </c>
      <c r="AH46" s="45">
        <f t="shared" si="11"/>
        <v>57</v>
      </c>
      <c r="AI46" s="45">
        <f t="shared" si="11"/>
        <v>31</v>
      </c>
      <c r="AJ46" s="45">
        <f t="shared" si="11"/>
        <v>57</v>
      </c>
      <c r="AK46" s="45">
        <f t="shared" si="11"/>
        <v>34</v>
      </c>
      <c r="AL46" s="45">
        <f t="shared" si="11"/>
        <v>23.999999999999996</v>
      </c>
      <c r="AM46" s="45">
        <f t="shared" si="11"/>
        <v>23</v>
      </c>
      <c r="AN46" s="45">
        <f t="shared" si="11"/>
        <v>23.999999999999996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>
      <c r="A47" s="74" t="s">
        <v>13</v>
      </c>
      <c r="B47" s="58" t="s">
        <v>5</v>
      </c>
      <c r="C47" s="59" t="s">
        <v>23</v>
      </c>
      <c r="D47" s="71" t="s">
        <v>97</v>
      </c>
      <c r="E47" s="71" t="s">
        <v>98</v>
      </c>
      <c r="F47" s="60">
        <f t="shared" si="8"/>
        <v>1652591.4000000004</v>
      </c>
      <c r="G47" s="61">
        <f t="shared" si="9"/>
        <v>997.92999999999984</v>
      </c>
      <c r="H47" s="62">
        <f>'Distributor Secondary'!G12*'DSR con %'!H47</f>
        <v>46.760000000000005</v>
      </c>
      <c r="I47" s="62">
        <f>'Distributor Secondary'!H12*'DSR con %'!I47</f>
        <v>83.789999999999992</v>
      </c>
      <c r="J47" s="62">
        <f>'Distributor Secondary'!I12*'DSR con %'!J47</f>
        <v>65.099999999999994</v>
      </c>
      <c r="K47" s="62">
        <f>'Distributor Secondary'!J12*'DSR con %'!K47</f>
        <v>193.82</v>
      </c>
      <c r="L47" s="62">
        <f>'Distributor Secondary'!K12*'DSR con %'!L47</f>
        <v>89.1</v>
      </c>
      <c r="M47" s="62">
        <f>'Distributor Secondary'!L12*'DSR con %'!M47</f>
        <v>30.8</v>
      </c>
      <c r="N47" s="62">
        <f>'Distributor Secondary'!M12*'DSR con %'!N47</f>
        <v>49.44</v>
      </c>
      <c r="O47" s="62">
        <f>'Distributor Secondary'!N12*'DSR con %'!O47</f>
        <v>20.3</v>
      </c>
      <c r="P47" s="62">
        <f>'Distributor Secondary'!O12*'DSR con %'!P47</f>
        <v>27.650000000000002</v>
      </c>
      <c r="Q47" s="62">
        <f>'Distributor Secondary'!P12*'DSR con %'!Q47</f>
        <v>20.3</v>
      </c>
      <c r="R47" s="62">
        <f>'Distributor Secondary'!Q12*'DSR con %'!R47</f>
        <v>14.560000000000002</v>
      </c>
      <c r="S47" s="62">
        <f>'Distributor Secondary'!R12*'DSR con %'!S47</f>
        <v>36.630000000000003</v>
      </c>
      <c r="T47" s="62">
        <f>'Distributor Secondary'!S12*'DSR con %'!T47</f>
        <v>13.049999999999999</v>
      </c>
      <c r="U47" s="62">
        <f>'Distributor Secondary'!T12*'DSR con %'!U47</f>
        <v>43.29</v>
      </c>
      <c r="V47" s="62">
        <f>'Distributor Secondary'!U12*'DSR con %'!V47</f>
        <v>24.3</v>
      </c>
      <c r="W47" s="62">
        <f>'Distributor Secondary'!V12*'DSR con %'!W47</f>
        <v>18.900000000000002</v>
      </c>
      <c r="X47" s="62">
        <f>'Distributor Secondary'!W12*'DSR con %'!X47</f>
        <v>35.1</v>
      </c>
      <c r="Y47" s="62">
        <f>'Distributor Secondary'!X12*'DSR con %'!Y47</f>
        <v>22.88</v>
      </c>
      <c r="Z47" s="62">
        <f>'Distributor Secondary'!Y12*'DSR con %'!Z47</f>
        <v>9.9599999999999991</v>
      </c>
      <c r="AA47" s="62">
        <f>'Distributor Secondary'!Z12*'DSR con %'!AA47</f>
        <v>13.11</v>
      </c>
      <c r="AB47" s="62">
        <f>'Distributor Secondary'!AA12*'DSR con %'!AB47</f>
        <v>28.220000000000002</v>
      </c>
      <c r="AC47" s="62">
        <f>'Distributor Secondary'!AB12*'DSR con %'!AC47</f>
        <v>29.900000000000002</v>
      </c>
      <c r="AD47" s="62">
        <f>'Distributor Secondary'!AC12*'DSR con %'!AD47</f>
        <v>13.600000000000001</v>
      </c>
      <c r="AE47" s="62">
        <f>'Distributor Secondary'!AD12*'DSR con %'!AE47</f>
        <v>8.48</v>
      </c>
      <c r="AF47" s="62">
        <f>'Distributor Secondary'!AE12*'DSR con %'!AF47</f>
        <v>8.19</v>
      </c>
      <c r="AG47" s="62">
        <f>'Distributor Secondary'!AF12*'DSR con %'!AG47</f>
        <v>3.9000000000000004</v>
      </c>
      <c r="AH47" s="62">
        <f>'Distributor Secondary'!AG12*'DSR con %'!AH47</f>
        <v>13</v>
      </c>
      <c r="AI47" s="62">
        <f>'Distributor Secondary'!AH12*'DSR con %'!AI47</f>
        <v>5.7200000000000006</v>
      </c>
      <c r="AJ47" s="62">
        <f>'Distributor Secondary'!AI12*'DSR con %'!AJ47</f>
        <v>10.4</v>
      </c>
      <c r="AK47" s="62">
        <f>'Distributor Secondary'!AJ12*'DSR con %'!AK47</f>
        <v>5.2</v>
      </c>
      <c r="AL47" s="62">
        <f>'Distributor Secondary'!AK12*'DSR con %'!AL47</f>
        <v>4.16</v>
      </c>
      <c r="AM47" s="62">
        <f>'Distributor Secondary'!AL12*'DSR con %'!AM47</f>
        <v>4.16</v>
      </c>
      <c r="AN47" s="62">
        <f>'Distributor Secondary'!AM12*'DSR con %'!AN47</f>
        <v>4.16</v>
      </c>
    </row>
    <row r="48" spans="1:52">
      <c r="A48" s="74" t="s">
        <v>13</v>
      </c>
      <c r="B48" s="58" t="s">
        <v>5</v>
      </c>
      <c r="C48" s="59" t="s">
        <v>23</v>
      </c>
      <c r="D48" s="71" t="s">
        <v>99</v>
      </c>
      <c r="E48" s="154" t="s">
        <v>100</v>
      </c>
      <c r="F48" s="60">
        <f t="shared" si="8"/>
        <v>1427051.5999999996</v>
      </c>
      <c r="G48" s="61">
        <f t="shared" si="9"/>
        <v>961.53000000000009</v>
      </c>
      <c r="H48" s="62">
        <f>'Distributor Secondary'!G12*'DSR con %'!H48</f>
        <v>56.78</v>
      </c>
      <c r="I48" s="62">
        <f>'Distributor Secondary'!H12*'DSR con %'!I48</f>
        <v>51.870000000000005</v>
      </c>
      <c r="J48" s="62">
        <f>'Distributor Secondary'!I12*'DSR con %'!J48</f>
        <v>65.099999999999994</v>
      </c>
      <c r="K48" s="62">
        <f>'Distributor Secondary'!J12*'DSR con %'!K48</f>
        <v>132.15</v>
      </c>
      <c r="L48" s="62">
        <f>'Distributor Secondary'!K12*'DSR con %'!L48</f>
        <v>77.22</v>
      </c>
      <c r="M48" s="62">
        <f>'Distributor Secondary'!L12*'DSR con %'!M48</f>
        <v>36.4</v>
      </c>
      <c r="N48" s="62">
        <f>'Distributor Secondary'!M12*'DSR con %'!N48</f>
        <v>40.17</v>
      </c>
      <c r="O48" s="62">
        <f>'Distributor Secondary'!N12*'DSR con %'!O48</f>
        <v>26.099999999999998</v>
      </c>
      <c r="P48" s="62">
        <f>'Distributor Secondary'!O12*'DSR con %'!P48</f>
        <v>55.300000000000004</v>
      </c>
      <c r="Q48" s="62">
        <f>'Distributor Secondary'!P12*'DSR con %'!Q48</f>
        <v>24.650000000000002</v>
      </c>
      <c r="R48" s="62">
        <f>'Distributor Secondary'!Q12*'DSR con %'!R48</f>
        <v>39.520000000000003</v>
      </c>
      <c r="S48" s="62">
        <f>'Distributor Secondary'!R12*'DSR con %'!S48</f>
        <v>36.630000000000003</v>
      </c>
      <c r="T48" s="62">
        <f>'Distributor Secondary'!S12*'DSR con %'!T48</f>
        <v>17.399999999999999</v>
      </c>
      <c r="U48" s="62">
        <f>'Distributor Secondary'!T12*'DSR con %'!U48</f>
        <v>63.27</v>
      </c>
      <c r="V48" s="62">
        <f>'Distributor Secondary'!U12*'DSR con %'!V48</f>
        <v>35.1</v>
      </c>
      <c r="W48" s="62">
        <f>'Distributor Secondary'!V12*'DSR con %'!W48</f>
        <v>29.7</v>
      </c>
      <c r="X48" s="62">
        <f>'Distributor Secondary'!W12*'DSR con %'!X48</f>
        <v>35.1</v>
      </c>
      <c r="Y48" s="62">
        <f>'Distributor Secondary'!X12*'DSR con %'!Y48</f>
        <v>16.64</v>
      </c>
      <c r="Z48" s="62">
        <f>'Distributor Secondary'!Y12*'DSR con %'!Z48</f>
        <v>33.200000000000003</v>
      </c>
      <c r="AA48" s="62">
        <f>'Distributor Secondary'!Z12*'DSR con %'!AA48</f>
        <v>4.1399999999999997</v>
      </c>
      <c r="AB48" s="62">
        <f>'Distributor Secondary'!AA12*'DSR con %'!AB48</f>
        <v>16.600000000000001</v>
      </c>
      <c r="AC48" s="62">
        <f>'Distributor Secondary'!AB12*'DSR con %'!AC48</f>
        <v>19.5</v>
      </c>
      <c r="AD48" s="62">
        <f>'Distributor Secondary'!AC12*'DSR con %'!AD48</f>
        <v>8.8000000000000007</v>
      </c>
      <c r="AE48" s="62">
        <f>'Distributor Secondary'!AD12*'DSR con %'!AE48</f>
        <v>8.48</v>
      </c>
      <c r="AF48" s="62">
        <f>'Distributor Secondary'!AE12*'DSR con %'!AF48</f>
        <v>4.41</v>
      </c>
      <c r="AG48" s="62">
        <f>'Distributor Secondary'!AF12*'DSR con %'!AG48</f>
        <v>2.1</v>
      </c>
      <c r="AH48" s="62">
        <f>'Distributor Secondary'!AG12*'DSR con %'!AH48</f>
        <v>7.0000000000000009</v>
      </c>
      <c r="AI48" s="62">
        <f>'Distributor Secondary'!AH12*'DSR con %'!AI48</f>
        <v>3.08</v>
      </c>
      <c r="AJ48" s="62">
        <f>'Distributor Secondary'!AI12*'DSR con %'!AJ48</f>
        <v>5.6000000000000005</v>
      </c>
      <c r="AK48" s="62">
        <f>'Distributor Secondary'!AJ12*'DSR con %'!AK48</f>
        <v>2.8000000000000003</v>
      </c>
      <c r="AL48" s="62">
        <f>'Distributor Secondary'!AK12*'DSR con %'!AL48</f>
        <v>2.2400000000000002</v>
      </c>
      <c r="AM48" s="62">
        <f>'Distributor Secondary'!AL12*'DSR con %'!AM48</f>
        <v>2.2400000000000002</v>
      </c>
      <c r="AN48" s="62">
        <f>'Distributor Secondary'!AM12*'DSR con %'!AN48</f>
        <v>2.2400000000000002</v>
      </c>
    </row>
    <row r="49" spans="1:52">
      <c r="A49" s="74" t="s">
        <v>13</v>
      </c>
      <c r="B49" s="58" t="s">
        <v>5</v>
      </c>
      <c r="C49" s="59" t="s">
        <v>23</v>
      </c>
      <c r="D49" s="71" t="s">
        <v>101</v>
      </c>
      <c r="E49" s="154" t="s">
        <v>102</v>
      </c>
      <c r="F49" s="60">
        <f t="shared" si="8"/>
        <v>1615002.6000000003</v>
      </c>
      <c r="G49" s="61">
        <f t="shared" si="9"/>
        <v>999.62999999999965</v>
      </c>
      <c r="H49" s="62">
        <f>'Distributor Secondary'!G12*'DSR con %'!H49</f>
        <v>53.44</v>
      </c>
      <c r="I49" s="62">
        <f>'Distributor Secondary'!H12*'DSR con %'!I49</f>
        <v>47.879999999999995</v>
      </c>
      <c r="J49" s="62">
        <f>'Distributor Secondary'!I12*'DSR con %'!J49</f>
        <v>21.700000000000003</v>
      </c>
      <c r="K49" s="62">
        <f>'Distributor Secondary'!J12*'DSR con %'!K49</f>
        <v>114.53</v>
      </c>
      <c r="L49" s="62">
        <f>'Distributor Secondary'!K12*'DSR con %'!L49</f>
        <v>100.98</v>
      </c>
      <c r="M49" s="62">
        <f>'Distributor Secondary'!L12*'DSR con %'!M49</f>
        <v>58.8</v>
      </c>
      <c r="N49" s="62">
        <f>'Distributor Secondary'!M12*'DSR con %'!N49</f>
        <v>49.44</v>
      </c>
      <c r="O49" s="62">
        <f>'Distributor Secondary'!N12*'DSR con %'!O49</f>
        <v>20.3</v>
      </c>
      <c r="P49" s="62">
        <f>'Distributor Secondary'!O12*'DSR con %'!P49</f>
        <v>55.300000000000004</v>
      </c>
      <c r="Q49" s="62">
        <f>'Distributor Secondary'!P12*'DSR con %'!Q49</f>
        <v>24.650000000000002</v>
      </c>
      <c r="R49" s="62">
        <f>'Distributor Secondary'!Q12*'DSR con %'!R49</f>
        <v>43.68</v>
      </c>
      <c r="S49" s="62">
        <f>'Distributor Secondary'!R12*'DSR con %'!S49</f>
        <v>69.929999999999993</v>
      </c>
      <c r="T49" s="62">
        <f>'Distributor Secondary'!S12*'DSR con %'!T49</f>
        <v>27.55</v>
      </c>
      <c r="U49" s="62">
        <f>'Distributor Secondary'!T12*'DSR con %'!U49</f>
        <v>26.64</v>
      </c>
      <c r="V49" s="62">
        <f>'Distributor Secondary'!U12*'DSR con %'!V49</f>
        <v>35.1</v>
      </c>
      <c r="W49" s="62">
        <f>'Distributor Secondary'!V12*'DSR con %'!W49</f>
        <v>37.800000000000004</v>
      </c>
      <c r="X49" s="62">
        <f>'Distributor Secondary'!W12*'DSR con %'!X49</f>
        <v>21.6</v>
      </c>
      <c r="Y49" s="62">
        <f>'Distributor Secondary'!X12*'DSR con %'!Y49</f>
        <v>39.520000000000003</v>
      </c>
      <c r="Z49" s="62">
        <f>'Distributor Secondary'!Y12*'DSR con %'!Z49</f>
        <v>26.560000000000002</v>
      </c>
      <c r="AA49" s="62">
        <f>'Distributor Secondary'!Z12*'DSR con %'!AA49</f>
        <v>11.040000000000001</v>
      </c>
      <c r="AB49" s="62">
        <f>'Distributor Secondary'!AA12*'DSR con %'!AB49</f>
        <v>24.9</v>
      </c>
      <c r="AC49" s="62">
        <f>'Distributor Secondary'!AB12*'DSR con %'!AC49</f>
        <v>16.900000000000002</v>
      </c>
      <c r="AD49" s="62">
        <f>'Distributor Secondary'!AC12*'DSR con %'!AD49</f>
        <v>15.2</v>
      </c>
      <c r="AE49" s="62">
        <f>'Distributor Secondary'!AD12*'DSR con %'!AE49</f>
        <v>6.3599999999999994</v>
      </c>
      <c r="AF49" s="62">
        <f>'Distributor Secondary'!AE12*'DSR con %'!AF49</f>
        <v>6.93</v>
      </c>
      <c r="AG49" s="62">
        <f>'Distributor Secondary'!AF12*'DSR con %'!AG49</f>
        <v>3.3</v>
      </c>
      <c r="AH49" s="62">
        <f>'Distributor Secondary'!AG12*'DSR con %'!AH49</f>
        <v>11</v>
      </c>
      <c r="AI49" s="62">
        <f>'Distributor Secondary'!AH12*'DSR con %'!AI49</f>
        <v>4.84</v>
      </c>
      <c r="AJ49" s="62">
        <f>'Distributor Secondary'!AI12*'DSR con %'!AJ49</f>
        <v>8.8000000000000007</v>
      </c>
      <c r="AK49" s="62">
        <f>'Distributor Secondary'!AJ12*'DSR con %'!AK49</f>
        <v>4.4000000000000004</v>
      </c>
      <c r="AL49" s="62">
        <f>'Distributor Secondary'!AK12*'DSR con %'!AL49</f>
        <v>3.52</v>
      </c>
      <c r="AM49" s="62">
        <f>'Distributor Secondary'!AL12*'DSR con %'!AM49</f>
        <v>3.52</v>
      </c>
      <c r="AN49" s="62">
        <f>'Distributor Secondary'!AM12*'DSR con %'!AN49</f>
        <v>3.52</v>
      </c>
    </row>
    <row r="50" spans="1:52">
      <c r="A50" s="74" t="s">
        <v>13</v>
      </c>
      <c r="B50" s="58" t="s">
        <v>5</v>
      </c>
      <c r="C50" s="59" t="s">
        <v>23</v>
      </c>
      <c r="D50" s="71" t="s">
        <v>103</v>
      </c>
      <c r="E50" s="73" t="s">
        <v>104</v>
      </c>
      <c r="F50" s="60">
        <f t="shared" si="8"/>
        <v>1684646.3999999997</v>
      </c>
      <c r="G50" s="61">
        <f t="shared" si="9"/>
        <v>939.4100000000002</v>
      </c>
      <c r="H50" s="62">
        <f>'Distributor Secondary'!G12*'DSR con %'!H50</f>
        <v>30.06</v>
      </c>
      <c r="I50" s="62">
        <f>'Distributor Secondary'!H12*'DSR con %'!I50</f>
        <v>43.89</v>
      </c>
      <c r="J50" s="62">
        <f>'Distributor Secondary'!I12*'DSR con %'!J50</f>
        <v>37.199999999999996</v>
      </c>
      <c r="K50" s="62">
        <f>'Distributor Secondary'!J12*'DSR con %'!K50</f>
        <v>52.86</v>
      </c>
      <c r="L50" s="62">
        <f>'Distributor Secondary'!K12*'DSR con %'!L50</f>
        <v>53.46</v>
      </c>
      <c r="M50" s="62">
        <f>'Distributor Secondary'!L12*'DSR con %'!M50</f>
        <v>33.6</v>
      </c>
      <c r="N50" s="62">
        <f>'Distributor Secondary'!M12*'DSR con %'!N50</f>
        <v>40.17</v>
      </c>
      <c r="O50" s="62">
        <f>'Distributor Secondary'!N12*'DSR con %'!O50</f>
        <v>13.049999999999999</v>
      </c>
      <c r="P50" s="62">
        <f>'Distributor Secondary'!O12*'DSR con %'!P50</f>
        <v>47.4</v>
      </c>
      <c r="Q50" s="62">
        <f>'Distributor Secondary'!P12*'DSR con %'!Q50</f>
        <v>18.850000000000001</v>
      </c>
      <c r="R50" s="62">
        <f>'Distributor Secondary'!Q12*'DSR con %'!R50</f>
        <v>35.36</v>
      </c>
      <c r="S50" s="62">
        <f>'Distributor Secondary'!R12*'DSR con %'!S50</f>
        <v>46.620000000000005</v>
      </c>
      <c r="T50" s="62">
        <f>'Distributor Secondary'!S12*'DSR con %'!T50</f>
        <v>26.099999999999998</v>
      </c>
      <c r="U50" s="62">
        <f>'Distributor Secondary'!T12*'DSR con %'!U50</f>
        <v>86.58</v>
      </c>
      <c r="V50" s="62">
        <f>'Distributor Secondary'!U12*'DSR con %'!V50</f>
        <v>59.4</v>
      </c>
      <c r="W50" s="62">
        <f>'Distributor Secondary'!V12*'DSR con %'!W50</f>
        <v>56.699999999999996</v>
      </c>
      <c r="X50" s="62">
        <f>'Distributor Secondary'!W12*'DSR con %'!X50</f>
        <v>32.4</v>
      </c>
      <c r="Y50" s="62">
        <f>'Distributor Secondary'!X12*'DSR con %'!Y50</f>
        <v>41.6</v>
      </c>
      <c r="Z50" s="62">
        <f>'Distributor Secondary'!Y12*'DSR con %'!Z50</f>
        <v>38.18</v>
      </c>
      <c r="AA50" s="62">
        <f>'Distributor Secondary'!Z12*'DSR con %'!AA50</f>
        <v>15.870000000000001</v>
      </c>
      <c r="AB50" s="62">
        <f>'Distributor Secondary'!AA12*'DSR con %'!AB50</f>
        <v>26.560000000000002</v>
      </c>
      <c r="AC50" s="62">
        <f>'Distributor Secondary'!AB12*'DSR con %'!AC50</f>
        <v>14.3</v>
      </c>
      <c r="AD50" s="62">
        <f>'Distributor Secondary'!AC12*'DSR con %'!AD50</f>
        <v>12</v>
      </c>
      <c r="AE50" s="62">
        <f>'Distributor Secondary'!AD12*'DSR con %'!AE50</f>
        <v>13.780000000000001</v>
      </c>
      <c r="AF50" s="62">
        <f>'Distributor Secondary'!AE12*'DSR con %'!AF50</f>
        <v>8.82</v>
      </c>
      <c r="AG50" s="62">
        <f>'Distributor Secondary'!AF12*'DSR con %'!AG50</f>
        <v>4.2</v>
      </c>
      <c r="AH50" s="62">
        <f>'Distributor Secondary'!AG12*'DSR con %'!AH50</f>
        <v>14.000000000000002</v>
      </c>
      <c r="AI50" s="62">
        <f>'Distributor Secondary'!AH12*'DSR con %'!AI50</f>
        <v>6.16</v>
      </c>
      <c r="AJ50" s="62">
        <f>'Distributor Secondary'!AI12*'DSR con %'!AJ50</f>
        <v>11.200000000000001</v>
      </c>
      <c r="AK50" s="62">
        <f>'Distributor Secondary'!AJ12*'DSR con %'!AK50</f>
        <v>5.6000000000000005</v>
      </c>
      <c r="AL50" s="62">
        <f>'Distributor Secondary'!AK12*'DSR con %'!AL50</f>
        <v>4.4800000000000004</v>
      </c>
      <c r="AM50" s="62">
        <f>'Distributor Secondary'!AL12*'DSR con %'!AM50</f>
        <v>4.4800000000000004</v>
      </c>
      <c r="AN50" s="62">
        <f>'Distributor Secondary'!AM12*'DSR con %'!AN50</f>
        <v>4.4800000000000004</v>
      </c>
    </row>
    <row r="51" spans="1:52">
      <c r="A51" s="74" t="s">
        <v>13</v>
      </c>
      <c r="B51" s="58" t="s">
        <v>5</v>
      </c>
      <c r="C51" s="59" t="s">
        <v>23</v>
      </c>
      <c r="D51" s="71" t="s">
        <v>105</v>
      </c>
      <c r="E51" s="73" t="s">
        <v>106</v>
      </c>
      <c r="F51" s="60">
        <f t="shared" si="8"/>
        <v>2147356.2999999998</v>
      </c>
      <c r="G51" s="61">
        <f t="shared" si="9"/>
        <v>1021.9499999999998</v>
      </c>
      <c r="H51" s="62">
        <f>'Distributor Secondary'!G12*'DSR con %'!H51</f>
        <v>40.08</v>
      </c>
      <c r="I51" s="62">
        <f>'Distributor Secondary'!H12*'DSR con %'!I51</f>
        <v>47.879999999999995</v>
      </c>
      <c r="J51" s="62">
        <f>'Distributor Secondary'!I12*'DSR con %'!J51</f>
        <v>31</v>
      </c>
      <c r="K51" s="62">
        <f>'Distributor Secondary'!J12*'DSR con %'!K51</f>
        <v>79.289999999999992</v>
      </c>
      <c r="L51" s="62">
        <f>'Distributor Secondary'!K12*'DSR con %'!L51</f>
        <v>89.1</v>
      </c>
      <c r="M51" s="62">
        <f>'Distributor Secondary'!L12*'DSR con %'!M51</f>
        <v>36.4</v>
      </c>
      <c r="N51" s="62">
        <f>'Distributor Secondary'!M12*'DSR con %'!N51</f>
        <v>71.070000000000007</v>
      </c>
      <c r="O51" s="62">
        <f>'Distributor Secondary'!N12*'DSR con %'!O51</f>
        <v>23.2</v>
      </c>
      <c r="P51" s="62">
        <f>'Distributor Secondary'!O12*'DSR con %'!P51</f>
        <v>59.25</v>
      </c>
      <c r="Q51" s="62">
        <f>'Distributor Secondary'!P12*'DSR con %'!Q51</f>
        <v>29</v>
      </c>
      <c r="R51" s="62">
        <f>'Distributor Secondary'!Q12*'DSR con %'!R51</f>
        <v>45.76</v>
      </c>
      <c r="S51" s="62">
        <f>'Distributor Secondary'!R12*'DSR con %'!S51</f>
        <v>53.28</v>
      </c>
      <c r="T51" s="62">
        <f>'Distributor Secondary'!S12*'DSR con %'!T51</f>
        <v>27.55</v>
      </c>
      <c r="U51" s="62">
        <f>'Distributor Secondary'!T12*'DSR con %'!U51</f>
        <v>23.310000000000002</v>
      </c>
      <c r="V51" s="62">
        <f>'Distributor Secondary'!U12*'DSR con %'!V51</f>
        <v>54</v>
      </c>
      <c r="W51" s="62">
        <f>'Distributor Secondary'!V12*'DSR con %'!W51</f>
        <v>43.2</v>
      </c>
      <c r="X51" s="62">
        <f>'Distributor Secondary'!W12*'DSR con %'!X51</f>
        <v>62.1</v>
      </c>
      <c r="Y51" s="62">
        <f>'Distributor Secondary'!X12*'DSR con %'!Y51</f>
        <v>16.64</v>
      </c>
      <c r="Z51" s="62">
        <f>'Distributor Secondary'!Y12*'DSR con %'!Z51</f>
        <v>11.620000000000001</v>
      </c>
      <c r="AA51" s="62">
        <f>'Distributor Secondary'!Z12*'DSR con %'!AA51</f>
        <v>5.5200000000000005</v>
      </c>
      <c r="AB51" s="62">
        <f>'Distributor Secondary'!AA12*'DSR con %'!AB51</f>
        <v>13.280000000000001</v>
      </c>
      <c r="AC51" s="62">
        <f>'Distributor Secondary'!AB12*'DSR con %'!AC51</f>
        <v>11.7</v>
      </c>
      <c r="AD51" s="62">
        <f>'Distributor Secondary'!AC12*'DSR con %'!AD51</f>
        <v>7.1999999999999993</v>
      </c>
      <c r="AE51" s="62">
        <f>'Distributor Secondary'!AD12*'DSR con %'!AE51</f>
        <v>31.799999999999997</v>
      </c>
      <c r="AF51" s="62">
        <f>'Distributor Secondary'!AE12*'DSR con %'!AF51</f>
        <v>15.12</v>
      </c>
      <c r="AG51" s="62">
        <f>'Distributor Secondary'!AF12*'DSR con %'!AG51</f>
        <v>7.1999999999999993</v>
      </c>
      <c r="AH51" s="62">
        <f>'Distributor Secondary'!AG12*'DSR con %'!AH51</f>
        <v>24</v>
      </c>
      <c r="AI51" s="62">
        <f>'Distributor Secondary'!AH12*'DSR con %'!AI51</f>
        <v>10.559999999999999</v>
      </c>
      <c r="AJ51" s="62">
        <f>'Distributor Secondary'!AI12*'DSR con %'!AJ51</f>
        <v>19.2</v>
      </c>
      <c r="AK51" s="62">
        <f>'Distributor Secondary'!AJ12*'DSR con %'!AK51</f>
        <v>9.6</v>
      </c>
      <c r="AL51" s="62">
        <f>'Distributor Secondary'!AK12*'DSR con %'!AL51</f>
        <v>7.68</v>
      </c>
      <c r="AM51" s="62">
        <f>'Distributor Secondary'!AL12*'DSR con %'!AM51</f>
        <v>7.68</v>
      </c>
      <c r="AN51" s="62">
        <f>'Distributor Secondary'!AM12*'DSR con %'!AN51</f>
        <v>7.68</v>
      </c>
    </row>
    <row r="52" spans="1:52">
      <c r="A52" s="74" t="s">
        <v>13</v>
      </c>
      <c r="B52" s="58" t="s">
        <v>5</v>
      </c>
      <c r="C52" s="59" t="s">
        <v>23</v>
      </c>
      <c r="D52" s="71" t="s">
        <v>107</v>
      </c>
      <c r="E52" s="71" t="s">
        <v>108</v>
      </c>
      <c r="F52" s="60">
        <f t="shared" si="8"/>
        <v>1453207.9999999998</v>
      </c>
      <c r="G52" s="61">
        <f t="shared" si="9"/>
        <v>898.00000000000034</v>
      </c>
      <c r="H52" s="62">
        <f>'Distributor Secondary'!G12*'DSR con %'!H52</f>
        <v>50.1</v>
      </c>
      <c r="I52" s="62">
        <f>'Distributor Secondary'!H12*'DSR con %'!I52</f>
        <v>55.860000000000007</v>
      </c>
      <c r="J52" s="62">
        <f>'Distributor Secondary'!I12*'DSR con %'!J52</f>
        <v>46.5</v>
      </c>
      <c r="K52" s="62">
        <f>'Distributor Secondary'!J12*'DSR con %'!K52</f>
        <v>96.91</v>
      </c>
      <c r="L52" s="62">
        <f>'Distributor Secondary'!K12*'DSR con %'!L52</f>
        <v>89.1</v>
      </c>
      <c r="M52" s="62">
        <f>'Distributor Secondary'!L12*'DSR con %'!M52</f>
        <v>53.2</v>
      </c>
      <c r="N52" s="62">
        <f>'Distributor Secondary'!M12*'DSR con %'!N52</f>
        <v>18.54</v>
      </c>
      <c r="O52" s="62">
        <f>'Distributor Secondary'!N12*'DSR con %'!O52</f>
        <v>21.75</v>
      </c>
      <c r="P52" s="62">
        <f>'Distributor Secondary'!O12*'DSR con %'!P52</f>
        <v>102.7</v>
      </c>
      <c r="Q52" s="62">
        <f>'Distributor Secondary'!P12*'DSR con %'!Q52</f>
        <v>11.6</v>
      </c>
      <c r="R52" s="62">
        <f>'Distributor Secondary'!Q12*'DSR con %'!R52</f>
        <v>14.560000000000002</v>
      </c>
      <c r="S52" s="62">
        <f>'Distributor Secondary'!R12*'DSR con %'!S52</f>
        <v>23.310000000000002</v>
      </c>
      <c r="T52" s="62">
        <f>'Distributor Secondary'!S12*'DSR con %'!T52</f>
        <v>10.15</v>
      </c>
      <c r="U52" s="62">
        <f>'Distributor Secondary'!T12*'DSR con %'!U52</f>
        <v>49.949999999999996</v>
      </c>
      <c r="V52" s="62">
        <f>'Distributor Secondary'!U12*'DSR con %'!V52</f>
        <v>45.900000000000006</v>
      </c>
      <c r="W52" s="62">
        <f>'Distributor Secondary'!V12*'DSR con %'!W52</f>
        <v>29.7</v>
      </c>
      <c r="X52" s="62">
        <f>'Distributor Secondary'!W12*'DSR con %'!X52</f>
        <v>27</v>
      </c>
      <c r="Y52" s="62">
        <f>'Distributor Secondary'!X12*'DSR con %'!Y52</f>
        <v>29.120000000000005</v>
      </c>
      <c r="Z52" s="62">
        <f>'Distributor Secondary'!Y12*'DSR con %'!Z52</f>
        <v>14.94</v>
      </c>
      <c r="AA52" s="62">
        <f>'Distributor Secondary'!Z12*'DSR con %'!AA52</f>
        <v>5.5200000000000005</v>
      </c>
      <c r="AB52" s="62">
        <f>'Distributor Secondary'!AA12*'DSR con %'!AB52</f>
        <v>16.600000000000001</v>
      </c>
      <c r="AC52" s="62">
        <f>'Distributor Secondary'!AB12*'DSR con %'!AC52</f>
        <v>18.200000000000003</v>
      </c>
      <c r="AD52" s="62">
        <f>'Distributor Secondary'!AC12*'DSR con %'!AD52</f>
        <v>8</v>
      </c>
      <c r="AE52" s="62">
        <f>'Distributor Secondary'!AD12*'DSR con %'!AE52</f>
        <v>18.02</v>
      </c>
      <c r="AF52" s="62">
        <f>'Distributor Secondary'!AE12*'DSR con %'!AF52</f>
        <v>5.67</v>
      </c>
      <c r="AG52" s="62">
        <f>'Distributor Secondary'!AF12*'DSR con %'!AG52</f>
        <v>2.6999999999999997</v>
      </c>
      <c r="AH52" s="62">
        <f>'Distributor Secondary'!AG12*'DSR con %'!AH52</f>
        <v>9</v>
      </c>
      <c r="AI52" s="62">
        <f>'Distributor Secondary'!AH12*'DSR con %'!AI52</f>
        <v>3.96</v>
      </c>
      <c r="AJ52" s="62">
        <f>'Distributor Secondary'!AI12*'DSR con %'!AJ52</f>
        <v>7.1999999999999993</v>
      </c>
      <c r="AK52" s="62">
        <f>'Distributor Secondary'!AJ12*'DSR con %'!AK52</f>
        <v>3.5999999999999996</v>
      </c>
      <c r="AL52" s="62">
        <f>'Distributor Secondary'!AK12*'DSR con %'!AL52</f>
        <v>2.88</v>
      </c>
      <c r="AM52" s="62">
        <f>'Distributor Secondary'!AL12*'DSR con %'!AM52</f>
        <v>2.88</v>
      </c>
      <c r="AN52" s="62">
        <f>'Distributor Secondary'!AM12*'DSR con %'!AN52</f>
        <v>2.88</v>
      </c>
    </row>
    <row r="53" spans="1:52">
      <c r="A53" s="74" t="s">
        <v>13</v>
      </c>
      <c r="B53" s="58" t="s">
        <v>5</v>
      </c>
      <c r="C53" s="59" t="s">
        <v>23</v>
      </c>
      <c r="D53" s="71" t="s">
        <v>109</v>
      </c>
      <c r="E53" s="71" t="s">
        <v>110</v>
      </c>
      <c r="F53" s="60">
        <f t="shared" si="8"/>
        <v>2213293.7000000002</v>
      </c>
      <c r="G53" s="61">
        <f t="shared" si="9"/>
        <v>1180.5499999999997</v>
      </c>
      <c r="H53" s="62">
        <f>'Distributor Secondary'!G12*'DSR con %'!H53</f>
        <v>56.78</v>
      </c>
      <c r="I53" s="62">
        <f>'Distributor Secondary'!H12*'DSR con %'!I53</f>
        <v>67.83</v>
      </c>
      <c r="J53" s="62">
        <f>'Distributor Secondary'!I12*'DSR con %'!J53</f>
        <v>43.400000000000006</v>
      </c>
      <c r="K53" s="62">
        <f>'Distributor Secondary'!J12*'DSR con %'!K53</f>
        <v>211.44</v>
      </c>
      <c r="L53" s="62">
        <f>'Distributor Secondary'!K12*'DSR con %'!L53</f>
        <v>95.04</v>
      </c>
      <c r="M53" s="62">
        <f>'Distributor Secondary'!L12*'DSR con %'!M53</f>
        <v>30.8</v>
      </c>
      <c r="N53" s="62">
        <f>'Distributor Secondary'!M12*'DSR con %'!N53</f>
        <v>40.17</v>
      </c>
      <c r="O53" s="62">
        <f>'Distributor Secondary'!N12*'DSR con %'!O53</f>
        <v>20.3</v>
      </c>
      <c r="P53" s="62">
        <f>'Distributor Secondary'!O12*'DSR con %'!P53</f>
        <v>47.4</v>
      </c>
      <c r="Q53" s="62">
        <f>'Distributor Secondary'!P12*'DSR con %'!Q53</f>
        <v>15.95</v>
      </c>
      <c r="R53" s="62">
        <f>'Distributor Secondary'!Q12*'DSR con %'!R53</f>
        <v>14.560000000000002</v>
      </c>
      <c r="S53" s="62">
        <f>'Distributor Secondary'!R12*'DSR con %'!S53</f>
        <v>66.600000000000009</v>
      </c>
      <c r="T53" s="62">
        <f>'Distributor Secondary'!S12*'DSR con %'!T53</f>
        <v>23.2</v>
      </c>
      <c r="U53" s="62">
        <f>'Distributor Secondary'!T12*'DSR con %'!U53</f>
        <v>39.96</v>
      </c>
      <c r="V53" s="62">
        <f>'Distributor Secondary'!U12*'DSR con %'!V53</f>
        <v>16.2</v>
      </c>
      <c r="W53" s="62">
        <f>'Distributor Secondary'!V12*'DSR con %'!W53</f>
        <v>54</v>
      </c>
      <c r="X53" s="62">
        <f>'Distributor Secondary'!W12*'DSR con %'!X53</f>
        <v>56.699999999999996</v>
      </c>
      <c r="Y53" s="62">
        <f>'Distributor Secondary'!X12*'DSR con %'!Y53</f>
        <v>41.6</v>
      </c>
      <c r="Z53" s="62">
        <f>'Distributor Secondary'!Y12*'DSR con %'!Z53</f>
        <v>31.54</v>
      </c>
      <c r="AA53" s="62">
        <f>'Distributor Secondary'!Z12*'DSR con %'!AA53</f>
        <v>13.8</v>
      </c>
      <c r="AB53" s="62">
        <f>'Distributor Secondary'!AA12*'DSR con %'!AB53</f>
        <v>39.839999999999996</v>
      </c>
      <c r="AC53" s="62">
        <f>'Distributor Secondary'!AB12*'DSR con %'!AC53</f>
        <v>19.5</v>
      </c>
      <c r="AD53" s="62">
        <f>'Distributor Secondary'!AC12*'DSR con %'!AD53</f>
        <v>15.2</v>
      </c>
      <c r="AE53" s="62">
        <f>'Distributor Secondary'!AD12*'DSR con %'!AE53</f>
        <v>19.079999999999998</v>
      </c>
      <c r="AF53" s="62">
        <f>'Distributor Secondary'!AE12*'DSR con %'!AF53</f>
        <v>13.86</v>
      </c>
      <c r="AG53" s="62">
        <f>'Distributor Secondary'!AF12*'DSR con %'!AG53</f>
        <v>6.6</v>
      </c>
      <c r="AH53" s="62">
        <f>'Distributor Secondary'!AG12*'DSR con %'!AH53</f>
        <v>22</v>
      </c>
      <c r="AI53" s="62">
        <f>'Distributor Secondary'!AH12*'DSR con %'!AI53</f>
        <v>9.68</v>
      </c>
      <c r="AJ53" s="62">
        <f>'Distributor Secondary'!AI12*'DSR con %'!AJ53</f>
        <v>17.600000000000001</v>
      </c>
      <c r="AK53" s="62">
        <f>'Distributor Secondary'!AJ12*'DSR con %'!AK53</f>
        <v>8.8000000000000007</v>
      </c>
      <c r="AL53" s="62">
        <f>'Distributor Secondary'!AK12*'DSR con %'!AL53</f>
        <v>7.04</v>
      </c>
      <c r="AM53" s="62">
        <f>'Distributor Secondary'!AL12*'DSR con %'!AM53</f>
        <v>7.04</v>
      </c>
      <c r="AN53" s="62">
        <f>'Distributor Secondary'!AM12*'DSR con %'!AN53</f>
        <v>7.04</v>
      </c>
    </row>
    <row r="54" spans="1:52" s="19" customFormat="1">
      <c r="A54" s="72"/>
      <c r="B54" s="64"/>
      <c r="C54" s="65"/>
      <c r="D54" s="73"/>
      <c r="E54" s="73"/>
      <c r="F54" s="68">
        <f t="shared" si="8"/>
        <v>12193150</v>
      </c>
      <c r="G54" s="102">
        <f t="shared" si="9"/>
        <v>6999</v>
      </c>
      <c r="H54" s="45">
        <f t="shared" ref="H54:AN54" si="12">SUM(H47:H53)</f>
        <v>334</v>
      </c>
      <c r="I54" s="45">
        <f t="shared" si="12"/>
        <v>399</v>
      </c>
      <c r="J54" s="45">
        <f t="shared" si="12"/>
        <v>310</v>
      </c>
      <c r="K54" s="45">
        <f t="shared" si="12"/>
        <v>881</v>
      </c>
      <c r="L54" s="45">
        <f t="shared" si="12"/>
        <v>594</v>
      </c>
      <c r="M54" s="45">
        <f t="shared" si="12"/>
        <v>280</v>
      </c>
      <c r="N54" s="45">
        <f t="shared" si="12"/>
        <v>309.00000000000006</v>
      </c>
      <c r="O54" s="45">
        <f t="shared" si="12"/>
        <v>145</v>
      </c>
      <c r="P54" s="45">
        <f t="shared" si="12"/>
        <v>395</v>
      </c>
      <c r="Q54" s="45">
        <f t="shared" si="12"/>
        <v>145</v>
      </c>
      <c r="R54" s="45">
        <f t="shared" si="12"/>
        <v>208</v>
      </c>
      <c r="S54" s="45">
        <f t="shared" si="12"/>
        <v>333</v>
      </c>
      <c r="T54" s="45">
        <f t="shared" si="12"/>
        <v>145</v>
      </c>
      <c r="U54" s="45">
        <f t="shared" si="12"/>
        <v>332.99999999999994</v>
      </c>
      <c r="V54" s="45">
        <f t="shared" si="12"/>
        <v>270</v>
      </c>
      <c r="W54" s="45">
        <f t="shared" si="12"/>
        <v>270</v>
      </c>
      <c r="X54" s="45">
        <f t="shared" si="12"/>
        <v>270</v>
      </c>
      <c r="Y54" s="45">
        <f t="shared" si="12"/>
        <v>207.99999999999997</v>
      </c>
      <c r="Z54" s="45">
        <f t="shared" si="12"/>
        <v>166</v>
      </c>
      <c r="AA54" s="45">
        <f t="shared" si="12"/>
        <v>69</v>
      </c>
      <c r="AB54" s="45">
        <f t="shared" si="12"/>
        <v>166</v>
      </c>
      <c r="AC54" s="45">
        <f t="shared" si="12"/>
        <v>130</v>
      </c>
      <c r="AD54" s="45">
        <f t="shared" si="12"/>
        <v>80</v>
      </c>
      <c r="AE54" s="45">
        <f t="shared" si="12"/>
        <v>106</v>
      </c>
      <c r="AF54" s="45">
        <f t="shared" si="12"/>
        <v>63</v>
      </c>
      <c r="AG54" s="45">
        <f t="shared" si="12"/>
        <v>30</v>
      </c>
      <c r="AH54" s="45">
        <f t="shared" si="12"/>
        <v>100</v>
      </c>
      <c r="AI54" s="45">
        <f t="shared" si="12"/>
        <v>44</v>
      </c>
      <c r="AJ54" s="45">
        <f t="shared" si="12"/>
        <v>80</v>
      </c>
      <c r="AK54" s="45">
        <f t="shared" si="12"/>
        <v>40</v>
      </c>
      <c r="AL54" s="45">
        <f t="shared" si="12"/>
        <v>31.999999999999996</v>
      </c>
      <c r="AM54" s="45">
        <f t="shared" si="12"/>
        <v>31.999999999999996</v>
      </c>
      <c r="AN54" s="45">
        <f t="shared" si="12"/>
        <v>31.999999999999996</v>
      </c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ht="24">
      <c r="A55" s="77" t="s">
        <v>46</v>
      </c>
      <c r="B55" s="58" t="s">
        <v>5</v>
      </c>
      <c r="C55" s="78" t="s">
        <v>45</v>
      </c>
      <c r="D55" s="79" t="s">
        <v>111</v>
      </c>
      <c r="E55" s="87" t="s">
        <v>112</v>
      </c>
      <c r="F55" s="60">
        <f t="shared" si="8"/>
        <v>2385737.5999999996</v>
      </c>
      <c r="G55" s="61">
        <f t="shared" si="9"/>
        <v>1132.3999999999999</v>
      </c>
      <c r="H55" s="62">
        <f>'Distributor Secondary'!G13*'DSR con %'!H55</f>
        <v>38.1</v>
      </c>
      <c r="I55" s="62">
        <f>'Distributor Secondary'!H13*'DSR con %'!I55</f>
        <v>53.4</v>
      </c>
      <c r="J55" s="62">
        <f>'Distributor Secondary'!I13*'DSR con %'!J55</f>
        <v>42.6</v>
      </c>
      <c r="K55" s="62">
        <f>'Distributor Secondary'!J13*'DSR con %'!K55</f>
        <v>169.79999999999998</v>
      </c>
      <c r="L55" s="62">
        <f>'Distributor Secondary'!K13*'DSR con %'!L55</f>
        <v>133.19999999999999</v>
      </c>
      <c r="M55" s="62">
        <f>'Distributor Secondary'!L13*'DSR con %'!M55</f>
        <v>35.1</v>
      </c>
      <c r="N55" s="62">
        <f>'Distributor Secondary'!M13*'DSR con %'!N55</f>
        <v>26.099999999999998</v>
      </c>
      <c r="O55" s="62">
        <f>'Distributor Secondary'!N13*'DSR con %'!O55</f>
        <v>17.399999999999999</v>
      </c>
      <c r="P55" s="62">
        <f>'Distributor Secondary'!O13*'DSR con %'!P55</f>
        <v>52.5</v>
      </c>
      <c r="Q55" s="62">
        <f>'Distributor Secondary'!P13*'DSR con %'!Q55</f>
        <v>17.399999999999999</v>
      </c>
      <c r="R55" s="62">
        <f>'Distributor Secondary'!Q13*'DSR con %'!R55</f>
        <v>27.3</v>
      </c>
      <c r="S55" s="62">
        <f>'Distributor Secondary'!R13*'DSR con %'!S55</f>
        <v>46.8</v>
      </c>
      <c r="T55" s="62">
        <f>'Distributor Secondary'!S13*'DSR con %'!T55</f>
        <v>17.399999999999999</v>
      </c>
      <c r="U55" s="62">
        <f>'Distributor Secondary'!T13*'DSR con %'!U55</f>
        <v>46.8</v>
      </c>
      <c r="V55" s="62">
        <f>'Distributor Secondary'!U13*'DSR con %'!V55</f>
        <v>35.1</v>
      </c>
      <c r="W55" s="62">
        <f>'Distributor Secondary'!V13*'DSR con %'!W55</f>
        <v>35.1</v>
      </c>
      <c r="X55" s="62">
        <f>'Distributor Secondary'!W13*'DSR con %'!X55</f>
        <v>35.1</v>
      </c>
      <c r="Y55" s="62">
        <f>'Distributor Secondary'!X13*'DSR con %'!Y55</f>
        <v>26.099999999999998</v>
      </c>
      <c r="Z55" s="62">
        <f>'Distributor Secondary'!Y13*'DSR con %'!Z55</f>
        <v>28.2</v>
      </c>
      <c r="AA55" s="62">
        <f>'Distributor Secondary'!Z13*'DSR con %'!AA55</f>
        <v>13.02</v>
      </c>
      <c r="AB55" s="62">
        <f>'Distributor Secondary'!AA13*'DSR con %'!AB55</f>
        <v>39.479999999999997</v>
      </c>
      <c r="AC55" s="62">
        <f>'Distributor Secondary'!AB13*'DSR con %'!AC55</f>
        <v>32.4</v>
      </c>
      <c r="AD55" s="62">
        <f>'Distributor Secondary'!AC13*'DSR con %'!AD55</f>
        <v>15.200000000000001</v>
      </c>
      <c r="AE55" s="62">
        <f>'Distributor Secondary'!AD13*'DSR con %'!AE55</f>
        <v>22.400000000000002</v>
      </c>
      <c r="AF55" s="62">
        <f>'Distributor Secondary'!AE13*'DSR con %'!AF55</f>
        <v>12.4</v>
      </c>
      <c r="AG55" s="62">
        <f>'Distributor Secondary'!AF13*'DSR con %'!AG55</f>
        <v>5.6000000000000005</v>
      </c>
      <c r="AH55" s="62">
        <f>'Distributor Secondary'!AG13*'DSR con %'!AH55</f>
        <v>26</v>
      </c>
      <c r="AI55" s="62">
        <f>'Distributor Secondary'!AH13*'DSR con %'!AI55</f>
        <v>14.8</v>
      </c>
      <c r="AJ55" s="62">
        <f>'Distributor Secondary'!AI13*'DSR con %'!AJ55</f>
        <v>28.400000000000002</v>
      </c>
      <c r="AK55" s="62">
        <f>'Distributor Secondary'!AJ13*'DSR con %'!AK55</f>
        <v>10.8</v>
      </c>
      <c r="AL55" s="62">
        <f>'Distributor Secondary'!AK13*'DSR con %'!AL55</f>
        <v>9.2000000000000011</v>
      </c>
      <c r="AM55" s="62">
        <f>'Distributor Secondary'!AL13*'DSR con %'!AM55</f>
        <v>9.6000000000000014</v>
      </c>
      <c r="AN55" s="62">
        <f>'Distributor Secondary'!AM13*'DSR con %'!AN55</f>
        <v>9.6000000000000014</v>
      </c>
    </row>
    <row r="56" spans="1:52" ht="24">
      <c r="A56" s="77" t="s">
        <v>46</v>
      </c>
      <c r="B56" s="58" t="s">
        <v>5</v>
      </c>
      <c r="C56" s="78" t="s">
        <v>45</v>
      </c>
      <c r="D56" s="79" t="s">
        <v>113</v>
      </c>
      <c r="E56" s="87" t="s">
        <v>114</v>
      </c>
      <c r="F56" s="60">
        <f t="shared" si="8"/>
        <v>1757177.8</v>
      </c>
      <c r="G56" s="61">
        <f t="shared" si="9"/>
        <v>917.17</v>
      </c>
      <c r="H56" s="62">
        <f>'Distributor Secondary'!G13*'DSR con %'!H56</f>
        <v>33.020000000000003</v>
      </c>
      <c r="I56" s="62">
        <f>'Distributor Secondary'!H13*'DSR con %'!I56</f>
        <v>46.28</v>
      </c>
      <c r="J56" s="62">
        <f>'Distributor Secondary'!I13*'DSR con %'!J56</f>
        <v>36.92</v>
      </c>
      <c r="K56" s="62">
        <f>'Distributor Secondary'!J13*'DSR con %'!K56</f>
        <v>147.16</v>
      </c>
      <c r="L56" s="62">
        <f>'Distributor Secondary'!K13*'DSR con %'!L56</f>
        <v>115.44</v>
      </c>
      <c r="M56" s="62">
        <f>'Distributor Secondary'!L13*'DSR con %'!M56</f>
        <v>30.42</v>
      </c>
      <c r="N56" s="62">
        <f>'Distributor Secondary'!M13*'DSR con %'!N56</f>
        <v>22.62</v>
      </c>
      <c r="O56" s="62">
        <f>'Distributor Secondary'!N13*'DSR con %'!O56</f>
        <v>15.08</v>
      </c>
      <c r="P56" s="62">
        <f>'Distributor Secondary'!O13*'DSR con %'!P56</f>
        <v>45.5</v>
      </c>
      <c r="Q56" s="62">
        <f>'Distributor Secondary'!P13*'DSR con %'!Q56</f>
        <v>15.08</v>
      </c>
      <c r="R56" s="62">
        <f>'Distributor Secondary'!Q13*'DSR con %'!R56</f>
        <v>23.66</v>
      </c>
      <c r="S56" s="62">
        <f>'Distributor Secondary'!R13*'DSR con %'!S56</f>
        <v>40.56</v>
      </c>
      <c r="T56" s="62">
        <f>'Distributor Secondary'!S13*'DSR con %'!T56</f>
        <v>15.08</v>
      </c>
      <c r="U56" s="62">
        <f>'Distributor Secondary'!T13*'DSR con %'!U56</f>
        <v>40.56</v>
      </c>
      <c r="V56" s="62">
        <f>'Distributor Secondary'!U13*'DSR con %'!V56</f>
        <v>30.42</v>
      </c>
      <c r="W56" s="62">
        <f>'Distributor Secondary'!V13*'DSR con %'!W56</f>
        <v>30.42</v>
      </c>
      <c r="X56" s="62">
        <f>'Distributor Secondary'!W13*'DSR con %'!X56</f>
        <v>30.42</v>
      </c>
      <c r="Y56" s="62">
        <f>'Distributor Secondary'!X13*'DSR con %'!Y56</f>
        <v>22.62</v>
      </c>
      <c r="Z56" s="62">
        <f>'Distributor Secondary'!Y13*'DSR con %'!Z56</f>
        <v>24.44</v>
      </c>
      <c r="AA56" s="62">
        <f>'Distributor Secondary'!Z13*'DSR con %'!AA56</f>
        <v>6.2</v>
      </c>
      <c r="AB56" s="62">
        <f>'Distributor Secondary'!AA13*'DSR con %'!AB56</f>
        <v>18.8</v>
      </c>
      <c r="AC56" s="62">
        <f>'Distributor Secondary'!AB13*'DSR con %'!AC56</f>
        <v>20.25</v>
      </c>
      <c r="AD56" s="62">
        <f>'Distributor Secondary'!AC13*'DSR con %'!AD56</f>
        <v>9.5</v>
      </c>
      <c r="AE56" s="62">
        <f>'Distributor Secondary'!AD13*'DSR con %'!AE56</f>
        <v>14.56</v>
      </c>
      <c r="AF56" s="62">
        <f>'Distributor Secondary'!AE13*'DSR con %'!AF56</f>
        <v>8.06</v>
      </c>
      <c r="AG56" s="62">
        <f>'Distributor Secondary'!AF13*'DSR con %'!AG56</f>
        <v>3.64</v>
      </c>
      <c r="AH56" s="62">
        <f>'Distributor Secondary'!AG13*'DSR con %'!AH56</f>
        <v>16.900000000000002</v>
      </c>
      <c r="AI56" s="62">
        <f>'Distributor Secondary'!AH13*'DSR con %'!AI56</f>
        <v>9.620000000000001</v>
      </c>
      <c r="AJ56" s="62">
        <f>'Distributor Secondary'!AI13*'DSR con %'!AJ56</f>
        <v>18.46</v>
      </c>
      <c r="AK56" s="62">
        <f>'Distributor Secondary'!AJ13*'DSR con %'!AK56</f>
        <v>7.0200000000000005</v>
      </c>
      <c r="AL56" s="62">
        <f>'Distributor Secondary'!AK13*'DSR con %'!AL56</f>
        <v>5.98</v>
      </c>
      <c r="AM56" s="62">
        <f>'Distributor Secondary'!AL13*'DSR con %'!AM56</f>
        <v>6.24</v>
      </c>
      <c r="AN56" s="62">
        <f>'Distributor Secondary'!AM13*'DSR con %'!AN56</f>
        <v>6.24</v>
      </c>
    </row>
    <row r="57" spans="1:52" ht="24">
      <c r="A57" s="77" t="s">
        <v>46</v>
      </c>
      <c r="B57" s="58" t="s">
        <v>5</v>
      </c>
      <c r="C57" s="78" t="s">
        <v>45</v>
      </c>
      <c r="D57" s="79" t="s">
        <v>115</v>
      </c>
      <c r="E57" s="87" t="s">
        <v>116</v>
      </c>
      <c r="F57" s="60">
        <f t="shared" si="8"/>
        <v>935250</v>
      </c>
      <c r="G57" s="61">
        <f t="shared" si="9"/>
        <v>617.45999999999992</v>
      </c>
      <c r="H57" s="62">
        <f>'Distributor Secondary'!G13*'DSR con %'!H57</f>
        <v>24.13</v>
      </c>
      <c r="I57" s="62">
        <f>'Distributor Secondary'!H13*'DSR con %'!I57</f>
        <v>33.82</v>
      </c>
      <c r="J57" s="62">
        <f>'Distributor Secondary'!I13*'DSR con %'!J57</f>
        <v>26.98</v>
      </c>
      <c r="K57" s="62">
        <f>'Distributor Secondary'!J13*'DSR con %'!K57</f>
        <v>107.54</v>
      </c>
      <c r="L57" s="62">
        <f>'Distributor Secondary'!K13*'DSR con %'!L57</f>
        <v>84.36</v>
      </c>
      <c r="M57" s="62">
        <f>'Distributor Secondary'!L13*'DSR con %'!M57</f>
        <v>22.23</v>
      </c>
      <c r="N57" s="62">
        <f>'Distributor Secondary'!M13*'DSR con %'!N57</f>
        <v>16.53</v>
      </c>
      <c r="O57" s="62">
        <f>'Distributor Secondary'!N13*'DSR con %'!O57</f>
        <v>11.02</v>
      </c>
      <c r="P57" s="62">
        <f>'Distributor Secondary'!O13*'DSR con %'!P57</f>
        <v>33.25</v>
      </c>
      <c r="Q57" s="62">
        <f>'Distributor Secondary'!P13*'DSR con %'!Q57</f>
        <v>11.02</v>
      </c>
      <c r="R57" s="62">
        <f>'Distributor Secondary'!Q13*'DSR con %'!R57</f>
        <v>17.29</v>
      </c>
      <c r="S57" s="62">
        <f>'Distributor Secondary'!R13*'DSR con %'!S57</f>
        <v>29.64</v>
      </c>
      <c r="T57" s="62">
        <f>'Distributor Secondary'!S13*'DSR con %'!T57</f>
        <v>11.02</v>
      </c>
      <c r="U57" s="62">
        <f>'Distributor Secondary'!T13*'DSR con %'!U57</f>
        <v>29.64</v>
      </c>
      <c r="V57" s="62">
        <f>'Distributor Secondary'!U13*'DSR con %'!V57</f>
        <v>22.23</v>
      </c>
      <c r="W57" s="62">
        <f>'Distributor Secondary'!V13*'DSR con %'!W57</f>
        <v>22.23</v>
      </c>
      <c r="X57" s="62">
        <f>'Distributor Secondary'!W13*'DSR con %'!X57</f>
        <v>22.23</v>
      </c>
      <c r="Y57" s="62">
        <f>'Distributor Secondary'!X13*'DSR con %'!Y57</f>
        <v>16.53</v>
      </c>
      <c r="Z57" s="62">
        <f>'Distributor Secondary'!Y13*'DSR con %'!Z57</f>
        <v>17.86</v>
      </c>
      <c r="AA57" s="62">
        <f>'Distributor Secondary'!Z13*'DSR con %'!AA57</f>
        <v>4.03</v>
      </c>
      <c r="AB57" s="62">
        <f>'Distributor Secondary'!AA13*'DSR con %'!AB57</f>
        <v>12.22</v>
      </c>
      <c r="AC57" s="62">
        <f>'Distributor Secondary'!AB13*'DSR con %'!AC57</f>
        <v>8.1</v>
      </c>
      <c r="AD57" s="62">
        <f>'Distributor Secondary'!AC13*'DSR con %'!AD57</f>
        <v>3.8000000000000003</v>
      </c>
      <c r="AE57" s="62">
        <f>'Distributor Secondary'!AD13*'DSR con %'!AE57</f>
        <v>4.4800000000000004</v>
      </c>
      <c r="AF57" s="62">
        <f>'Distributor Secondary'!AE13*'DSR con %'!AF57</f>
        <v>2.48</v>
      </c>
      <c r="AG57" s="62">
        <f>'Distributor Secondary'!AF13*'DSR con %'!AG57</f>
        <v>1.1200000000000001</v>
      </c>
      <c r="AH57" s="62">
        <f>'Distributor Secondary'!AG13*'DSR con %'!AH57</f>
        <v>5.2</v>
      </c>
      <c r="AI57" s="62">
        <f>'Distributor Secondary'!AH13*'DSR con %'!AI57</f>
        <v>2.96</v>
      </c>
      <c r="AJ57" s="62">
        <f>'Distributor Secondary'!AI13*'DSR con %'!AJ57</f>
        <v>5.68</v>
      </c>
      <c r="AK57" s="62">
        <f>'Distributor Secondary'!AJ13*'DSR con %'!AK57</f>
        <v>2.16</v>
      </c>
      <c r="AL57" s="62">
        <f>'Distributor Secondary'!AK13*'DSR con %'!AL57</f>
        <v>1.84</v>
      </c>
      <c r="AM57" s="62">
        <f>'Distributor Secondary'!AL13*'DSR con %'!AM57</f>
        <v>1.92</v>
      </c>
      <c r="AN57" s="62">
        <f>'Distributor Secondary'!AM13*'DSR con %'!AN57</f>
        <v>1.92</v>
      </c>
    </row>
    <row r="58" spans="1:52" ht="24">
      <c r="A58" s="77" t="s">
        <v>46</v>
      </c>
      <c r="B58" s="58" t="s">
        <v>5</v>
      </c>
      <c r="C58" s="78" t="s">
        <v>45</v>
      </c>
      <c r="D58" s="79" t="s">
        <v>117</v>
      </c>
      <c r="E58" s="87" t="s">
        <v>118</v>
      </c>
      <c r="F58" s="60">
        <f t="shared" si="8"/>
        <v>1731654.5999999999</v>
      </c>
      <c r="G58" s="61">
        <f t="shared" si="9"/>
        <v>893.96999999999991</v>
      </c>
      <c r="H58" s="62">
        <f>'Distributor Secondary'!G13*'DSR con %'!H58</f>
        <v>31.75</v>
      </c>
      <c r="I58" s="62">
        <f>'Distributor Secondary'!H13*'DSR con %'!I58</f>
        <v>44.5</v>
      </c>
      <c r="J58" s="62">
        <f>'Distributor Secondary'!I13*'DSR con %'!J58</f>
        <v>35.5</v>
      </c>
      <c r="K58" s="62">
        <f>'Distributor Secondary'!J13*'DSR con %'!K58</f>
        <v>141.5</v>
      </c>
      <c r="L58" s="62">
        <f>'Distributor Secondary'!K13*'DSR con %'!L58</f>
        <v>111</v>
      </c>
      <c r="M58" s="62">
        <f>'Distributor Secondary'!L13*'DSR con %'!M58</f>
        <v>29.25</v>
      </c>
      <c r="N58" s="62">
        <f>'Distributor Secondary'!M13*'DSR con %'!N58</f>
        <v>21.75</v>
      </c>
      <c r="O58" s="62">
        <f>'Distributor Secondary'!N13*'DSR con %'!O58</f>
        <v>14.5</v>
      </c>
      <c r="P58" s="62">
        <f>'Distributor Secondary'!O13*'DSR con %'!P58</f>
        <v>43.75</v>
      </c>
      <c r="Q58" s="62">
        <f>'Distributor Secondary'!P13*'DSR con %'!Q58</f>
        <v>14.5</v>
      </c>
      <c r="R58" s="62">
        <f>'Distributor Secondary'!Q13*'DSR con %'!R58</f>
        <v>22.75</v>
      </c>
      <c r="S58" s="62">
        <f>'Distributor Secondary'!R13*'DSR con %'!S58</f>
        <v>39</v>
      </c>
      <c r="T58" s="62">
        <f>'Distributor Secondary'!S13*'DSR con %'!T58</f>
        <v>14.5</v>
      </c>
      <c r="U58" s="62">
        <f>'Distributor Secondary'!T13*'DSR con %'!U58</f>
        <v>39</v>
      </c>
      <c r="V58" s="62">
        <f>'Distributor Secondary'!U13*'DSR con %'!V58</f>
        <v>29.25</v>
      </c>
      <c r="W58" s="62">
        <f>'Distributor Secondary'!V13*'DSR con %'!W58</f>
        <v>29.25</v>
      </c>
      <c r="X58" s="62">
        <f>'Distributor Secondary'!W13*'DSR con %'!X58</f>
        <v>29.25</v>
      </c>
      <c r="Y58" s="62">
        <f>'Distributor Secondary'!X13*'DSR con %'!Y58</f>
        <v>21.75</v>
      </c>
      <c r="Z58" s="62">
        <f>'Distributor Secondary'!Y13*'DSR con %'!Z58</f>
        <v>23.5</v>
      </c>
      <c r="AA58" s="62">
        <f>'Distributor Secondary'!Z13*'DSR con %'!AA58</f>
        <v>7.75</v>
      </c>
      <c r="AB58" s="62">
        <f>'Distributor Secondary'!AA13*'DSR con %'!AB58</f>
        <v>23.5</v>
      </c>
      <c r="AC58" s="62">
        <f>'Distributor Secondary'!AB13*'DSR con %'!AC58</f>
        <v>20.25</v>
      </c>
      <c r="AD58" s="62">
        <f>'Distributor Secondary'!AC13*'DSR con %'!AD58</f>
        <v>9.5</v>
      </c>
      <c r="AE58" s="62">
        <f>'Distributor Secondary'!AD13*'DSR con %'!AE58</f>
        <v>14.56</v>
      </c>
      <c r="AF58" s="62">
        <f>'Distributor Secondary'!AE13*'DSR con %'!AF58</f>
        <v>8.06</v>
      </c>
      <c r="AG58" s="62">
        <f>'Distributor Secondary'!AF13*'DSR con %'!AG58</f>
        <v>3.64</v>
      </c>
      <c r="AH58" s="62">
        <f>'Distributor Secondary'!AG13*'DSR con %'!AH58</f>
        <v>16.900000000000002</v>
      </c>
      <c r="AI58" s="62">
        <f>'Distributor Secondary'!AH13*'DSR con %'!AI58</f>
        <v>9.620000000000001</v>
      </c>
      <c r="AJ58" s="62">
        <f>'Distributor Secondary'!AI13*'DSR con %'!AJ58</f>
        <v>18.46</v>
      </c>
      <c r="AK58" s="62">
        <f>'Distributor Secondary'!AJ13*'DSR con %'!AK58</f>
        <v>7.0200000000000005</v>
      </c>
      <c r="AL58" s="62">
        <f>'Distributor Secondary'!AK13*'DSR con %'!AL58</f>
        <v>5.98</v>
      </c>
      <c r="AM58" s="62">
        <f>'Distributor Secondary'!AL13*'DSR con %'!AM58</f>
        <v>6.24</v>
      </c>
      <c r="AN58" s="62">
        <f>'Distributor Secondary'!AM13*'DSR con %'!AN58</f>
        <v>6.24</v>
      </c>
    </row>
    <row r="59" spans="1:52" s="19" customFormat="1">
      <c r="A59" s="80"/>
      <c r="B59" s="53"/>
      <c r="C59" s="81"/>
      <c r="D59" s="82"/>
      <c r="E59" s="148"/>
      <c r="F59" s="68">
        <f t="shared" si="8"/>
        <v>6809820</v>
      </c>
      <c r="G59" s="102">
        <f t="shared" si="9"/>
        <v>3561</v>
      </c>
      <c r="H59" s="45">
        <f>SUM(H55:H58)</f>
        <v>127</v>
      </c>
      <c r="I59" s="45">
        <f t="shared" ref="I59:AN59" si="13">SUM(I55:I58)</f>
        <v>178</v>
      </c>
      <c r="J59" s="45">
        <f t="shared" si="13"/>
        <v>142</v>
      </c>
      <c r="K59" s="45">
        <f t="shared" si="13"/>
        <v>566</v>
      </c>
      <c r="L59" s="45">
        <f t="shared" si="13"/>
        <v>444</v>
      </c>
      <c r="M59" s="45">
        <f t="shared" si="13"/>
        <v>117.00000000000001</v>
      </c>
      <c r="N59" s="45">
        <f t="shared" si="13"/>
        <v>87</v>
      </c>
      <c r="O59" s="45">
        <f t="shared" si="13"/>
        <v>58</v>
      </c>
      <c r="P59" s="45">
        <f t="shared" si="13"/>
        <v>175</v>
      </c>
      <c r="Q59" s="45">
        <f t="shared" si="13"/>
        <v>58</v>
      </c>
      <c r="R59" s="45">
        <f t="shared" si="13"/>
        <v>91</v>
      </c>
      <c r="S59" s="45">
        <f t="shared" si="13"/>
        <v>156</v>
      </c>
      <c r="T59" s="45">
        <f t="shared" si="13"/>
        <v>58</v>
      </c>
      <c r="U59" s="45">
        <f t="shared" si="13"/>
        <v>156</v>
      </c>
      <c r="V59" s="45">
        <f t="shared" si="13"/>
        <v>117.00000000000001</v>
      </c>
      <c r="W59" s="45">
        <f t="shared" si="13"/>
        <v>117.00000000000001</v>
      </c>
      <c r="X59" s="45">
        <f t="shared" si="13"/>
        <v>117.00000000000001</v>
      </c>
      <c r="Y59" s="45">
        <f t="shared" si="13"/>
        <v>87</v>
      </c>
      <c r="Z59" s="45">
        <f t="shared" si="13"/>
        <v>94</v>
      </c>
      <c r="AA59" s="45">
        <f t="shared" si="13"/>
        <v>31</v>
      </c>
      <c r="AB59" s="45">
        <f t="shared" si="13"/>
        <v>94</v>
      </c>
      <c r="AC59" s="45">
        <f t="shared" si="13"/>
        <v>81</v>
      </c>
      <c r="AD59" s="45">
        <f t="shared" si="13"/>
        <v>38</v>
      </c>
      <c r="AE59" s="45">
        <f t="shared" si="13"/>
        <v>56</v>
      </c>
      <c r="AF59" s="45">
        <f t="shared" si="13"/>
        <v>31</v>
      </c>
      <c r="AG59" s="45">
        <f t="shared" si="13"/>
        <v>14</v>
      </c>
      <c r="AH59" s="45">
        <f t="shared" si="13"/>
        <v>65.000000000000014</v>
      </c>
      <c r="AI59" s="45">
        <f t="shared" si="13"/>
        <v>37</v>
      </c>
      <c r="AJ59" s="45">
        <f t="shared" si="13"/>
        <v>71</v>
      </c>
      <c r="AK59" s="45">
        <f t="shared" si="13"/>
        <v>27</v>
      </c>
      <c r="AL59" s="45">
        <f t="shared" si="13"/>
        <v>23.000000000000004</v>
      </c>
      <c r="AM59" s="45">
        <f t="shared" si="13"/>
        <v>24</v>
      </c>
      <c r="AN59" s="45">
        <f t="shared" si="13"/>
        <v>24</v>
      </c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spans="1:52">
      <c r="A60" s="83" t="s">
        <v>14</v>
      </c>
      <c r="B60" s="58" t="s">
        <v>5</v>
      </c>
      <c r="C60" s="78" t="s">
        <v>23</v>
      </c>
      <c r="D60" s="84" t="s">
        <v>119</v>
      </c>
      <c r="E60" s="78" t="s">
        <v>120</v>
      </c>
      <c r="F60" s="60">
        <f t="shared" si="8"/>
        <v>2076623.4882123731</v>
      </c>
      <c r="G60" s="61">
        <f t="shared" si="9"/>
        <v>916.58791025390099</v>
      </c>
      <c r="H60" s="62">
        <f>'Distributor Secondary'!G14*'DSR con %'!H60</f>
        <v>34.32</v>
      </c>
      <c r="I60" s="62">
        <f>'Distributor Secondary'!H14*'DSR con %'!I60</f>
        <v>42.64</v>
      </c>
      <c r="J60" s="62">
        <f>'Distributor Secondary'!I14*'DSR con %'!J60</f>
        <v>40.300000000000004</v>
      </c>
      <c r="K60" s="62">
        <f>'Distributor Secondary'!J14*'DSR con %'!K60</f>
        <v>131.30000000000001</v>
      </c>
      <c r="L60" s="62">
        <f>'Distributor Secondary'!K14*'DSR con %'!L60</f>
        <v>85.8</v>
      </c>
      <c r="M60" s="62">
        <f>'Distributor Secondary'!L14*'DSR con %'!M60</f>
        <v>26.52</v>
      </c>
      <c r="N60" s="62">
        <f>'Distributor Secondary'!M14*'DSR con %'!N60</f>
        <v>26.52</v>
      </c>
      <c r="O60" s="62">
        <f>'Distributor Secondary'!N14*'DSR con %'!O60</f>
        <v>10.66</v>
      </c>
      <c r="P60" s="62">
        <f>'Distributor Secondary'!O14*'DSR con %'!P60</f>
        <v>42.120000000000005</v>
      </c>
      <c r="Q60" s="62">
        <f>'Distributor Secondary'!P14*'DSR con %'!Q60</f>
        <v>10.66</v>
      </c>
      <c r="R60" s="62">
        <f>'Distributor Secondary'!Q14*'DSR con %'!R60</f>
        <v>18.46</v>
      </c>
      <c r="S60" s="62">
        <f>'Distributor Secondary'!R14*'DSR con %'!S60</f>
        <v>34.32</v>
      </c>
      <c r="T60" s="62">
        <f>'Distributor Secondary'!S14*'DSR con %'!T60</f>
        <v>10.66</v>
      </c>
      <c r="U60" s="62">
        <f>'Distributor Secondary'!T14*'DSR con %'!U60</f>
        <v>39.520000000000003</v>
      </c>
      <c r="V60" s="62">
        <f>'Distributor Secondary'!U14*'DSR con %'!V60</f>
        <v>26.52</v>
      </c>
      <c r="W60" s="62">
        <f>'Distributor Secondary'!V14*'DSR con %'!W60</f>
        <v>26.52</v>
      </c>
      <c r="X60" s="62">
        <f>'Distributor Secondary'!W14*'DSR con %'!X60</f>
        <v>35.837837837837839</v>
      </c>
      <c r="Y60" s="62">
        <f>'Distributor Secondary'!X14*'DSR con %'!Y60</f>
        <v>24.632653061224488</v>
      </c>
      <c r="Z60" s="62">
        <f>'Distributor Secondary'!Y14*'DSR con %'!Z60</f>
        <v>27.677419354838712</v>
      </c>
      <c r="AA60" s="62">
        <f>'Distributor Secondary'!Z14*'DSR con %'!AA60</f>
        <v>5.2</v>
      </c>
      <c r="AB60" s="62">
        <f>'Distributor Secondary'!AA14*'DSR con %'!AB60</f>
        <v>31.200000000000003</v>
      </c>
      <c r="AC60" s="62">
        <f>'Distributor Secondary'!AB14*'DSR con %'!AC60</f>
        <v>38</v>
      </c>
      <c r="AD60" s="62">
        <f>'Distributor Secondary'!AC14*'DSR con %'!AD60</f>
        <v>10.4</v>
      </c>
      <c r="AE60" s="62">
        <f>'Distributor Secondary'!AD14*'DSR con %'!AE60</f>
        <v>17.2</v>
      </c>
      <c r="AF60" s="62">
        <f>'Distributor Secondary'!AE14*'DSR con %'!AF60</f>
        <v>5.2</v>
      </c>
      <c r="AG60" s="62">
        <f>'Distributor Secondary'!AF14*'DSR con %'!AG60</f>
        <v>6</v>
      </c>
      <c r="AH60" s="62">
        <f>'Distributor Secondary'!AG14*'DSR con %'!AH60</f>
        <v>19.600000000000001</v>
      </c>
      <c r="AI60" s="62">
        <f>'Distributor Secondary'!AH14*'DSR con %'!AI60</f>
        <v>15.200000000000001</v>
      </c>
      <c r="AJ60" s="62">
        <f>'Distributor Secondary'!AI14*'DSR con %'!AJ60</f>
        <v>27.6</v>
      </c>
      <c r="AK60" s="62">
        <f>'Distributor Secondary'!AJ14*'DSR con %'!AK60</f>
        <v>13.600000000000001</v>
      </c>
      <c r="AL60" s="62">
        <f>'Distributor Secondary'!AK14*'DSR con %'!AL60</f>
        <v>10.8</v>
      </c>
      <c r="AM60" s="62">
        <f>'Distributor Secondary'!AL14*'DSR con %'!AM60</f>
        <v>10.8</v>
      </c>
      <c r="AN60" s="62">
        <f>'Distributor Secondary'!AM14*'DSR con %'!AN60</f>
        <v>10.8</v>
      </c>
    </row>
    <row r="61" spans="1:52">
      <c r="A61" s="83" t="s">
        <v>14</v>
      </c>
      <c r="B61" s="58" t="s">
        <v>5</v>
      </c>
      <c r="C61" s="78" t="s">
        <v>23</v>
      </c>
      <c r="D61" s="84" t="s">
        <v>121</v>
      </c>
      <c r="E61" s="78" t="s">
        <v>122</v>
      </c>
      <c r="F61" s="60">
        <f t="shared" si="8"/>
        <v>1477765.7848584594</v>
      </c>
      <c r="G61" s="61">
        <f t="shared" si="9"/>
        <v>773.93678736010565</v>
      </c>
      <c r="H61" s="62">
        <f>'Distributor Secondary'!G14*'DSR con %'!H61</f>
        <v>33</v>
      </c>
      <c r="I61" s="62">
        <f>'Distributor Secondary'!H14*'DSR con %'!I61</f>
        <v>41</v>
      </c>
      <c r="J61" s="62">
        <f>'Distributor Secondary'!I14*'DSR con %'!J61</f>
        <v>38.75</v>
      </c>
      <c r="K61" s="62">
        <f>'Distributor Secondary'!J14*'DSR con %'!K61</f>
        <v>126.25</v>
      </c>
      <c r="L61" s="62">
        <f>'Distributor Secondary'!K14*'DSR con %'!L61</f>
        <v>82.5</v>
      </c>
      <c r="M61" s="62">
        <f>'Distributor Secondary'!L14*'DSR con %'!M61</f>
        <v>25.5</v>
      </c>
      <c r="N61" s="62">
        <f>'Distributor Secondary'!M14*'DSR con %'!N61</f>
        <v>25.5</v>
      </c>
      <c r="O61" s="62">
        <f>'Distributor Secondary'!N14*'DSR con %'!O61</f>
        <v>10.25</v>
      </c>
      <c r="P61" s="62">
        <f>'Distributor Secondary'!O14*'DSR con %'!P61</f>
        <v>40.5</v>
      </c>
      <c r="Q61" s="62">
        <f>'Distributor Secondary'!P14*'DSR con %'!Q61</f>
        <v>10.25</v>
      </c>
      <c r="R61" s="62">
        <f>'Distributor Secondary'!Q14*'DSR con %'!R61</f>
        <v>17.75</v>
      </c>
      <c r="S61" s="62">
        <f>'Distributor Secondary'!R14*'DSR con %'!S61</f>
        <v>33</v>
      </c>
      <c r="T61" s="62">
        <f>'Distributor Secondary'!S14*'DSR con %'!T61</f>
        <v>10.25</v>
      </c>
      <c r="U61" s="62">
        <f>'Distributor Secondary'!T14*'DSR con %'!U61</f>
        <v>38</v>
      </c>
      <c r="V61" s="62">
        <f>'Distributor Secondary'!U14*'DSR con %'!V61</f>
        <v>25.5</v>
      </c>
      <c r="W61" s="62">
        <f>'Distributor Secondary'!V14*'DSR con %'!W61</f>
        <v>25.5</v>
      </c>
      <c r="X61" s="62">
        <f>'Distributor Secondary'!W14*'DSR con %'!X61</f>
        <v>25.5</v>
      </c>
      <c r="Y61" s="62">
        <f>'Distributor Secondary'!X14*'DSR con %'!Y61</f>
        <v>17.387755102040817</v>
      </c>
      <c r="Z61" s="62">
        <f>'Distributor Secondary'!Y14*'DSR con %'!Z61</f>
        <v>20.129032258064516</v>
      </c>
      <c r="AA61" s="62">
        <f>'Distributor Secondary'!Z14*'DSR con %'!AA61</f>
        <v>2.99</v>
      </c>
      <c r="AB61" s="62">
        <f>'Distributor Secondary'!AA14*'DSR con %'!AB61</f>
        <v>17.940000000000001</v>
      </c>
      <c r="AC61" s="62">
        <f>'Distributor Secondary'!AB14*'DSR con %'!AC61</f>
        <v>21.85</v>
      </c>
      <c r="AD61" s="62">
        <f>'Distributor Secondary'!AC14*'DSR con %'!AD61</f>
        <v>5.98</v>
      </c>
      <c r="AE61" s="62">
        <f>'Distributor Secondary'!AD14*'DSR con %'!AE61</f>
        <v>9.89</v>
      </c>
      <c r="AF61" s="62">
        <f>'Distributor Secondary'!AE14*'DSR con %'!AF61</f>
        <v>2.99</v>
      </c>
      <c r="AG61" s="62">
        <f>'Distributor Secondary'!AF14*'DSR con %'!AG61</f>
        <v>3.45</v>
      </c>
      <c r="AH61" s="62">
        <f>'Distributor Secondary'!AG14*'DSR con %'!AH61</f>
        <v>11.270000000000001</v>
      </c>
      <c r="AI61" s="62">
        <f>'Distributor Secondary'!AH14*'DSR con %'!AI61</f>
        <v>8.74</v>
      </c>
      <c r="AJ61" s="62">
        <f>'Distributor Secondary'!AI14*'DSR con %'!AJ61</f>
        <v>15.870000000000001</v>
      </c>
      <c r="AK61" s="62">
        <f>'Distributor Secondary'!AJ14*'DSR con %'!AK61</f>
        <v>7.82</v>
      </c>
      <c r="AL61" s="62">
        <f>'Distributor Secondary'!AK14*'DSR con %'!AL61</f>
        <v>6.21</v>
      </c>
      <c r="AM61" s="62">
        <f>'Distributor Secondary'!AL14*'DSR con %'!AM61</f>
        <v>6.21</v>
      </c>
      <c r="AN61" s="62">
        <f>'Distributor Secondary'!AM14*'DSR con %'!AN61</f>
        <v>6.21</v>
      </c>
    </row>
    <row r="62" spans="1:52">
      <c r="A62" s="83" t="s">
        <v>14</v>
      </c>
      <c r="B62" s="58" t="s">
        <v>5</v>
      </c>
      <c r="C62" s="78" t="s">
        <v>23</v>
      </c>
      <c r="D62" s="84" t="s">
        <v>123</v>
      </c>
      <c r="E62" s="78" t="s">
        <v>124</v>
      </c>
      <c r="F62" s="60">
        <f t="shared" si="8"/>
        <v>1333791.6634645832</v>
      </c>
      <c r="G62" s="61">
        <f t="shared" si="9"/>
        <v>738.6776511929969</v>
      </c>
      <c r="H62" s="62">
        <f>'Distributor Secondary'!G14*'DSR con %'!H62</f>
        <v>33</v>
      </c>
      <c r="I62" s="62">
        <f>'Distributor Secondary'!H14*'DSR con %'!I62</f>
        <v>41</v>
      </c>
      <c r="J62" s="62">
        <f>'Distributor Secondary'!I14*'DSR con %'!J62</f>
        <v>38.75</v>
      </c>
      <c r="K62" s="62">
        <f>'Distributor Secondary'!J14*'DSR con %'!K62</f>
        <v>126.25</v>
      </c>
      <c r="L62" s="62">
        <f>'Distributor Secondary'!K14*'DSR con %'!L62</f>
        <v>82.5</v>
      </c>
      <c r="M62" s="62">
        <f>'Distributor Secondary'!L14*'DSR con %'!M62</f>
        <v>25.5</v>
      </c>
      <c r="N62" s="62">
        <f>'Distributor Secondary'!M14*'DSR con %'!N62</f>
        <v>25.5</v>
      </c>
      <c r="O62" s="62">
        <f>'Distributor Secondary'!N14*'DSR con %'!O62</f>
        <v>10.25</v>
      </c>
      <c r="P62" s="62">
        <f>'Distributor Secondary'!O14*'DSR con %'!P62</f>
        <v>40.5</v>
      </c>
      <c r="Q62" s="62">
        <f>'Distributor Secondary'!P14*'DSR con %'!Q62</f>
        <v>10.25</v>
      </c>
      <c r="R62" s="62">
        <f>'Distributor Secondary'!Q14*'DSR con %'!R62</f>
        <v>17.75</v>
      </c>
      <c r="S62" s="62">
        <f>'Distributor Secondary'!R14*'DSR con %'!S62</f>
        <v>33</v>
      </c>
      <c r="T62" s="62">
        <f>'Distributor Secondary'!S14*'DSR con %'!T62</f>
        <v>10.25</v>
      </c>
      <c r="U62" s="62">
        <f>'Distributor Secondary'!T14*'DSR con %'!U62</f>
        <v>38</v>
      </c>
      <c r="V62" s="62">
        <f>'Distributor Secondary'!U14*'DSR con %'!V62</f>
        <v>25.5</v>
      </c>
      <c r="W62" s="62">
        <f>'Distributor Secondary'!V14*'DSR con %'!W62</f>
        <v>25.5</v>
      </c>
      <c r="X62" s="62">
        <f>'Distributor Secondary'!W14*'DSR con %'!X62</f>
        <v>20.331081081081081</v>
      </c>
      <c r="Y62" s="62">
        <f>'Distributor Secondary'!X14*'DSR con %'!Y62</f>
        <v>14.489795918367347</v>
      </c>
      <c r="Z62" s="62">
        <f>'Distributor Secondary'!Y14*'DSR con %'!Z62</f>
        <v>15.096774193548386</v>
      </c>
      <c r="AA62" s="62">
        <f>'Distributor Secondary'!Z14*'DSR con %'!AA62</f>
        <v>2.4700000000000002</v>
      </c>
      <c r="AB62" s="62">
        <f>'Distributor Secondary'!AA14*'DSR con %'!AB62</f>
        <v>14.82</v>
      </c>
      <c r="AC62" s="62">
        <f>'Distributor Secondary'!AB14*'DSR con %'!AC62</f>
        <v>18.05</v>
      </c>
      <c r="AD62" s="62">
        <f>'Distributor Secondary'!AC14*'DSR con %'!AD62</f>
        <v>4.9400000000000004</v>
      </c>
      <c r="AE62" s="62">
        <f>'Distributor Secondary'!AD14*'DSR con %'!AE62</f>
        <v>8.17</v>
      </c>
      <c r="AF62" s="62">
        <f>'Distributor Secondary'!AE14*'DSR con %'!AF62</f>
        <v>2.4700000000000002</v>
      </c>
      <c r="AG62" s="62">
        <f>'Distributor Secondary'!AF14*'DSR con %'!AG62</f>
        <v>2.85</v>
      </c>
      <c r="AH62" s="62">
        <f>'Distributor Secondary'!AG14*'DSR con %'!AH62</f>
        <v>9.31</v>
      </c>
      <c r="AI62" s="62">
        <f>'Distributor Secondary'!AH14*'DSR con %'!AI62</f>
        <v>7.22</v>
      </c>
      <c r="AJ62" s="62">
        <f>'Distributor Secondary'!AI14*'DSR con %'!AJ62</f>
        <v>13.11</v>
      </c>
      <c r="AK62" s="62">
        <f>'Distributor Secondary'!AJ14*'DSR con %'!AK62</f>
        <v>6.46</v>
      </c>
      <c r="AL62" s="62">
        <f>'Distributor Secondary'!AK14*'DSR con %'!AL62</f>
        <v>5.13</v>
      </c>
      <c r="AM62" s="62">
        <f>'Distributor Secondary'!AL14*'DSR con %'!AM62</f>
        <v>5.13</v>
      </c>
      <c r="AN62" s="62">
        <f>'Distributor Secondary'!AM14*'DSR con %'!AN62</f>
        <v>5.13</v>
      </c>
    </row>
    <row r="63" spans="1:52">
      <c r="A63" s="83" t="s">
        <v>14</v>
      </c>
      <c r="B63" s="58" t="s">
        <v>5</v>
      </c>
      <c r="C63" s="78" t="s">
        <v>23</v>
      </c>
      <c r="D63" s="84" t="s">
        <v>125</v>
      </c>
      <c r="E63" s="78" t="s">
        <v>126</v>
      </c>
      <c r="F63" s="60">
        <f t="shared" si="8"/>
        <v>1275399.0634645836</v>
      </c>
      <c r="G63" s="61">
        <f t="shared" si="9"/>
        <v>709.79765119299691</v>
      </c>
      <c r="H63" s="62">
        <f>'Distributor Secondary'!G14*'DSR con %'!H63</f>
        <v>31.68</v>
      </c>
      <c r="I63" s="62">
        <f>'Distributor Secondary'!H14*'DSR con %'!I63</f>
        <v>39.36</v>
      </c>
      <c r="J63" s="62">
        <f>'Distributor Secondary'!I14*'DSR con %'!J63</f>
        <v>37.199999999999996</v>
      </c>
      <c r="K63" s="62">
        <f>'Distributor Secondary'!J14*'DSR con %'!K63</f>
        <v>121.19999999999999</v>
      </c>
      <c r="L63" s="62">
        <f>'Distributor Secondary'!K14*'DSR con %'!L63</f>
        <v>79.2</v>
      </c>
      <c r="M63" s="62">
        <f>'Distributor Secondary'!L14*'DSR con %'!M63</f>
        <v>24.48</v>
      </c>
      <c r="N63" s="62">
        <f>'Distributor Secondary'!M14*'DSR con %'!N63</f>
        <v>24.48</v>
      </c>
      <c r="O63" s="62">
        <f>'Distributor Secondary'!N14*'DSR con %'!O63</f>
        <v>9.84</v>
      </c>
      <c r="P63" s="62">
        <f>'Distributor Secondary'!O14*'DSR con %'!P63</f>
        <v>38.879999999999995</v>
      </c>
      <c r="Q63" s="62">
        <f>'Distributor Secondary'!P14*'DSR con %'!Q63</f>
        <v>9.84</v>
      </c>
      <c r="R63" s="62">
        <f>'Distributor Secondary'!Q14*'DSR con %'!R63</f>
        <v>17.04</v>
      </c>
      <c r="S63" s="62">
        <f>'Distributor Secondary'!R14*'DSR con %'!S63</f>
        <v>31.68</v>
      </c>
      <c r="T63" s="62">
        <f>'Distributor Secondary'!S14*'DSR con %'!T63</f>
        <v>9.84</v>
      </c>
      <c r="U63" s="62">
        <f>'Distributor Secondary'!T14*'DSR con %'!U63</f>
        <v>36.479999999999997</v>
      </c>
      <c r="V63" s="62">
        <f>'Distributor Secondary'!U14*'DSR con %'!V63</f>
        <v>24.48</v>
      </c>
      <c r="W63" s="62">
        <f>'Distributor Secondary'!V14*'DSR con %'!W63</f>
        <v>24.48</v>
      </c>
      <c r="X63" s="62">
        <f>'Distributor Secondary'!W14*'DSR con %'!X63</f>
        <v>20.331081081081081</v>
      </c>
      <c r="Y63" s="62">
        <f>'Distributor Secondary'!X14*'DSR con %'!Y63</f>
        <v>14.489795918367347</v>
      </c>
      <c r="Z63" s="62">
        <f>'Distributor Secondary'!Y14*'DSR con %'!Z63</f>
        <v>15.096774193548386</v>
      </c>
      <c r="AA63" s="62">
        <f>'Distributor Secondary'!Z14*'DSR con %'!AA63</f>
        <v>2.34</v>
      </c>
      <c r="AB63" s="62">
        <f>'Distributor Secondary'!AA14*'DSR con %'!AB63</f>
        <v>14.04</v>
      </c>
      <c r="AC63" s="62">
        <f>'Distributor Secondary'!AB14*'DSR con %'!AC63</f>
        <v>17.099999999999998</v>
      </c>
      <c r="AD63" s="62">
        <f>'Distributor Secondary'!AC14*'DSR con %'!AD63</f>
        <v>4.68</v>
      </c>
      <c r="AE63" s="62">
        <f>'Distributor Secondary'!AD14*'DSR con %'!AE63</f>
        <v>7.7399999999999993</v>
      </c>
      <c r="AF63" s="62">
        <f>'Distributor Secondary'!AE14*'DSR con %'!AF63</f>
        <v>2.34</v>
      </c>
      <c r="AG63" s="62">
        <f>'Distributor Secondary'!AF14*'DSR con %'!AG63</f>
        <v>2.6999999999999997</v>
      </c>
      <c r="AH63" s="62">
        <f>'Distributor Secondary'!AG14*'DSR con %'!AH63</f>
        <v>8.82</v>
      </c>
      <c r="AI63" s="62">
        <f>'Distributor Secondary'!AH14*'DSR con %'!AI63</f>
        <v>6.84</v>
      </c>
      <c r="AJ63" s="62">
        <f>'Distributor Secondary'!AI14*'DSR con %'!AJ63</f>
        <v>12.42</v>
      </c>
      <c r="AK63" s="62">
        <f>'Distributor Secondary'!AJ14*'DSR con %'!AK63</f>
        <v>6.12</v>
      </c>
      <c r="AL63" s="62">
        <f>'Distributor Secondary'!AK14*'DSR con %'!AL63</f>
        <v>4.8599999999999994</v>
      </c>
      <c r="AM63" s="62">
        <f>'Distributor Secondary'!AL14*'DSR con %'!AM63</f>
        <v>4.8599999999999994</v>
      </c>
      <c r="AN63" s="62">
        <f>'Distributor Secondary'!AM14*'DSR con %'!AN63</f>
        <v>4.8599999999999994</v>
      </c>
    </row>
    <row r="64" spans="1:52" s="19" customFormat="1">
      <c r="A64" s="85"/>
      <c r="B64" s="53"/>
      <c r="C64" s="81"/>
      <c r="D64" s="86"/>
      <c r="E64" s="81"/>
      <c r="F64" s="68">
        <f t="shared" si="8"/>
        <v>6163580</v>
      </c>
      <c r="G64" s="102">
        <f t="shared" si="9"/>
        <v>3139</v>
      </c>
      <c r="H64" s="45">
        <f>SUM(H60:H63)</f>
        <v>132</v>
      </c>
      <c r="I64" s="45">
        <f t="shared" ref="I64:AN64" si="14">SUM(I60:I63)</f>
        <v>164</v>
      </c>
      <c r="J64" s="45">
        <f t="shared" si="14"/>
        <v>155</v>
      </c>
      <c r="K64" s="45">
        <f t="shared" si="14"/>
        <v>505</v>
      </c>
      <c r="L64" s="45">
        <f t="shared" si="14"/>
        <v>330</v>
      </c>
      <c r="M64" s="45">
        <f t="shared" si="14"/>
        <v>102</v>
      </c>
      <c r="N64" s="45">
        <f t="shared" si="14"/>
        <v>102</v>
      </c>
      <c r="O64" s="45">
        <f t="shared" si="14"/>
        <v>41</v>
      </c>
      <c r="P64" s="45">
        <f t="shared" si="14"/>
        <v>162</v>
      </c>
      <c r="Q64" s="45">
        <f t="shared" si="14"/>
        <v>41</v>
      </c>
      <c r="R64" s="45">
        <f t="shared" si="14"/>
        <v>71</v>
      </c>
      <c r="S64" s="45">
        <f t="shared" si="14"/>
        <v>132</v>
      </c>
      <c r="T64" s="45">
        <f t="shared" si="14"/>
        <v>41</v>
      </c>
      <c r="U64" s="45">
        <f t="shared" si="14"/>
        <v>152</v>
      </c>
      <c r="V64" s="45">
        <f t="shared" si="14"/>
        <v>102</v>
      </c>
      <c r="W64" s="45">
        <f t="shared" si="14"/>
        <v>102</v>
      </c>
      <c r="X64" s="45">
        <f t="shared" si="14"/>
        <v>102</v>
      </c>
      <c r="Y64" s="45">
        <f t="shared" si="14"/>
        <v>71</v>
      </c>
      <c r="Z64" s="45">
        <f t="shared" si="14"/>
        <v>78</v>
      </c>
      <c r="AA64" s="45">
        <f t="shared" si="14"/>
        <v>13.000000000000002</v>
      </c>
      <c r="AB64" s="45">
        <f t="shared" si="14"/>
        <v>78</v>
      </c>
      <c r="AC64" s="45">
        <f t="shared" si="14"/>
        <v>95</v>
      </c>
      <c r="AD64" s="45">
        <f t="shared" si="14"/>
        <v>26.000000000000004</v>
      </c>
      <c r="AE64" s="45">
        <f t="shared" si="14"/>
        <v>43</v>
      </c>
      <c r="AF64" s="45">
        <f t="shared" si="14"/>
        <v>13.000000000000002</v>
      </c>
      <c r="AG64" s="45">
        <f t="shared" si="14"/>
        <v>14.999999999999998</v>
      </c>
      <c r="AH64" s="45">
        <f t="shared" si="14"/>
        <v>49.000000000000007</v>
      </c>
      <c r="AI64" s="45">
        <f t="shared" si="14"/>
        <v>38</v>
      </c>
      <c r="AJ64" s="45">
        <f t="shared" si="14"/>
        <v>69</v>
      </c>
      <c r="AK64" s="45">
        <f t="shared" si="14"/>
        <v>34</v>
      </c>
      <c r="AL64" s="45">
        <f t="shared" si="14"/>
        <v>27</v>
      </c>
      <c r="AM64" s="45">
        <f t="shared" si="14"/>
        <v>27</v>
      </c>
      <c r="AN64" s="45">
        <f t="shared" si="14"/>
        <v>27</v>
      </c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 spans="1:52">
      <c r="A65" s="87" t="s">
        <v>15</v>
      </c>
      <c r="B65" s="58" t="s">
        <v>5</v>
      </c>
      <c r="C65" s="78" t="s">
        <v>45</v>
      </c>
      <c r="D65" s="79" t="s">
        <v>127</v>
      </c>
      <c r="E65" s="149" t="s">
        <v>157</v>
      </c>
      <c r="F65" s="60">
        <f t="shared" si="8"/>
        <v>2601256.2999999998</v>
      </c>
      <c r="G65" s="61">
        <f t="shared" si="9"/>
        <v>1111.6100000000001</v>
      </c>
      <c r="H65" s="62">
        <f>'Distributor Secondary'!G15*'DSR con %'!H65</f>
        <v>46.56</v>
      </c>
      <c r="I65" s="62">
        <f>'Distributor Secondary'!H15*'DSR con %'!I65</f>
        <v>56.32</v>
      </c>
      <c r="J65" s="62">
        <f>'Distributor Secondary'!I15*'DSR con %'!J65</f>
        <v>48.160000000000004</v>
      </c>
      <c r="K65" s="62">
        <f>'Distributor Secondary'!J15*'DSR con %'!K65</f>
        <v>143.84</v>
      </c>
      <c r="L65" s="62">
        <f>'Distributor Secondary'!K15*'DSR con %'!L65</f>
        <v>91.04</v>
      </c>
      <c r="M65" s="62">
        <f>'Distributor Secondary'!L15*'DSR con %'!M65</f>
        <v>36</v>
      </c>
      <c r="N65" s="62">
        <f>'Distributor Secondary'!M15*'DSR con %'!N65</f>
        <v>43.36</v>
      </c>
      <c r="O65" s="62">
        <f>'Distributor Secondary'!N15*'DSR con %'!O65</f>
        <v>18.240000000000002</v>
      </c>
      <c r="P65" s="62">
        <f>'Distributor Secondary'!O15*'DSR con %'!P65</f>
        <v>53.120000000000005</v>
      </c>
      <c r="Q65" s="62">
        <f>'Distributor Secondary'!P15*'DSR con %'!Q65</f>
        <v>17.920000000000002</v>
      </c>
      <c r="R65" s="62">
        <f>'Distributor Secondary'!Q15*'DSR con %'!R65</f>
        <v>30.080000000000002</v>
      </c>
      <c r="S65" s="62">
        <f>'Distributor Secondary'!R15*'DSR con %'!S65</f>
        <v>49.28</v>
      </c>
      <c r="T65" s="62">
        <f>'Distributor Secondary'!S15*'DSR con %'!T65</f>
        <v>17.920000000000002</v>
      </c>
      <c r="U65" s="62">
        <f>'Distributor Secondary'!T15*'DSR con %'!U65</f>
        <v>49.76</v>
      </c>
      <c r="V65" s="62">
        <f>'Distributor Secondary'!U15*'DSR con %'!V65</f>
        <v>35.840000000000003</v>
      </c>
      <c r="W65" s="62">
        <f>'Distributor Secondary'!V15*'DSR con %'!W65</f>
        <v>36</v>
      </c>
      <c r="X65" s="62">
        <f>'Distributor Secondary'!W15*'DSR con %'!X65</f>
        <v>36</v>
      </c>
      <c r="Y65" s="62">
        <f>'Distributor Secondary'!X15*'DSR con %'!Y65</f>
        <v>28.32</v>
      </c>
      <c r="Z65" s="62">
        <f>'Distributor Secondary'!Y15*'DSR con %'!Z65</f>
        <v>22.72</v>
      </c>
      <c r="AA65" s="62">
        <f>'Distributor Secondary'!Z15*'DSR con %'!AA65</f>
        <v>7.04</v>
      </c>
      <c r="AB65" s="62">
        <f>'Distributor Secondary'!AA15*'DSR con %'!AB65</f>
        <v>21.12</v>
      </c>
      <c r="AC65" s="62">
        <f>'Distributor Secondary'!AB15*'DSR con %'!AC65</f>
        <v>26.240000000000002</v>
      </c>
      <c r="AD65" s="62">
        <f>'Distributor Secondary'!AC15*'DSR con %'!AD65</f>
        <v>13.280000000000001</v>
      </c>
      <c r="AE65" s="62">
        <f>'Distributor Secondary'!AD15*'DSR con %'!AE65</f>
        <v>23.25</v>
      </c>
      <c r="AF65" s="62">
        <f>'Distributor Secondary'!AE15*'DSR con %'!AF65</f>
        <v>12.45</v>
      </c>
      <c r="AG65" s="62">
        <f>'Distributor Secondary'!AF15*'DSR con %'!AG65</f>
        <v>7.5</v>
      </c>
      <c r="AH65" s="62">
        <f>'Distributor Secondary'!AG15*'DSR con %'!AH65</f>
        <v>36.15</v>
      </c>
      <c r="AI65" s="62">
        <f>'Distributor Secondary'!AH15*'DSR con %'!AI65</f>
        <v>17.099999999999998</v>
      </c>
      <c r="AJ65" s="62">
        <f>'Distributor Secondary'!AI15*'DSR con %'!AJ65</f>
        <v>34.199999999999996</v>
      </c>
      <c r="AK65" s="62">
        <f>'Distributor Secondary'!AJ15*'DSR con %'!AK65</f>
        <v>15.899999999999999</v>
      </c>
      <c r="AL65" s="62">
        <f>'Distributor Secondary'!AK15*'DSR con %'!AL65</f>
        <v>12.299999999999999</v>
      </c>
      <c r="AM65" s="62">
        <f>'Distributor Secondary'!AL15*'DSR con %'!AM65</f>
        <v>12.299999999999999</v>
      </c>
      <c r="AN65" s="62">
        <f>'Distributor Secondary'!AM15*'DSR con %'!AN65</f>
        <v>12.299999999999999</v>
      </c>
    </row>
    <row r="66" spans="1:52" s="134" customFormat="1">
      <c r="A66" s="135" t="s">
        <v>15</v>
      </c>
      <c r="B66" s="136" t="s">
        <v>5</v>
      </c>
      <c r="C66" s="137" t="s">
        <v>45</v>
      </c>
      <c r="D66" s="131" t="s">
        <v>223</v>
      </c>
      <c r="E66" s="135" t="s">
        <v>222</v>
      </c>
      <c r="F66" s="60">
        <f t="shared" si="8"/>
        <v>0</v>
      </c>
      <c r="G66" s="61">
        <f t="shared" si="9"/>
        <v>0</v>
      </c>
      <c r="H66" s="62">
        <f>'Distributor Secondary'!G15*'DSR con %'!H66</f>
        <v>0</v>
      </c>
      <c r="I66" s="62">
        <f>'Distributor Secondary'!H15*'DSR con %'!I66</f>
        <v>0</v>
      </c>
      <c r="J66" s="62">
        <f>'Distributor Secondary'!I15*'DSR con %'!J66</f>
        <v>0</v>
      </c>
      <c r="K66" s="62">
        <f>'Distributor Secondary'!J15*'DSR con %'!K66</f>
        <v>0</v>
      </c>
      <c r="L66" s="62">
        <f>'Distributor Secondary'!K15*'DSR con %'!L66</f>
        <v>0</v>
      </c>
      <c r="M66" s="62">
        <f>'Distributor Secondary'!L15*'DSR con %'!M66</f>
        <v>0</v>
      </c>
      <c r="N66" s="62">
        <f>'Distributor Secondary'!M15*'DSR con %'!N66</f>
        <v>0</v>
      </c>
      <c r="O66" s="62">
        <f>'Distributor Secondary'!N15*'DSR con %'!O66</f>
        <v>0</v>
      </c>
      <c r="P66" s="62">
        <f>'Distributor Secondary'!O15*'DSR con %'!P66</f>
        <v>0</v>
      </c>
      <c r="Q66" s="62">
        <f>'Distributor Secondary'!P15*'DSR con %'!Q66</f>
        <v>0</v>
      </c>
      <c r="R66" s="62">
        <f>'Distributor Secondary'!Q15*'DSR con %'!R66</f>
        <v>0</v>
      </c>
      <c r="S66" s="62">
        <f>'Distributor Secondary'!R15*'DSR con %'!S66</f>
        <v>0</v>
      </c>
      <c r="T66" s="62">
        <f>'Distributor Secondary'!S15*'DSR con %'!T66</f>
        <v>0</v>
      </c>
      <c r="U66" s="62">
        <f>'Distributor Secondary'!T15*'DSR con %'!U66</f>
        <v>0</v>
      </c>
      <c r="V66" s="62">
        <f>'Distributor Secondary'!U15*'DSR con %'!V66</f>
        <v>0</v>
      </c>
      <c r="W66" s="62">
        <f>'Distributor Secondary'!V15*'DSR con %'!W66</f>
        <v>0</v>
      </c>
      <c r="X66" s="62">
        <f>'Distributor Secondary'!W15*'DSR con %'!X66</f>
        <v>0</v>
      </c>
      <c r="Y66" s="62">
        <f>'Distributor Secondary'!X15*'DSR con %'!Y66</f>
        <v>0</v>
      </c>
      <c r="Z66" s="62">
        <f>'Distributor Secondary'!Y15*'DSR con %'!Z66</f>
        <v>0</v>
      </c>
      <c r="AA66" s="62">
        <f>'Distributor Secondary'!Z15*'DSR con %'!AA66</f>
        <v>0</v>
      </c>
      <c r="AB66" s="62">
        <f>'Distributor Secondary'!AA15*'DSR con %'!AB66</f>
        <v>0</v>
      </c>
      <c r="AC66" s="62">
        <f>'Distributor Secondary'!AB15*'DSR con %'!AC66</f>
        <v>0</v>
      </c>
      <c r="AD66" s="62">
        <f>'Distributor Secondary'!AC15*'DSR con %'!AD66</f>
        <v>0</v>
      </c>
      <c r="AE66" s="62">
        <f>'Distributor Secondary'!AD15*'DSR con %'!AE66</f>
        <v>0</v>
      </c>
      <c r="AF66" s="62">
        <f>'Distributor Secondary'!AE15*'DSR con %'!AF66</f>
        <v>0</v>
      </c>
      <c r="AG66" s="62">
        <f>'Distributor Secondary'!AF15*'DSR con %'!AG66</f>
        <v>0</v>
      </c>
      <c r="AH66" s="62">
        <f>'Distributor Secondary'!AG15*'DSR con %'!AH66</f>
        <v>0</v>
      </c>
      <c r="AI66" s="62">
        <f>'Distributor Secondary'!AH15*'DSR con %'!AI66</f>
        <v>0</v>
      </c>
      <c r="AJ66" s="62">
        <f>'Distributor Secondary'!AI15*'DSR con %'!AJ66</f>
        <v>0</v>
      </c>
      <c r="AK66" s="62">
        <f>'Distributor Secondary'!AJ15*'DSR con %'!AK66</f>
        <v>0</v>
      </c>
      <c r="AL66" s="62">
        <f>'Distributor Secondary'!AK15*'DSR con %'!AL66</f>
        <v>0</v>
      </c>
      <c r="AM66" s="62">
        <f>'Distributor Secondary'!AL15*'DSR con %'!AM66</f>
        <v>0</v>
      </c>
      <c r="AN66" s="62">
        <f>'Distributor Secondary'!AM15*'DSR con %'!AN66</f>
        <v>0</v>
      </c>
    </row>
    <row r="67" spans="1:52">
      <c r="A67" s="87" t="s">
        <v>15</v>
      </c>
      <c r="B67" s="58" t="s">
        <v>5</v>
      </c>
      <c r="C67" s="78" t="s">
        <v>45</v>
      </c>
      <c r="D67" s="79" t="s">
        <v>128</v>
      </c>
      <c r="E67" s="150" t="s">
        <v>129</v>
      </c>
      <c r="F67" s="60">
        <f t="shared" ref="F67:F83" si="15">SUMPRODUCT(H67:AN67,$H$1:$AN$1)</f>
        <v>2529787.5</v>
      </c>
      <c r="G67" s="61">
        <f t="shared" ref="G67:G83" si="16">SUM(H67:AN67)</f>
        <v>1053.5999999999999</v>
      </c>
      <c r="H67" s="62">
        <f>'Distributor Secondary'!G15*'DSR con %'!H67</f>
        <v>43.65</v>
      </c>
      <c r="I67" s="62">
        <f>'Distributor Secondary'!H15*'DSR con %'!I67</f>
        <v>52.8</v>
      </c>
      <c r="J67" s="62">
        <f>'Distributor Secondary'!I15*'DSR con %'!J67</f>
        <v>45.15</v>
      </c>
      <c r="K67" s="62">
        <f>'Distributor Secondary'!J15*'DSR con %'!K67</f>
        <v>134.85</v>
      </c>
      <c r="L67" s="62">
        <f>'Distributor Secondary'!K15*'DSR con %'!L67</f>
        <v>85.35</v>
      </c>
      <c r="M67" s="62">
        <f>'Distributor Secondary'!L15*'DSR con %'!M67</f>
        <v>33.75</v>
      </c>
      <c r="N67" s="62">
        <f>'Distributor Secondary'!M15*'DSR con %'!N67</f>
        <v>40.65</v>
      </c>
      <c r="O67" s="62">
        <f>'Distributor Secondary'!N15*'DSR con %'!O67</f>
        <v>17.099999999999998</v>
      </c>
      <c r="P67" s="62">
        <f>'Distributor Secondary'!O15*'DSR con %'!P67</f>
        <v>49.8</v>
      </c>
      <c r="Q67" s="62">
        <f>'Distributor Secondary'!P15*'DSR con %'!Q67</f>
        <v>16.8</v>
      </c>
      <c r="R67" s="62">
        <f>'Distributor Secondary'!Q15*'DSR con %'!R67</f>
        <v>28.2</v>
      </c>
      <c r="S67" s="62">
        <f>'Distributor Secondary'!R15*'DSR con %'!S67</f>
        <v>46.199999999999996</v>
      </c>
      <c r="T67" s="62">
        <f>'Distributor Secondary'!S15*'DSR con %'!T67</f>
        <v>16.8</v>
      </c>
      <c r="U67" s="62">
        <f>'Distributor Secondary'!T15*'DSR con %'!U67</f>
        <v>46.65</v>
      </c>
      <c r="V67" s="62">
        <f>'Distributor Secondary'!U15*'DSR con %'!V67</f>
        <v>33.6</v>
      </c>
      <c r="W67" s="62">
        <f>'Distributor Secondary'!V15*'DSR con %'!W67</f>
        <v>33.75</v>
      </c>
      <c r="X67" s="62">
        <f>'Distributor Secondary'!W15*'DSR con %'!X67</f>
        <v>33.75</v>
      </c>
      <c r="Y67" s="62">
        <f>'Distributor Secondary'!X15*'DSR con %'!Y67</f>
        <v>26.55</v>
      </c>
      <c r="Z67" s="62">
        <f>'Distributor Secondary'!Y15*'DSR con %'!Z67</f>
        <v>21.3</v>
      </c>
      <c r="AA67" s="62">
        <f>'Distributor Secondary'!Z15*'DSR con %'!AA67</f>
        <v>6.6</v>
      </c>
      <c r="AB67" s="62">
        <f>'Distributor Secondary'!AA15*'DSR con %'!AB67</f>
        <v>19.8</v>
      </c>
      <c r="AC67" s="62">
        <f>'Distributor Secondary'!AB15*'DSR con %'!AC67</f>
        <v>24.599999999999998</v>
      </c>
      <c r="AD67" s="62">
        <f>'Distributor Secondary'!AC15*'DSR con %'!AD67</f>
        <v>12.45</v>
      </c>
      <c r="AE67" s="62">
        <f>'Distributor Secondary'!AD15*'DSR con %'!AE67</f>
        <v>23.25</v>
      </c>
      <c r="AF67" s="62">
        <f>'Distributor Secondary'!AE15*'DSR con %'!AF67</f>
        <v>12.45</v>
      </c>
      <c r="AG67" s="62">
        <f>'Distributor Secondary'!AF15*'DSR con %'!AG67</f>
        <v>7.5</v>
      </c>
      <c r="AH67" s="62">
        <f>'Distributor Secondary'!AG15*'DSR con %'!AH67</f>
        <v>36.15</v>
      </c>
      <c r="AI67" s="62">
        <f>'Distributor Secondary'!AH15*'DSR con %'!AI67</f>
        <v>17.099999999999998</v>
      </c>
      <c r="AJ67" s="62">
        <f>'Distributor Secondary'!AI15*'DSR con %'!AJ67</f>
        <v>34.199999999999996</v>
      </c>
      <c r="AK67" s="62">
        <f>'Distributor Secondary'!AJ15*'DSR con %'!AK67</f>
        <v>15.899999999999999</v>
      </c>
      <c r="AL67" s="62">
        <f>'Distributor Secondary'!AK15*'DSR con %'!AL67</f>
        <v>12.299999999999999</v>
      </c>
      <c r="AM67" s="62">
        <f>'Distributor Secondary'!AL15*'DSR con %'!AM67</f>
        <v>12.299999999999999</v>
      </c>
      <c r="AN67" s="62">
        <f>'Distributor Secondary'!AM15*'DSR con %'!AN67</f>
        <v>12.299999999999999</v>
      </c>
    </row>
    <row r="68" spans="1:52">
      <c r="A68" s="87" t="s">
        <v>15</v>
      </c>
      <c r="B68" s="58" t="s">
        <v>5</v>
      </c>
      <c r="C68" s="78" t="s">
        <v>45</v>
      </c>
      <c r="D68" s="79" t="s">
        <v>130</v>
      </c>
      <c r="E68" s="150" t="s">
        <v>131</v>
      </c>
      <c r="F68" s="60">
        <f t="shared" si="15"/>
        <v>0</v>
      </c>
      <c r="G68" s="61">
        <f t="shared" si="16"/>
        <v>0</v>
      </c>
      <c r="H68" s="62">
        <f>'Distributor Secondary'!G15*'DSR con %'!H68</f>
        <v>0</v>
      </c>
      <c r="I68" s="62">
        <f>'Distributor Secondary'!H15*'DSR con %'!I68</f>
        <v>0</v>
      </c>
      <c r="J68" s="62">
        <f>'Distributor Secondary'!I15*'DSR con %'!J68</f>
        <v>0</v>
      </c>
      <c r="K68" s="62">
        <f>'Distributor Secondary'!J15*'DSR con %'!K68</f>
        <v>0</v>
      </c>
      <c r="L68" s="62">
        <f>'Distributor Secondary'!K15*'DSR con %'!L68</f>
        <v>0</v>
      </c>
      <c r="M68" s="62">
        <f>'Distributor Secondary'!L15*'DSR con %'!M68</f>
        <v>0</v>
      </c>
      <c r="N68" s="62">
        <f>'Distributor Secondary'!M15*'DSR con %'!N68</f>
        <v>0</v>
      </c>
      <c r="O68" s="62">
        <f>'Distributor Secondary'!N15*'DSR con %'!O68</f>
        <v>0</v>
      </c>
      <c r="P68" s="62">
        <f>'Distributor Secondary'!O15*'DSR con %'!P68</f>
        <v>0</v>
      </c>
      <c r="Q68" s="62">
        <f>'Distributor Secondary'!P15*'DSR con %'!Q68</f>
        <v>0</v>
      </c>
      <c r="R68" s="62">
        <f>'Distributor Secondary'!Q15*'DSR con %'!R68</f>
        <v>0</v>
      </c>
      <c r="S68" s="62">
        <f>'Distributor Secondary'!R15*'DSR con %'!S68</f>
        <v>0</v>
      </c>
      <c r="T68" s="62">
        <f>'Distributor Secondary'!S15*'DSR con %'!T68</f>
        <v>0</v>
      </c>
      <c r="U68" s="62">
        <f>'Distributor Secondary'!T15*'DSR con %'!U68</f>
        <v>0</v>
      </c>
      <c r="V68" s="62">
        <f>'Distributor Secondary'!U15*'DSR con %'!V68</f>
        <v>0</v>
      </c>
      <c r="W68" s="62">
        <f>'Distributor Secondary'!V15*'DSR con %'!W68</f>
        <v>0</v>
      </c>
      <c r="X68" s="62">
        <f>'Distributor Secondary'!W15*'DSR con %'!X68</f>
        <v>0</v>
      </c>
      <c r="Y68" s="62">
        <f>'Distributor Secondary'!X15*'DSR con %'!Y68</f>
        <v>0</v>
      </c>
      <c r="Z68" s="62">
        <f>'Distributor Secondary'!Y15*'DSR con %'!Z68</f>
        <v>0</v>
      </c>
      <c r="AA68" s="62">
        <f>'Distributor Secondary'!Z15*'DSR con %'!AA68</f>
        <v>0</v>
      </c>
      <c r="AB68" s="62">
        <f>'Distributor Secondary'!AA15*'DSR con %'!AB68</f>
        <v>0</v>
      </c>
      <c r="AC68" s="62">
        <f>'Distributor Secondary'!AB15*'DSR con %'!AC68</f>
        <v>0</v>
      </c>
      <c r="AD68" s="62">
        <f>'Distributor Secondary'!AC15*'DSR con %'!AD68</f>
        <v>0</v>
      </c>
      <c r="AE68" s="62">
        <f>'Distributor Secondary'!AD15*'DSR con %'!AE68</f>
        <v>0</v>
      </c>
      <c r="AF68" s="62">
        <f>'Distributor Secondary'!AE15*'DSR con %'!AF68</f>
        <v>0</v>
      </c>
      <c r="AG68" s="62">
        <f>'Distributor Secondary'!AF15*'DSR con %'!AG68</f>
        <v>0</v>
      </c>
      <c r="AH68" s="62">
        <f>'Distributor Secondary'!AG15*'DSR con %'!AH68</f>
        <v>0</v>
      </c>
      <c r="AI68" s="62">
        <f>'Distributor Secondary'!AH15*'DSR con %'!AI68</f>
        <v>0</v>
      </c>
      <c r="AJ68" s="62">
        <f>'Distributor Secondary'!AI15*'DSR con %'!AJ68</f>
        <v>0</v>
      </c>
      <c r="AK68" s="62">
        <f>'Distributor Secondary'!AJ15*'DSR con %'!AK68</f>
        <v>0</v>
      </c>
      <c r="AL68" s="62">
        <f>'Distributor Secondary'!AK15*'DSR con %'!AL68</f>
        <v>0</v>
      </c>
      <c r="AM68" s="62">
        <f>'Distributor Secondary'!AL15*'DSR con %'!AM68</f>
        <v>0</v>
      </c>
      <c r="AN68" s="62">
        <f>'Distributor Secondary'!AM15*'DSR con %'!AN68</f>
        <v>0</v>
      </c>
    </row>
    <row r="69" spans="1:52">
      <c r="A69" s="87" t="s">
        <v>15</v>
      </c>
      <c r="B69" s="58" t="s">
        <v>5</v>
      </c>
      <c r="C69" s="78" t="s">
        <v>45</v>
      </c>
      <c r="D69" s="79" t="s">
        <v>132</v>
      </c>
      <c r="E69" s="150" t="s">
        <v>133</v>
      </c>
      <c r="F69" s="60">
        <f t="shared" si="15"/>
        <v>2555502.4000000004</v>
      </c>
      <c r="G69" s="61">
        <f t="shared" si="16"/>
        <v>1007.82</v>
      </c>
      <c r="H69" s="62">
        <f>'Distributor Secondary'!G15*'DSR con %'!H69</f>
        <v>40.74</v>
      </c>
      <c r="I69" s="62">
        <f>'Distributor Secondary'!H15*'DSR con %'!I69</f>
        <v>49.28</v>
      </c>
      <c r="J69" s="62">
        <f>'Distributor Secondary'!I15*'DSR con %'!J69</f>
        <v>42.14</v>
      </c>
      <c r="K69" s="62">
        <f>'Distributor Secondary'!J15*'DSR con %'!K69</f>
        <v>125.86000000000001</v>
      </c>
      <c r="L69" s="62">
        <f>'Distributor Secondary'!K15*'DSR con %'!L69</f>
        <v>79.660000000000011</v>
      </c>
      <c r="M69" s="62">
        <f>'Distributor Secondary'!L15*'DSR con %'!M69</f>
        <v>31.500000000000004</v>
      </c>
      <c r="N69" s="62">
        <f>'Distributor Secondary'!M15*'DSR con %'!N69</f>
        <v>37.940000000000005</v>
      </c>
      <c r="O69" s="62">
        <f>'Distributor Secondary'!N15*'DSR con %'!O69</f>
        <v>15.96</v>
      </c>
      <c r="P69" s="62">
        <f>'Distributor Secondary'!O15*'DSR con %'!P69</f>
        <v>46.480000000000004</v>
      </c>
      <c r="Q69" s="62">
        <f>'Distributor Secondary'!P15*'DSR con %'!Q69</f>
        <v>15.680000000000001</v>
      </c>
      <c r="R69" s="62">
        <f>'Distributor Secondary'!Q15*'DSR con %'!R69</f>
        <v>26.320000000000004</v>
      </c>
      <c r="S69" s="62">
        <f>'Distributor Secondary'!R15*'DSR con %'!S69</f>
        <v>43.120000000000005</v>
      </c>
      <c r="T69" s="62">
        <f>'Distributor Secondary'!S15*'DSR con %'!T69</f>
        <v>15.680000000000001</v>
      </c>
      <c r="U69" s="62">
        <f>'Distributor Secondary'!T15*'DSR con %'!U69</f>
        <v>43.540000000000006</v>
      </c>
      <c r="V69" s="62">
        <f>'Distributor Secondary'!U15*'DSR con %'!V69</f>
        <v>31.360000000000003</v>
      </c>
      <c r="W69" s="62">
        <f>'Distributor Secondary'!V15*'DSR con %'!W69</f>
        <v>31.500000000000004</v>
      </c>
      <c r="X69" s="62">
        <f>'Distributor Secondary'!W15*'DSR con %'!X69</f>
        <v>31.500000000000004</v>
      </c>
      <c r="Y69" s="62">
        <f>'Distributor Secondary'!X15*'DSR con %'!Y69</f>
        <v>24.78</v>
      </c>
      <c r="Z69" s="62">
        <f>'Distributor Secondary'!Y15*'DSR con %'!Z69</f>
        <v>19.880000000000003</v>
      </c>
      <c r="AA69" s="62">
        <f>'Distributor Secondary'!Z15*'DSR con %'!AA69</f>
        <v>6.16</v>
      </c>
      <c r="AB69" s="62">
        <f>'Distributor Secondary'!AA15*'DSR con %'!AB69</f>
        <v>18.48</v>
      </c>
      <c r="AC69" s="62">
        <f>'Distributor Secondary'!AB15*'DSR con %'!AC69</f>
        <v>22.96</v>
      </c>
      <c r="AD69" s="62">
        <f>'Distributor Secondary'!AC15*'DSR con %'!AD69</f>
        <v>11.620000000000001</v>
      </c>
      <c r="AE69" s="62">
        <f>'Distributor Secondary'!AD15*'DSR con %'!AE69</f>
        <v>24.8</v>
      </c>
      <c r="AF69" s="62">
        <f>'Distributor Secondary'!AE15*'DSR con %'!AF69</f>
        <v>13.280000000000001</v>
      </c>
      <c r="AG69" s="62">
        <f>'Distributor Secondary'!AF15*'DSR con %'!AG69</f>
        <v>8</v>
      </c>
      <c r="AH69" s="62">
        <f>'Distributor Secondary'!AG15*'DSR con %'!AH69</f>
        <v>38.56</v>
      </c>
      <c r="AI69" s="62">
        <f>'Distributor Secondary'!AH15*'DSR con %'!AI69</f>
        <v>18.240000000000002</v>
      </c>
      <c r="AJ69" s="62">
        <f>'Distributor Secondary'!AI15*'DSR con %'!AJ69</f>
        <v>36.480000000000004</v>
      </c>
      <c r="AK69" s="62">
        <f>'Distributor Secondary'!AJ15*'DSR con %'!AK69</f>
        <v>16.96</v>
      </c>
      <c r="AL69" s="62">
        <f>'Distributor Secondary'!AK15*'DSR con %'!AL69</f>
        <v>13.120000000000001</v>
      </c>
      <c r="AM69" s="62">
        <f>'Distributor Secondary'!AL15*'DSR con %'!AM69</f>
        <v>13.120000000000001</v>
      </c>
      <c r="AN69" s="62">
        <f>'Distributor Secondary'!AM15*'DSR con %'!AN69</f>
        <v>13.120000000000001</v>
      </c>
    </row>
    <row r="70" spans="1:52">
      <c r="A70" s="87" t="s">
        <v>15</v>
      </c>
      <c r="B70" s="58" t="s">
        <v>5</v>
      </c>
      <c r="C70" s="78" t="s">
        <v>45</v>
      </c>
      <c r="D70" s="79" t="s">
        <v>134</v>
      </c>
      <c r="E70" s="150" t="s">
        <v>135</v>
      </c>
      <c r="F70" s="60">
        <f t="shared" si="15"/>
        <v>2386849.9</v>
      </c>
      <c r="G70" s="61">
        <f t="shared" si="16"/>
        <v>937.57999999999993</v>
      </c>
      <c r="H70" s="62">
        <f>'Distributor Secondary'!G15*'DSR con %'!H70</f>
        <v>37.83</v>
      </c>
      <c r="I70" s="62">
        <f>'Distributor Secondary'!H15*'DSR con %'!I70</f>
        <v>45.760000000000005</v>
      </c>
      <c r="J70" s="62">
        <f>'Distributor Secondary'!I15*'DSR con %'!J70</f>
        <v>39.130000000000003</v>
      </c>
      <c r="K70" s="62">
        <f>'Distributor Secondary'!J15*'DSR con %'!K70</f>
        <v>116.87</v>
      </c>
      <c r="L70" s="62">
        <f>'Distributor Secondary'!K15*'DSR con %'!L70</f>
        <v>73.97</v>
      </c>
      <c r="M70" s="62">
        <f>'Distributor Secondary'!L15*'DSR con %'!M70</f>
        <v>29.25</v>
      </c>
      <c r="N70" s="62">
        <f>'Distributor Secondary'!M15*'DSR con %'!N70</f>
        <v>35.230000000000004</v>
      </c>
      <c r="O70" s="62">
        <f>'Distributor Secondary'!N15*'DSR con %'!O70</f>
        <v>14.82</v>
      </c>
      <c r="P70" s="62">
        <f>'Distributor Secondary'!O15*'DSR con %'!P70</f>
        <v>43.160000000000004</v>
      </c>
      <c r="Q70" s="62">
        <f>'Distributor Secondary'!P15*'DSR con %'!Q70</f>
        <v>14.56</v>
      </c>
      <c r="R70" s="62">
        <f>'Distributor Secondary'!Q15*'DSR con %'!R70</f>
        <v>24.44</v>
      </c>
      <c r="S70" s="62">
        <f>'Distributor Secondary'!R15*'DSR con %'!S70</f>
        <v>40.04</v>
      </c>
      <c r="T70" s="62">
        <f>'Distributor Secondary'!S15*'DSR con %'!T70</f>
        <v>14.56</v>
      </c>
      <c r="U70" s="62">
        <f>'Distributor Secondary'!T15*'DSR con %'!U70</f>
        <v>40.43</v>
      </c>
      <c r="V70" s="62">
        <f>'Distributor Secondary'!U15*'DSR con %'!V70</f>
        <v>29.12</v>
      </c>
      <c r="W70" s="62">
        <f>'Distributor Secondary'!V15*'DSR con %'!W70</f>
        <v>29.25</v>
      </c>
      <c r="X70" s="62">
        <f>'Distributor Secondary'!W15*'DSR con %'!X70</f>
        <v>29.25</v>
      </c>
      <c r="Y70" s="62">
        <f>'Distributor Secondary'!X15*'DSR con %'!Y70</f>
        <v>23.01</v>
      </c>
      <c r="Z70" s="62">
        <f>'Distributor Secondary'!Y15*'DSR con %'!Z70</f>
        <v>18.46</v>
      </c>
      <c r="AA70" s="62">
        <f>'Distributor Secondary'!Z15*'DSR con %'!AA70</f>
        <v>5.7200000000000006</v>
      </c>
      <c r="AB70" s="62">
        <f>'Distributor Secondary'!AA15*'DSR con %'!AB70</f>
        <v>17.16</v>
      </c>
      <c r="AC70" s="62">
        <f>'Distributor Secondary'!AB15*'DSR con %'!AC70</f>
        <v>21.32</v>
      </c>
      <c r="AD70" s="62">
        <f>'Distributor Secondary'!AC15*'DSR con %'!AD70</f>
        <v>10.790000000000001</v>
      </c>
      <c r="AE70" s="62">
        <f>'Distributor Secondary'!AD15*'DSR con %'!AE70</f>
        <v>23.25</v>
      </c>
      <c r="AF70" s="62">
        <f>'Distributor Secondary'!AE15*'DSR con %'!AF70</f>
        <v>12.45</v>
      </c>
      <c r="AG70" s="62">
        <f>'Distributor Secondary'!AF15*'DSR con %'!AG70</f>
        <v>7.5</v>
      </c>
      <c r="AH70" s="62">
        <f>'Distributor Secondary'!AG15*'DSR con %'!AH70</f>
        <v>36.15</v>
      </c>
      <c r="AI70" s="62">
        <f>'Distributor Secondary'!AH15*'DSR con %'!AI70</f>
        <v>17.099999999999998</v>
      </c>
      <c r="AJ70" s="62">
        <f>'Distributor Secondary'!AI15*'DSR con %'!AJ70</f>
        <v>34.199999999999996</v>
      </c>
      <c r="AK70" s="62">
        <f>'Distributor Secondary'!AJ15*'DSR con %'!AK70</f>
        <v>15.899999999999999</v>
      </c>
      <c r="AL70" s="62">
        <f>'Distributor Secondary'!AK15*'DSR con %'!AL70</f>
        <v>12.299999999999999</v>
      </c>
      <c r="AM70" s="62">
        <f>'Distributor Secondary'!AL15*'DSR con %'!AM70</f>
        <v>12.299999999999999</v>
      </c>
      <c r="AN70" s="62">
        <f>'Distributor Secondary'!AM15*'DSR con %'!AN70</f>
        <v>12.299999999999999</v>
      </c>
    </row>
    <row r="71" spans="1:52">
      <c r="A71" s="87" t="s">
        <v>15</v>
      </c>
      <c r="B71" s="58" t="s">
        <v>5</v>
      </c>
      <c r="C71" s="78" t="s">
        <v>45</v>
      </c>
      <c r="D71" s="79" t="s">
        <v>136</v>
      </c>
      <c r="E71" s="151" t="s">
        <v>137</v>
      </c>
      <c r="F71" s="60">
        <f t="shared" si="15"/>
        <v>2238236.4000000004</v>
      </c>
      <c r="G71" s="61">
        <f t="shared" si="16"/>
        <v>1016.9100000000001</v>
      </c>
      <c r="H71" s="62">
        <f>'Distributor Secondary'!G15*'DSR con %'!H71</f>
        <v>43.65</v>
      </c>
      <c r="I71" s="62">
        <f>'Distributor Secondary'!H15*'DSR con %'!I71</f>
        <v>52.8</v>
      </c>
      <c r="J71" s="62">
        <f>'Distributor Secondary'!I15*'DSR con %'!J71</f>
        <v>45.15</v>
      </c>
      <c r="K71" s="62">
        <f>'Distributor Secondary'!J15*'DSR con %'!K71</f>
        <v>134.85</v>
      </c>
      <c r="L71" s="62">
        <f>'Distributor Secondary'!K15*'DSR con %'!L71</f>
        <v>85.35</v>
      </c>
      <c r="M71" s="62">
        <f>'Distributor Secondary'!L15*'DSR con %'!M71</f>
        <v>33.75</v>
      </c>
      <c r="N71" s="62">
        <f>'Distributor Secondary'!M15*'DSR con %'!N71</f>
        <v>40.65</v>
      </c>
      <c r="O71" s="62">
        <f>'Distributor Secondary'!N15*'DSR con %'!O71</f>
        <v>17.099999999999998</v>
      </c>
      <c r="P71" s="62">
        <f>'Distributor Secondary'!O15*'DSR con %'!P71</f>
        <v>49.8</v>
      </c>
      <c r="Q71" s="62">
        <f>'Distributor Secondary'!P15*'DSR con %'!Q71</f>
        <v>16.8</v>
      </c>
      <c r="R71" s="62">
        <f>'Distributor Secondary'!Q15*'DSR con %'!R71</f>
        <v>28.2</v>
      </c>
      <c r="S71" s="62">
        <f>'Distributor Secondary'!R15*'DSR con %'!S71</f>
        <v>46.199999999999996</v>
      </c>
      <c r="T71" s="62">
        <f>'Distributor Secondary'!S15*'DSR con %'!T71</f>
        <v>16.8</v>
      </c>
      <c r="U71" s="62">
        <f>'Distributor Secondary'!T15*'DSR con %'!U71</f>
        <v>46.65</v>
      </c>
      <c r="V71" s="62">
        <f>'Distributor Secondary'!U15*'DSR con %'!V71</f>
        <v>33.6</v>
      </c>
      <c r="W71" s="62">
        <f>'Distributor Secondary'!V15*'DSR con %'!W71</f>
        <v>33.75</v>
      </c>
      <c r="X71" s="62">
        <f>'Distributor Secondary'!W15*'DSR con %'!X71</f>
        <v>33.75</v>
      </c>
      <c r="Y71" s="62">
        <f>'Distributor Secondary'!X15*'DSR con %'!Y71</f>
        <v>26.55</v>
      </c>
      <c r="Z71" s="62">
        <f>'Distributor Secondary'!Y15*'DSR con %'!Z71</f>
        <v>21.3</v>
      </c>
      <c r="AA71" s="62">
        <f>'Distributor Secondary'!Z15*'DSR con %'!AA71</f>
        <v>6.6</v>
      </c>
      <c r="AB71" s="62">
        <f>'Distributor Secondary'!AA15*'DSR con %'!AB71</f>
        <v>19.8</v>
      </c>
      <c r="AC71" s="62">
        <f>'Distributor Secondary'!AB15*'DSR con %'!AC71</f>
        <v>24.599999999999998</v>
      </c>
      <c r="AD71" s="62">
        <f>'Distributor Secondary'!AC15*'DSR con %'!AD71</f>
        <v>12.45</v>
      </c>
      <c r="AE71" s="62">
        <f>'Distributor Secondary'!AD15*'DSR con %'!AE71</f>
        <v>18.599999999999998</v>
      </c>
      <c r="AF71" s="62">
        <f>'Distributor Secondary'!AE15*'DSR con %'!AF71</f>
        <v>9.9599999999999991</v>
      </c>
      <c r="AG71" s="62">
        <f>'Distributor Secondary'!AF15*'DSR con %'!AG71</f>
        <v>6</v>
      </c>
      <c r="AH71" s="62">
        <f>'Distributor Secondary'!AG15*'DSR con %'!AH71</f>
        <v>28.919999999999998</v>
      </c>
      <c r="AI71" s="62">
        <f>'Distributor Secondary'!AH15*'DSR con %'!AI71</f>
        <v>13.68</v>
      </c>
      <c r="AJ71" s="62">
        <f>'Distributor Secondary'!AI15*'DSR con %'!AJ71</f>
        <v>27.36</v>
      </c>
      <c r="AK71" s="62">
        <f>'Distributor Secondary'!AJ15*'DSR con %'!AK71</f>
        <v>12.719999999999999</v>
      </c>
      <c r="AL71" s="62">
        <f>'Distributor Secondary'!AK15*'DSR con %'!AL71</f>
        <v>9.84</v>
      </c>
      <c r="AM71" s="62">
        <f>'Distributor Secondary'!AL15*'DSR con %'!AM71</f>
        <v>9.84</v>
      </c>
      <c r="AN71" s="62">
        <f>'Distributor Secondary'!AM15*'DSR con %'!AN71</f>
        <v>9.84</v>
      </c>
    </row>
    <row r="72" spans="1:52">
      <c r="A72" s="87" t="s">
        <v>15</v>
      </c>
      <c r="B72" s="58" t="s">
        <v>5</v>
      </c>
      <c r="C72" s="78" t="s">
        <v>45</v>
      </c>
      <c r="D72" s="79" t="s">
        <v>138</v>
      </c>
      <c r="E72" s="150" t="s">
        <v>139</v>
      </c>
      <c r="F72" s="60">
        <f t="shared" si="15"/>
        <v>2626971.2000000002</v>
      </c>
      <c r="G72" s="61">
        <f t="shared" si="16"/>
        <v>1065.8299999999997</v>
      </c>
      <c r="H72" s="62">
        <f>'Distributor Secondary'!G15*'DSR con %'!H72</f>
        <v>43.65</v>
      </c>
      <c r="I72" s="62">
        <f>'Distributor Secondary'!H15*'DSR con %'!I72</f>
        <v>52.8</v>
      </c>
      <c r="J72" s="62">
        <f>'Distributor Secondary'!I15*'DSR con %'!J72</f>
        <v>45.15</v>
      </c>
      <c r="K72" s="62">
        <f>'Distributor Secondary'!J15*'DSR con %'!K72</f>
        <v>134.85</v>
      </c>
      <c r="L72" s="62">
        <f>'Distributor Secondary'!K15*'DSR con %'!L72</f>
        <v>85.35</v>
      </c>
      <c r="M72" s="62">
        <f>'Distributor Secondary'!L15*'DSR con %'!M72</f>
        <v>33.75</v>
      </c>
      <c r="N72" s="62">
        <f>'Distributor Secondary'!M15*'DSR con %'!N72</f>
        <v>40.65</v>
      </c>
      <c r="O72" s="62">
        <f>'Distributor Secondary'!N15*'DSR con %'!O72</f>
        <v>17.099999999999998</v>
      </c>
      <c r="P72" s="62">
        <f>'Distributor Secondary'!O15*'DSR con %'!P72</f>
        <v>49.8</v>
      </c>
      <c r="Q72" s="62">
        <f>'Distributor Secondary'!P15*'DSR con %'!Q72</f>
        <v>16.8</v>
      </c>
      <c r="R72" s="62">
        <f>'Distributor Secondary'!Q15*'DSR con %'!R72</f>
        <v>28.2</v>
      </c>
      <c r="S72" s="62">
        <f>'Distributor Secondary'!R15*'DSR con %'!S72</f>
        <v>46.199999999999996</v>
      </c>
      <c r="T72" s="62">
        <f>'Distributor Secondary'!S15*'DSR con %'!T72</f>
        <v>16.8</v>
      </c>
      <c r="U72" s="62">
        <f>'Distributor Secondary'!T15*'DSR con %'!U72</f>
        <v>46.65</v>
      </c>
      <c r="V72" s="62">
        <f>'Distributor Secondary'!U15*'DSR con %'!V72</f>
        <v>33.6</v>
      </c>
      <c r="W72" s="62">
        <f>'Distributor Secondary'!V15*'DSR con %'!W72</f>
        <v>33.75</v>
      </c>
      <c r="X72" s="62">
        <f>'Distributor Secondary'!W15*'DSR con %'!X72</f>
        <v>33.75</v>
      </c>
      <c r="Y72" s="62">
        <f>'Distributor Secondary'!X15*'DSR con %'!Y72</f>
        <v>26.55</v>
      </c>
      <c r="Z72" s="62">
        <f>'Distributor Secondary'!Y15*'DSR con %'!Z72</f>
        <v>21.3</v>
      </c>
      <c r="AA72" s="62">
        <f>'Distributor Secondary'!Z15*'DSR con %'!AA72</f>
        <v>6.6</v>
      </c>
      <c r="AB72" s="62">
        <f>'Distributor Secondary'!AA15*'DSR con %'!AB72</f>
        <v>19.8</v>
      </c>
      <c r="AC72" s="62">
        <f>'Distributor Secondary'!AB15*'DSR con %'!AC72</f>
        <v>24.599999999999998</v>
      </c>
      <c r="AD72" s="62">
        <f>'Distributor Secondary'!AC15*'DSR con %'!AD72</f>
        <v>12.45</v>
      </c>
      <c r="AE72" s="62">
        <f>'Distributor Secondary'!AD15*'DSR con %'!AE72</f>
        <v>24.8</v>
      </c>
      <c r="AF72" s="62">
        <f>'Distributor Secondary'!AE15*'DSR con %'!AF72</f>
        <v>13.280000000000001</v>
      </c>
      <c r="AG72" s="62">
        <f>'Distributor Secondary'!AF15*'DSR con %'!AG72</f>
        <v>8</v>
      </c>
      <c r="AH72" s="62">
        <f>'Distributor Secondary'!AG15*'DSR con %'!AH72</f>
        <v>38.56</v>
      </c>
      <c r="AI72" s="62">
        <f>'Distributor Secondary'!AH15*'DSR con %'!AI72</f>
        <v>18.240000000000002</v>
      </c>
      <c r="AJ72" s="62">
        <f>'Distributor Secondary'!AI15*'DSR con %'!AJ72</f>
        <v>36.480000000000004</v>
      </c>
      <c r="AK72" s="62">
        <f>'Distributor Secondary'!AJ15*'DSR con %'!AK72</f>
        <v>16.96</v>
      </c>
      <c r="AL72" s="62">
        <f>'Distributor Secondary'!AK15*'DSR con %'!AL72</f>
        <v>13.120000000000001</v>
      </c>
      <c r="AM72" s="62">
        <f>'Distributor Secondary'!AL15*'DSR con %'!AM72</f>
        <v>13.120000000000001</v>
      </c>
      <c r="AN72" s="62">
        <f>'Distributor Secondary'!AM15*'DSR con %'!AN72</f>
        <v>13.120000000000001</v>
      </c>
    </row>
    <row r="73" spans="1:52">
      <c r="A73" s="89" t="s">
        <v>15</v>
      </c>
      <c r="B73" s="58" t="s">
        <v>5</v>
      </c>
      <c r="C73" s="90" t="s">
        <v>45</v>
      </c>
      <c r="D73" s="88" t="s">
        <v>140</v>
      </c>
      <c r="E73" s="151" t="s">
        <v>141</v>
      </c>
      <c r="F73" s="60">
        <f t="shared" si="15"/>
        <v>1926646.2999999998</v>
      </c>
      <c r="G73" s="61">
        <f t="shared" si="16"/>
        <v>830.64999999999975</v>
      </c>
      <c r="H73" s="62">
        <f>'Distributor Secondary'!G15*'DSR con %'!H73</f>
        <v>34.92</v>
      </c>
      <c r="I73" s="62">
        <f>'Distributor Secondary'!H15*'DSR con %'!I73</f>
        <v>42.239999999999995</v>
      </c>
      <c r="J73" s="62">
        <f>'Distributor Secondary'!I15*'DSR con %'!J73</f>
        <v>36.119999999999997</v>
      </c>
      <c r="K73" s="62">
        <f>'Distributor Secondary'!J15*'DSR con %'!K73</f>
        <v>107.88</v>
      </c>
      <c r="L73" s="62">
        <f>'Distributor Secondary'!K15*'DSR con %'!L73</f>
        <v>68.28</v>
      </c>
      <c r="M73" s="62">
        <f>'Distributor Secondary'!L15*'DSR con %'!M73</f>
        <v>27</v>
      </c>
      <c r="N73" s="62">
        <f>'Distributor Secondary'!M15*'DSR con %'!N73</f>
        <v>32.519999999999996</v>
      </c>
      <c r="O73" s="62">
        <f>'Distributor Secondary'!N15*'DSR con %'!O73</f>
        <v>13.68</v>
      </c>
      <c r="P73" s="62">
        <f>'Distributor Secondary'!O15*'DSR con %'!P73</f>
        <v>39.839999999999996</v>
      </c>
      <c r="Q73" s="62">
        <f>'Distributor Secondary'!P15*'DSR con %'!Q73</f>
        <v>13.44</v>
      </c>
      <c r="R73" s="62">
        <f>'Distributor Secondary'!Q15*'DSR con %'!R73</f>
        <v>22.56</v>
      </c>
      <c r="S73" s="62">
        <f>'Distributor Secondary'!R15*'DSR con %'!S73</f>
        <v>36.96</v>
      </c>
      <c r="T73" s="62">
        <f>'Distributor Secondary'!S15*'DSR con %'!T73</f>
        <v>13.44</v>
      </c>
      <c r="U73" s="62">
        <f>'Distributor Secondary'!T15*'DSR con %'!U73</f>
        <v>37.32</v>
      </c>
      <c r="V73" s="62">
        <f>'Distributor Secondary'!U15*'DSR con %'!V73</f>
        <v>26.88</v>
      </c>
      <c r="W73" s="62">
        <f>'Distributor Secondary'!V15*'DSR con %'!W73</f>
        <v>27</v>
      </c>
      <c r="X73" s="62">
        <f>'Distributor Secondary'!W15*'DSR con %'!X73</f>
        <v>27</v>
      </c>
      <c r="Y73" s="62">
        <f>'Distributor Secondary'!X15*'DSR con %'!Y73</f>
        <v>21.24</v>
      </c>
      <c r="Z73" s="62">
        <f>'Distributor Secondary'!Y15*'DSR con %'!Z73</f>
        <v>17.04</v>
      </c>
      <c r="AA73" s="62">
        <f>'Distributor Secondary'!Z15*'DSR con %'!AA73</f>
        <v>5.2799999999999994</v>
      </c>
      <c r="AB73" s="62">
        <f>'Distributor Secondary'!AA15*'DSR con %'!AB73</f>
        <v>15.84</v>
      </c>
      <c r="AC73" s="62">
        <f>'Distributor Secondary'!AB15*'DSR con %'!AC73</f>
        <v>19.68</v>
      </c>
      <c r="AD73" s="62">
        <f>'Distributor Secondary'!AC15*'DSR con %'!AD73</f>
        <v>9.9599999999999991</v>
      </c>
      <c r="AE73" s="62">
        <f>'Distributor Secondary'!AD15*'DSR con %'!AE73</f>
        <v>17.05</v>
      </c>
      <c r="AF73" s="62">
        <f>'Distributor Secondary'!AE15*'DSR con %'!AF73</f>
        <v>9.1300000000000008</v>
      </c>
      <c r="AG73" s="62">
        <f>'Distributor Secondary'!AF15*'DSR con %'!AG73</f>
        <v>5.5</v>
      </c>
      <c r="AH73" s="62">
        <f>'Distributor Secondary'!AG15*'DSR con %'!AH73</f>
        <v>26.51</v>
      </c>
      <c r="AI73" s="62">
        <f>'Distributor Secondary'!AH15*'DSR con %'!AI73</f>
        <v>12.540000000000001</v>
      </c>
      <c r="AJ73" s="62">
        <f>'Distributor Secondary'!AI15*'DSR con %'!AJ73</f>
        <v>25.080000000000002</v>
      </c>
      <c r="AK73" s="62">
        <f>'Distributor Secondary'!AJ15*'DSR con %'!AK73</f>
        <v>11.66</v>
      </c>
      <c r="AL73" s="62">
        <f>'Distributor Secondary'!AK15*'DSR con %'!AL73</f>
        <v>9.02</v>
      </c>
      <c r="AM73" s="62">
        <f>'Distributor Secondary'!AL15*'DSR con %'!AM73</f>
        <v>9.02</v>
      </c>
      <c r="AN73" s="62">
        <f>'Distributor Secondary'!AM15*'DSR con %'!AN73</f>
        <v>9.02</v>
      </c>
    </row>
    <row r="74" spans="1:52" s="19" customFormat="1">
      <c r="A74" s="53"/>
      <c r="B74" s="44"/>
      <c r="C74" s="44"/>
      <c r="D74" s="44"/>
      <c r="E74" s="53"/>
      <c r="F74" s="68">
        <f t="shared" si="15"/>
        <v>16865250</v>
      </c>
      <c r="G74" s="102">
        <f t="shared" si="16"/>
        <v>7024</v>
      </c>
      <c r="H74" s="45">
        <f>SUM(H65:H73)</f>
        <v>291.00000000000006</v>
      </c>
      <c r="I74" s="45">
        <f t="shared" ref="I74:AN74" si="17">SUM(I65:I73)</f>
        <v>352.00000000000006</v>
      </c>
      <c r="J74" s="45">
        <f t="shared" si="17"/>
        <v>301</v>
      </c>
      <c r="K74" s="45">
        <f t="shared" si="17"/>
        <v>899.00000000000011</v>
      </c>
      <c r="L74" s="45">
        <f t="shared" si="17"/>
        <v>569</v>
      </c>
      <c r="M74" s="45">
        <f t="shared" si="17"/>
        <v>225</v>
      </c>
      <c r="N74" s="45">
        <f t="shared" si="17"/>
        <v>271</v>
      </c>
      <c r="O74" s="45">
        <f t="shared" si="17"/>
        <v>114</v>
      </c>
      <c r="P74" s="45">
        <f t="shared" si="17"/>
        <v>332</v>
      </c>
      <c r="Q74" s="45">
        <f t="shared" si="17"/>
        <v>111.99999999999999</v>
      </c>
      <c r="R74" s="45">
        <f t="shared" si="17"/>
        <v>188</v>
      </c>
      <c r="S74" s="45">
        <f t="shared" si="17"/>
        <v>307.99999999999994</v>
      </c>
      <c r="T74" s="45">
        <f t="shared" si="17"/>
        <v>111.99999999999999</v>
      </c>
      <c r="U74" s="45">
        <f t="shared" si="17"/>
        <v>311</v>
      </c>
      <c r="V74" s="45">
        <f t="shared" si="17"/>
        <v>223.99999999999997</v>
      </c>
      <c r="W74" s="45">
        <f t="shared" si="17"/>
        <v>225</v>
      </c>
      <c r="X74" s="45">
        <f t="shared" si="17"/>
        <v>225</v>
      </c>
      <c r="Y74" s="45">
        <f t="shared" si="17"/>
        <v>177.00000000000003</v>
      </c>
      <c r="Z74" s="45">
        <f t="shared" si="17"/>
        <v>142</v>
      </c>
      <c r="AA74" s="45">
        <f t="shared" si="17"/>
        <v>44.000000000000007</v>
      </c>
      <c r="AB74" s="45">
        <f t="shared" si="17"/>
        <v>132</v>
      </c>
      <c r="AC74" s="45">
        <f t="shared" si="17"/>
        <v>164</v>
      </c>
      <c r="AD74" s="45">
        <f t="shared" si="17"/>
        <v>83</v>
      </c>
      <c r="AE74" s="45">
        <f t="shared" si="17"/>
        <v>155</v>
      </c>
      <c r="AF74" s="45">
        <f t="shared" si="17"/>
        <v>83</v>
      </c>
      <c r="AG74" s="45">
        <f t="shared" si="17"/>
        <v>50</v>
      </c>
      <c r="AH74" s="45">
        <f t="shared" si="17"/>
        <v>240.99999999999997</v>
      </c>
      <c r="AI74" s="45">
        <f t="shared" si="17"/>
        <v>114.00000000000001</v>
      </c>
      <c r="AJ74" s="45">
        <f t="shared" si="17"/>
        <v>228.00000000000003</v>
      </c>
      <c r="AK74" s="45">
        <f t="shared" si="17"/>
        <v>106</v>
      </c>
      <c r="AL74" s="45">
        <f t="shared" si="17"/>
        <v>82</v>
      </c>
      <c r="AM74" s="45">
        <f t="shared" si="17"/>
        <v>82</v>
      </c>
      <c r="AN74" s="45">
        <f t="shared" si="17"/>
        <v>82</v>
      </c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spans="1:52" s="19" customFormat="1">
      <c r="A75" s="94" t="s">
        <v>142</v>
      </c>
      <c r="B75" s="58" t="s">
        <v>5</v>
      </c>
      <c r="C75" s="78" t="s">
        <v>45</v>
      </c>
      <c r="D75" s="95" t="s">
        <v>149</v>
      </c>
      <c r="E75" s="152" t="s">
        <v>150</v>
      </c>
      <c r="F75" s="60">
        <f t="shared" si="15"/>
        <v>1141033.3999999999</v>
      </c>
      <c r="G75" s="61">
        <f t="shared" si="16"/>
        <v>745.08999999999992</v>
      </c>
      <c r="H75" s="56">
        <f>'Distributor Secondary'!G16*'DSR con %'!H75</f>
        <v>38.19</v>
      </c>
      <c r="I75" s="56">
        <f>'Distributor Secondary'!H16*'DSR con %'!I75</f>
        <v>46.17</v>
      </c>
      <c r="J75" s="56">
        <f>'Distributor Secondary'!I16*'DSR con %'!J75</f>
        <v>27.55</v>
      </c>
      <c r="K75" s="56">
        <f>'Distributor Secondary'!J16*'DSR con %'!K75</f>
        <v>92.91</v>
      </c>
      <c r="L75" s="56">
        <f>'Distributor Secondary'!K16*'DSR con %'!L75</f>
        <v>74.099999999999994</v>
      </c>
      <c r="M75" s="56">
        <f>'Distributor Secondary'!L16*'DSR con %'!M75</f>
        <v>34.39</v>
      </c>
      <c r="N75" s="56">
        <f>'Distributor Secondary'!M16*'DSR con %'!N75</f>
        <v>19.57</v>
      </c>
      <c r="O75" s="56">
        <f>'Distributor Secondary'!N16*'DSR con %'!O75</f>
        <v>15.39</v>
      </c>
      <c r="P75" s="56">
        <f>'Distributor Secondary'!O16*'DSR con %'!P75</f>
        <v>54.34</v>
      </c>
      <c r="Q75" s="56">
        <f>'Distributor Secondary'!P16*'DSR con %'!Q75</f>
        <v>19</v>
      </c>
      <c r="R75" s="56">
        <f>'Distributor Secondary'!Q16*'DSR con %'!R75</f>
        <v>22.990000000000002</v>
      </c>
      <c r="S75" s="56">
        <f>'Distributor Secondary'!R16*'DSR con %'!S75</f>
        <v>38.19</v>
      </c>
      <c r="T75" s="56">
        <f>'Distributor Secondary'!S16*'DSR con %'!T75</f>
        <v>16.72</v>
      </c>
      <c r="U75" s="56">
        <f>'Distributor Secondary'!T16*'DSR con %'!U75</f>
        <v>34.39</v>
      </c>
      <c r="V75" s="56">
        <f>'Distributor Secondary'!U16*'DSR con %'!V75</f>
        <v>34.39</v>
      </c>
      <c r="W75" s="56">
        <f>'Distributor Secondary'!V16*'DSR con %'!W75</f>
        <v>34.39</v>
      </c>
      <c r="X75" s="56">
        <f>'Distributor Secondary'!W16*'DSR con %'!X75</f>
        <v>34.39</v>
      </c>
      <c r="Y75" s="56">
        <f>'Distributor Secondary'!X16*'DSR con %'!Y75</f>
        <v>25.080000000000002</v>
      </c>
      <c r="Z75" s="56">
        <f>'Distributor Secondary'!Y16*'DSR con %'!Z75</f>
        <v>18.62</v>
      </c>
      <c r="AA75" s="56">
        <f>'Distributor Secondary'!Z16*'DSR con %'!AA75</f>
        <v>6.2700000000000005</v>
      </c>
      <c r="AB75" s="56">
        <f>'Distributor Secondary'!AA16*'DSR con %'!AB75</f>
        <v>8.82</v>
      </c>
      <c r="AC75" s="56">
        <f>'Distributor Secondary'!AB16*'DSR con %'!AC75</f>
        <v>8.73</v>
      </c>
      <c r="AD75" s="56">
        <f>'Distributor Secondary'!AC16*'DSR con %'!AD75</f>
        <v>2.79</v>
      </c>
      <c r="AE75" s="56">
        <f>'Distributor Secondary'!AD16*'DSR con %'!AE75</f>
        <v>5.76</v>
      </c>
      <c r="AF75" s="56">
        <f>'Distributor Secondary'!AE16*'DSR con %'!AF75</f>
        <v>3.15</v>
      </c>
      <c r="AG75" s="56">
        <f>'Distributor Secondary'!AF16*'DSR con %'!AG75</f>
        <v>1.6199999999999999</v>
      </c>
      <c r="AH75" s="56">
        <f>'Distributor Secondary'!AG16*'DSR con %'!AH75</f>
        <v>6.21</v>
      </c>
      <c r="AI75" s="56">
        <f>'Distributor Secondary'!AH16*'DSR con %'!AI75</f>
        <v>4.05</v>
      </c>
      <c r="AJ75" s="56">
        <f>'Distributor Secondary'!AI16*'DSR con %'!AJ75</f>
        <v>6.5699999999999994</v>
      </c>
      <c r="AK75" s="56">
        <f>'Distributor Secondary'!AJ16*'DSR con %'!AK75</f>
        <v>3.15</v>
      </c>
      <c r="AL75" s="56">
        <f>'Distributor Secondary'!AK16*'DSR con %'!AL75</f>
        <v>2.52</v>
      </c>
      <c r="AM75" s="56">
        <f>'Distributor Secondary'!AL16*'DSR con %'!AM75</f>
        <v>2.34</v>
      </c>
      <c r="AN75" s="56">
        <f>'Distributor Secondary'!AM16*'DSR con %'!AN75</f>
        <v>2.34</v>
      </c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 s="19" customFormat="1">
      <c r="A76" s="94" t="s">
        <v>142</v>
      </c>
      <c r="B76" s="58" t="s">
        <v>5</v>
      </c>
      <c r="C76" s="78" t="s">
        <v>45</v>
      </c>
      <c r="D76" s="95" t="s">
        <v>151</v>
      </c>
      <c r="E76" s="152" t="s">
        <v>152</v>
      </c>
      <c r="F76" s="60">
        <f t="shared" si="15"/>
        <v>2075242.2</v>
      </c>
      <c r="G76" s="61">
        <f t="shared" si="16"/>
        <v>1137.57</v>
      </c>
      <c r="H76" s="56">
        <f>'Distributor Secondary'!G16*'DSR con %'!H76</f>
        <v>54.27</v>
      </c>
      <c r="I76" s="56">
        <f>'Distributor Secondary'!H16*'DSR con %'!I76</f>
        <v>65.61</v>
      </c>
      <c r="J76" s="56">
        <f>'Distributor Secondary'!I16*'DSR con %'!J76</f>
        <v>39.150000000000006</v>
      </c>
      <c r="K76" s="56">
        <f>'Distributor Secondary'!J16*'DSR con %'!K76</f>
        <v>132.03</v>
      </c>
      <c r="L76" s="56">
        <f>'Distributor Secondary'!K16*'DSR con %'!L76</f>
        <v>105.30000000000001</v>
      </c>
      <c r="M76" s="56">
        <f>'Distributor Secondary'!L16*'DSR con %'!M76</f>
        <v>48.870000000000005</v>
      </c>
      <c r="N76" s="56">
        <f>'Distributor Secondary'!M16*'DSR con %'!N76</f>
        <v>27.810000000000002</v>
      </c>
      <c r="O76" s="56">
        <f>'Distributor Secondary'!N16*'DSR con %'!O76</f>
        <v>21.87</v>
      </c>
      <c r="P76" s="56">
        <f>'Distributor Secondary'!O16*'DSR con %'!P76</f>
        <v>77.22</v>
      </c>
      <c r="Q76" s="56">
        <f>'Distributor Secondary'!P16*'DSR con %'!Q76</f>
        <v>27</v>
      </c>
      <c r="R76" s="56">
        <f>'Distributor Secondary'!Q16*'DSR con %'!R76</f>
        <v>32.67</v>
      </c>
      <c r="S76" s="56">
        <f>'Distributor Secondary'!R16*'DSR con %'!S76</f>
        <v>54.27</v>
      </c>
      <c r="T76" s="56">
        <f>'Distributor Secondary'!S16*'DSR con %'!T76</f>
        <v>23.76</v>
      </c>
      <c r="U76" s="56">
        <f>'Distributor Secondary'!T16*'DSR con %'!U76</f>
        <v>48.870000000000005</v>
      </c>
      <c r="V76" s="56">
        <f>'Distributor Secondary'!U16*'DSR con %'!V76</f>
        <v>48.870000000000005</v>
      </c>
      <c r="W76" s="56">
        <f>'Distributor Secondary'!V16*'DSR con %'!W76</f>
        <v>48.870000000000005</v>
      </c>
      <c r="X76" s="56">
        <f>'Distributor Secondary'!W16*'DSR con %'!X76</f>
        <v>48.870000000000005</v>
      </c>
      <c r="Y76" s="56">
        <f>'Distributor Secondary'!X16*'DSR con %'!Y76</f>
        <v>35.64</v>
      </c>
      <c r="Z76" s="56">
        <f>'Distributor Secondary'!Y16*'DSR con %'!Z76</f>
        <v>26.46</v>
      </c>
      <c r="AA76" s="56">
        <f>'Distributor Secondary'!Z16*'DSR con %'!AA76</f>
        <v>8.91</v>
      </c>
      <c r="AB76" s="56">
        <f>'Distributor Secondary'!AA16*'DSR con %'!AB76</f>
        <v>24.5</v>
      </c>
      <c r="AC76" s="56">
        <f>'Distributor Secondary'!AB16*'DSR con %'!AC76</f>
        <v>24.25</v>
      </c>
      <c r="AD76" s="56">
        <f>'Distributor Secondary'!AC16*'DSR con %'!AD76</f>
        <v>7.75</v>
      </c>
      <c r="AE76" s="56">
        <f>'Distributor Secondary'!AD16*'DSR con %'!AE76</f>
        <v>16</v>
      </c>
      <c r="AF76" s="56">
        <f>'Distributor Secondary'!AE16*'DSR con %'!AF76</f>
        <v>8.75</v>
      </c>
      <c r="AG76" s="56">
        <f>'Distributor Secondary'!AF16*'DSR con %'!AG76</f>
        <v>4.5</v>
      </c>
      <c r="AH76" s="56">
        <f>'Distributor Secondary'!AG16*'DSR con %'!AH76</f>
        <v>17.25</v>
      </c>
      <c r="AI76" s="56">
        <f>'Distributor Secondary'!AH16*'DSR con %'!AI76</f>
        <v>11.25</v>
      </c>
      <c r="AJ76" s="56">
        <f>'Distributor Secondary'!AI16*'DSR con %'!AJ76</f>
        <v>18.25</v>
      </c>
      <c r="AK76" s="56">
        <f>'Distributor Secondary'!AJ16*'DSR con %'!AK76</f>
        <v>8.75</v>
      </c>
      <c r="AL76" s="56">
        <f>'Distributor Secondary'!AK16*'DSR con %'!AL76</f>
        <v>7</v>
      </c>
      <c r="AM76" s="56">
        <f>'Distributor Secondary'!AL16*'DSR con %'!AM76</f>
        <v>6.5</v>
      </c>
      <c r="AN76" s="56">
        <f>'Distributor Secondary'!AM16*'DSR con %'!AN76</f>
        <v>6.5</v>
      </c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spans="1:52" s="19" customFormat="1">
      <c r="A77" s="94" t="s">
        <v>142</v>
      </c>
      <c r="B77" s="58" t="s">
        <v>5</v>
      </c>
      <c r="C77" s="78" t="s">
        <v>45</v>
      </c>
      <c r="D77" s="95" t="s">
        <v>153</v>
      </c>
      <c r="E77" s="152" t="s">
        <v>154</v>
      </c>
      <c r="F77" s="60">
        <f t="shared" si="15"/>
        <v>2138990</v>
      </c>
      <c r="G77" s="61">
        <f t="shared" si="16"/>
        <v>1091.05</v>
      </c>
      <c r="H77" s="56">
        <f>'Distributor Secondary'!G16*'DSR con %'!H77</f>
        <v>50.25</v>
      </c>
      <c r="I77" s="56">
        <f>'Distributor Secondary'!H16*'DSR con %'!I77</f>
        <v>60.75</v>
      </c>
      <c r="J77" s="56">
        <f>'Distributor Secondary'!I16*'DSR con %'!J77</f>
        <v>36.25</v>
      </c>
      <c r="K77" s="56">
        <f>'Distributor Secondary'!J16*'DSR con %'!K77</f>
        <v>122.25</v>
      </c>
      <c r="L77" s="56">
        <f>'Distributor Secondary'!K16*'DSR con %'!L77</f>
        <v>97.5</v>
      </c>
      <c r="M77" s="56">
        <f>'Distributor Secondary'!L16*'DSR con %'!M77</f>
        <v>45.25</v>
      </c>
      <c r="N77" s="56">
        <f>'Distributor Secondary'!M16*'DSR con %'!N77</f>
        <v>25.75</v>
      </c>
      <c r="O77" s="56">
        <f>'Distributor Secondary'!N16*'DSR con %'!O77</f>
        <v>20.25</v>
      </c>
      <c r="P77" s="56">
        <f>'Distributor Secondary'!O16*'DSR con %'!P77</f>
        <v>71.5</v>
      </c>
      <c r="Q77" s="56">
        <f>'Distributor Secondary'!P16*'DSR con %'!Q77</f>
        <v>25</v>
      </c>
      <c r="R77" s="56">
        <f>'Distributor Secondary'!Q16*'DSR con %'!R77</f>
        <v>30.25</v>
      </c>
      <c r="S77" s="56">
        <f>'Distributor Secondary'!R16*'DSR con %'!S77</f>
        <v>50.25</v>
      </c>
      <c r="T77" s="56">
        <f>'Distributor Secondary'!S16*'DSR con %'!T77</f>
        <v>22</v>
      </c>
      <c r="U77" s="56">
        <f>'Distributor Secondary'!T16*'DSR con %'!U77</f>
        <v>45.25</v>
      </c>
      <c r="V77" s="56">
        <f>'Distributor Secondary'!U16*'DSR con %'!V77</f>
        <v>45.25</v>
      </c>
      <c r="W77" s="56">
        <f>'Distributor Secondary'!V16*'DSR con %'!W77</f>
        <v>45.25</v>
      </c>
      <c r="X77" s="56">
        <f>'Distributor Secondary'!W16*'DSR con %'!X77</f>
        <v>45.25</v>
      </c>
      <c r="Y77" s="56">
        <f>'Distributor Secondary'!X16*'DSR con %'!Y77</f>
        <v>33</v>
      </c>
      <c r="Z77" s="56">
        <f>'Distributor Secondary'!Y16*'DSR con %'!Z77</f>
        <v>24.5</v>
      </c>
      <c r="AA77" s="56">
        <f>'Distributor Secondary'!Z16*'DSR con %'!AA77</f>
        <v>8.25</v>
      </c>
      <c r="AB77" s="56">
        <f>'Distributor Secondary'!AA16*'DSR con %'!AB77</f>
        <v>28.419999999999998</v>
      </c>
      <c r="AC77" s="56">
        <f>'Distributor Secondary'!AB16*'DSR con %'!AC77</f>
        <v>28.13</v>
      </c>
      <c r="AD77" s="56">
        <f>'Distributor Secondary'!AC16*'DSR con %'!AD77</f>
        <v>8.99</v>
      </c>
      <c r="AE77" s="56">
        <f>'Distributor Secondary'!AD16*'DSR con %'!AE77</f>
        <v>18.559999999999999</v>
      </c>
      <c r="AF77" s="56">
        <f>'Distributor Secondary'!AE16*'DSR con %'!AF77</f>
        <v>10.149999999999999</v>
      </c>
      <c r="AG77" s="56">
        <f>'Distributor Secondary'!AF16*'DSR con %'!AG77</f>
        <v>5.22</v>
      </c>
      <c r="AH77" s="56">
        <f>'Distributor Secondary'!AG16*'DSR con %'!AH77</f>
        <v>20.009999999999998</v>
      </c>
      <c r="AI77" s="56">
        <f>'Distributor Secondary'!AH16*'DSR con %'!AI77</f>
        <v>13.049999999999999</v>
      </c>
      <c r="AJ77" s="56">
        <f>'Distributor Secondary'!AI16*'DSR con %'!AJ77</f>
        <v>21.169999999999998</v>
      </c>
      <c r="AK77" s="56">
        <f>'Distributor Secondary'!AJ16*'DSR con %'!AK77</f>
        <v>10.149999999999999</v>
      </c>
      <c r="AL77" s="56">
        <f>'Distributor Secondary'!AK16*'DSR con %'!AL77</f>
        <v>8.1199999999999992</v>
      </c>
      <c r="AM77" s="56">
        <f>'Distributor Secondary'!AL16*'DSR con %'!AM77</f>
        <v>7.5399999999999991</v>
      </c>
      <c r="AN77" s="56">
        <f>'Distributor Secondary'!AM16*'DSR con %'!AN77</f>
        <v>7.5399999999999991</v>
      </c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 s="19" customFormat="1">
      <c r="A78" s="94" t="s">
        <v>142</v>
      </c>
      <c r="B78" s="58" t="s">
        <v>5</v>
      </c>
      <c r="C78" s="78" t="s">
        <v>45</v>
      </c>
      <c r="D78" s="95" t="s">
        <v>155</v>
      </c>
      <c r="E78" s="152" t="s">
        <v>156</v>
      </c>
      <c r="F78" s="60">
        <f t="shared" si="15"/>
        <v>2606094.4000000004</v>
      </c>
      <c r="G78" s="61">
        <f t="shared" si="16"/>
        <v>1287.29</v>
      </c>
      <c r="H78" s="56">
        <f>'Distributor Secondary'!G16*'DSR con %'!H78</f>
        <v>58.29</v>
      </c>
      <c r="I78" s="56">
        <f>'Distributor Secondary'!H16*'DSR con %'!I78</f>
        <v>70.47</v>
      </c>
      <c r="J78" s="56">
        <f>'Distributor Secondary'!I16*'DSR con %'!J78</f>
        <v>42.05</v>
      </c>
      <c r="K78" s="56">
        <f>'Distributor Secondary'!J16*'DSR con %'!K78</f>
        <v>141.81</v>
      </c>
      <c r="L78" s="56">
        <f>'Distributor Secondary'!K16*'DSR con %'!L78</f>
        <v>113.1</v>
      </c>
      <c r="M78" s="56">
        <f>'Distributor Secondary'!L16*'DSR con %'!M78</f>
        <v>52.489999999999995</v>
      </c>
      <c r="N78" s="56">
        <f>'Distributor Secondary'!M16*'DSR con %'!N78</f>
        <v>29.869999999999997</v>
      </c>
      <c r="O78" s="56">
        <f>'Distributor Secondary'!N16*'DSR con %'!O78</f>
        <v>23.49</v>
      </c>
      <c r="P78" s="56">
        <f>'Distributor Secondary'!O16*'DSR con %'!P78</f>
        <v>82.94</v>
      </c>
      <c r="Q78" s="56">
        <f>'Distributor Secondary'!P16*'DSR con %'!Q78</f>
        <v>28.999999999999996</v>
      </c>
      <c r="R78" s="56">
        <f>'Distributor Secondary'!Q16*'DSR con %'!R78</f>
        <v>35.089999999999996</v>
      </c>
      <c r="S78" s="56">
        <f>'Distributor Secondary'!R16*'DSR con %'!S78</f>
        <v>58.29</v>
      </c>
      <c r="T78" s="56">
        <f>'Distributor Secondary'!S16*'DSR con %'!T78</f>
        <v>25.52</v>
      </c>
      <c r="U78" s="56">
        <f>'Distributor Secondary'!T16*'DSR con %'!U78</f>
        <v>52.489999999999995</v>
      </c>
      <c r="V78" s="56">
        <f>'Distributor Secondary'!U16*'DSR con %'!V78</f>
        <v>52.489999999999995</v>
      </c>
      <c r="W78" s="56">
        <f>'Distributor Secondary'!V16*'DSR con %'!W78</f>
        <v>52.489999999999995</v>
      </c>
      <c r="X78" s="56">
        <f>'Distributor Secondary'!W16*'DSR con %'!X78</f>
        <v>52.489999999999995</v>
      </c>
      <c r="Y78" s="56">
        <f>'Distributor Secondary'!X16*'DSR con %'!Y78</f>
        <v>38.279999999999994</v>
      </c>
      <c r="Z78" s="56">
        <f>'Distributor Secondary'!Y16*'DSR con %'!Z78</f>
        <v>28.419999999999998</v>
      </c>
      <c r="AA78" s="56">
        <f>'Distributor Secondary'!Z16*'DSR con %'!AA78</f>
        <v>9.5699999999999985</v>
      </c>
      <c r="AB78" s="56">
        <f>'Distributor Secondary'!AA16*'DSR con %'!AB78</f>
        <v>36.26</v>
      </c>
      <c r="AC78" s="56">
        <f>'Distributor Secondary'!AB16*'DSR con %'!AC78</f>
        <v>35.89</v>
      </c>
      <c r="AD78" s="56">
        <f>'Distributor Secondary'!AC16*'DSR con %'!AD78</f>
        <v>11.47</v>
      </c>
      <c r="AE78" s="56">
        <f>'Distributor Secondary'!AD16*'DSR con %'!AE78</f>
        <v>23.68</v>
      </c>
      <c r="AF78" s="56">
        <f>'Distributor Secondary'!AE16*'DSR con %'!AF78</f>
        <v>12.95</v>
      </c>
      <c r="AG78" s="56">
        <f>'Distributor Secondary'!AF16*'DSR con %'!AG78</f>
        <v>6.66</v>
      </c>
      <c r="AH78" s="56">
        <f>'Distributor Secondary'!AG16*'DSR con %'!AH78</f>
        <v>25.53</v>
      </c>
      <c r="AI78" s="56">
        <f>'Distributor Secondary'!AH16*'DSR con %'!AI78</f>
        <v>16.649999999999999</v>
      </c>
      <c r="AJ78" s="56">
        <f>'Distributor Secondary'!AI16*'DSR con %'!AJ78</f>
        <v>27.009999999999998</v>
      </c>
      <c r="AK78" s="56">
        <f>'Distributor Secondary'!AJ16*'DSR con %'!AK78</f>
        <v>12.95</v>
      </c>
      <c r="AL78" s="56">
        <f>'Distributor Secondary'!AK16*'DSR con %'!AL78</f>
        <v>10.36</v>
      </c>
      <c r="AM78" s="56">
        <f>'Distributor Secondary'!AL16*'DSR con %'!AM78</f>
        <v>9.6199999999999992</v>
      </c>
      <c r="AN78" s="56">
        <f>'Distributor Secondary'!AM16*'DSR con %'!AN78</f>
        <v>9.6199999999999992</v>
      </c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 s="19" customFormat="1">
      <c r="A79" s="53"/>
      <c r="B79" s="44"/>
      <c r="C79" s="44"/>
      <c r="D79" s="44"/>
      <c r="E79" s="53"/>
      <c r="F79" s="68">
        <f t="shared" si="15"/>
        <v>7961360</v>
      </c>
      <c r="G79" s="102">
        <f t="shared" si="16"/>
        <v>4261</v>
      </c>
      <c r="H79" s="100">
        <f t="shared" ref="H79:AN79" si="18">SUM(H75:H78)</f>
        <v>201</v>
      </c>
      <c r="I79" s="100">
        <f t="shared" si="18"/>
        <v>243</v>
      </c>
      <c r="J79" s="100">
        <f t="shared" si="18"/>
        <v>145</v>
      </c>
      <c r="K79" s="100">
        <f t="shared" si="18"/>
        <v>489</v>
      </c>
      <c r="L79" s="100">
        <f t="shared" si="18"/>
        <v>390</v>
      </c>
      <c r="M79" s="100">
        <f t="shared" si="18"/>
        <v>181</v>
      </c>
      <c r="N79" s="100">
        <f t="shared" si="18"/>
        <v>103</v>
      </c>
      <c r="O79" s="100">
        <f t="shared" si="18"/>
        <v>81</v>
      </c>
      <c r="P79" s="100">
        <f t="shared" si="18"/>
        <v>286</v>
      </c>
      <c r="Q79" s="100">
        <f t="shared" si="18"/>
        <v>100</v>
      </c>
      <c r="R79" s="100">
        <f t="shared" si="18"/>
        <v>121</v>
      </c>
      <c r="S79" s="100">
        <f t="shared" si="18"/>
        <v>201</v>
      </c>
      <c r="T79" s="100">
        <f t="shared" si="18"/>
        <v>88</v>
      </c>
      <c r="U79" s="100">
        <f t="shared" si="18"/>
        <v>181</v>
      </c>
      <c r="V79" s="100">
        <f t="shared" si="18"/>
        <v>181</v>
      </c>
      <c r="W79" s="100">
        <f t="shared" si="18"/>
        <v>181</v>
      </c>
      <c r="X79" s="100">
        <f t="shared" si="18"/>
        <v>181</v>
      </c>
      <c r="Y79" s="100">
        <f t="shared" si="18"/>
        <v>132</v>
      </c>
      <c r="Z79" s="100">
        <f t="shared" si="18"/>
        <v>98</v>
      </c>
      <c r="AA79" s="100">
        <f t="shared" si="18"/>
        <v>33</v>
      </c>
      <c r="AB79" s="100">
        <f t="shared" si="18"/>
        <v>98</v>
      </c>
      <c r="AC79" s="100">
        <f t="shared" si="18"/>
        <v>97</v>
      </c>
      <c r="AD79" s="100">
        <f t="shared" si="18"/>
        <v>31</v>
      </c>
      <c r="AE79" s="100">
        <f t="shared" si="18"/>
        <v>63.999999999999993</v>
      </c>
      <c r="AF79" s="100">
        <f t="shared" si="18"/>
        <v>35</v>
      </c>
      <c r="AG79" s="100">
        <f t="shared" si="18"/>
        <v>18</v>
      </c>
      <c r="AH79" s="100">
        <f t="shared" si="18"/>
        <v>69</v>
      </c>
      <c r="AI79" s="100">
        <f t="shared" si="18"/>
        <v>45</v>
      </c>
      <c r="AJ79" s="100">
        <f t="shared" si="18"/>
        <v>73</v>
      </c>
      <c r="AK79" s="100">
        <f t="shared" si="18"/>
        <v>35</v>
      </c>
      <c r="AL79" s="100">
        <f t="shared" si="18"/>
        <v>28</v>
      </c>
      <c r="AM79" s="100">
        <f t="shared" si="18"/>
        <v>26</v>
      </c>
      <c r="AN79" s="100">
        <f t="shared" si="18"/>
        <v>26</v>
      </c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 s="19" customFormat="1">
      <c r="A80" s="94" t="s">
        <v>143</v>
      </c>
      <c r="B80" s="58" t="s">
        <v>5</v>
      </c>
      <c r="C80" s="78" t="s">
        <v>45</v>
      </c>
      <c r="D80" s="96" t="s">
        <v>144</v>
      </c>
      <c r="E80" s="153" t="s">
        <v>145</v>
      </c>
      <c r="F80" s="60">
        <f t="shared" si="15"/>
        <v>3514886.5999999996</v>
      </c>
      <c r="G80" s="61">
        <f t="shared" si="16"/>
        <v>1421.6800000000005</v>
      </c>
      <c r="H80" s="56">
        <f>'Distributor Secondary'!G17*'DSR con %'!H80</f>
        <v>41.4</v>
      </c>
      <c r="I80" s="56">
        <f>'Distributor Secondary'!H17*'DSR con %'!I80</f>
        <v>50.1</v>
      </c>
      <c r="J80" s="56">
        <f>'Distributor Secondary'!I17*'DSR con %'!J80</f>
        <v>41.1</v>
      </c>
      <c r="K80" s="56">
        <f>'Distributor Secondary'!J17*'DSR con %'!K80</f>
        <v>119.39999999999999</v>
      </c>
      <c r="L80" s="56">
        <f>'Distributor Secondary'!K17*'DSR con %'!L80</f>
        <v>76.5</v>
      </c>
      <c r="M80" s="56">
        <f>'Distributor Secondary'!L17*'DSR con %'!M80</f>
        <v>44.1</v>
      </c>
      <c r="N80" s="56">
        <f>'Distributor Secondary'!M17*'DSR con %'!N80</f>
        <v>29.4</v>
      </c>
      <c r="O80" s="56">
        <f>'Distributor Secondary'!N17*'DSR con %'!O80</f>
        <v>24.3</v>
      </c>
      <c r="P80" s="56">
        <f>'Distributor Secondary'!O17*'DSR con %'!P80</f>
        <v>79.8</v>
      </c>
      <c r="Q80" s="56">
        <f>'Distributor Secondary'!P17*'DSR con %'!Q80</f>
        <v>26.7</v>
      </c>
      <c r="R80" s="56">
        <f>'Distributor Secondary'!Q17*'DSR con %'!R80</f>
        <v>30.299999999999997</v>
      </c>
      <c r="S80" s="56">
        <f>'Distributor Secondary'!R17*'DSR con %'!S80</f>
        <v>56.699999999999996</v>
      </c>
      <c r="T80" s="56">
        <f>'Distributor Secondary'!S17*'DSR con %'!T80</f>
        <v>23.4</v>
      </c>
      <c r="U80" s="56">
        <f>'Distributor Secondary'!T17*'DSR con %'!U80</f>
        <v>51.3</v>
      </c>
      <c r="V80" s="56">
        <f>'Distributor Secondary'!U17*'DSR con %'!V80</f>
        <v>53.1</v>
      </c>
      <c r="W80" s="56">
        <f>'Distributor Secondary'!V17*'DSR con %'!W80</f>
        <v>84.96</v>
      </c>
      <c r="X80" s="56">
        <f>'Distributor Secondary'!W17*'DSR con %'!X80</f>
        <v>84.96</v>
      </c>
      <c r="Y80" s="56">
        <f>'Distributor Secondary'!X17*'DSR con %'!Y80</f>
        <v>59.04</v>
      </c>
      <c r="Z80" s="56">
        <f>'Distributor Secondary'!Y17*'DSR con %'!Z80</f>
        <v>42.72</v>
      </c>
      <c r="AA80" s="56">
        <f>'Distributor Secondary'!Z17*'DSR con %'!AA80</f>
        <v>16.5</v>
      </c>
      <c r="AB80" s="56">
        <f>'Distributor Secondary'!AA17*'DSR con %'!AB80</f>
        <v>61.38</v>
      </c>
      <c r="AC80" s="56">
        <f>'Distributor Secondary'!AB17*'DSR con %'!AC80</f>
        <v>53.07</v>
      </c>
      <c r="AD80" s="56">
        <f>'Distributor Secondary'!AC17*'DSR con %'!AD80</f>
        <v>18.3</v>
      </c>
      <c r="AE80" s="56">
        <f>'Distributor Secondary'!AD17*'DSR con %'!AE80</f>
        <v>33.549999999999997</v>
      </c>
      <c r="AF80" s="56">
        <f>'Distributor Secondary'!AE17*'DSR con %'!AF80</f>
        <v>18.91</v>
      </c>
      <c r="AG80" s="56">
        <f>'Distributor Secondary'!AF17*'DSR con %'!AG80</f>
        <v>9.15</v>
      </c>
      <c r="AH80" s="56">
        <f>'Distributor Secondary'!AG17*'DSR con %'!AH80</f>
        <v>38.43</v>
      </c>
      <c r="AI80" s="56">
        <f>'Distributor Secondary'!AH17*'DSR con %'!AI80</f>
        <v>27.45</v>
      </c>
      <c r="AJ80" s="56">
        <f>'Distributor Secondary'!AI17*'DSR con %'!AJ80</f>
        <v>44.53</v>
      </c>
      <c r="AK80" s="56">
        <f>'Distributor Secondary'!AJ17*'DSR con %'!AK80</f>
        <v>21.96</v>
      </c>
      <c r="AL80" s="56">
        <f>'Distributor Secondary'!AK17*'DSR con %'!AL80</f>
        <v>18.3</v>
      </c>
      <c r="AM80" s="56">
        <f>'Distributor Secondary'!AL17*'DSR con %'!AM80</f>
        <v>21.96</v>
      </c>
      <c r="AN80" s="56">
        <f>'Distributor Secondary'!AM17*'DSR con %'!AN80</f>
        <v>18.91</v>
      </c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 s="19" customFormat="1">
      <c r="A81" s="94" t="s">
        <v>143</v>
      </c>
      <c r="B81" s="58" t="s">
        <v>5</v>
      </c>
      <c r="C81" s="78" t="s">
        <v>45</v>
      </c>
      <c r="D81" s="96" t="s">
        <v>146</v>
      </c>
      <c r="E81" s="153" t="s">
        <v>147</v>
      </c>
      <c r="F81" s="60">
        <f t="shared" si="15"/>
        <v>2548361.6</v>
      </c>
      <c r="G81" s="61">
        <f t="shared" si="16"/>
        <v>1343.1699999999998</v>
      </c>
      <c r="H81" s="56">
        <f>'Distributor Secondary'!G17*'DSR con %'!H81</f>
        <v>49.68</v>
      </c>
      <c r="I81" s="56">
        <f>'Distributor Secondary'!H17*'DSR con %'!I81</f>
        <v>60.12</v>
      </c>
      <c r="J81" s="56">
        <f>'Distributor Secondary'!I17*'DSR con %'!J81</f>
        <v>49.32</v>
      </c>
      <c r="K81" s="56">
        <f>'Distributor Secondary'!J17*'DSR con %'!K81</f>
        <v>143.28</v>
      </c>
      <c r="L81" s="56">
        <f>'Distributor Secondary'!K17*'DSR con %'!L81</f>
        <v>91.8</v>
      </c>
      <c r="M81" s="56">
        <f>'Distributor Secondary'!L17*'DSR con %'!M81</f>
        <v>52.919999999999995</v>
      </c>
      <c r="N81" s="56">
        <f>'Distributor Secondary'!M17*'DSR con %'!N81</f>
        <v>35.28</v>
      </c>
      <c r="O81" s="56">
        <f>'Distributor Secondary'!N17*'DSR con %'!O81</f>
        <v>29.16</v>
      </c>
      <c r="P81" s="56">
        <f>'Distributor Secondary'!O17*'DSR con %'!P81</f>
        <v>95.759999999999991</v>
      </c>
      <c r="Q81" s="56">
        <f>'Distributor Secondary'!P17*'DSR con %'!Q81</f>
        <v>32.04</v>
      </c>
      <c r="R81" s="56">
        <f>'Distributor Secondary'!Q17*'DSR con %'!R81</f>
        <v>36.36</v>
      </c>
      <c r="S81" s="56">
        <f>'Distributor Secondary'!R17*'DSR con %'!S81</f>
        <v>68.039999999999992</v>
      </c>
      <c r="T81" s="56">
        <f>'Distributor Secondary'!S17*'DSR con %'!T81</f>
        <v>28.08</v>
      </c>
      <c r="U81" s="56">
        <f>'Distributor Secondary'!T17*'DSR con %'!U81</f>
        <v>61.559999999999995</v>
      </c>
      <c r="V81" s="56">
        <f>'Distributor Secondary'!U17*'DSR con %'!V81</f>
        <v>63.72</v>
      </c>
      <c r="W81" s="56">
        <f>'Distributor Secondary'!V17*'DSR con %'!W81</f>
        <v>74.34</v>
      </c>
      <c r="X81" s="56">
        <f>'Distributor Secondary'!W17*'DSR con %'!X81</f>
        <v>70.8</v>
      </c>
      <c r="Y81" s="56">
        <f>'Distributor Secondary'!X17*'DSR con %'!Y81</f>
        <v>49.2</v>
      </c>
      <c r="Z81" s="56">
        <f>'Distributor Secondary'!Y17*'DSR con %'!Z81</f>
        <v>35.6</v>
      </c>
      <c r="AA81" s="56">
        <f>'Distributor Secondary'!Z17*'DSR con %'!AA81</f>
        <v>13.200000000000001</v>
      </c>
      <c r="AB81" s="56">
        <f>'Distributor Secondary'!AA17*'DSR con %'!AB81</f>
        <v>32.67</v>
      </c>
      <c r="AC81" s="56">
        <f>'Distributor Secondary'!AB17*'DSR con %'!AC81</f>
        <v>27.84</v>
      </c>
      <c r="AD81" s="56">
        <f>'Distributor Secondary'!AC17*'DSR con %'!AD81</f>
        <v>9.6</v>
      </c>
      <c r="AE81" s="56">
        <f>'Distributor Secondary'!AD17*'DSR con %'!AE81</f>
        <v>17.600000000000001</v>
      </c>
      <c r="AF81" s="56">
        <f>'Distributor Secondary'!AE17*'DSR con %'!AF81</f>
        <v>9.92</v>
      </c>
      <c r="AG81" s="56">
        <f>'Distributor Secondary'!AF17*'DSR con %'!AG81</f>
        <v>4.8</v>
      </c>
      <c r="AH81" s="56">
        <f>'Distributor Secondary'!AG17*'DSR con %'!AH81</f>
        <v>20.16</v>
      </c>
      <c r="AI81" s="56">
        <f>'Distributor Secondary'!AH17*'DSR con %'!AI81</f>
        <v>14.4</v>
      </c>
      <c r="AJ81" s="56">
        <f>'Distributor Secondary'!AI17*'DSR con %'!AJ81</f>
        <v>23.36</v>
      </c>
      <c r="AK81" s="56">
        <f>'Distributor Secondary'!AJ17*'DSR con %'!AK81</f>
        <v>11.52</v>
      </c>
      <c r="AL81" s="56">
        <f>'Distributor Secondary'!AK17*'DSR con %'!AL81</f>
        <v>9.6</v>
      </c>
      <c r="AM81" s="56">
        <f>'Distributor Secondary'!AL17*'DSR con %'!AM81</f>
        <v>11.52</v>
      </c>
      <c r="AN81" s="56">
        <f>'Distributor Secondary'!AM17*'DSR con %'!AN81</f>
        <v>9.92</v>
      </c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spans="1:52" s="19" customFormat="1">
      <c r="A82" s="94" t="s">
        <v>143</v>
      </c>
      <c r="B82" s="58" t="s">
        <v>5</v>
      </c>
      <c r="C82" s="78" t="s">
        <v>45</v>
      </c>
      <c r="D82" s="96" t="s">
        <v>148</v>
      </c>
      <c r="E82" s="149" t="s">
        <v>158</v>
      </c>
      <c r="F82" s="60">
        <f t="shared" si="15"/>
        <v>1329441.8000000003</v>
      </c>
      <c r="G82" s="61">
        <f t="shared" si="16"/>
        <v>957.14999999999986</v>
      </c>
      <c r="H82" s="56">
        <f>'Distributor Secondary'!G17*'DSR con %'!H82</f>
        <v>46.92</v>
      </c>
      <c r="I82" s="56">
        <f>'Distributor Secondary'!H17*'DSR con %'!I82</f>
        <v>56.78</v>
      </c>
      <c r="J82" s="56">
        <f>'Distributor Secondary'!I17*'DSR con %'!J82</f>
        <v>46.580000000000005</v>
      </c>
      <c r="K82" s="56">
        <f>'Distributor Secondary'!J17*'DSR con %'!K82</f>
        <v>135.32000000000002</v>
      </c>
      <c r="L82" s="56">
        <f>'Distributor Secondary'!K17*'DSR con %'!L82</f>
        <v>86.7</v>
      </c>
      <c r="M82" s="56">
        <f>'Distributor Secondary'!L17*'DSR con %'!M82</f>
        <v>49.980000000000004</v>
      </c>
      <c r="N82" s="56">
        <f>'Distributor Secondary'!M17*'DSR con %'!N82</f>
        <v>33.32</v>
      </c>
      <c r="O82" s="56">
        <f>'Distributor Secondary'!N17*'DSR con %'!O82</f>
        <v>27.540000000000003</v>
      </c>
      <c r="P82" s="56">
        <f>'Distributor Secondary'!O17*'DSR con %'!P82</f>
        <v>90.440000000000012</v>
      </c>
      <c r="Q82" s="56">
        <f>'Distributor Secondary'!P17*'DSR con %'!Q82</f>
        <v>30.26</v>
      </c>
      <c r="R82" s="56">
        <f>'Distributor Secondary'!Q17*'DSR con %'!R82</f>
        <v>34.340000000000003</v>
      </c>
      <c r="S82" s="56">
        <f>'Distributor Secondary'!R17*'DSR con %'!S82</f>
        <v>64.260000000000005</v>
      </c>
      <c r="T82" s="56">
        <f>'Distributor Secondary'!S17*'DSR con %'!T82</f>
        <v>26.520000000000003</v>
      </c>
      <c r="U82" s="56">
        <f>'Distributor Secondary'!T17*'DSR con %'!U82</f>
        <v>58.140000000000008</v>
      </c>
      <c r="V82" s="56">
        <f>'Distributor Secondary'!U17*'DSR con %'!V82</f>
        <v>60.180000000000007</v>
      </c>
      <c r="W82" s="56">
        <f>'Distributor Secondary'!V17*'DSR con %'!W82</f>
        <v>17.7</v>
      </c>
      <c r="X82" s="56">
        <f>'Distributor Secondary'!W17*'DSR con %'!X82</f>
        <v>21.24</v>
      </c>
      <c r="Y82" s="56">
        <f>'Distributor Secondary'!X17*'DSR con %'!Y82</f>
        <v>14.76</v>
      </c>
      <c r="Z82" s="56">
        <f>'Distributor Secondary'!Y17*'DSR con %'!Z82</f>
        <v>10.68</v>
      </c>
      <c r="AA82" s="56">
        <f>'Distributor Secondary'!Z17*'DSR con %'!AA82</f>
        <v>3.3000000000000003</v>
      </c>
      <c r="AB82" s="56">
        <f>'Distributor Secondary'!AA17*'DSR con %'!AB82</f>
        <v>4.95</v>
      </c>
      <c r="AC82" s="56">
        <f>'Distributor Secondary'!AB17*'DSR con %'!AC82</f>
        <v>6.0900000000000007</v>
      </c>
      <c r="AD82" s="56">
        <f>'Distributor Secondary'!AC17*'DSR con %'!AD82</f>
        <v>2.1</v>
      </c>
      <c r="AE82" s="56">
        <f>'Distributor Secondary'!AD17*'DSR con %'!AE82</f>
        <v>3.8500000000000005</v>
      </c>
      <c r="AF82" s="56">
        <f>'Distributor Secondary'!AE17*'DSR con %'!AF82</f>
        <v>2.1700000000000004</v>
      </c>
      <c r="AG82" s="56">
        <f>'Distributor Secondary'!AF17*'DSR con %'!AG82</f>
        <v>1.05</v>
      </c>
      <c r="AH82" s="56">
        <f>'Distributor Secondary'!AG17*'DSR con %'!AH82</f>
        <v>4.41</v>
      </c>
      <c r="AI82" s="56">
        <f>'Distributor Secondary'!AH17*'DSR con %'!AI82</f>
        <v>3.1500000000000004</v>
      </c>
      <c r="AJ82" s="56">
        <f>'Distributor Secondary'!AI17*'DSR con %'!AJ82</f>
        <v>5.1100000000000003</v>
      </c>
      <c r="AK82" s="56">
        <f>'Distributor Secondary'!AJ17*'DSR con %'!AK82</f>
        <v>2.5200000000000005</v>
      </c>
      <c r="AL82" s="56">
        <f>'Distributor Secondary'!AK17*'DSR con %'!AL82</f>
        <v>2.1</v>
      </c>
      <c r="AM82" s="56">
        <f>'Distributor Secondary'!AL17*'DSR con %'!AM82</f>
        <v>2.5200000000000005</v>
      </c>
      <c r="AN82" s="56">
        <f>'Distributor Secondary'!AM17*'DSR con %'!AN82</f>
        <v>2.1700000000000004</v>
      </c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 s="19" customFormat="1">
      <c r="A83" s="97" t="s">
        <v>16</v>
      </c>
      <c r="B83" s="64" t="s">
        <v>5</v>
      </c>
      <c r="C83" s="81"/>
      <c r="D83" s="98"/>
      <c r="E83" s="99"/>
      <c r="F83" s="68">
        <f t="shared" si="15"/>
        <v>7392690</v>
      </c>
      <c r="G83" s="102">
        <f t="shared" si="16"/>
        <v>3722</v>
      </c>
      <c r="H83" s="100">
        <f t="shared" ref="H83:AN83" si="19">SUM(H80:H82)</f>
        <v>138</v>
      </c>
      <c r="I83" s="100">
        <f t="shared" si="19"/>
        <v>167</v>
      </c>
      <c r="J83" s="100">
        <f t="shared" si="19"/>
        <v>137</v>
      </c>
      <c r="K83" s="100">
        <f t="shared" si="19"/>
        <v>398</v>
      </c>
      <c r="L83" s="100">
        <f t="shared" si="19"/>
        <v>255</v>
      </c>
      <c r="M83" s="100">
        <f t="shared" si="19"/>
        <v>147</v>
      </c>
      <c r="N83" s="100">
        <f t="shared" si="19"/>
        <v>98</v>
      </c>
      <c r="O83" s="100">
        <f t="shared" si="19"/>
        <v>81</v>
      </c>
      <c r="P83" s="100">
        <f t="shared" si="19"/>
        <v>266</v>
      </c>
      <c r="Q83" s="100">
        <f t="shared" si="19"/>
        <v>89</v>
      </c>
      <c r="R83" s="100">
        <f t="shared" si="19"/>
        <v>101</v>
      </c>
      <c r="S83" s="100">
        <f t="shared" si="19"/>
        <v>189</v>
      </c>
      <c r="T83" s="100">
        <f t="shared" si="19"/>
        <v>78</v>
      </c>
      <c r="U83" s="100">
        <f t="shared" si="19"/>
        <v>171</v>
      </c>
      <c r="V83" s="100">
        <f t="shared" si="19"/>
        <v>177</v>
      </c>
      <c r="W83" s="100">
        <f t="shared" si="19"/>
        <v>177</v>
      </c>
      <c r="X83" s="100">
        <f t="shared" si="19"/>
        <v>177</v>
      </c>
      <c r="Y83" s="100">
        <f t="shared" si="19"/>
        <v>123.00000000000001</v>
      </c>
      <c r="Z83" s="100">
        <f t="shared" si="19"/>
        <v>89</v>
      </c>
      <c r="AA83" s="100">
        <f t="shared" si="19"/>
        <v>33</v>
      </c>
      <c r="AB83" s="100">
        <f t="shared" si="19"/>
        <v>99.000000000000014</v>
      </c>
      <c r="AC83" s="100">
        <f t="shared" si="19"/>
        <v>87</v>
      </c>
      <c r="AD83" s="100">
        <f t="shared" si="19"/>
        <v>30</v>
      </c>
      <c r="AE83" s="100">
        <f t="shared" si="19"/>
        <v>55</v>
      </c>
      <c r="AF83" s="100">
        <f t="shared" si="19"/>
        <v>31</v>
      </c>
      <c r="AG83" s="100">
        <f t="shared" si="19"/>
        <v>15</v>
      </c>
      <c r="AH83" s="100">
        <f t="shared" si="19"/>
        <v>63</v>
      </c>
      <c r="AI83" s="100">
        <f t="shared" si="19"/>
        <v>45</v>
      </c>
      <c r="AJ83" s="100">
        <f t="shared" si="19"/>
        <v>73</v>
      </c>
      <c r="AK83" s="100">
        <f t="shared" si="19"/>
        <v>36.000000000000007</v>
      </c>
      <c r="AL83" s="100">
        <f t="shared" si="19"/>
        <v>30</v>
      </c>
      <c r="AM83" s="100">
        <f t="shared" si="19"/>
        <v>36.000000000000007</v>
      </c>
      <c r="AN83" s="100">
        <f t="shared" si="19"/>
        <v>31</v>
      </c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spans="1:52">
      <c r="A84" s="91" t="s">
        <v>47</v>
      </c>
      <c r="B84" s="46"/>
      <c r="C84" s="46"/>
      <c r="D84" s="46"/>
      <c r="E84" s="46"/>
      <c r="F84" s="125">
        <f>SUM(F83,F79,F74,F64,F59,F54,F46,F40,F34,F26,F21,F16,F9,F5)</f>
        <v>127946620</v>
      </c>
      <c r="G84" s="125">
        <f>SUM(G83,G79,G74,G64,G59,G54,G46,G40,G34,G26,G21,G16,G9,G5)</f>
        <v>67909</v>
      </c>
      <c r="H84" s="125">
        <f>SUM(H83,H79,H74,H64,H59,H54,H46,H40,H34,H26,H21,H16,H9,H5)</f>
        <v>2820</v>
      </c>
      <c r="I84" s="125">
        <f t="shared" ref="I84:AN84" si="20">SUM(I83,I79,I74,I64,I59,I54,I46,I40,I34,I26,I21,I16,I9,I5)</f>
        <v>3410</v>
      </c>
      <c r="J84" s="125">
        <f t="shared" si="20"/>
        <v>3249</v>
      </c>
      <c r="K84" s="125">
        <f t="shared" si="20"/>
        <v>9747</v>
      </c>
      <c r="L84" s="125">
        <f t="shared" si="20"/>
        <v>6498</v>
      </c>
      <c r="M84" s="125">
        <f t="shared" si="20"/>
        <v>2432</v>
      </c>
      <c r="N84" s="125">
        <f t="shared" si="20"/>
        <v>2432</v>
      </c>
      <c r="O84" s="125">
        <f t="shared" si="20"/>
        <v>1217</v>
      </c>
      <c r="P84" s="125">
        <f t="shared" si="20"/>
        <v>3649</v>
      </c>
      <c r="Q84" s="125">
        <f t="shared" si="20"/>
        <v>1217</v>
      </c>
      <c r="R84" s="125">
        <f t="shared" si="20"/>
        <v>1824</v>
      </c>
      <c r="S84" s="125">
        <f t="shared" si="20"/>
        <v>3041</v>
      </c>
      <c r="T84" s="125">
        <f t="shared" si="20"/>
        <v>1217</v>
      </c>
      <c r="U84" s="125">
        <f t="shared" si="20"/>
        <v>3061</v>
      </c>
      <c r="V84" s="125">
        <f t="shared" si="20"/>
        <v>2432</v>
      </c>
      <c r="W84" s="125">
        <f t="shared" si="20"/>
        <v>2432</v>
      </c>
      <c r="X84" s="125">
        <f t="shared" si="20"/>
        <v>2432</v>
      </c>
      <c r="Y84" s="125">
        <f t="shared" si="20"/>
        <v>1824</v>
      </c>
      <c r="Z84" s="125">
        <f t="shared" si="20"/>
        <v>1582</v>
      </c>
      <c r="AA84" s="125">
        <f t="shared" si="20"/>
        <v>528</v>
      </c>
      <c r="AB84" s="125">
        <f t="shared" si="20"/>
        <v>1637</v>
      </c>
      <c r="AC84" s="125">
        <f t="shared" si="20"/>
        <v>1855</v>
      </c>
      <c r="AD84" s="125">
        <f t="shared" si="20"/>
        <v>691</v>
      </c>
      <c r="AE84" s="125">
        <f t="shared" si="20"/>
        <v>914</v>
      </c>
      <c r="AF84" s="125">
        <f t="shared" si="20"/>
        <v>483</v>
      </c>
      <c r="AG84" s="125">
        <f t="shared" si="20"/>
        <v>291</v>
      </c>
      <c r="AH84" s="125">
        <f t="shared" si="20"/>
        <v>1177</v>
      </c>
      <c r="AI84" s="125">
        <f t="shared" si="20"/>
        <v>646</v>
      </c>
      <c r="AJ84" s="125">
        <f t="shared" si="20"/>
        <v>1177</v>
      </c>
      <c r="AK84" s="125">
        <f t="shared" si="20"/>
        <v>589</v>
      </c>
      <c r="AL84" s="125">
        <f t="shared" si="20"/>
        <v>471</v>
      </c>
      <c r="AM84" s="125">
        <f t="shared" si="20"/>
        <v>467</v>
      </c>
      <c r="AN84" s="125">
        <f t="shared" si="20"/>
        <v>467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31"/>
  </conditionalFormatting>
  <conditionalFormatting sqref="D33:E54 D3:E31 D32">
    <cfRule type="duplicateValues" dxfId="5" priority="457"/>
  </conditionalFormatting>
  <conditionalFormatting sqref="B83">
    <cfRule type="duplicateValues" dxfId="4" priority="15" stopIfTrue="1"/>
  </conditionalFormatting>
  <conditionalFormatting sqref="B80">
    <cfRule type="duplicateValues" dxfId="3" priority="16" stopIfTrue="1"/>
  </conditionalFormatting>
  <conditionalFormatting sqref="B81:B82">
    <cfRule type="duplicateValues" dxfId="2" priority="14" stopIfTrue="1"/>
  </conditionalFormatting>
  <conditionalFormatting sqref="B75:B78">
    <cfRule type="duplicateValues" dxfId="1" priority="17" stopIfTrue="1"/>
  </conditionalFormatting>
  <conditionalFormatting sqref="E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MCA</cp:lastModifiedBy>
  <dcterms:created xsi:type="dcterms:W3CDTF">2020-07-03T08:23:30Z</dcterms:created>
  <dcterms:modified xsi:type="dcterms:W3CDTF">2021-10-31T09:42:22Z</dcterms:modified>
</cp:coreProperties>
</file>