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naimul.haq\Downloads\"/>
    </mc:Choice>
  </mc:AlternateContent>
  <bookViews>
    <workbookView xWindow="0" yWindow="0" windowWidth="20490" windowHeight="7650" tabRatio="602" activeTab="2"/>
  </bookViews>
  <sheets>
    <sheet name="Distributor Primary" sheetId="1" r:id="rId1"/>
    <sheet name="Distributor Secondary" sheetId="2" r:id="rId2"/>
    <sheet name="DSR con %" sheetId="4" r:id="rId3"/>
    <sheet name="DSR Secondary" sheetId="5" r:id="rId4"/>
    <sheet name="Round" sheetId="6" r:id="rId5"/>
  </sheets>
  <definedNames>
    <definedName name="_xlnm._FilterDatabase" localSheetId="0" hidden="1">'Distributor Primary'!$A$3:$E$27</definedName>
    <definedName name="_xlnm._FilterDatabase" localSheetId="1" hidden="1">'Distributor Secondary'!$A$3:$D$27</definedName>
    <definedName name="_xlnm._FilterDatabase" localSheetId="3" hidden="1">'DSR Secondary'!$A$2:$AZ$83</definedName>
    <definedName name="_xlnm._FilterDatabase" localSheetId="4" hidden="1">Round!$A$2:$AO$83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1" i="6" l="1"/>
  <c r="X81" i="6"/>
  <c r="AF81" i="6"/>
  <c r="AN81" i="6"/>
  <c r="K5" i="6"/>
  <c r="G17" i="6"/>
  <c r="L26" i="6"/>
  <c r="P26" i="6"/>
  <c r="T26" i="6"/>
  <c r="X26" i="6"/>
  <c r="AB26" i="6"/>
  <c r="AF26" i="6"/>
  <c r="AJ26" i="6"/>
  <c r="F36" i="6"/>
  <c r="G45" i="6"/>
  <c r="F55" i="6"/>
  <c r="G52" i="6"/>
  <c r="O5" i="6"/>
  <c r="S5" i="6"/>
  <c r="W5" i="6"/>
  <c r="AA5" i="6"/>
  <c r="AE5" i="6"/>
  <c r="AI5" i="6"/>
  <c r="AM5" i="6"/>
  <c r="AC46" i="6"/>
  <c r="G42" i="6"/>
  <c r="F67" i="6"/>
  <c r="F71" i="6"/>
  <c r="S9" i="6"/>
  <c r="G10" i="6"/>
  <c r="L16" i="6"/>
  <c r="P16" i="6"/>
  <c r="T16" i="6"/>
  <c r="X16" i="6"/>
  <c r="AB16" i="6"/>
  <c r="AF16" i="6"/>
  <c r="AJ16" i="6"/>
  <c r="AN16" i="6"/>
  <c r="F24" i="6"/>
  <c r="G33" i="6"/>
  <c r="F60" i="6"/>
  <c r="M64" i="6"/>
  <c r="Q64" i="6"/>
  <c r="U64" i="6"/>
  <c r="Y64" i="6"/>
  <c r="AC64" i="6"/>
  <c r="AG64" i="6"/>
  <c r="AK64" i="6"/>
  <c r="G13" i="6"/>
  <c r="Q46" i="6"/>
  <c r="U46" i="6"/>
  <c r="AG46" i="6"/>
  <c r="AK46" i="6"/>
  <c r="H5" i="6"/>
  <c r="L5" i="6"/>
  <c r="P5" i="6"/>
  <c r="T5" i="6"/>
  <c r="X5" i="6"/>
  <c r="AB5" i="6"/>
  <c r="AF5" i="6"/>
  <c r="AJ5" i="6"/>
  <c r="AN5" i="6"/>
  <c r="G6" i="6"/>
  <c r="L9" i="6"/>
  <c r="P9" i="6"/>
  <c r="T9" i="6"/>
  <c r="X9" i="6"/>
  <c r="AB9" i="6"/>
  <c r="AF9" i="6"/>
  <c r="AJ9" i="6"/>
  <c r="AN9" i="6"/>
  <c r="K9" i="6"/>
  <c r="AA9" i="6"/>
  <c r="AI9" i="6"/>
  <c r="G76" i="6"/>
  <c r="G79" i="6"/>
  <c r="G4" i="6"/>
  <c r="J9" i="6"/>
  <c r="R9" i="6"/>
  <c r="Z9" i="6"/>
  <c r="AH9" i="6"/>
  <c r="R40" i="6"/>
  <c r="AD40" i="6"/>
  <c r="AL40" i="6"/>
  <c r="G48" i="6"/>
  <c r="I81" i="6"/>
  <c r="M81" i="6"/>
  <c r="Q81" i="6"/>
  <c r="F79" i="6"/>
  <c r="N9" i="6"/>
  <c r="V9" i="6"/>
  <c r="AD9" i="6"/>
  <c r="AL9" i="6"/>
  <c r="N40" i="6"/>
  <c r="V40" i="6"/>
  <c r="Z40" i="6"/>
  <c r="AH40" i="6"/>
  <c r="G37" i="6"/>
  <c r="G38" i="6"/>
  <c r="I5" i="6"/>
  <c r="M5" i="6"/>
  <c r="Q5" i="6"/>
  <c r="U5" i="6"/>
  <c r="Y5" i="6"/>
  <c r="AC5" i="6"/>
  <c r="AG5" i="6"/>
  <c r="AK5" i="6"/>
  <c r="F8" i="6"/>
  <c r="F12" i="6"/>
  <c r="G15" i="6"/>
  <c r="K21" i="6"/>
  <c r="O21" i="6"/>
  <c r="F20" i="6"/>
  <c r="G28" i="6"/>
  <c r="J59" i="6"/>
  <c r="N59" i="6"/>
  <c r="R59" i="6"/>
  <c r="V59" i="6"/>
  <c r="Z59" i="6"/>
  <c r="AD59" i="6"/>
  <c r="AH59" i="6"/>
  <c r="AL59" i="6"/>
  <c r="J64" i="6"/>
  <c r="N64" i="6"/>
  <c r="R64" i="6"/>
  <c r="V64" i="6"/>
  <c r="Z64" i="6"/>
  <c r="AD64" i="6"/>
  <c r="AH64" i="6"/>
  <c r="AL64" i="6"/>
  <c r="AA72" i="6"/>
  <c r="I40" i="6"/>
  <c r="M40" i="6"/>
  <c r="Q40" i="6"/>
  <c r="U40" i="6"/>
  <c r="Y40" i="6"/>
  <c r="AC40" i="6"/>
  <c r="AG40" i="6"/>
  <c r="AK40" i="6"/>
  <c r="F47" i="6"/>
  <c r="M54" i="6"/>
  <c r="Q54" i="6"/>
  <c r="AC54" i="6"/>
  <c r="AG54" i="6"/>
  <c r="K64" i="6"/>
  <c r="W64" i="6"/>
  <c r="AA64" i="6"/>
  <c r="AM64" i="6"/>
  <c r="F76" i="6"/>
  <c r="S21" i="6"/>
  <c r="W21" i="6"/>
  <c r="AA21" i="6"/>
  <c r="AE21" i="6"/>
  <c r="AI21" i="6"/>
  <c r="AM21" i="6"/>
  <c r="G19" i="6"/>
  <c r="J26" i="6"/>
  <c r="N26" i="6"/>
  <c r="R26" i="6"/>
  <c r="V26" i="6"/>
  <c r="Z26" i="6"/>
  <c r="AD26" i="6"/>
  <c r="AH26" i="6"/>
  <c r="AL26" i="6"/>
  <c r="F23" i="6"/>
  <c r="F32" i="6"/>
  <c r="F44" i="6"/>
  <c r="G56" i="6"/>
  <c r="G60" i="6"/>
  <c r="L72" i="6"/>
  <c r="P72" i="6"/>
  <c r="L77" i="6"/>
  <c r="P77" i="6"/>
  <c r="T77" i="6"/>
  <c r="X77" i="6"/>
  <c r="AB77" i="6"/>
  <c r="AF77" i="6"/>
  <c r="AJ77" i="6"/>
  <c r="AN77" i="6"/>
  <c r="F29" i="6"/>
  <c r="G29" i="6"/>
  <c r="G7" i="6"/>
  <c r="G11" i="6"/>
  <c r="G14" i="6"/>
  <c r="I21" i="6"/>
  <c r="M21" i="6"/>
  <c r="Q21" i="6"/>
  <c r="U21" i="6"/>
  <c r="Y21" i="6"/>
  <c r="AC21" i="6"/>
  <c r="AG21" i="6"/>
  <c r="AK21" i="6"/>
  <c r="G18" i="6"/>
  <c r="G22" i="6"/>
  <c r="G25" i="6"/>
  <c r="I46" i="6"/>
  <c r="G41" i="6"/>
  <c r="F4" i="6"/>
  <c r="O9" i="6"/>
  <c r="W9" i="6"/>
  <c r="AE9" i="6"/>
  <c r="AM9" i="6"/>
  <c r="U54" i="6"/>
  <c r="Y54" i="6"/>
  <c r="AK54" i="6"/>
  <c r="J5" i="6"/>
  <c r="N5" i="6"/>
  <c r="R5" i="6"/>
  <c r="V5" i="6"/>
  <c r="Z5" i="6"/>
  <c r="AD5" i="6"/>
  <c r="AH5" i="6"/>
  <c r="AL5" i="6"/>
  <c r="F28" i="6"/>
  <c r="I9" i="6"/>
  <c r="M9" i="6"/>
  <c r="Q9" i="6"/>
  <c r="U9" i="6"/>
  <c r="Y9" i="6"/>
  <c r="AC9" i="6"/>
  <c r="AG9" i="6"/>
  <c r="AK9" i="6"/>
  <c r="G8" i="6"/>
  <c r="I16" i="6"/>
  <c r="M16" i="6"/>
  <c r="Q16" i="6"/>
  <c r="U16" i="6"/>
  <c r="Y16" i="6"/>
  <c r="AC16" i="6"/>
  <c r="AG16" i="6"/>
  <c r="AK16" i="6"/>
  <c r="G12" i="6"/>
  <c r="N16" i="6"/>
  <c r="R16" i="6"/>
  <c r="V16" i="6"/>
  <c r="Z16" i="6"/>
  <c r="AD16" i="6"/>
  <c r="AH16" i="6"/>
  <c r="AL16" i="6"/>
  <c r="F13" i="6"/>
  <c r="F17" i="6"/>
  <c r="L21" i="6"/>
  <c r="P21" i="6"/>
  <c r="T21" i="6"/>
  <c r="X21" i="6"/>
  <c r="AB21" i="6"/>
  <c r="AF21" i="6"/>
  <c r="AJ21" i="6"/>
  <c r="AN21" i="6"/>
  <c r="K26" i="6"/>
  <c r="O26" i="6"/>
  <c r="S26" i="6"/>
  <c r="W26" i="6"/>
  <c r="AA26" i="6"/>
  <c r="AE26" i="6"/>
  <c r="AI26" i="6"/>
  <c r="AM26" i="6"/>
  <c r="G27" i="6"/>
  <c r="M34" i="6"/>
  <c r="Q34" i="6"/>
  <c r="U34" i="6"/>
  <c r="Y34" i="6"/>
  <c r="AC34" i="6"/>
  <c r="AG34" i="6"/>
  <c r="AK34" i="6"/>
  <c r="G30" i="6"/>
  <c r="L34" i="6"/>
  <c r="P34" i="6"/>
  <c r="T34" i="6"/>
  <c r="X34" i="6"/>
  <c r="AB34" i="6"/>
  <c r="AF34" i="6"/>
  <c r="AJ34" i="6"/>
  <c r="AN34" i="6"/>
  <c r="G44" i="6"/>
  <c r="F45" i="6"/>
  <c r="H59" i="6"/>
  <c r="L59" i="6"/>
  <c r="P59" i="6"/>
  <c r="T59" i="6"/>
  <c r="X59" i="6"/>
  <c r="AB59" i="6"/>
  <c r="AF59" i="6"/>
  <c r="AJ59" i="6"/>
  <c r="AN59" i="6"/>
  <c r="G62" i="6"/>
  <c r="AN26" i="6"/>
  <c r="J34" i="6"/>
  <c r="N34" i="6"/>
  <c r="R34" i="6"/>
  <c r="V34" i="6"/>
  <c r="Z34" i="6"/>
  <c r="AD34" i="6"/>
  <c r="AH34" i="6"/>
  <c r="AL34" i="6"/>
  <c r="G31" i="6"/>
  <c r="G32" i="6"/>
  <c r="F33" i="6"/>
  <c r="K40" i="6"/>
  <c r="O40" i="6"/>
  <c r="S40" i="6"/>
  <c r="W40" i="6"/>
  <c r="AA40" i="6"/>
  <c r="AE40" i="6"/>
  <c r="AI40" i="6"/>
  <c r="AM40" i="6"/>
  <c r="G39" i="6"/>
  <c r="K46" i="6"/>
  <c r="O46" i="6"/>
  <c r="S46" i="6"/>
  <c r="W46" i="6"/>
  <c r="AA46" i="6"/>
  <c r="AE46" i="6"/>
  <c r="AI46" i="6"/>
  <c r="AM46" i="6"/>
  <c r="G43" i="6"/>
  <c r="M46" i="6"/>
  <c r="Y46" i="6"/>
  <c r="K54" i="6"/>
  <c r="O54" i="6"/>
  <c r="S54" i="6"/>
  <c r="W54" i="6"/>
  <c r="AA54" i="6"/>
  <c r="AE54" i="6"/>
  <c r="AI54" i="6"/>
  <c r="AM54" i="6"/>
  <c r="F48" i="6"/>
  <c r="F51" i="6"/>
  <c r="I59" i="6"/>
  <c r="M59" i="6"/>
  <c r="Q59" i="6"/>
  <c r="U59" i="6"/>
  <c r="Y59" i="6"/>
  <c r="AC59" i="6"/>
  <c r="AG59" i="6"/>
  <c r="AK59" i="6"/>
  <c r="O64" i="6"/>
  <c r="S64" i="6"/>
  <c r="AE64" i="6"/>
  <c r="AI64" i="6"/>
  <c r="K72" i="6"/>
  <c r="G67" i="6"/>
  <c r="AD77" i="6"/>
  <c r="K16" i="6"/>
  <c r="O16" i="6"/>
  <c r="S16" i="6"/>
  <c r="W16" i="6"/>
  <c r="AA16" i="6"/>
  <c r="AE16" i="6"/>
  <c r="AI16" i="6"/>
  <c r="AM16" i="6"/>
  <c r="J21" i="6"/>
  <c r="N21" i="6"/>
  <c r="R21" i="6"/>
  <c r="V21" i="6"/>
  <c r="Z21" i="6"/>
  <c r="AD21" i="6"/>
  <c r="AH21" i="6"/>
  <c r="AL21" i="6"/>
  <c r="G20" i="6"/>
  <c r="I26" i="6"/>
  <c r="M26" i="6"/>
  <c r="Q26" i="6"/>
  <c r="U26" i="6"/>
  <c r="Y26" i="6"/>
  <c r="AC26" i="6"/>
  <c r="AG26" i="6"/>
  <c r="AK26" i="6"/>
  <c r="G23" i="6"/>
  <c r="G24" i="6"/>
  <c r="F25" i="6"/>
  <c r="K34" i="6"/>
  <c r="O34" i="6"/>
  <c r="S34" i="6"/>
  <c r="W34" i="6"/>
  <c r="AA34" i="6"/>
  <c r="AE34" i="6"/>
  <c r="AI34" i="6"/>
  <c r="AM34" i="6"/>
  <c r="F31" i="6"/>
  <c r="H40" i="6"/>
  <c r="L40" i="6"/>
  <c r="P40" i="6"/>
  <c r="T40" i="6"/>
  <c r="X40" i="6"/>
  <c r="AB40" i="6"/>
  <c r="AF40" i="6"/>
  <c r="AJ40" i="6"/>
  <c r="AN40" i="6"/>
  <c r="G36" i="6"/>
  <c r="F37" i="6"/>
  <c r="F41" i="6"/>
  <c r="L46" i="6"/>
  <c r="P46" i="6"/>
  <c r="T46" i="6"/>
  <c r="T72" i="6"/>
  <c r="X72" i="6"/>
  <c r="AB72" i="6"/>
  <c r="G68" i="6"/>
  <c r="F63" i="6"/>
  <c r="J77" i="6"/>
  <c r="N77" i="6"/>
  <c r="R77" i="6"/>
  <c r="V77" i="6"/>
  <c r="Z77" i="6"/>
  <c r="AH77" i="6"/>
  <c r="AL77" i="6"/>
  <c r="Y77" i="6"/>
  <c r="AC77" i="6"/>
  <c r="G75" i="6"/>
  <c r="G70" i="6"/>
  <c r="F75" i="6"/>
  <c r="J81" i="6"/>
  <c r="N81" i="6"/>
  <c r="R81" i="6"/>
  <c r="V81" i="6"/>
  <c r="Z81" i="6"/>
  <c r="AD81" i="6"/>
  <c r="AH81" i="6"/>
  <c r="AL81" i="6"/>
  <c r="H81" i="6"/>
  <c r="AF72" i="6"/>
  <c r="AJ72" i="6"/>
  <c r="AN72" i="6"/>
  <c r="F68" i="6"/>
  <c r="O72" i="6"/>
  <c r="S72" i="6"/>
  <c r="W72" i="6"/>
  <c r="AE72" i="6"/>
  <c r="AI72" i="6"/>
  <c r="AM72" i="6"/>
  <c r="P81" i="6"/>
  <c r="T81" i="6"/>
  <c r="AB81" i="6"/>
  <c r="AJ81" i="6"/>
  <c r="J16" i="6"/>
  <c r="H26" i="6"/>
  <c r="H34" i="6"/>
  <c r="J40" i="6"/>
  <c r="H46" i="6"/>
  <c r="G49" i="6"/>
  <c r="F49" i="6"/>
  <c r="G61" i="6"/>
  <c r="F61" i="6"/>
  <c r="G73" i="6"/>
  <c r="F73" i="6"/>
  <c r="F7" i="6"/>
  <c r="H9" i="6"/>
  <c r="F11" i="6"/>
  <c r="F15" i="6"/>
  <c r="F19" i="6"/>
  <c r="H21" i="6"/>
  <c r="F27" i="6"/>
  <c r="I34" i="6"/>
  <c r="F35" i="6"/>
  <c r="F39" i="6"/>
  <c r="X46" i="6"/>
  <c r="AB46" i="6"/>
  <c r="AF46" i="6"/>
  <c r="AJ46" i="6"/>
  <c r="AN46" i="6"/>
  <c r="F43" i="6"/>
  <c r="H54" i="6"/>
  <c r="L54" i="6"/>
  <c r="P54" i="6"/>
  <c r="T54" i="6"/>
  <c r="X54" i="6"/>
  <c r="AB54" i="6"/>
  <c r="AF54" i="6"/>
  <c r="AJ54" i="6"/>
  <c r="AN54" i="6"/>
  <c r="G58" i="6"/>
  <c r="F58" i="6"/>
  <c r="G65" i="6"/>
  <c r="F65" i="6"/>
  <c r="H72" i="6"/>
  <c r="I77" i="6"/>
  <c r="M77" i="6"/>
  <c r="Q77" i="6"/>
  <c r="U77" i="6"/>
  <c r="AG77" i="6"/>
  <c r="AK77" i="6"/>
  <c r="G74" i="6"/>
  <c r="F78" i="6"/>
  <c r="G80" i="6"/>
  <c r="F3" i="6"/>
  <c r="G3" i="6"/>
  <c r="F6" i="6"/>
  <c r="F10" i="6"/>
  <c r="F14" i="6"/>
  <c r="H16" i="6"/>
  <c r="F18" i="6"/>
  <c r="F22" i="6"/>
  <c r="F30" i="6"/>
  <c r="G35" i="6"/>
  <c r="F38" i="6"/>
  <c r="F42" i="6"/>
  <c r="G50" i="6"/>
  <c r="F50" i="6"/>
  <c r="F52" i="6"/>
  <c r="G53" i="6"/>
  <c r="F53" i="6"/>
  <c r="I72" i="6"/>
  <c r="M72" i="6"/>
  <c r="Q72" i="6"/>
  <c r="U72" i="6"/>
  <c r="Y72" i="6"/>
  <c r="AC72" i="6"/>
  <c r="AG72" i="6"/>
  <c r="AK72" i="6"/>
  <c r="G66" i="6"/>
  <c r="G71" i="6"/>
  <c r="H77" i="6"/>
  <c r="J46" i="6"/>
  <c r="N46" i="6"/>
  <c r="R46" i="6"/>
  <c r="V46" i="6"/>
  <c r="Z46" i="6"/>
  <c r="AD46" i="6"/>
  <c r="AH46" i="6"/>
  <c r="AL46" i="6"/>
  <c r="J54" i="6"/>
  <c r="N54" i="6"/>
  <c r="R54" i="6"/>
  <c r="V54" i="6"/>
  <c r="Z54" i="6"/>
  <c r="AD54" i="6"/>
  <c r="AH54" i="6"/>
  <c r="AL54" i="6"/>
  <c r="G51" i="6"/>
  <c r="I54" i="6"/>
  <c r="K59" i="6"/>
  <c r="O59" i="6"/>
  <c r="S59" i="6"/>
  <c r="W59" i="6"/>
  <c r="AA59" i="6"/>
  <c r="AE59" i="6"/>
  <c r="AI59" i="6"/>
  <c r="AM59" i="6"/>
  <c r="F56" i="6"/>
  <c r="G57" i="6"/>
  <c r="F57" i="6"/>
  <c r="H64" i="6"/>
  <c r="L64" i="6"/>
  <c r="P64" i="6"/>
  <c r="T64" i="6"/>
  <c r="X64" i="6"/>
  <c r="AB64" i="6"/>
  <c r="AF64" i="6"/>
  <c r="AJ64" i="6"/>
  <c r="AN64" i="6"/>
  <c r="G63" i="6"/>
  <c r="J72" i="6"/>
  <c r="N72" i="6"/>
  <c r="R72" i="6"/>
  <c r="V72" i="6"/>
  <c r="Z72" i="6"/>
  <c r="AD72" i="6"/>
  <c r="AH72" i="6"/>
  <c r="AL72" i="6"/>
  <c r="G69" i="6"/>
  <c r="F69" i="6"/>
  <c r="K77" i="6"/>
  <c r="O77" i="6"/>
  <c r="S77" i="6"/>
  <c r="G47" i="6"/>
  <c r="G55" i="6"/>
  <c r="F62" i="6"/>
  <c r="F66" i="6"/>
  <c r="F70" i="6"/>
  <c r="F74" i="6"/>
  <c r="G78" i="6"/>
  <c r="K81" i="6"/>
  <c r="O81" i="6"/>
  <c r="S81" i="6"/>
  <c r="W81" i="6"/>
  <c r="AA81" i="6"/>
  <c r="AE81" i="6"/>
  <c r="AI81" i="6"/>
  <c r="AM81" i="6"/>
  <c r="I64" i="6"/>
  <c r="W77" i="6"/>
  <c r="AA77" i="6"/>
  <c r="AE77" i="6"/>
  <c r="AI77" i="6"/>
  <c r="AM77" i="6"/>
  <c r="U81" i="6"/>
  <c r="Y81" i="6"/>
  <c r="AC81" i="6"/>
  <c r="AG81" i="6"/>
  <c r="AK81" i="6"/>
  <c r="F80" i="6"/>
  <c r="I127" i="5"/>
  <c r="J127" i="5"/>
  <c r="K127" i="5"/>
  <c r="L127" i="5"/>
  <c r="M127" i="5"/>
  <c r="N127" i="5"/>
  <c r="O127" i="5"/>
  <c r="P127" i="5"/>
  <c r="Q127" i="5"/>
  <c r="R127" i="5"/>
  <c r="S127" i="5"/>
  <c r="T127" i="5"/>
  <c r="U127" i="5"/>
  <c r="V127" i="5"/>
  <c r="W127" i="5"/>
  <c r="X127" i="5"/>
  <c r="Y127" i="5"/>
  <c r="Z127" i="5"/>
  <c r="AA127" i="5"/>
  <c r="AB127" i="5"/>
  <c r="AC127" i="5"/>
  <c r="AD127" i="5"/>
  <c r="AE127" i="5"/>
  <c r="AF127" i="5"/>
  <c r="AG127" i="5"/>
  <c r="AH127" i="5"/>
  <c r="AI127" i="5"/>
  <c r="AJ127" i="5"/>
  <c r="AK127" i="5"/>
  <c r="AL127" i="5"/>
  <c r="AM127" i="5"/>
  <c r="AN127" i="5"/>
  <c r="I128" i="5"/>
  <c r="J128" i="5"/>
  <c r="K128" i="5"/>
  <c r="L128" i="5"/>
  <c r="M128" i="5"/>
  <c r="N128" i="5"/>
  <c r="O128" i="5"/>
  <c r="P128" i="5"/>
  <c r="Q128" i="5"/>
  <c r="R128" i="5"/>
  <c r="S128" i="5"/>
  <c r="T128" i="5"/>
  <c r="U128" i="5"/>
  <c r="V128" i="5"/>
  <c r="W128" i="5"/>
  <c r="X128" i="5"/>
  <c r="Y128" i="5"/>
  <c r="Z128" i="5"/>
  <c r="AA128" i="5"/>
  <c r="AB128" i="5"/>
  <c r="AC128" i="5"/>
  <c r="AD128" i="5"/>
  <c r="AE128" i="5"/>
  <c r="AF128" i="5"/>
  <c r="AG128" i="5"/>
  <c r="AH128" i="5"/>
  <c r="AI128" i="5"/>
  <c r="AJ128" i="5"/>
  <c r="AK128" i="5"/>
  <c r="AL128" i="5"/>
  <c r="AM128" i="5"/>
  <c r="AN128" i="5"/>
  <c r="I129" i="5"/>
  <c r="J129" i="5"/>
  <c r="K129" i="5"/>
  <c r="L129" i="5"/>
  <c r="M129" i="5"/>
  <c r="N129" i="5"/>
  <c r="O129" i="5"/>
  <c r="P129" i="5"/>
  <c r="Q129" i="5"/>
  <c r="R129" i="5"/>
  <c r="S129" i="5"/>
  <c r="T129" i="5"/>
  <c r="U129" i="5"/>
  <c r="V129" i="5"/>
  <c r="W129" i="5"/>
  <c r="X129" i="5"/>
  <c r="Y129" i="5"/>
  <c r="Z129" i="5"/>
  <c r="AA129" i="5"/>
  <c r="AB129" i="5"/>
  <c r="AC129" i="5"/>
  <c r="AD129" i="5"/>
  <c r="AE129" i="5"/>
  <c r="AF129" i="5"/>
  <c r="AG129" i="5"/>
  <c r="AH129" i="5"/>
  <c r="AI129" i="5"/>
  <c r="AJ129" i="5"/>
  <c r="AK129" i="5"/>
  <c r="AL129" i="5"/>
  <c r="AM129" i="5"/>
  <c r="AN129" i="5"/>
  <c r="I130" i="5"/>
  <c r="J130" i="5"/>
  <c r="K130" i="5"/>
  <c r="L130" i="5"/>
  <c r="M130" i="5"/>
  <c r="N130" i="5"/>
  <c r="O130" i="5"/>
  <c r="P130" i="5"/>
  <c r="Q130" i="5"/>
  <c r="R130" i="5"/>
  <c r="S130" i="5"/>
  <c r="T130" i="5"/>
  <c r="U130" i="5"/>
  <c r="V130" i="5"/>
  <c r="W130" i="5"/>
  <c r="X130" i="5"/>
  <c r="Y130" i="5"/>
  <c r="Z130" i="5"/>
  <c r="AA130" i="5"/>
  <c r="AB130" i="5"/>
  <c r="AC130" i="5"/>
  <c r="AD130" i="5"/>
  <c r="AE130" i="5"/>
  <c r="AF130" i="5"/>
  <c r="AG130" i="5"/>
  <c r="AH130" i="5"/>
  <c r="AI130" i="5"/>
  <c r="AJ130" i="5"/>
  <c r="AK130" i="5"/>
  <c r="AL130" i="5"/>
  <c r="AM130" i="5"/>
  <c r="AN130" i="5"/>
  <c r="H130" i="5"/>
  <c r="H129" i="5"/>
  <c r="H128" i="5"/>
  <c r="I123" i="5"/>
  <c r="J123" i="5"/>
  <c r="K123" i="5"/>
  <c r="L123" i="5"/>
  <c r="M123" i="5"/>
  <c r="N123" i="5"/>
  <c r="O123" i="5"/>
  <c r="P123" i="5"/>
  <c r="P126" i="5" s="1"/>
  <c r="Q123" i="5"/>
  <c r="R123" i="5"/>
  <c r="S123" i="5"/>
  <c r="T123" i="5"/>
  <c r="U123" i="5"/>
  <c r="V123" i="5"/>
  <c r="W123" i="5"/>
  <c r="X123" i="5"/>
  <c r="Y123" i="5"/>
  <c r="Z123" i="5"/>
  <c r="AA123" i="5"/>
  <c r="AB123" i="5"/>
  <c r="AC123" i="5"/>
  <c r="AD123" i="5"/>
  <c r="AE123" i="5"/>
  <c r="AF123" i="5"/>
  <c r="AG123" i="5"/>
  <c r="AH123" i="5"/>
  <c r="AI123" i="5"/>
  <c r="AJ123" i="5"/>
  <c r="AK123" i="5"/>
  <c r="AL123" i="5"/>
  <c r="AM123" i="5"/>
  <c r="AN123" i="5"/>
  <c r="I124" i="5"/>
  <c r="J124" i="5"/>
  <c r="K124" i="5"/>
  <c r="L124" i="5"/>
  <c r="M124" i="5"/>
  <c r="N124" i="5"/>
  <c r="O124" i="5"/>
  <c r="P124" i="5"/>
  <c r="Q124" i="5"/>
  <c r="R124" i="5"/>
  <c r="S124" i="5"/>
  <c r="T124" i="5"/>
  <c r="U124" i="5"/>
  <c r="V124" i="5"/>
  <c r="W124" i="5"/>
  <c r="X124" i="5"/>
  <c r="Y124" i="5"/>
  <c r="Z124" i="5"/>
  <c r="AA124" i="5"/>
  <c r="AB124" i="5"/>
  <c r="AC124" i="5"/>
  <c r="AD124" i="5"/>
  <c r="AE124" i="5"/>
  <c r="AF124" i="5"/>
  <c r="AG124" i="5"/>
  <c r="AH124" i="5"/>
  <c r="AI124" i="5"/>
  <c r="AJ124" i="5"/>
  <c r="AK124" i="5"/>
  <c r="AL124" i="5"/>
  <c r="AM124" i="5"/>
  <c r="AN124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X125" i="5"/>
  <c r="Y125" i="5"/>
  <c r="Z125" i="5"/>
  <c r="AA125" i="5"/>
  <c r="AB125" i="5"/>
  <c r="AC125" i="5"/>
  <c r="AD125" i="5"/>
  <c r="AE125" i="5"/>
  <c r="AF125" i="5"/>
  <c r="AG125" i="5"/>
  <c r="AH125" i="5"/>
  <c r="AI125" i="5"/>
  <c r="AJ125" i="5"/>
  <c r="AK125" i="5"/>
  <c r="AL125" i="5"/>
  <c r="AM125" i="5"/>
  <c r="AN125" i="5"/>
  <c r="H125" i="5"/>
  <c r="H124" i="5"/>
  <c r="H123" i="5"/>
  <c r="I117" i="5"/>
  <c r="J117" i="5"/>
  <c r="K117" i="5"/>
  <c r="L117" i="5"/>
  <c r="M117" i="5"/>
  <c r="M122" i="5" s="1"/>
  <c r="N117" i="5"/>
  <c r="O117" i="5"/>
  <c r="P117" i="5"/>
  <c r="Q117" i="5"/>
  <c r="R117" i="5"/>
  <c r="S117" i="5"/>
  <c r="T117" i="5"/>
  <c r="U117" i="5"/>
  <c r="U122" i="5" s="1"/>
  <c r="V117" i="5"/>
  <c r="W117" i="5"/>
  <c r="X117" i="5"/>
  <c r="Y117" i="5"/>
  <c r="Z117" i="5"/>
  <c r="AA117" i="5"/>
  <c r="AB117" i="5"/>
  <c r="AC117" i="5"/>
  <c r="AD117" i="5"/>
  <c r="AE117" i="5"/>
  <c r="AF117" i="5"/>
  <c r="AG117" i="5"/>
  <c r="AH117" i="5"/>
  <c r="AI117" i="5"/>
  <c r="AJ117" i="5"/>
  <c r="AK117" i="5"/>
  <c r="AK122" i="5" s="1"/>
  <c r="AL117" i="5"/>
  <c r="AM117" i="5"/>
  <c r="AN117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Y118" i="5"/>
  <c r="Z118" i="5"/>
  <c r="AA118" i="5"/>
  <c r="AB118" i="5"/>
  <c r="AC118" i="5"/>
  <c r="AD118" i="5"/>
  <c r="AE118" i="5"/>
  <c r="AF118" i="5"/>
  <c r="AG118" i="5"/>
  <c r="AH118" i="5"/>
  <c r="AI118" i="5"/>
  <c r="AJ118" i="5"/>
  <c r="AK118" i="5"/>
  <c r="AL118" i="5"/>
  <c r="AM118" i="5"/>
  <c r="AN118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AA119" i="5"/>
  <c r="AB119" i="5"/>
  <c r="AC119" i="5"/>
  <c r="AD119" i="5"/>
  <c r="AE119" i="5"/>
  <c r="AF119" i="5"/>
  <c r="AG119" i="5"/>
  <c r="AH119" i="5"/>
  <c r="AI119" i="5"/>
  <c r="AJ119" i="5"/>
  <c r="AK119" i="5"/>
  <c r="AL119" i="5"/>
  <c r="AM119" i="5"/>
  <c r="AN119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Y120" i="5"/>
  <c r="Z120" i="5"/>
  <c r="AA120" i="5"/>
  <c r="AB120" i="5"/>
  <c r="AC120" i="5"/>
  <c r="AD120" i="5"/>
  <c r="AE120" i="5"/>
  <c r="AF120" i="5"/>
  <c r="AF122" i="5" s="1"/>
  <c r="AG120" i="5"/>
  <c r="AH120" i="5"/>
  <c r="AI120" i="5"/>
  <c r="AJ120" i="5"/>
  <c r="AK120" i="5"/>
  <c r="AL120" i="5"/>
  <c r="AM120" i="5"/>
  <c r="AN120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AC121" i="5"/>
  <c r="AD121" i="5"/>
  <c r="AE121" i="5"/>
  <c r="AF121" i="5"/>
  <c r="AG121" i="5"/>
  <c r="AH121" i="5"/>
  <c r="AI121" i="5"/>
  <c r="AJ121" i="5"/>
  <c r="AK121" i="5"/>
  <c r="AL121" i="5"/>
  <c r="AM121" i="5"/>
  <c r="AN121" i="5"/>
  <c r="H121" i="5"/>
  <c r="H120" i="5"/>
  <c r="H119" i="5"/>
  <c r="H118" i="5"/>
  <c r="I112" i="5"/>
  <c r="I116" i="5" s="1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Y112" i="5"/>
  <c r="Z112" i="5"/>
  <c r="AA112" i="5"/>
  <c r="AB112" i="5"/>
  <c r="AC112" i="5"/>
  <c r="AD112" i="5"/>
  <c r="AE112" i="5"/>
  <c r="AF112" i="5"/>
  <c r="AG112" i="5"/>
  <c r="AG116" i="5" s="1"/>
  <c r="AH112" i="5"/>
  <c r="AI112" i="5"/>
  <c r="AJ112" i="5"/>
  <c r="AK112" i="5"/>
  <c r="AL112" i="5"/>
  <c r="AM112" i="5"/>
  <c r="AN112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Y113" i="5"/>
  <c r="Z113" i="5"/>
  <c r="AA113" i="5"/>
  <c r="AB113" i="5"/>
  <c r="AC113" i="5"/>
  <c r="AD113" i="5"/>
  <c r="AE113" i="5"/>
  <c r="AF113" i="5"/>
  <c r="AG113" i="5"/>
  <c r="AH113" i="5"/>
  <c r="AI113" i="5"/>
  <c r="AJ113" i="5"/>
  <c r="AK113" i="5"/>
  <c r="AL113" i="5"/>
  <c r="AM113" i="5"/>
  <c r="AN113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Y114" i="5"/>
  <c r="Z114" i="5"/>
  <c r="AA114" i="5"/>
  <c r="AB114" i="5"/>
  <c r="AC114" i="5"/>
  <c r="AD114" i="5"/>
  <c r="AE114" i="5"/>
  <c r="AF114" i="5"/>
  <c r="AG114" i="5"/>
  <c r="AH114" i="5"/>
  <c r="AI114" i="5"/>
  <c r="AJ114" i="5"/>
  <c r="AK114" i="5"/>
  <c r="AL114" i="5"/>
  <c r="AM114" i="5"/>
  <c r="AN114" i="5"/>
  <c r="I115" i="5"/>
  <c r="J115" i="5"/>
  <c r="K115" i="5"/>
  <c r="L115" i="5"/>
  <c r="M115" i="5"/>
  <c r="N115" i="5"/>
  <c r="O115" i="5"/>
  <c r="P115" i="5"/>
  <c r="Q115" i="5"/>
  <c r="R115" i="5"/>
  <c r="R116" i="5" s="1"/>
  <c r="S115" i="5"/>
  <c r="T115" i="5"/>
  <c r="T116" i="5" s="1"/>
  <c r="U115" i="5"/>
  <c r="V115" i="5"/>
  <c r="W115" i="5"/>
  <c r="X115" i="5"/>
  <c r="X116" i="5" s="1"/>
  <c r="Y115" i="5"/>
  <c r="Z115" i="5"/>
  <c r="AA115" i="5"/>
  <c r="AB115" i="5"/>
  <c r="AC115" i="5"/>
  <c r="AD115" i="5"/>
  <c r="AE115" i="5"/>
  <c r="AF115" i="5"/>
  <c r="AG115" i="5"/>
  <c r="AH115" i="5"/>
  <c r="AI115" i="5"/>
  <c r="AJ115" i="5"/>
  <c r="AK115" i="5"/>
  <c r="AL115" i="5"/>
  <c r="AM115" i="5"/>
  <c r="AN115" i="5"/>
  <c r="H115" i="5"/>
  <c r="H114" i="5"/>
  <c r="H113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V111" i="5" s="1"/>
  <c r="W106" i="5"/>
  <c r="X106" i="5"/>
  <c r="Y106" i="5"/>
  <c r="Y111" i="5" s="1"/>
  <c r="Z106" i="5"/>
  <c r="AA106" i="5"/>
  <c r="AB106" i="5"/>
  <c r="AC106" i="5"/>
  <c r="AD106" i="5"/>
  <c r="AE106" i="5"/>
  <c r="AF106" i="5"/>
  <c r="AG106" i="5"/>
  <c r="AH106" i="5"/>
  <c r="AI106" i="5"/>
  <c r="AJ106" i="5"/>
  <c r="AK106" i="5"/>
  <c r="AL106" i="5"/>
  <c r="AM106" i="5"/>
  <c r="AN106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AC107" i="5"/>
  <c r="AD107" i="5"/>
  <c r="AE107" i="5"/>
  <c r="AF107" i="5"/>
  <c r="AG107" i="5"/>
  <c r="AH107" i="5"/>
  <c r="AI107" i="5"/>
  <c r="AJ107" i="5"/>
  <c r="AK107" i="5"/>
  <c r="AL107" i="5"/>
  <c r="AM107" i="5"/>
  <c r="AN107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AC108" i="5"/>
  <c r="AD108" i="5"/>
  <c r="AE108" i="5"/>
  <c r="AF108" i="5"/>
  <c r="AG108" i="5"/>
  <c r="AH108" i="5"/>
  <c r="AI108" i="5"/>
  <c r="AJ108" i="5"/>
  <c r="AK108" i="5"/>
  <c r="AL108" i="5"/>
  <c r="AM108" i="5"/>
  <c r="AN108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AA109" i="5"/>
  <c r="AB109" i="5"/>
  <c r="AC109" i="5"/>
  <c r="AD109" i="5"/>
  <c r="AE109" i="5"/>
  <c r="AF109" i="5"/>
  <c r="AG109" i="5"/>
  <c r="AH109" i="5"/>
  <c r="AI109" i="5"/>
  <c r="AJ109" i="5"/>
  <c r="AK109" i="5"/>
  <c r="AL109" i="5"/>
  <c r="AM109" i="5"/>
  <c r="AN109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T111" i="5" s="1"/>
  <c r="U110" i="5"/>
  <c r="V110" i="5"/>
  <c r="W110" i="5"/>
  <c r="X110" i="5"/>
  <c r="Y110" i="5"/>
  <c r="Z110" i="5"/>
  <c r="AA110" i="5"/>
  <c r="AB110" i="5"/>
  <c r="AB111" i="5" s="1"/>
  <c r="AC110" i="5"/>
  <c r="AD110" i="5"/>
  <c r="AE110" i="5"/>
  <c r="AF110" i="5"/>
  <c r="AG110" i="5"/>
  <c r="AH110" i="5"/>
  <c r="AI110" i="5"/>
  <c r="AJ110" i="5"/>
  <c r="AK110" i="5"/>
  <c r="AL110" i="5"/>
  <c r="AM110" i="5"/>
  <c r="AN110" i="5"/>
  <c r="H110" i="5"/>
  <c r="H109" i="5"/>
  <c r="H108" i="5"/>
  <c r="H107" i="5"/>
  <c r="H127" i="5"/>
  <c r="H117" i="5"/>
  <c r="H112" i="5"/>
  <c r="H106" i="5"/>
  <c r="I98" i="5"/>
  <c r="J98" i="5"/>
  <c r="K98" i="5"/>
  <c r="L98" i="5"/>
  <c r="M98" i="5"/>
  <c r="N98" i="5"/>
  <c r="O98" i="5"/>
  <c r="P98" i="5"/>
  <c r="Q98" i="5"/>
  <c r="Q105" i="5" s="1"/>
  <c r="R98" i="5"/>
  <c r="S98" i="5"/>
  <c r="T98" i="5"/>
  <c r="U98" i="5"/>
  <c r="V98" i="5"/>
  <c r="W98" i="5"/>
  <c r="X98" i="5"/>
  <c r="Y98" i="5"/>
  <c r="Z98" i="5"/>
  <c r="AA98" i="5"/>
  <c r="AB98" i="5"/>
  <c r="AC98" i="5"/>
  <c r="AD98" i="5"/>
  <c r="AD105" i="5" s="1"/>
  <c r="AE98" i="5"/>
  <c r="AF98" i="5"/>
  <c r="AG98" i="5"/>
  <c r="AH98" i="5"/>
  <c r="AI98" i="5"/>
  <c r="AJ98" i="5"/>
  <c r="AK98" i="5"/>
  <c r="AL98" i="5"/>
  <c r="AM98" i="5"/>
  <c r="AN98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AD99" i="5"/>
  <c r="AE99" i="5"/>
  <c r="AF99" i="5"/>
  <c r="AG99" i="5"/>
  <c r="AH99" i="5"/>
  <c r="AI99" i="5"/>
  <c r="AJ99" i="5"/>
  <c r="AK99" i="5"/>
  <c r="AL99" i="5"/>
  <c r="AM99" i="5"/>
  <c r="AN99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AH100" i="5"/>
  <c r="AI100" i="5"/>
  <c r="AJ100" i="5"/>
  <c r="AK100" i="5"/>
  <c r="AL100" i="5"/>
  <c r="AM100" i="5"/>
  <c r="AN100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AC101" i="5"/>
  <c r="AD101" i="5"/>
  <c r="AE101" i="5"/>
  <c r="AF101" i="5"/>
  <c r="AG101" i="5"/>
  <c r="AH101" i="5"/>
  <c r="AI101" i="5"/>
  <c r="AJ101" i="5"/>
  <c r="AK101" i="5"/>
  <c r="AL101" i="5"/>
  <c r="AM101" i="5"/>
  <c r="AN101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AC102" i="5"/>
  <c r="AD102" i="5"/>
  <c r="AE102" i="5"/>
  <c r="AF102" i="5"/>
  <c r="AG102" i="5"/>
  <c r="AH102" i="5"/>
  <c r="AI102" i="5"/>
  <c r="AJ102" i="5"/>
  <c r="AK102" i="5"/>
  <c r="AL102" i="5"/>
  <c r="AM102" i="5"/>
  <c r="AN102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AA103" i="5"/>
  <c r="AB103" i="5"/>
  <c r="AC103" i="5"/>
  <c r="AD103" i="5"/>
  <c r="AE103" i="5"/>
  <c r="AF103" i="5"/>
  <c r="AG103" i="5"/>
  <c r="AH103" i="5"/>
  <c r="AI103" i="5"/>
  <c r="AJ103" i="5"/>
  <c r="AK103" i="5"/>
  <c r="AL103" i="5"/>
  <c r="AM103" i="5"/>
  <c r="AN103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AC104" i="5"/>
  <c r="AD104" i="5"/>
  <c r="AE104" i="5"/>
  <c r="AF104" i="5"/>
  <c r="AG104" i="5"/>
  <c r="AH104" i="5"/>
  <c r="AI104" i="5"/>
  <c r="AJ104" i="5"/>
  <c r="AK104" i="5"/>
  <c r="AL104" i="5"/>
  <c r="AM104" i="5"/>
  <c r="AN104" i="5"/>
  <c r="H104" i="5"/>
  <c r="H103" i="5"/>
  <c r="H102" i="5"/>
  <c r="H101" i="5"/>
  <c r="H100" i="5"/>
  <c r="H99" i="5"/>
  <c r="H98" i="5"/>
  <c r="I93" i="5"/>
  <c r="J93" i="5"/>
  <c r="J97" i="5" s="1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E97" i="5" s="1"/>
  <c r="AF93" i="5"/>
  <c r="AG93" i="5"/>
  <c r="AH93" i="5"/>
  <c r="AI93" i="5"/>
  <c r="AJ93" i="5"/>
  <c r="AK93" i="5"/>
  <c r="AL93" i="5"/>
  <c r="AM93" i="5"/>
  <c r="AN93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AH94" i="5"/>
  <c r="AI94" i="5"/>
  <c r="AJ94" i="5"/>
  <c r="AK94" i="5"/>
  <c r="AL94" i="5"/>
  <c r="AM94" i="5"/>
  <c r="AN94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AG95" i="5"/>
  <c r="AH95" i="5"/>
  <c r="AI95" i="5"/>
  <c r="AJ95" i="5"/>
  <c r="AK95" i="5"/>
  <c r="AL95" i="5"/>
  <c r="AM95" i="5"/>
  <c r="AN95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AC96" i="5"/>
  <c r="AD96" i="5"/>
  <c r="AE96" i="5"/>
  <c r="AF96" i="5"/>
  <c r="AG96" i="5"/>
  <c r="AH96" i="5"/>
  <c r="AI96" i="5"/>
  <c r="AJ96" i="5"/>
  <c r="AJ97" i="5" s="1"/>
  <c r="AK96" i="5"/>
  <c r="AL96" i="5"/>
  <c r="AM96" i="5"/>
  <c r="AN96" i="5"/>
  <c r="H96" i="5"/>
  <c r="H95" i="5"/>
  <c r="H94" i="5"/>
  <c r="H93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A92" i="5" s="1"/>
  <c r="AB88" i="5"/>
  <c r="AC88" i="5"/>
  <c r="AD88" i="5"/>
  <c r="AE88" i="5"/>
  <c r="AF88" i="5"/>
  <c r="AG88" i="5"/>
  <c r="AH88" i="5"/>
  <c r="AI88" i="5"/>
  <c r="AJ88" i="5"/>
  <c r="AK88" i="5"/>
  <c r="AL88" i="5"/>
  <c r="AM88" i="5"/>
  <c r="AN88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AH89" i="5"/>
  <c r="AI89" i="5"/>
  <c r="AJ89" i="5"/>
  <c r="AK89" i="5"/>
  <c r="AL89" i="5"/>
  <c r="AM89" i="5"/>
  <c r="AN89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D92" i="5" s="1"/>
  <c r="AE90" i="5"/>
  <c r="AF90" i="5"/>
  <c r="AG90" i="5"/>
  <c r="AH90" i="5"/>
  <c r="AI90" i="5"/>
  <c r="AJ90" i="5"/>
  <c r="AK90" i="5"/>
  <c r="AL90" i="5"/>
  <c r="AM90" i="5"/>
  <c r="AN90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N91" i="5"/>
  <c r="H91" i="5"/>
  <c r="H90" i="5"/>
  <c r="H89" i="5"/>
  <c r="H88" i="5"/>
  <c r="O92" i="5"/>
  <c r="W92" i="5"/>
  <c r="AE92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N84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N85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N86" i="5"/>
  <c r="I83" i="5"/>
  <c r="J83" i="5"/>
  <c r="K83" i="5"/>
  <c r="L83" i="5"/>
  <c r="L87" i="5" s="1"/>
  <c r="M83" i="5"/>
  <c r="N83" i="5"/>
  <c r="O83" i="5"/>
  <c r="P83" i="5"/>
  <c r="Q83" i="5"/>
  <c r="R83" i="5"/>
  <c r="S83" i="5"/>
  <c r="S87" i="5" s="1"/>
  <c r="T83" i="5"/>
  <c r="T87" i="5" s="1"/>
  <c r="U83" i="5"/>
  <c r="V83" i="5"/>
  <c r="W83" i="5"/>
  <c r="X83" i="5"/>
  <c r="Y83" i="5"/>
  <c r="Z83" i="5"/>
  <c r="AA83" i="5"/>
  <c r="AB83" i="5"/>
  <c r="AB87" i="5" s="1"/>
  <c r="AC83" i="5"/>
  <c r="AD83" i="5"/>
  <c r="AE83" i="5"/>
  <c r="AF83" i="5"/>
  <c r="AG83" i="5"/>
  <c r="AH83" i="5"/>
  <c r="AI83" i="5"/>
  <c r="AI87" i="5" s="1"/>
  <c r="AJ83" i="5"/>
  <c r="AJ87" i="5" s="1"/>
  <c r="AK83" i="5"/>
  <c r="AL83" i="5"/>
  <c r="AM83" i="5"/>
  <c r="AN83" i="5"/>
  <c r="H86" i="5"/>
  <c r="H85" i="5"/>
  <c r="H84" i="5"/>
  <c r="H83" i="5"/>
  <c r="I82" i="5"/>
  <c r="J82" i="5"/>
  <c r="K82" i="5"/>
  <c r="L82" i="5"/>
  <c r="M82" i="5"/>
  <c r="N82" i="5"/>
  <c r="O82" i="5"/>
  <c r="O87" i="5" s="1"/>
  <c r="P82" i="5"/>
  <c r="Q82" i="5"/>
  <c r="R82" i="5"/>
  <c r="R87" i="5" s="1"/>
  <c r="S82" i="5"/>
  <c r="T82" i="5"/>
  <c r="U82" i="5"/>
  <c r="V82" i="5"/>
  <c r="W82" i="5"/>
  <c r="W87" i="5" s="1"/>
  <c r="X82" i="5"/>
  <c r="Y82" i="5"/>
  <c r="Z82" i="5"/>
  <c r="AA82" i="5"/>
  <c r="AB82" i="5"/>
  <c r="AC82" i="5"/>
  <c r="AD82" i="5"/>
  <c r="AD87" i="5" s="1"/>
  <c r="AE82" i="5"/>
  <c r="AE87" i="5" s="1"/>
  <c r="AF82" i="5"/>
  <c r="AG82" i="5"/>
  <c r="AH82" i="5"/>
  <c r="AI82" i="5"/>
  <c r="AJ82" i="5"/>
  <c r="AK82" i="5"/>
  <c r="AL82" i="5"/>
  <c r="AM82" i="5"/>
  <c r="AM87" i="5" s="1"/>
  <c r="AN82" i="5"/>
  <c r="H82" i="5"/>
  <c r="V131" i="5"/>
  <c r="Q131" i="5"/>
  <c r="N131" i="5"/>
  <c r="AM131" i="5"/>
  <c r="AK131" i="5"/>
  <c r="AC131" i="5"/>
  <c r="AA131" i="5"/>
  <c r="U131" i="5"/>
  <c r="M131" i="5"/>
  <c r="AA126" i="5"/>
  <c r="N126" i="5"/>
  <c r="K126" i="5"/>
  <c r="AH126" i="5"/>
  <c r="Z126" i="5"/>
  <c r="R126" i="5"/>
  <c r="J126" i="5"/>
  <c r="AM122" i="5"/>
  <c r="AE122" i="5"/>
  <c r="W122" i="5"/>
  <c r="O122" i="5"/>
  <c r="AG122" i="5"/>
  <c r="Y122" i="5"/>
  <c r="Q122" i="5"/>
  <c r="I122" i="5"/>
  <c r="AI116" i="5"/>
  <c r="AA116" i="5"/>
  <c r="S116" i="5"/>
  <c r="K116" i="5"/>
  <c r="AB116" i="5"/>
  <c r="AK116" i="5"/>
  <c r="AC116" i="5"/>
  <c r="U116" i="5"/>
  <c r="M116" i="5"/>
  <c r="X111" i="5"/>
  <c r="Z111" i="5"/>
  <c r="R111" i="5"/>
  <c r="W105" i="5"/>
  <c r="AL105" i="5"/>
  <c r="AH105" i="5"/>
  <c r="Z105" i="5"/>
  <c r="X105" i="5"/>
  <c r="R105" i="5"/>
  <c r="K105" i="5"/>
  <c r="J105" i="5"/>
  <c r="L97" i="5"/>
  <c r="U97" i="5"/>
  <c r="M97" i="5"/>
  <c r="AI97" i="5"/>
  <c r="AG97" i="5"/>
  <c r="AA97" i="5"/>
  <c r="Y97" i="5"/>
  <c r="S97" i="5"/>
  <c r="R97" i="5"/>
  <c r="Q97" i="5"/>
  <c r="K97" i="5"/>
  <c r="I97" i="5"/>
  <c r="AI92" i="5"/>
  <c r="AB92" i="5"/>
  <c r="AM92" i="5"/>
  <c r="AK92" i="5"/>
  <c r="AG92" i="5"/>
  <c r="AC92" i="5"/>
  <c r="AA87" i="5"/>
  <c r="Z87" i="5"/>
  <c r="AN131" i="4"/>
  <c r="AM131" i="4"/>
  <c r="AL131" i="4"/>
  <c r="AK131" i="4"/>
  <c r="AJ131" i="4"/>
  <c r="AI131" i="4"/>
  <c r="AH131" i="4"/>
  <c r="AG131" i="4"/>
  <c r="AF131" i="4"/>
  <c r="AE131" i="4"/>
  <c r="AD131" i="4"/>
  <c r="AC131" i="4"/>
  <c r="AB131" i="4"/>
  <c r="AA131" i="4"/>
  <c r="Z131" i="4"/>
  <c r="Y131" i="4"/>
  <c r="X131" i="4"/>
  <c r="W131" i="4"/>
  <c r="V131" i="4"/>
  <c r="U131" i="4"/>
  <c r="T131" i="4"/>
  <c r="S131" i="4"/>
  <c r="R131" i="4"/>
  <c r="Q131" i="4"/>
  <c r="P131" i="4"/>
  <c r="O131" i="4"/>
  <c r="N131" i="4"/>
  <c r="M131" i="4"/>
  <c r="L131" i="4"/>
  <c r="K131" i="4"/>
  <c r="J131" i="4"/>
  <c r="I131" i="4"/>
  <c r="H131" i="4"/>
  <c r="AN126" i="4"/>
  <c r="AM126" i="4"/>
  <c r="AL126" i="4"/>
  <c r="AK126" i="4"/>
  <c r="AJ126" i="4"/>
  <c r="AI126" i="4"/>
  <c r="AH126" i="4"/>
  <c r="AG126" i="4"/>
  <c r="AF126" i="4"/>
  <c r="AE126" i="4"/>
  <c r="AD126" i="4"/>
  <c r="AC126" i="4"/>
  <c r="AB126" i="4"/>
  <c r="AA126" i="4"/>
  <c r="Z126" i="4"/>
  <c r="Y126" i="4"/>
  <c r="X126" i="4"/>
  <c r="W126" i="4"/>
  <c r="V126" i="4"/>
  <c r="U126" i="4"/>
  <c r="T126" i="4"/>
  <c r="S126" i="4"/>
  <c r="R126" i="4"/>
  <c r="Q126" i="4"/>
  <c r="P126" i="4"/>
  <c r="O126" i="4"/>
  <c r="N126" i="4"/>
  <c r="M126" i="4"/>
  <c r="L126" i="4"/>
  <c r="K126" i="4"/>
  <c r="J126" i="4"/>
  <c r="I126" i="4"/>
  <c r="H126" i="4"/>
  <c r="AN122" i="4"/>
  <c r="AM122" i="4"/>
  <c r="AL122" i="4"/>
  <c r="AK122" i="4"/>
  <c r="AJ122" i="4"/>
  <c r="AI122" i="4"/>
  <c r="AH122" i="4"/>
  <c r="AG122" i="4"/>
  <c r="AF122" i="4"/>
  <c r="AE122" i="4"/>
  <c r="AD122" i="4"/>
  <c r="AC122" i="4"/>
  <c r="AB122" i="4"/>
  <c r="AA122" i="4"/>
  <c r="Z122" i="4"/>
  <c r="Y122" i="4"/>
  <c r="X122" i="4"/>
  <c r="W122" i="4"/>
  <c r="V122" i="4"/>
  <c r="U122" i="4"/>
  <c r="T122" i="4"/>
  <c r="S122" i="4"/>
  <c r="R122" i="4"/>
  <c r="Q122" i="4"/>
  <c r="P122" i="4"/>
  <c r="O122" i="4"/>
  <c r="N122" i="4"/>
  <c r="M122" i="4"/>
  <c r="L122" i="4"/>
  <c r="K122" i="4"/>
  <c r="J122" i="4"/>
  <c r="I122" i="4"/>
  <c r="H122" i="4"/>
  <c r="AN116" i="4"/>
  <c r="AM116" i="4"/>
  <c r="AL116" i="4"/>
  <c r="AK116" i="4"/>
  <c r="AJ116" i="4"/>
  <c r="AI116" i="4"/>
  <c r="AH116" i="4"/>
  <c r="AG116" i="4"/>
  <c r="AF116" i="4"/>
  <c r="AE116" i="4"/>
  <c r="AD116" i="4"/>
  <c r="AC116" i="4"/>
  <c r="AB116" i="4"/>
  <c r="AA116" i="4"/>
  <c r="Z116" i="4"/>
  <c r="Y116" i="4"/>
  <c r="X116" i="4"/>
  <c r="W116" i="4"/>
  <c r="V116" i="4"/>
  <c r="U116" i="4"/>
  <c r="T116" i="4"/>
  <c r="S116" i="4"/>
  <c r="R116" i="4"/>
  <c r="Q116" i="4"/>
  <c r="P116" i="4"/>
  <c r="O116" i="4"/>
  <c r="N116" i="4"/>
  <c r="M116" i="4"/>
  <c r="L116" i="4"/>
  <c r="K116" i="4"/>
  <c r="J116" i="4"/>
  <c r="I116" i="4"/>
  <c r="H116" i="4"/>
  <c r="AN111" i="4"/>
  <c r="AM111" i="4"/>
  <c r="AL111" i="4"/>
  <c r="AK111" i="4"/>
  <c r="AJ111" i="4"/>
  <c r="AI111" i="4"/>
  <c r="AH111" i="4"/>
  <c r="AG111" i="4"/>
  <c r="AF111" i="4"/>
  <c r="AE111" i="4"/>
  <c r="AD111" i="4"/>
  <c r="AC111" i="4"/>
  <c r="AB111" i="4"/>
  <c r="AA111" i="4"/>
  <c r="Z111" i="4"/>
  <c r="Y111" i="4"/>
  <c r="X111" i="4"/>
  <c r="W111" i="4"/>
  <c r="V111" i="4"/>
  <c r="U111" i="4"/>
  <c r="T111" i="4"/>
  <c r="S111" i="4"/>
  <c r="R111" i="4"/>
  <c r="Q111" i="4"/>
  <c r="P111" i="4"/>
  <c r="O111" i="4"/>
  <c r="N111" i="4"/>
  <c r="M111" i="4"/>
  <c r="L111" i="4"/>
  <c r="K111" i="4"/>
  <c r="J111" i="4"/>
  <c r="I111" i="4"/>
  <c r="H111" i="4"/>
  <c r="AN105" i="4"/>
  <c r="AM105" i="4"/>
  <c r="AL105" i="4"/>
  <c r="AK105" i="4"/>
  <c r="AJ105" i="4"/>
  <c r="AI105" i="4"/>
  <c r="AH105" i="4"/>
  <c r="AG105" i="4"/>
  <c r="AF105" i="4"/>
  <c r="AE105" i="4"/>
  <c r="AD105" i="4"/>
  <c r="AC105" i="4"/>
  <c r="AB105" i="4"/>
  <c r="AA105" i="4"/>
  <c r="Z105" i="4"/>
  <c r="Y105" i="4"/>
  <c r="X105" i="4"/>
  <c r="W105" i="4"/>
  <c r="V105" i="4"/>
  <c r="U105" i="4"/>
  <c r="T105" i="4"/>
  <c r="S105" i="4"/>
  <c r="R105" i="4"/>
  <c r="Q105" i="4"/>
  <c r="P105" i="4"/>
  <c r="O105" i="4"/>
  <c r="N105" i="4"/>
  <c r="M105" i="4"/>
  <c r="L105" i="4"/>
  <c r="K105" i="4"/>
  <c r="J105" i="4"/>
  <c r="I105" i="4"/>
  <c r="H105" i="4"/>
  <c r="AN97" i="4"/>
  <c r="AM97" i="4"/>
  <c r="AL97" i="4"/>
  <c r="AK97" i="4"/>
  <c r="AJ97" i="4"/>
  <c r="AI97" i="4"/>
  <c r="AH97" i="4"/>
  <c r="AG97" i="4"/>
  <c r="AF97" i="4"/>
  <c r="AE97" i="4"/>
  <c r="AD97" i="4"/>
  <c r="AC97" i="4"/>
  <c r="AB97" i="4"/>
  <c r="AA97" i="4"/>
  <c r="Z97" i="4"/>
  <c r="Y97" i="4"/>
  <c r="X97" i="4"/>
  <c r="W97" i="4"/>
  <c r="V97" i="4"/>
  <c r="U97" i="4"/>
  <c r="T97" i="4"/>
  <c r="S97" i="4"/>
  <c r="R97" i="4"/>
  <c r="Q97" i="4"/>
  <c r="P97" i="4"/>
  <c r="O97" i="4"/>
  <c r="N97" i="4"/>
  <c r="M97" i="4"/>
  <c r="L97" i="4"/>
  <c r="K97" i="4"/>
  <c r="J97" i="4"/>
  <c r="I97" i="4"/>
  <c r="H97" i="4"/>
  <c r="AN92" i="4"/>
  <c r="AM92" i="4"/>
  <c r="AL92" i="4"/>
  <c r="AK92" i="4"/>
  <c r="AJ92" i="4"/>
  <c r="AI92" i="4"/>
  <c r="AH92" i="4"/>
  <c r="AG92" i="4"/>
  <c r="AF92" i="4"/>
  <c r="AE92" i="4"/>
  <c r="AD92" i="4"/>
  <c r="AC92" i="4"/>
  <c r="AB92" i="4"/>
  <c r="AA92" i="4"/>
  <c r="Z92" i="4"/>
  <c r="Y92" i="4"/>
  <c r="X92" i="4"/>
  <c r="W92" i="4"/>
  <c r="V92" i="4"/>
  <c r="U92" i="4"/>
  <c r="T92" i="4"/>
  <c r="S92" i="4"/>
  <c r="R92" i="4"/>
  <c r="Q92" i="4"/>
  <c r="P92" i="4"/>
  <c r="O92" i="4"/>
  <c r="N92" i="4"/>
  <c r="M92" i="4"/>
  <c r="L92" i="4"/>
  <c r="K92" i="4"/>
  <c r="J92" i="4"/>
  <c r="I92" i="4"/>
  <c r="H92" i="4"/>
  <c r="AN87" i="4"/>
  <c r="AM87" i="4"/>
  <c r="AL87" i="4"/>
  <c r="AK87" i="4"/>
  <c r="AJ87" i="4"/>
  <c r="AI87" i="4"/>
  <c r="AH87" i="4"/>
  <c r="AG87" i="4"/>
  <c r="AF87" i="4"/>
  <c r="AE87" i="4"/>
  <c r="AD87" i="4"/>
  <c r="AC87" i="4"/>
  <c r="AB87" i="4"/>
  <c r="AA87" i="4"/>
  <c r="Z87" i="4"/>
  <c r="Y87" i="4"/>
  <c r="X87" i="4"/>
  <c r="W87" i="4"/>
  <c r="V87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S92" i="5" l="1"/>
  <c r="N105" i="5"/>
  <c r="AD111" i="5"/>
  <c r="AC122" i="5"/>
  <c r="K131" i="5"/>
  <c r="J92" i="5"/>
  <c r="N92" i="5"/>
  <c r="AH97" i="5"/>
  <c r="K92" i="5"/>
  <c r="AL111" i="5"/>
  <c r="K87" i="5"/>
  <c r="Q116" i="5"/>
  <c r="AC105" i="5"/>
  <c r="M111" i="5"/>
  <c r="AJ122" i="5"/>
  <c r="T122" i="5"/>
  <c r="L122" i="5"/>
  <c r="AM126" i="5"/>
  <c r="AE126" i="5"/>
  <c r="W126" i="5"/>
  <c r="O126" i="5"/>
  <c r="AH131" i="5"/>
  <c r="Z131" i="5"/>
  <c r="R131" i="5"/>
  <c r="J131" i="5"/>
  <c r="AI131" i="5"/>
  <c r="R92" i="5"/>
  <c r="AD97" i="5"/>
  <c r="M105" i="5"/>
  <c r="AB122" i="5"/>
  <c r="AH87" i="5"/>
  <c r="J87" i="5"/>
  <c r="Y92" i="5"/>
  <c r="Q92" i="5"/>
  <c r="I92" i="5"/>
  <c r="AK97" i="5"/>
  <c r="AC97" i="5"/>
  <c r="AJ105" i="5"/>
  <c r="AB105" i="5"/>
  <c r="T105" i="5"/>
  <c r="L105" i="5"/>
  <c r="AJ111" i="5"/>
  <c r="L111" i="5"/>
  <c r="AM116" i="5"/>
  <c r="AE116" i="5"/>
  <c r="W116" i="5"/>
  <c r="O116" i="5"/>
  <c r="AI122" i="5"/>
  <c r="AA122" i="5"/>
  <c r="S122" i="5"/>
  <c r="K122" i="5"/>
  <c r="AL126" i="5"/>
  <c r="AD126" i="5"/>
  <c r="V126" i="5"/>
  <c r="AG131" i="5"/>
  <c r="Y131" i="5"/>
  <c r="I131" i="5"/>
  <c r="AB97" i="5"/>
  <c r="T97" i="5"/>
  <c r="AI105" i="5"/>
  <c r="S105" i="5"/>
  <c r="F100" i="5"/>
  <c r="F100" i="4" s="1"/>
  <c r="V105" i="5"/>
  <c r="N111" i="5"/>
  <c r="S131" i="5"/>
  <c r="AL92" i="5"/>
  <c r="Z97" i="5"/>
  <c r="Q111" i="5"/>
  <c r="AJ116" i="5"/>
  <c r="L116" i="5"/>
  <c r="P122" i="5"/>
  <c r="AI126" i="5"/>
  <c r="S126" i="5"/>
  <c r="AL131" i="5"/>
  <c r="AD131" i="5"/>
  <c r="AG105" i="5"/>
  <c r="Y105" i="5"/>
  <c r="AG87" i="5"/>
  <c r="Q87" i="5"/>
  <c r="AJ92" i="5"/>
  <c r="T92" i="5"/>
  <c r="L92" i="5"/>
  <c r="AE105" i="5"/>
  <c r="AH116" i="5"/>
  <c r="Z116" i="5"/>
  <c r="AJ131" i="5"/>
  <c r="AB131" i="5"/>
  <c r="T131" i="5"/>
  <c r="L131" i="5"/>
  <c r="AA105" i="5"/>
  <c r="F108" i="5"/>
  <c r="F108" i="4" s="1"/>
  <c r="K111" i="5"/>
  <c r="AH122" i="5"/>
  <c r="U105" i="5"/>
  <c r="AK105" i="5"/>
  <c r="G5" i="6"/>
  <c r="F5" i="6"/>
  <c r="G40" i="6"/>
  <c r="AJ132" i="6"/>
  <c r="S132" i="6"/>
  <c r="Z132" i="6"/>
  <c r="AG132" i="6"/>
  <c r="Q132" i="6"/>
  <c r="J132" i="6"/>
  <c r="G81" i="6"/>
  <c r="P132" i="6"/>
  <c r="AE132" i="6"/>
  <c r="O132" i="6"/>
  <c r="AL132" i="6"/>
  <c r="V132" i="6"/>
  <c r="AC132" i="6"/>
  <c r="M132" i="6"/>
  <c r="AF132" i="6"/>
  <c r="AB132" i="6"/>
  <c r="L132" i="6"/>
  <c r="AA132" i="6"/>
  <c r="G59" i="6"/>
  <c r="AH132" i="6"/>
  <c r="R132" i="6"/>
  <c r="Y132" i="6"/>
  <c r="T132" i="6"/>
  <c r="I132" i="6"/>
  <c r="AI132" i="6"/>
  <c r="AN132" i="6"/>
  <c r="X132" i="6"/>
  <c r="AM132" i="6"/>
  <c r="W132" i="6"/>
  <c r="AD132" i="6"/>
  <c r="N132" i="6"/>
  <c r="AK132" i="6"/>
  <c r="U132" i="6"/>
  <c r="F81" i="6"/>
  <c r="G54" i="6"/>
  <c r="F54" i="6"/>
  <c r="G34" i="6"/>
  <c r="F34" i="6"/>
  <c r="K132" i="6"/>
  <c r="G77" i="6"/>
  <c r="F77" i="6"/>
  <c r="F59" i="6"/>
  <c r="G26" i="6"/>
  <c r="F26" i="6"/>
  <c r="F40" i="6"/>
  <c r="F64" i="6"/>
  <c r="G64" i="6"/>
  <c r="F72" i="6"/>
  <c r="G72" i="6"/>
  <c r="G46" i="6"/>
  <c r="F46" i="6"/>
  <c r="G16" i="6"/>
  <c r="F16" i="6"/>
  <c r="F21" i="6"/>
  <c r="G21" i="6"/>
  <c r="F9" i="6"/>
  <c r="G9" i="6"/>
  <c r="H132" i="6"/>
  <c r="AM111" i="5"/>
  <c r="AI111" i="5"/>
  <c r="AE111" i="5"/>
  <c r="AA111" i="5"/>
  <c r="W111" i="5"/>
  <c r="S111" i="5"/>
  <c r="O111" i="5"/>
  <c r="AL116" i="5"/>
  <c r="J116" i="5"/>
  <c r="F121" i="5"/>
  <c r="F121" i="4" s="1"/>
  <c r="Z122" i="5"/>
  <c r="R122" i="5"/>
  <c r="J122" i="5"/>
  <c r="AG126" i="5"/>
  <c r="AC126" i="5"/>
  <c r="Y126" i="5"/>
  <c r="Q126" i="5"/>
  <c r="AH111" i="5"/>
  <c r="J111" i="5"/>
  <c r="AJ126" i="5"/>
  <c r="AB126" i="5"/>
  <c r="T126" i="5"/>
  <c r="L126" i="5"/>
  <c r="G83" i="5"/>
  <c r="G83" i="4" s="1"/>
  <c r="U92" i="5"/>
  <c r="M92" i="5"/>
  <c r="G102" i="5"/>
  <c r="G102" i="4" s="1"/>
  <c r="AN105" i="5"/>
  <c r="AF105" i="5"/>
  <c r="P105" i="5"/>
  <c r="G110" i="5"/>
  <c r="G110" i="4" s="1"/>
  <c r="AK111" i="5"/>
  <c r="AG111" i="5"/>
  <c r="AC111" i="5"/>
  <c r="U111" i="5"/>
  <c r="I111" i="5"/>
  <c r="G113" i="5"/>
  <c r="G113" i="4" s="1"/>
  <c r="AN116" i="5"/>
  <c r="AF116" i="5"/>
  <c r="P116" i="5"/>
  <c r="AN122" i="5"/>
  <c r="X122" i="5"/>
  <c r="AK87" i="5"/>
  <c r="AC87" i="5"/>
  <c r="U87" i="5"/>
  <c r="M87" i="5"/>
  <c r="Y87" i="5"/>
  <c r="G91" i="5"/>
  <c r="G91" i="4" s="1"/>
  <c r="AN92" i="5"/>
  <c r="AF92" i="5"/>
  <c r="X92" i="5"/>
  <c r="P92" i="5"/>
  <c r="AN97" i="5"/>
  <c r="AF97" i="5"/>
  <c r="X97" i="5"/>
  <c r="P97" i="5"/>
  <c r="G103" i="5"/>
  <c r="G103" i="4" s="1"/>
  <c r="G99" i="5"/>
  <c r="G99" i="4" s="1"/>
  <c r="AM105" i="5"/>
  <c r="O105" i="5"/>
  <c r="AN111" i="5"/>
  <c r="AF111" i="5"/>
  <c r="P111" i="5"/>
  <c r="G84" i="5"/>
  <c r="G84" i="4" s="1"/>
  <c r="AM97" i="5"/>
  <c r="W97" i="5"/>
  <c r="O97" i="5"/>
  <c r="AD116" i="5"/>
  <c r="V116" i="5"/>
  <c r="N116" i="5"/>
  <c r="G120" i="5"/>
  <c r="G120" i="4" s="1"/>
  <c r="G118" i="5"/>
  <c r="G118" i="4" s="1"/>
  <c r="AL122" i="5"/>
  <c r="AD122" i="5"/>
  <c r="V122" i="5"/>
  <c r="N122" i="5"/>
  <c r="G125" i="5"/>
  <c r="G125" i="4" s="1"/>
  <c r="F124" i="5"/>
  <c r="F124" i="4" s="1"/>
  <c r="AK126" i="5"/>
  <c r="G123" i="5"/>
  <c r="G123" i="4" s="1"/>
  <c r="U126" i="5"/>
  <c r="M126" i="5"/>
  <c r="AN131" i="5"/>
  <c r="AF131" i="5"/>
  <c r="X131" i="5"/>
  <c r="P131" i="5"/>
  <c r="V92" i="5"/>
  <c r="F90" i="5"/>
  <c r="F90" i="4" s="1"/>
  <c r="G89" i="5"/>
  <c r="G89" i="4" s="1"/>
  <c r="AH92" i="5"/>
  <c r="Z92" i="5"/>
  <c r="G95" i="5"/>
  <c r="G95" i="4" s="1"/>
  <c r="G94" i="5"/>
  <c r="G94" i="4" s="1"/>
  <c r="AL97" i="5"/>
  <c r="V97" i="5"/>
  <c r="N97" i="5"/>
  <c r="Y116" i="5"/>
  <c r="AN126" i="5"/>
  <c r="AF126" i="5"/>
  <c r="X126" i="5"/>
  <c r="G128" i="5"/>
  <c r="G128" i="4" s="1"/>
  <c r="AE131" i="5"/>
  <c r="W131" i="5"/>
  <c r="O131" i="5"/>
  <c r="G129" i="5"/>
  <c r="G129" i="4" s="1"/>
  <c r="G130" i="5"/>
  <c r="G130" i="4" s="1"/>
  <c r="F129" i="5"/>
  <c r="F129" i="4" s="1"/>
  <c r="H131" i="5"/>
  <c r="G124" i="5"/>
  <c r="G124" i="4" s="1"/>
  <c r="H126" i="5"/>
  <c r="G119" i="5"/>
  <c r="G119" i="4" s="1"/>
  <c r="G121" i="5"/>
  <c r="G121" i="4" s="1"/>
  <c r="H122" i="5"/>
  <c r="G112" i="5"/>
  <c r="G112" i="4" s="1"/>
  <c r="G115" i="5"/>
  <c r="G115" i="4" s="1"/>
  <c r="G114" i="5"/>
  <c r="G114" i="4" s="1"/>
  <c r="F113" i="5"/>
  <c r="F113" i="4" s="1"/>
  <c r="G108" i="5"/>
  <c r="G108" i="4" s="1"/>
  <c r="G109" i="5"/>
  <c r="G109" i="4" s="1"/>
  <c r="G107" i="5"/>
  <c r="G107" i="4" s="1"/>
  <c r="H111" i="5"/>
  <c r="G101" i="5"/>
  <c r="G101" i="4" s="1"/>
  <c r="G98" i="5"/>
  <c r="G98" i="4" s="1"/>
  <c r="G104" i="5"/>
  <c r="G104" i="4" s="1"/>
  <c r="H105" i="5"/>
  <c r="G93" i="5"/>
  <c r="G93" i="4" s="1"/>
  <c r="G96" i="5"/>
  <c r="G96" i="4" s="1"/>
  <c r="G100" i="5"/>
  <c r="G100" i="4" s="1"/>
  <c r="G88" i="5"/>
  <c r="G88" i="4" s="1"/>
  <c r="F89" i="5"/>
  <c r="F89" i="4" s="1"/>
  <c r="G90" i="5"/>
  <c r="G90" i="4" s="1"/>
  <c r="F84" i="5"/>
  <c r="F84" i="4" s="1"/>
  <c r="G85" i="5"/>
  <c r="G85" i="4" s="1"/>
  <c r="G86" i="5"/>
  <c r="G86" i="4" s="1"/>
  <c r="H87" i="5"/>
  <c r="AL87" i="5"/>
  <c r="V87" i="5"/>
  <c r="N87" i="5"/>
  <c r="I87" i="5"/>
  <c r="F82" i="5"/>
  <c r="F82" i="4" s="1"/>
  <c r="P87" i="5"/>
  <c r="X87" i="5"/>
  <c r="AF87" i="5"/>
  <c r="AN87" i="5"/>
  <c r="F95" i="5"/>
  <c r="F95" i="4" s="1"/>
  <c r="H97" i="5"/>
  <c r="F103" i="5"/>
  <c r="F103" i="4" s="1"/>
  <c r="F119" i="5"/>
  <c r="F119" i="4" s="1"/>
  <c r="I126" i="5"/>
  <c r="F127" i="5"/>
  <c r="F127" i="4" s="1"/>
  <c r="H92" i="5"/>
  <c r="F98" i="5"/>
  <c r="F98" i="4" s="1"/>
  <c r="I105" i="5"/>
  <c r="F106" i="5"/>
  <c r="F106" i="4" s="1"/>
  <c r="F114" i="5"/>
  <c r="F114" i="4" s="1"/>
  <c r="H116" i="5"/>
  <c r="G127" i="5"/>
  <c r="G127" i="4" s="1"/>
  <c r="F130" i="5"/>
  <c r="F130" i="4" s="1"/>
  <c r="G82" i="5"/>
  <c r="G82" i="4" s="1"/>
  <c r="F85" i="5"/>
  <c r="F85" i="4" s="1"/>
  <c r="F93" i="5"/>
  <c r="F93" i="4" s="1"/>
  <c r="F101" i="5"/>
  <c r="F101" i="4" s="1"/>
  <c r="G106" i="5"/>
  <c r="G106" i="4" s="1"/>
  <c r="F109" i="5"/>
  <c r="F109" i="4" s="1"/>
  <c r="F117" i="5"/>
  <c r="F117" i="4" s="1"/>
  <c r="F125" i="5"/>
  <c r="F125" i="4" s="1"/>
  <c r="F88" i="5"/>
  <c r="F88" i="4" s="1"/>
  <c r="F96" i="5"/>
  <c r="F96" i="4" s="1"/>
  <c r="F104" i="5"/>
  <c r="F104" i="4" s="1"/>
  <c r="F112" i="5"/>
  <c r="F112" i="4" s="1"/>
  <c r="G117" i="5"/>
  <c r="G117" i="4" s="1"/>
  <c r="F120" i="5"/>
  <c r="F120" i="4" s="1"/>
  <c r="F128" i="5"/>
  <c r="F128" i="4" s="1"/>
  <c r="F83" i="5"/>
  <c r="F83" i="4" s="1"/>
  <c r="F91" i="5"/>
  <c r="F91" i="4" s="1"/>
  <c r="F99" i="5"/>
  <c r="F99" i="4" s="1"/>
  <c r="F107" i="5"/>
  <c r="F107" i="4" s="1"/>
  <c r="F115" i="5"/>
  <c r="F115" i="4" s="1"/>
  <c r="F123" i="5"/>
  <c r="F123" i="4" s="1"/>
  <c r="F86" i="5"/>
  <c r="F86" i="4" s="1"/>
  <c r="F94" i="5"/>
  <c r="F94" i="4" s="1"/>
  <c r="F102" i="5"/>
  <c r="F102" i="4" s="1"/>
  <c r="F110" i="5"/>
  <c r="F110" i="4" s="1"/>
  <c r="F118" i="5"/>
  <c r="F118" i="4" s="1"/>
  <c r="F131" i="5" l="1"/>
  <c r="G132" i="6"/>
  <c r="F132" i="6"/>
  <c r="F122" i="5"/>
  <c r="F105" i="5"/>
  <c r="G122" i="5"/>
  <c r="G122" i="4"/>
  <c r="G116" i="4"/>
  <c r="G111" i="4"/>
  <c r="G111" i="5"/>
  <c r="F122" i="4"/>
  <c r="G92" i="4"/>
  <c r="G105" i="4"/>
  <c r="G97" i="4"/>
  <c r="G87" i="4"/>
  <c r="G131" i="4"/>
  <c r="G126" i="4"/>
  <c r="F105" i="4"/>
  <c r="F97" i="4"/>
  <c r="F126" i="4"/>
  <c r="F92" i="4"/>
  <c r="F116" i="4"/>
  <c r="F111" i="4"/>
  <c r="F131" i="4"/>
  <c r="F87" i="4"/>
  <c r="G131" i="5"/>
  <c r="G126" i="5"/>
  <c r="F111" i="5"/>
  <c r="G87" i="5"/>
  <c r="F87" i="5"/>
  <c r="F116" i="5"/>
  <c r="G116" i="5"/>
  <c r="F97" i="5"/>
  <c r="G97" i="5"/>
  <c r="F126" i="5"/>
  <c r="F92" i="5"/>
  <c r="G92" i="5"/>
  <c r="G105" i="5"/>
  <c r="AN25" i="5" l="1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AN16" i="4" l="1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AE15" i="5"/>
  <c r="AN80" i="5"/>
  <c r="AM80" i="5"/>
  <c r="AL80" i="5"/>
  <c r="AK80" i="5"/>
  <c r="AJ80" i="5"/>
  <c r="AI80" i="5"/>
  <c r="AH80" i="5"/>
  <c r="AG80" i="5"/>
  <c r="AF80" i="5"/>
  <c r="AE80" i="5"/>
  <c r="AD80" i="5"/>
  <c r="AC80" i="5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AN79" i="5"/>
  <c r="AM79" i="5"/>
  <c r="AL79" i="5"/>
  <c r="AK79" i="5"/>
  <c r="AJ79" i="5"/>
  <c r="AI79" i="5"/>
  <c r="AH79" i="5"/>
  <c r="AG79" i="5"/>
  <c r="AF79" i="5"/>
  <c r="AE79" i="5"/>
  <c r="AD79" i="5"/>
  <c r="AC79" i="5"/>
  <c r="AB79" i="5"/>
  <c r="AA79" i="5"/>
  <c r="Z79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AN78" i="5"/>
  <c r="AM78" i="5"/>
  <c r="AL78" i="5"/>
  <c r="AK78" i="5"/>
  <c r="AJ78" i="5"/>
  <c r="AI78" i="5"/>
  <c r="AH78" i="5"/>
  <c r="AG78" i="5"/>
  <c r="AF78" i="5"/>
  <c r="AE78" i="5"/>
  <c r="AD78" i="5"/>
  <c r="AC78" i="5"/>
  <c r="AB78" i="5"/>
  <c r="AA78" i="5"/>
  <c r="Z78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AN76" i="5"/>
  <c r="AM76" i="5"/>
  <c r="AL76" i="5"/>
  <c r="AK76" i="5"/>
  <c r="AJ76" i="5"/>
  <c r="AI76" i="5"/>
  <c r="AH76" i="5"/>
  <c r="AG76" i="5"/>
  <c r="AF76" i="5"/>
  <c r="AE76" i="5"/>
  <c r="AD76" i="5"/>
  <c r="AC76" i="5"/>
  <c r="AB76" i="5"/>
  <c r="AA76" i="5"/>
  <c r="Z76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AN75" i="5"/>
  <c r="AM75" i="5"/>
  <c r="AL75" i="5"/>
  <c r="AK75" i="5"/>
  <c r="AJ75" i="5"/>
  <c r="AI75" i="5"/>
  <c r="AH75" i="5"/>
  <c r="AG75" i="5"/>
  <c r="AF75" i="5"/>
  <c r="AE75" i="5"/>
  <c r="AD75" i="5"/>
  <c r="AC75" i="5"/>
  <c r="AB75" i="5"/>
  <c r="AA75" i="5"/>
  <c r="Z75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AN74" i="5"/>
  <c r="AM74" i="5"/>
  <c r="AL74" i="5"/>
  <c r="AK74" i="5"/>
  <c r="AJ74" i="5"/>
  <c r="AI74" i="5"/>
  <c r="AH74" i="5"/>
  <c r="AG74" i="5"/>
  <c r="AF74" i="5"/>
  <c r="AE74" i="5"/>
  <c r="AD74" i="5"/>
  <c r="AC74" i="5"/>
  <c r="AB74" i="5"/>
  <c r="AA74" i="5"/>
  <c r="Z74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AN73" i="5"/>
  <c r="AM73" i="5"/>
  <c r="AL73" i="5"/>
  <c r="AK73" i="5"/>
  <c r="AJ73" i="5"/>
  <c r="AI73" i="5"/>
  <c r="AH73" i="5"/>
  <c r="AG73" i="5"/>
  <c r="AF73" i="5"/>
  <c r="AE73" i="5"/>
  <c r="AD73" i="5"/>
  <c r="AC73" i="5"/>
  <c r="AB73" i="5"/>
  <c r="AA73" i="5"/>
  <c r="Z73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AN71" i="5"/>
  <c r="AM71" i="5"/>
  <c r="AL71" i="5"/>
  <c r="AK71" i="5"/>
  <c r="AJ71" i="5"/>
  <c r="AI71" i="5"/>
  <c r="AH71" i="5"/>
  <c r="AG71" i="5"/>
  <c r="AF71" i="5"/>
  <c r="AE71" i="5"/>
  <c r="AD71" i="5"/>
  <c r="AC71" i="5"/>
  <c r="AB71" i="5"/>
  <c r="AA71" i="5"/>
  <c r="Z71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AN70" i="5"/>
  <c r="AM70" i="5"/>
  <c r="AL70" i="5"/>
  <c r="AK70" i="5"/>
  <c r="AJ70" i="5"/>
  <c r="AI70" i="5"/>
  <c r="AH70" i="5"/>
  <c r="AG70" i="5"/>
  <c r="AF70" i="5"/>
  <c r="AE70" i="5"/>
  <c r="AD70" i="5"/>
  <c r="AC70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AN69" i="5"/>
  <c r="AM69" i="5"/>
  <c r="AL69" i="5"/>
  <c r="AK69" i="5"/>
  <c r="AJ69" i="5"/>
  <c r="AI69" i="5"/>
  <c r="AH69" i="5"/>
  <c r="AG69" i="5"/>
  <c r="AF69" i="5"/>
  <c r="AE69" i="5"/>
  <c r="AD69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AN68" i="5"/>
  <c r="AM68" i="5"/>
  <c r="AL68" i="5"/>
  <c r="AK68" i="5"/>
  <c r="AJ68" i="5"/>
  <c r="AI68" i="5"/>
  <c r="AH68" i="5"/>
  <c r="AG68" i="5"/>
  <c r="AF68" i="5"/>
  <c r="AE68" i="5"/>
  <c r="AD68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AN67" i="5"/>
  <c r="AM67" i="5"/>
  <c r="AL67" i="5"/>
  <c r="AK67" i="5"/>
  <c r="AJ67" i="5"/>
  <c r="AI67" i="5"/>
  <c r="AH67" i="5"/>
  <c r="AG67" i="5"/>
  <c r="AF67" i="5"/>
  <c r="AE67" i="5"/>
  <c r="AD67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AN66" i="5"/>
  <c r="AM66" i="5"/>
  <c r="AL66" i="5"/>
  <c r="AK66" i="5"/>
  <c r="AJ66" i="5"/>
  <c r="AI66" i="5"/>
  <c r="AH66" i="5"/>
  <c r="AG66" i="5"/>
  <c r="AF66" i="5"/>
  <c r="AE66" i="5"/>
  <c r="AD66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AN65" i="5"/>
  <c r="AM65" i="5"/>
  <c r="AL65" i="5"/>
  <c r="AK65" i="5"/>
  <c r="AJ65" i="5"/>
  <c r="AI65" i="5"/>
  <c r="AH65" i="5"/>
  <c r="AG65" i="5"/>
  <c r="AF65" i="5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AN63" i="5"/>
  <c r="AM63" i="5"/>
  <c r="AL63" i="5"/>
  <c r="AK63" i="5"/>
  <c r="AJ63" i="5"/>
  <c r="AI63" i="5"/>
  <c r="AH63" i="5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AN62" i="5"/>
  <c r="AM62" i="5"/>
  <c r="AL62" i="5"/>
  <c r="AK62" i="5"/>
  <c r="AJ62" i="5"/>
  <c r="AI62" i="5"/>
  <c r="AH62" i="5"/>
  <c r="AG62" i="5"/>
  <c r="AF62" i="5"/>
  <c r="AE62" i="5"/>
  <c r="AD62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AN61" i="5"/>
  <c r="AM61" i="5"/>
  <c r="AL61" i="5"/>
  <c r="AK61" i="5"/>
  <c r="AJ61" i="5"/>
  <c r="AI61" i="5"/>
  <c r="AH61" i="5"/>
  <c r="AG61" i="5"/>
  <c r="AF61" i="5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AN60" i="5"/>
  <c r="AM60" i="5"/>
  <c r="AL60" i="5"/>
  <c r="AK60" i="5"/>
  <c r="AJ60" i="5"/>
  <c r="AI60" i="5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AN58" i="5"/>
  <c r="AM58" i="5"/>
  <c r="AL58" i="5"/>
  <c r="AK58" i="5"/>
  <c r="AJ58" i="5"/>
  <c r="AI58" i="5"/>
  <c r="AH58" i="5"/>
  <c r="AG58" i="5"/>
  <c r="AF58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AN57" i="5"/>
  <c r="AM57" i="5"/>
  <c r="AL57" i="5"/>
  <c r="AK57" i="5"/>
  <c r="AJ57" i="5"/>
  <c r="AI57" i="5"/>
  <c r="AH57" i="5"/>
  <c r="AG57" i="5"/>
  <c r="AF57" i="5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AN56" i="5"/>
  <c r="AM56" i="5"/>
  <c r="AL56" i="5"/>
  <c r="AK56" i="5"/>
  <c r="AJ56" i="5"/>
  <c r="AI56" i="5"/>
  <c r="AH56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AN55" i="5"/>
  <c r="AM55" i="5"/>
  <c r="AL55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AN53" i="5"/>
  <c r="AM53" i="5"/>
  <c r="AL53" i="5"/>
  <c r="AK53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AN49" i="5"/>
  <c r="AM49" i="5"/>
  <c r="AL49" i="5"/>
  <c r="AK49" i="5"/>
  <c r="AJ49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AN48" i="5"/>
  <c r="AM48" i="5"/>
  <c r="AL48" i="5"/>
  <c r="AK48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AN47" i="5"/>
  <c r="AM47" i="5"/>
  <c r="AL47" i="5"/>
  <c r="AK47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AN45" i="5"/>
  <c r="AM45" i="5"/>
  <c r="AL45" i="5"/>
  <c r="AK45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AN44" i="5"/>
  <c r="AM44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AN43" i="5"/>
  <c r="AM43" i="5"/>
  <c r="AL43" i="5"/>
  <c r="AK43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AN42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80" i="5"/>
  <c r="H79" i="5"/>
  <c r="H78" i="5"/>
  <c r="H76" i="5"/>
  <c r="H75" i="5"/>
  <c r="H74" i="5"/>
  <c r="H73" i="5"/>
  <c r="H71" i="5"/>
  <c r="H70" i="5"/>
  <c r="H69" i="5"/>
  <c r="H68" i="5"/>
  <c r="H67" i="5"/>
  <c r="H66" i="5"/>
  <c r="H65" i="5"/>
  <c r="H63" i="5"/>
  <c r="H62" i="5"/>
  <c r="H61" i="5"/>
  <c r="H60" i="5"/>
  <c r="H58" i="5"/>
  <c r="H57" i="5"/>
  <c r="H56" i="5"/>
  <c r="H55" i="5"/>
  <c r="H53" i="5"/>
  <c r="H52" i="5"/>
  <c r="H51" i="5"/>
  <c r="H50" i="5"/>
  <c r="H49" i="5"/>
  <c r="H48" i="5"/>
  <c r="H47" i="5"/>
  <c r="H45" i="5"/>
  <c r="H44" i="5"/>
  <c r="H43" i="5"/>
  <c r="H42" i="5"/>
  <c r="H41" i="5"/>
  <c r="H39" i="5"/>
  <c r="H38" i="5"/>
  <c r="H37" i="5"/>
  <c r="H36" i="5"/>
  <c r="H35" i="5"/>
  <c r="H32" i="5"/>
  <c r="H31" i="5"/>
  <c r="H28" i="5"/>
  <c r="H27" i="5"/>
  <c r="H25" i="5"/>
  <c r="H24" i="5"/>
  <c r="H23" i="5"/>
  <c r="H22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20" i="5"/>
  <c r="H19" i="5"/>
  <c r="H18" i="5"/>
  <c r="H17" i="5"/>
  <c r="AN15" i="5"/>
  <c r="AM15" i="5"/>
  <c r="AL15" i="5"/>
  <c r="AK15" i="5"/>
  <c r="AJ15" i="5"/>
  <c r="AI15" i="5"/>
  <c r="AH15" i="5"/>
  <c r="AG15" i="5"/>
  <c r="AF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5" i="5"/>
  <c r="H14" i="5"/>
  <c r="H13" i="5"/>
  <c r="H12" i="5"/>
  <c r="H11" i="5"/>
  <c r="H10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8" i="5"/>
  <c r="H7" i="5"/>
  <c r="H6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4" i="5"/>
  <c r="H3" i="5"/>
  <c r="F6" i="5" l="1"/>
  <c r="F6" i="4" s="1"/>
  <c r="G6" i="5"/>
  <c r="G6" i="4" s="1"/>
  <c r="G4" i="5"/>
  <c r="G4" i="4" s="1"/>
  <c r="F4" i="5"/>
  <c r="F4" i="4" s="1"/>
  <c r="G7" i="5"/>
  <c r="G7" i="4" s="1"/>
  <c r="F7" i="5"/>
  <c r="F7" i="4" s="1"/>
  <c r="G10" i="5"/>
  <c r="G10" i="4" s="1"/>
  <c r="F10" i="5"/>
  <c r="F10" i="4" s="1"/>
  <c r="F14" i="5"/>
  <c r="F14" i="4" s="1"/>
  <c r="G14" i="5"/>
  <c r="G14" i="4" s="1"/>
  <c r="F20" i="5"/>
  <c r="F20" i="4" s="1"/>
  <c r="G20" i="5"/>
  <c r="G20" i="4" s="1"/>
  <c r="F32" i="5"/>
  <c r="F32" i="4" s="1"/>
  <c r="G32" i="5"/>
  <c r="G32" i="4" s="1"/>
  <c r="F38" i="5"/>
  <c r="F38" i="4" s="1"/>
  <c r="G38" i="5"/>
  <c r="G38" i="4" s="1"/>
  <c r="G43" i="5"/>
  <c r="G43" i="4" s="1"/>
  <c r="F43" i="5"/>
  <c r="F43" i="4" s="1"/>
  <c r="F48" i="5"/>
  <c r="F48" i="4" s="1"/>
  <c r="G48" i="5"/>
  <c r="G48" i="4" s="1"/>
  <c r="G52" i="5"/>
  <c r="G52" i="4" s="1"/>
  <c r="F52" i="5"/>
  <c r="F52" i="4" s="1"/>
  <c r="G57" i="5"/>
  <c r="G57" i="4" s="1"/>
  <c r="F57" i="5"/>
  <c r="F57" i="4" s="1"/>
  <c r="F62" i="5"/>
  <c r="F62" i="4" s="1"/>
  <c r="G62" i="5"/>
  <c r="G62" i="4" s="1"/>
  <c r="G66" i="5"/>
  <c r="G66" i="4" s="1"/>
  <c r="F66" i="5"/>
  <c r="F66" i="4" s="1"/>
  <c r="G69" i="5"/>
  <c r="G69" i="4" s="1"/>
  <c r="F69" i="5"/>
  <c r="F69" i="4" s="1"/>
  <c r="F74" i="5"/>
  <c r="F74" i="4" s="1"/>
  <c r="G74" i="5"/>
  <c r="G74" i="4" s="1"/>
  <c r="G79" i="5"/>
  <c r="G79" i="4" s="1"/>
  <c r="F79" i="5"/>
  <c r="F79" i="4" s="1"/>
  <c r="G3" i="5"/>
  <c r="G3" i="4" s="1"/>
  <c r="G5" i="4" s="1"/>
  <c r="F3" i="5"/>
  <c r="F3" i="4" s="1"/>
  <c r="F8" i="5"/>
  <c r="F8" i="4" s="1"/>
  <c r="G8" i="5"/>
  <c r="G8" i="4" s="1"/>
  <c r="G11" i="5"/>
  <c r="G11" i="4" s="1"/>
  <c r="F11" i="5"/>
  <c r="F11" i="4" s="1"/>
  <c r="G15" i="5"/>
  <c r="G15" i="4" s="1"/>
  <c r="F15" i="5"/>
  <c r="F15" i="4" s="1"/>
  <c r="G17" i="5"/>
  <c r="G17" i="4" s="1"/>
  <c r="F17" i="5"/>
  <c r="F17" i="4" s="1"/>
  <c r="G27" i="5"/>
  <c r="G27" i="4" s="1"/>
  <c r="F27" i="5"/>
  <c r="F27" i="4" s="1"/>
  <c r="G35" i="5"/>
  <c r="G35" i="4" s="1"/>
  <c r="F35" i="5"/>
  <c r="F35" i="4" s="1"/>
  <c r="G39" i="5"/>
  <c r="G39" i="4" s="1"/>
  <c r="F39" i="5"/>
  <c r="F39" i="4" s="1"/>
  <c r="F44" i="5"/>
  <c r="F44" i="4" s="1"/>
  <c r="G44" i="5"/>
  <c r="G44" i="4" s="1"/>
  <c r="G49" i="5"/>
  <c r="G49" i="4" s="1"/>
  <c r="F49" i="5"/>
  <c r="F49" i="4" s="1"/>
  <c r="G53" i="5"/>
  <c r="G53" i="4" s="1"/>
  <c r="F53" i="5"/>
  <c r="F53" i="4" s="1"/>
  <c r="G58" i="5"/>
  <c r="G58" i="4" s="1"/>
  <c r="F58" i="5"/>
  <c r="F58" i="4" s="1"/>
  <c r="G63" i="5"/>
  <c r="G63" i="4" s="1"/>
  <c r="F63" i="5"/>
  <c r="F63" i="4" s="1"/>
  <c r="F70" i="5"/>
  <c r="F70" i="4" s="1"/>
  <c r="G70" i="5"/>
  <c r="G70" i="4" s="1"/>
  <c r="G75" i="5"/>
  <c r="G75" i="4" s="1"/>
  <c r="F75" i="5"/>
  <c r="F75" i="4" s="1"/>
  <c r="G80" i="5"/>
  <c r="G80" i="4" s="1"/>
  <c r="F80" i="5"/>
  <c r="F80" i="4" s="1"/>
  <c r="F12" i="5"/>
  <c r="F12" i="4" s="1"/>
  <c r="G12" i="5"/>
  <c r="G12" i="4" s="1"/>
  <c r="F18" i="5"/>
  <c r="F18" i="4" s="1"/>
  <c r="G18" i="5"/>
  <c r="G18" i="4" s="1"/>
  <c r="G28" i="5"/>
  <c r="G28" i="4" s="1"/>
  <c r="F28" i="5"/>
  <c r="F28" i="4" s="1"/>
  <c r="F36" i="5"/>
  <c r="F36" i="4" s="1"/>
  <c r="G36" i="5"/>
  <c r="G36" i="4" s="1"/>
  <c r="G41" i="5"/>
  <c r="G41" i="4" s="1"/>
  <c r="F41" i="5"/>
  <c r="F41" i="4" s="1"/>
  <c r="G45" i="5"/>
  <c r="G45" i="4" s="1"/>
  <c r="F45" i="5"/>
  <c r="F45" i="4" s="1"/>
  <c r="F50" i="5"/>
  <c r="F50" i="4" s="1"/>
  <c r="G50" i="5"/>
  <c r="G50" i="4" s="1"/>
  <c r="G55" i="5"/>
  <c r="G55" i="4" s="1"/>
  <c r="F55" i="5"/>
  <c r="F55" i="4" s="1"/>
  <c r="F60" i="5"/>
  <c r="F60" i="4" s="1"/>
  <c r="G60" i="5"/>
  <c r="G60" i="4" s="1"/>
  <c r="G65" i="5"/>
  <c r="G65" i="4" s="1"/>
  <c r="F65" i="5"/>
  <c r="F65" i="4" s="1"/>
  <c r="G67" i="5"/>
  <c r="G67" i="4" s="1"/>
  <c r="F67" i="5"/>
  <c r="F67" i="4" s="1"/>
  <c r="G71" i="5"/>
  <c r="G71" i="4" s="1"/>
  <c r="F71" i="5"/>
  <c r="F71" i="4" s="1"/>
  <c r="G76" i="5"/>
  <c r="G76" i="4" s="1"/>
  <c r="F76" i="5"/>
  <c r="F76" i="4" s="1"/>
  <c r="G13" i="5"/>
  <c r="G13" i="4" s="1"/>
  <c r="F13" i="5"/>
  <c r="F13" i="4" s="1"/>
  <c r="G19" i="5"/>
  <c r="G19" i="4" s="1"/>
  <c r="F19" i="5"/>
  <c r="F19" i="4" s="1"/>
  <c r="G31" i="5"/>
  <c r="G31" i="4" s="1"/>
  <c r="F31" i="5"/>
  <c r="F31" i="4" s="1"/>
  <c r="G37" i="5"/>
  <c r="G37" i="4" s="1"/>
  <c r="F37" i="5"/>
  <c r="F37" i="4" s="1"/>
  <c r="F42" i="5"/>
  <c r="F42" i="4" s="1"/>
  <c r="G42" i="5"/>
  <c r="G42" i="4" s="1"/>
  <c r="G47" i="5"/>
  <c r="G47" i="4" s="1"/>
  <c r="F47" i="5"/>
  <c r="F47" i="4" s="1"/>
  <c r="G51" i="5"/>
  <c r="G51" i="4" s="1"/>
  <c r="F51" i="5"/>
  <c r="F51" i="4" s="1"/>
  <c r="F56" i="5"/>
  <c r="F56" i="4" s="1"/>
  <c r="G56" i="5"/>
  <c r="G56" i="4" s="1"/>
  <c r="G61" i="5"/>
  <c r="G61" i="4" s="1"/>
  <c r="F61" i="5"/>
  <c r="F61" i="4" s="1"/>
  <c r="F68" i="5"/>
  <c r="F68" i="4" s="1"/>
  <c r="G68" i="5"/>
  <c r="G68" i="4" s="1"/>
  <c r="G73" i="5"/>
  <c r="G73" i="4" s="1"/>
  <c r="F73" i="5"/>
  <c r="F73" i="4" s="1"/>
  <c r="G78" i="5"/>
  <c r="G78" i="4" s="1"/>
  <c r="F78" i="5"/>
  <c r="F78" i="4" s="1"/>
  <c r="H27" i="1"/>
  <c r="F81" i="4" l="1"/>
  <c r="G64" i="4"/>
  <c r="G81" i="4"/>
  <c r="F46" i="4"/>
  <c r="F5" i="4"/>
  <c r="F54" i="4"/>
  <c r="G77" i="4"/>
  <c r="G54" i="4"/>
  <c r="G46" i="4"/>
  <c r="G40" i="4"/>
  <c r="G21" i="4"/>
  <c r="G16" i="4"/>
  <c r="G9" i="4"/>
  <c r="G72" i="4"/>
  <c r="G59" i="4"/>
  <c r="F40" i="4"/>
  <c r="F16" i="4"/>
  <c r="F64" i="4"/>
  <c r="F59" i="4"/>
  <c r="F21" i="4"/>
  <c r="F77" i="4"/>
  <c r="F72" i="4"/>
  <c r="F9" i="4"/>
  <c r="E10" i="2"/>
  <c r="F5" i="2"/>
  <c r="AN29" i="5" l="1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F30" i="5" l="1"/>
  <c r="F30" i="4" s="1"/>
  <c r="G30" i="5"/>
  <c r="G30" i="4" s="1"/>
  <c r="G33" i="5"/>
  <c r="G33" i="4" s="1"/>
  <c r="F33" i="5"/>
  <c r="F33" i="4" s="1"/>
  <c r="G29" i="5"/>
  <c r="G29" i="4" s="1"/>
  <c r="F29" i="5"/>
  <c r="F29" i="4" s="1"/>
  <c r="AG21" i="5"/>
  <c r="AK21" i="5"/>
  <c r="AG27" i="1"/>
  <c r="AH27" i="1"/>
  <c r="AI27" i="1"/>
  <c r="AJ27" i="1"/>
  <c r="AK27" i="1"/>
  <c r="AL27" i="1"/>
  <c r="AM27" i="1"/>
  <c r="AG5" i="4"/>
  <c r="AH5" i="4"/>
  <c r="AI5" i="4"/>
  <c r="AJ5" i="4"/>
  <c r="AK5" i="4"/>
  <c r="AL5" i="4"/>
  <c r="AM5" i="4"/>
  <c r="AN5" i="4"/>
  <c r="AG9" i="4"/>
  <c r="AH9" i="4"/>
  <c r="AI9" i="4"/>
  <c r="AJ9" i="4"/>
  <c r="AK9" i="4"/>
  <c r="AL9" i="4"/>
  <c r="AM9" i="4"/>
  <c r="AN9" i="4"/>
  <c r="AG21" i="4"/>
  <c r="AH21" i="4"/>
  <c r="AI21" i="4"/>
  <c r="AJ21" i="4"/>
  <c r="AK21" i="4"/>
  <c r="AL21" i="4"/>
  <c r="AM21" i="4"/>
  <c r="AN21" i="4"/>
  <c r="AN81" i="4"/>
  <c r="AM81" i="4"/>
  <c r="AL81" i="4"/>
  <c r="AK81" i="4"/>
  <c r="AJ81" i="4"/>
  <c r="AI81" i="4"/>
  <c r="AH81" i="4"/>
  <c r="AG81" i="4"/>
  <c r="AN77" i="4"/>
  <c r="AM77" i="4"/>
  <c r="AL77" i="4"/>
  <c r="AK77" i="4"/>
  <c r="AJ77" i="4"/>
  <c r="AI77" i="4"/>
  <c r="AH77" i="4"/>
  <c r="AG77" i="4"/>
  <c r="AN72" i="4"/>
  <c r="AM72" i="4"/>
  <c r="AL72" i="4"/>
  <c r="AK72" i="4"/>
  <c r="AJ72" i="4"/>
  <c r="AI72" i="4"/>
  <c r="AH72" i="4"/>
  <c r="AG72" i="4"/>
  <c r="AN64" i="4"/>
  <c r="AM64" i="4"/>
  <c r="AL64" i="4"/>
  <c r="AK64" i="4"/>
  <c r="AJ64" i="4"/>
  <c r="AI64" i="4"/>
  <c r="AH64" i="4"/>
  <c r="AG64" i="4"/>
  <c r="AN59" i="4"/>
  <c r="AM59" i="4"/>
  <c r="AL59" i="4"/>
  <c r="AK59" i="4"/>
  <c r="AJ59" i="4"/>
  <c r="AI59" i="4"/>
  <c r="AH59" i="4"/>
  <c r="AG59" i="4"/>
  <c r="AN54" i="4"/>
  <c r="AM54" i="4"/>
  <c r="AL54" i="4"/>
  <c r="AK54" i="4"/>
  <c r="AJ54" i="4"/>
  <c r="AI54" i="4"/>
  <c r="AH54" i="4"/>
  <c r="AG54" i="4"/>
  <c r="AN46" i="4"/>
  <c r="AM46" i="4"/>
  <c r="AL46" i="4"/>
  <c r="AK46" i="4"/>
  <c r="AJ46" i="4"/>
  <c r="AI46" i="4"/>
  <c r="AH46" i="4"/>
  <c r="AG46" i="4"/>
  <c r="AN40" i="4"/>
  <c r="AM40" i="4"/>
  <c r="AL40" i="4"/>
  <c r="AK40" i="4"/>
  <c r="AJ40" i="4"/>
  <c r="AI40" i="4"/>
  <c r="AH40" i="4"/>
  <c r="AG40" i="4"/>
  <c r="AN34" i="4"/>
  <c r="AM34" i="4"/>
  <c r="AL34" i="4"/>
  <c r="AK34" i="4"/>
  <c r="AJ34" i="4"/>
  <c r="AI34" i="4"/>
  <c r="AH34" i="4"/>
  <c r="AG34" i="4"/>
  <c r="F6" i="2"/>
  <c r="F7" i="2"/>
  <c r="F8" i="2"/>
  <c r="F9" i="2"/>
  <c r="F10" i="2"/>
  <c r="F11" i="2"/>
  <c r="F12" i="2"/>
  <c r="F13" i="2"/>
  <c r="F14" i="2"/>
  <c r="F15" i="2"/>
  <c r="F16" i="2"/>
  <c r="F17" i="2"/>
  <c r="F4" i="2"/>
  <c r="E5" i="2"/>
  <c r="E6" i="2"/>
  <c r="E7" i="2"/>
  <c r="E8" i="2"/>
  <c r="E9" i="2"/>
  <c r="E11" i="2"/>
  <c r="E12" i="2"/>
  <c r="E13" i="2"/>
  <c r="E14" i="2"/>
  <c r="E15" i="2"/>
  <c r="E16" i="2"/>
  <c r="E17" i="2"/>
  <c r="E4" i="2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4" i="1"/>
  <c r="E16" i="1"/>
  <c r="E17" i="1"/>
  <c r="E5" i="1"/>
  <c r="E6" i="1"/>
  <c r="E7" i="1"/>
  <c r="E8" i="1"/>
  <c r="E9" i="1"/>
  <c r="E10" i="1"/>
  <c r="E11" i="1"/>
  <c r="E12" i="1"/>
  <c r="E13" i="1"/>
  <c r="E14" i="1"/>
  <c r="E15" i="1"/>
  <c r="E4" i="1"/>
  <c r="F34" i="4" l="1"/>
  <c r="G34" i="4"/>
  <c r="F27" i="2"/>
  <c r="E27" i="2"/>
  <c r="AJ5" i="5"/>
  <c r="AL26" i="5"/>
  <c r="AH26" i="5"/>
  <c r="AM59" i="5"/>
  <c r="AI59" i="5"/>
  <c r="AG9" i="5"/>
  <c r="AN5" i="5"/>
  <c r="AK5" i="5"/>
  <c r="AG5" i="5"/>
  <c r="AN40" i="5"/>
  <c r="AN46" i="5"/>
  <c r="AJ46" i="5"/>
  <c r="AL54" i="5"/>
  <c r="AJ64" i="5"/>
  <c r="AL77" i="5"/>
  <c r="AH77" i="5"/>
  <c r="AK81" i="5"/>
  <c r="AG81" i="5"/>
  <c r="AJ81" i="5"/>
  <c r="AK9" i="5"/>
  <c r="AJ40" i="5"/>
  <c r="AH54" i="5"/>
  <c r="AJ16" i="5"/>
  <c r="AN34" i="5"/>
  <c r="AK72" i="5"/>
  <c r="AN16" i="5"/>
  <c r="AJ34" i="5"/>
  <c r="AK16" i="5"/>
  <c r="AG16" i="5"/>
  <c r="AL16" i="5"/>
  <c r="AH16" i="5"/>
  <c r="AL21" i="5"/>
  <c r="AH21" i="5"/>
  <c r="AM21" i="5"/>
  <c r="AI21" i="5"/>
  <c r="AN21" i="5"/>
  <c r="AJ21" i="5"/>
  <c r="AK26" i="5"/>
  <c r="AG26" i="5"/>
  <c r="AM26" i="5"/>
  <c r="AI26" i="5"/>
  <c r="AN26" i="5"/>
  <c r="AJ26" i="5"/>
  <c r="AK40" i="5"/>
  <c r="AG40" i="5"/>
  <c r="AL40" i="5"/>
  <c r="AH40" i="5"/>
  <c r="AM40" i="5"/>
  <c r="AI40" i="5"/>
  <c r="AK54" i="5"/>
  <c r="AG54" i="5"/>
  <c r="AK59" i="5"/>
  <c r="AG59" i="5"/>
  <c r="AL59" i="5"/>
  <c r="AH59" i="5"/>
  <c r="AN59" i="5"/>
  <c r="AJ59" i="5"/>
  <c r="AK64" i="5"/>
  <c r="AG64" i="5"/>
  <c r="AL64" i="5"/>
  <c r="AH64" i="5"/>
  <c r="AM64" i="5"/>
  <c r="AI64" i="5"/>
  <c r="AN64" i="5"/>
  <c r="AK77" i="5"/>
  <c r="AG77" i="5"/>
  <c r="AM77" i="5"/>
  <c r="AI77" i="5"/>
  <c r="AN77" i="5"/>
  <c r="AM5" i="5"/>
  <c r="AI5" i="5"/>
  <c r="AN81" i="5"/>
  <c r="AM16" i="5"/>
  <c r="AI16" i="5"/>
  <c r="AN54" i="5"/>
  <c r="AJ54" i="5"/>
  <c r="AL72" i="5"/>
  <c r="AH72" i="5"/>
  <c r="AM72" i="5"/>
  <c r="AI72" i="5"/>
  <c r="AN72" i="5"/>
  <c r="AJ72" i="5"/>
  <c r="AJ77" i="5"/>
  <c r="AK46" i="5"/>
  <c r="AG46" i="5"/>
  <c r="AL46" i="5"/>
  <c r="AH46" i="5"/>
  <c r="AM46" i="5"/>
  <c r="AI46" i="5"/>
  <c r="AM54" i="5"/>
  <c r="AI54" i="5"/>
  <c r="AL9" i="5"/>
  <c r="AH9" i="5"/>
  <c r="AM9" i="5"/>
  <c r="AI9" i="5"/>
  <c r="AN9" i="5"/>
  <c r="AJ9" i="5"/>
  <c r="AG72" i="5"/>
  <c r="AL5" i="5"/>
  <c r="AH5" i="5"/>
  <c r="AK34" i="5"/>
  <c r="AG34" i="5"/>
  <c r="AL34" i="5"/>
  <c r="AH34" i="5"/>
  <c r="AM34" i="5"/>
  <c r="AI34" i="5"/>
  <c r="AL81" i="5"/>
  <c r="AH81" i="5"/>
  <c r="AM81" i="5"/>
  <c r="AI81" i="5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G27" i="1"/>
  <c r="AF81" i="4"/>
  <c r="AE81" i="4"/>
  <c r="AD81" i="4"/>
  <c r="AC81" i="4"/>
  <c r="AB81" i="4"/>
  <c r="AA81" i="4"/>
  <c r="Z81" i="4"/>
  <c r="Y81" i="4"/>
  <c r="X81" i="4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AF77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H5" i="4"/>
  <c r="H9" i="4"/>
  <c r="H21" i="4"/>
  <c r="H26" i="4"/>
  <c r="H34" i="4"/>
  <c r="H40" i="4"/>
  <c r="H46" i="4"/>
  <c r="H54" i="4"/>
  <c r="H59" i="4"/>
  <c r="H64" i="4"/>
  <c r="H72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AM132" i="5" l="1"/>
  <c r="AG132" i="5"/>
  <c r="AJ132" i="5"/>
  <c r="AH132" i="5"/>
  <c r="AK132" i="5"/>
  <c r="AL132" i="5"/>
  <c r="AI132" i="5"/>
  <c r="AN132" i="5"/>
  <c r="G25" i="5"/>
  <c r="G25" i="4" s="1"/>
  <c r="F25" i="5"/>
  <c r="F25" i="4" s="1"/>
  <c r="F24" i="5"/>
  <c r="F24" i="4" s="1"/>
  <c r="G24" i="5"/>
  <c r="G24" i="4" s="1"/>
  <c r="F23" i="5"/>
  <c r="F23" i="4" s="1"/>
  <c r="G23" i="5"/>
  <c r="G23" i="4" s="1"/>
  <c r="G22" i="5"/>
  <c r="G22" i="4" s="1"/>
  <c r="F22" i="5"/>
  <c r="F22" i="4" s="1"/>
  <c r="AF21" i="5"/>
  <c r="T21" i="5"/>
  <c r="AF26" i="5"/>
  <c r="T26" i="5"/>
  <c r="AF59" i="5"/>
  <c r="T59" i="5"/>
  <c r="X64" i="5"/>
  <c r="L64" i="5"/>
  <c r="AF72" i="5"/>
  <c r="T72" i="5"/>
  <c r="X77" i="5"/>
  <c r="L77" i="5"/>
  <c r="K81" i="5"/>
  <c r="AE21" i="5"/>
  <c r="AA21" i="5"/>
  <c r="W21" i="5"/>
  <c r="S21" i="5"/>
  <c r="O21" i="5"/>
  <c r="K21" i="5"/>
  <c r="AE26" i="5"/>
  <c r="AA26" i="5"/>
  <c r="W26" i="5"/>
  <c r="S26" i="5"/>
  <c r="O26" i="5"/>
  <c r="K26" i="5"/>
  <c r="AE59" i="5"/>
  <c r="AA59" i="5"/>
  <c r="W59" i="5"/>
  <c r="S59" i="5"/>
  <c r="O59" i="5"/>
  <c r="K59" i="5"/>
  <c r="AE64" i="5"/>
  <c r="AA64" i="5"/>
  <c r="W64" i="5"/>
  <c r="S64" i="5"/>
  <c r="O64" i="5"/>
  <c r="K64" i="5"/>
  <c r="AE72" i="5"/>
  <c r="AA72" i="5"/>
  <c r="W72" i="5"/>
  <c r="S72" i="5"/>
  <c r="O72" i="5"/>
  <c r="K72" i="5"/>
  <c r="AE77" i="5"/>
  <c r="AA77" i="5"/>
  <c r="W77" i="5"/>
  <c r="S77" i="5"/>
  <c r="O77" i="5"/>
  <c r="K77" i="5"/>
  <c r="AD81" i="5"/>
  <c r="Z81" i="5"/>
  <c r="V81" i="5"/>
  <c r="R81" i="5"/>
  <c r="N81" i="5"/>
  <c r="J81" i="5"/>
  <c r="AB21" i="5"/>
  <c r="P21" i="5"/>
  <c r="AB26" i="5"/>
  <c r="P26" i="5"/>
  <c r="X59" i="5"/>
  <c r="L59" i="5"/>
  <c r="AB64" i="5"/>
  <c r="P64" i="5"/>
  <c r="X72" i="5"/>
  <c r="L72" i="5"/>
  <c r="AF77" i="5"/>
  <c r="T77" i="5"/>
  <c r="AE81" i="5"/>
  <c r="AA81" i="5"/>
  <c r="W81" i="5"/>
  <c r="S81" i="5"/>
  <c r="AD21" i="5"/>
  <c r="Z21" i="5"/>
  <c r="V21" i="5"/>
  <c r="R21" i="5"/>
  <c r="N21" i="5"/>
  <c r="J21" i="5"/>
  <c r="AD26" i="5"/>
  <c r="Z26" i="5"/>
  <c r="V26" i="5"/>
  <c r="R26" i="5"/>
  <c r="N26" i="5"/>
  <c r="J26" i="5"/>
  <c r="AD59" i="5"/>
  <c r="Z59" i="5"/>
  <c r="V59" i="5"/>
  <c r="R59" i="5"/>
  <c r="N59" i="5"/>
  <c r="J59" i="5"/>
  <c r="AD64" i="5"/>
  <c r="Z64" i="5"/>
  <c r="V64" i="5"/>
  <c r="R64" i="5"/>
  <c r="N64" i="5"/>
  <c r="J64" i="5"/>
  <c r="AD72" i="5"/>
  <c r="Z72" i="5"/>
  <c r="V72" i="5"/>
  <c r="R72" i="5"/>
  <c r="N72" i="5"/>
  <c r="J72" i="5"/>
  <c r="AD77" i="5"/>
  <c r="Z77" i="5"/>
  <c r="V77" i="5"/>
  <c r="R77" i="5"/>
  <c r="N77" i="5"/>
  <c r="J77" i="5"/>
  <c r="AC81" i="5"/>
  <c r="Y81" i="5"/>
  <c r="U81" i="5"/>
  <c r="Q81" i="5"/>
  <c r="M81" i="5"/>
  <c r="I81" i="5"/>
  <c r="X21" i="5"/>
  <c r="L21" i="5"/>
  <c r="X26" i="5"/>
  <c r="L26" i="5"/>
  <c r="AB59" i="5"/>
  <c r="P59" i="5"/>
  <c r="AF64" i="5"/>
  <c r="T64" i="5"/>
  <c r="AB72" i="5"/>
  <c r="P72" i="5"/>
  <c r="AB77" i="5"/>
  <c r="P77" i="5"/>
  <c r="O81" i="5"/>
  <c r="AC21" i="5"/>
  <c r="Y21" i="5"/>
  <c r="U21" i="5"/>
  <c r="Q21" i="5"/>
  <c r="M21" i="5"/>
  <c r="I21" i="5"/>
  <c r="AC26" i="5"/>
  <c r="Y26" i="5"/>
  <c r="U26" i="5"/>
  <c r="Q26" i="5"/>
  <c r="M26" i="5"/>
  <c r="I26" i="5"/>
  <c r="AC59" i="5"/>
  <c r="Y59" i="5"/>
  <c r="U59" i="5"/>
  <c r="Q59" i="5"/>
  <c r="M59" i="5"/>
  <c r="I59" i="5"/>
  <c r="AC64" i="5"/>
  <c r="Y64" i="5"/>
  <c r="U64" i="5"/>
  <c r="Q64" i="5"/>
  <c r="M64" i="5"/>
  <c r="I64" i="5"/>
  <c r="AC72" i="5"/>
  <c r="Y72" i="5"/>
  <c r="U72" i="5"/>
  <c r="Q72" i="5"/>
  <c r="M72" i="5"/>
  <c r="I72" i="5"/>
  <c r="AC77" i="5"/>
  <c r="Y77" i="5"/>
  <c r="U77" i="5"/>
  <c r="Q77" i="5"/>
  <c r="M77" i="5"/>
  <c r="I77" i="5"/>
  <c r="AF81" i="5"/>
  <c r="AB81" i="5"/>
  <c r="X81" i="5"/>
  <c r="T81" i="5"/>
  <c r="P81" i="5"/>
  <c r="L81" i="5"/>
  <c r="H77" i="5"/>
  <c r="H81" i="5"/>
  <c r="F26" i="4" l="1"/>
  <c r="F132" i="4" s="1"/>
  <c r="G26" i="4"/>
  <c r="G132" i="4" s="1"/>
  <c r="G81" i="5"/>
  <c r="F81" i="5"/>
  <c r="G77" i="5"/>
  <c r="F77" i="5"/>
  <c r="F27" i="1"/>
  <c r="E27" i="1"/>
  <c r="AF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AB34" i="5" l="1"/>
  <c r="L34" i="5"/>
  <c r="AE34" i="5"/>
  <c r="AA34" i="5"/>
  <c r="W34" i="5"/>
  <c r="S34" i="5"/>
  <c r="O34" i="5"/>
  <c r="K34" i="5"/>
  <c r="T34" i="5"/>
  <c r="AD34" i="5"/>
  <c r="Z34" i="5"/>
  <c r="V34" i="5"/>
  <c r="R34" i="5"/>
  <c r="N34" i="5"/>
  <c r="J34" i="5"/>
  <c r="AF34" i="5"/>
  <c r="X34" i="5"/>
  <c r="P34" i="5"/>
  <c r="AC34" i="5"/>
  <c r="Y34" i="5"/>
  <c r="U34" i="5"/>
  <c r="Q34" i="5"/>
  <c r="M34" i="5"/>
  <c r="I34" i="5"/>
  <c r="AC5" i="5" l="1"/>
  <c r="Q5" i="5"/>
  <c r="U9" i="5"/>
  <c r="M9" i="5"/>
  <c r="W16" i="5"/>
  <c r="K16" i="5"/>
  <c r="AB40" i="5"/>
  <c r="T40" i="5"/>
  <c r="AC46" i="5"/>
  <c r="Q46" i="5"/>
  <c r="L54" i="5"/>
  <c r="AF5" i="5"/>
  <c r="AB5" i="5"/>
  <c r="X5" i="5"/>
  <c r="T5" i="5"/>
  <c r="P5" i="5"/>
  <c r="L5" i="5"/>
  <c r="AF9" i="5"/>
  <c r="AB9" i="5"/>
  <c r="X9" i="5"/>
  <c r="T9" i="5"/>
  <c r="P9" i="5"/>
  <c r="L9" i="5"/>
  <c r="AD16" i="5"/>
  <c r="Z16" i="5"/>
  <c r="V16" i="5"/>
  <c r="R16" i="5"/>
  <c r="N16" i="5"/>
  <c r="J16" i="5"/>
  <c r="AE40" i="5"/>
  <c r="AA40" i="5"/>
  <c r="W40" i="5"/>
  <c r="S40" i="5"/>
  <c r="O40" i="5"/>
  <c r="K40" i="5"/>
  <c r="AF46" i="5"/>
  <c r="AB46" i="5"/>
  <c r="X46" i="5"/>
  <c r="T46" i="5"/>
  <c r="P46" i="5"/>
  <c r="L46" i="5"/>
  <c r="AE54" i="5"/>
  <c r="AA54" i="5"/>
  <c r="W54" i="5"/>
  <c r="S54" i="5"/>
  <c r="O54" i="5"/>
  <c r="K54" i="5"/>
  <c r="U5" i="5"/>
  <c r="I5" i="5"/>
  <c r="Y9" i="5"/>
  <c r="I9" i="5"/>
  <c r="AE16" i="5"/>
  <c r="S16" i="5"/>
  <c r="AF40" i="5"/>
  <c r="P40" i="5"/>
  <c r="U46" i="5"/>
  <c r="I46" i="5"/>
  <c r="AF54" i="5"/>
  <c r="AB54" i="5"/>
  <c r="X54" i="5"/>
  <c r="P54" i="5"/>
  <c r="AE5" i="5"/>
  <c r="AA5" i="5"/>
  <c r="W5" i="5"/>
  <c r="S5" i="5"/>
  <c r="O5" i="5"/>
  <c r="K5" i="5"/>
  <c r="AE9" i="5"/>
  <c r="AA9" i="5"/>
  <c r="W9" i="5"/>
  <c r="S9" i="5"/>
  <c r="O9" i="5"/>
  <c r="K9" i="5"/>
  <c r="AC16" i="5"/>
  <c r="Y16" i="5"/>
  <c r="U16" i="5"/>
  <c r="Q16" i="5"/>
  <c r="M16" i="5"/>
  <c r="I16" i="5"/>
  <c r="AD40" i="5"/>
  <c r="Z40" i="5"/>
  <c r="V40" i="5"/>
  <c r="R40" i="5"/>
  <c r="N40" i="5"/>
  <c r="J40" i="5"/>
  <c r="AE46" i="5"/>
  <c r="AA46" i="5"/>
  <c r="W46" i="5"/>
  <c r="S46" i="5"/>
  <c r="O46" i="5"/>
  <c r="K46" i="5"/>
  <c r="AD54" i="5"/>
  <c r="Z54" i="5"/>
  <c r="V54" i="5"/>
  <c r="R54" i="5"/>
  <c r="N54" i="5"/>
  <c r="J54" i="5"/>
  <c r="Y5" i="5"/>
  <c r="M5" i="5"/>
  <c r="AC9" i="5"/>
  <c r="Q9" i="5"/>
  <c r="AA16" i="5"/>
  <c r="O16" i="5"/>
  <c r="X40" i="5"/>
  <c r="L40" i="5"/>
  <c r="Y46" i="5"/>
  <c r="M46" i="5"/>
  <c r="T54" i="5"/>
  <c r="AD5" i="5"/>
  <c r="Z5" i="5"/>
  <c r="V5" i="5"/>
  <c r="R5" i="5"/>
  <c r="N5" i="5"/>
  <c r="J5" i="5"/>
  <c r="AD9" i="5"/>
  <c r="Z9" i="5"/>
  <c r="V9" i="5"/>
  <c r="R9" i="5"/>
  <c r="N9" i="5"/>
  <c r="J9" i="5"/>
  <c r="AF16" i="5"/>
  <c r="AB16" i="5"/>
  <c r="X16" i="5"/>
  <c r="T16" i="5"/>
  <c r="P16" i="5"/>
  <c r="L16" i="5"/>
  <c r="AC40" i="5"/>
  <c r="Y40" i="5"/>
  <c r="U40" i="5"/>
  <c r="Q40" i="5"/>
  <c r="M40" i="5"/>
  <c r="I40" i="5"/>
  <c r="AD46" i="5"/>
  <c r="Z46" i="5"/>
  <c r="V46" i="5"/>
  <c r="R46" i="5"/>
  <c r="N46" i="5"/>
  <c r="J46" i="5"/>
  <c r="AC54" i="5"/>
  <c r="Y54" i="5"/>
  <c r="U54" i="5"/>
  <c r="Q54" i="5"/>
  <c r="M54" i="5"/>
  <c r="I54" i="5"/>
  <c r="H34" i="5"/>
  <c r="H46" i="5"/>
  <c r="H54" i="5"/>
  <c r="H21" i="5"/>
  <c r="H40" i="5"/>
  <c r="H64" i="5"/>
  <c r="H5" i="5"/>
  <c r="H59" i="5"/>
  <c r="H9" i="5"/>
  <c r="H26" i="5"/>
  <c r="H16" i="5"/>
  <c r="H72" i="5"/>
  <c r="R132" i="5" l="1"/>
  <c r="W132" i="5"/>
  <c r="U132" i="5"/>
  <c r="P132" i="5"/>
  <c r="AF132" i="5"/>
  <c r="H132" i="5"/>
  <c r="V132" i="5"/>
  <c r="M132" i="5"/>
  <c r="K132" i="5"/>
  <c r="AA132" i="5"/>
  <c r="T132" i="5"/>
  <c r="J132" i="5"/>
  <c r="Z132" i="5"/>
  <c r="Y132" i="5"/>
  <c r="O132" i="5"/>
  <c r="AE132" i="5"/>
  <c r="X132" i="5"/>
  <c r="Q132" i="5"/>
  <c r="N132" i="5"/>
  <c r="AD132" i="5"/>
  <c r="S132" i="5"/>
  <c r="I132" i="5"/>
  <c r="L132" i="5"/>
  <c r="AB132" i="5"/>
  <c r="AC132" i="5"/>
  <c r="G72" i="5"/>
  <c r="F72" i="5"/>
  <c r="G21" i="5"/>
  <c r="F21" i="5"/>
  <c r="G16" i="5"/>
  <c r="F16" i="5"/>
  <c r="G5" i="5"/>
  <c r="F5" i="5"/>
  <c r="F54" i="5"/>
  <c r="G54" i="5"/>
  <c r="F26" i="5"/>
  <c r="G26" i="5"/>
  <c r="G64" i="5"/>
  <c r="F64" i="5"/>
  <c r="G46" i="5"/>
  <c r="F46" i="5"/>
  <c r="G59" i="5"/>
  <c r="F59" i="5"/>
  <c r="G9" i="5"/>
  <c r="F9" i="5"/>
  <c r="G40" i="5"/>
  <c r="F40" i="5"/>
  <c r="G34" i="5"/>
  <c r="F34" i="5"/>
  <c r="G132" i="5" l="1"/>
  <c r="F132" i="5"/>
</calcChain>
</file>

<file path=xl/sharedStrings.xml><?xml version="1.0" encoding="utf-8"?>
<sst xmlns="http://schemas.openxmlformats.org/spreadsheetml/2006/main" count="1737" uniqueCount="341">
  <si>
    <t>DP</t>
  </si>
  <si>
    <t>Distributors</t>
  </si>
  <si>
    <t>Region/
Cluster</t>
  </si>
  <si>
    <t>Total Value</t>
  </si>
  <si>
    <t>Total
Qnty</t>
  </si>
  <si>
    <t>Rajshahi</t>
  </si>
  <si>
    <t>Prithibi Corporation</t>
  </si>
  <si>
    <t>Haque Enterprise</t>
  </si>
  <si>
    <t>Satata Enterprise</t>
  </si>
  <si>
    <t>Sarkar Telecom, Sirajgonj</t>
  </si>
  <si>
    <t>Mugdho Corporation</t>
  </si>
  <si>
    <t>Tulip Distribution</t>
  </si>
  <si>
    <t>Hello Rajshahi</t>
  </si>
  <si>
    <t>Hello Naogaon</t>
  </si>
  <si>
    <t>M/S Chowdhury Enterprise</t>
  </si>
  <si>
    <t>New Sarker Electronics</t>
  </si>
  <si>
    <t>Total</t>
  </si>
  <si>
    <t>Dealer</t>
  </si>
  <si>
    <t>Region</t>
  </si>
  <si>
    <t>Zone</t>
  </si>
  <si>
    <t>DSR ID</t>
  </si>
  <si>
    <t>DSR Name</t>
  </si>
  <si>
    <t>Total Quantity</t>
  </si>
  <si>
    <t>Naogaon</t>
  </si>
  <si>
    <t>Pabna</t>
  </si>
  <si>
    <t>DSR-0349</t>
  </si>
  <si>
    <t>DSR-0350</t>
  </si>
  <si>
    <t>DSR-0351</t>
  </si>
  <si>
    <t>DSR-0698</t>
  </si>
  <si>
    <t>DSR-0614</t>
  </si>
  <si>
    <t>Md. Rezaul Karim</t>
  </si>
  <si>
    <t>DSR-0617</t>
  </si>
  <si>
    <t>Pappu Kumer Roy Biddut</t>
  </si>
  <si>
    <t>DSR-0616</t>
  </si>
  <si>
    <t>Mithu Kumar Ghosh</t>
  </si>
  <si>
    <t>DSR-0246</t>
  </si>
  <si>
    <t>Md. Haider Ali</t>
  </si>
  <si>
    <t>DSR-0247</t>
  </si>
  <si>
    <t>Md. Atiq Islam</t>
  </si>
  <si>
    <t>DSR-0248</t>
  </si>
  <si>
    <t>Kamrul</t>
  </si>
  <si>
    <t>DSR-0619</t>
  </si>
  <si>
    <t>Md. Murad Rahman</t>
  </si>
  <si>
    <t>DSR-0234</t>
  </si>
  <si>
    <t>Md. Samim Reza</t>
  </si>
  <si>
    <t>Bogura</t>
  </si>
  <si>
    <t>Mobile collection and ghori ghor</t>
  </si>
  <si>
    <t>Region Total</t>
  </si>
  <si>
    <t>T92</t>
  </si>
  <si>
    <t>DSR-0236</t>
  </si>
  <si>
    <t>Aminul Islam Tutul</t>
  </si>
  <si>
    <t>DSR-0699</t>
  </si>
  <si>
    <t>Mr. Bappy</t>
  </si>
  <si>
    <t>Rhyme Enterprise</t>
  </si>
  <si>
    <t>Anitish Ghosh Tonmoy</t>
  </si>
  <si>
    <t>DSR-0158</t>
  </si>
  <si>
    <t>DSR-0159</t>
  </si>
  <si>
    <t>DSR-0156</t>
  </si>
  <si>
    <t>DSR-0244</t>
  </si>
  <si>
    <t>Md. Atikur Rahman</t>
  </si>
  <si>
    <t>DSR-0243</t>
  </si>
  <si>
    <t>Md. Mosaibur Rahman</t>
  </si>
  <si>
    <t>DSR-0245</t>
  </si>
  <si>
    <t>DSR-0228</t>
  </si>
  <si>
    <t>Md. Karimul Islam</t>
  </si>
  <si>
    <t>DSR-0225</t>
  </si>
  <si>
    <t>Bikash Chandra Das</t>
  </si>
  <si>
    <t>DSR-0229</t>
  </si>
  <si>
    <t>DSR-0227</t>
  </si>
  <si>
    <t>Md. Salim Babu</t>
  </si>
  <si>
    <t>DSR-0230</t>
  </si>
  <si>
    <t>Md. Shafiq Sheikh</t>
  </si>
  <si>
    <t>DSR-0157</t>
  </si>
  <si>
    <t>DSR-0661</t>
  </si>
  <si>
    <t>DSR-0026</t>
  </si>
  <si>
    <t>DSR-0477</t>
  </si>
  <si>
    <t>Md. Samsuzzaman Talha</t>
  </si>
  <si>
    <t>DSR-0001</t>
  </si>
  <si>
    <t>DSR-0217</t>
  </si>
  <si>
    <t>Md. Sohid</t>
  </si>
  <si>
    <t>DSR-0621</t>
  </si>
  <si>
    <t>Md. Abdul Alim</t>
  </si>
  <si>
    <t>DSR-0216</t>
  </si>
  <si>
    <t>Md. Azizul Bari Separ</t>
  </si>
  <si>
    <t>DSR-0162</t>
  </si>
  <si>
    <t>Md. Sahin Alom</t>
  </si>
  <si>
    <t>DSR-0218</t>
  </si>
  <si>
    <t>Md. Shawon Ali</t>
  </si>
  <si>
    <t>DSR-0622</t>
  </si>
  <si>
    <t>Md. Zisan</t>
  </si>
  <si>
    <t>DSR-0160</t>
  </si>
  <si>
    <t>Abu Bakkar Siddiq</t>
  </si>
  <si>
    <t>DSR-0131</t>
  </si>
  <si>
    <t>Md. Bayzid Bostami</t>
  </si>
  <si>
    <t>DSR-0098</t>
  </si>
  <si>
    <t>Md. Faruk Hossain</t>
  </si>
  <si>
    <t>DSR-0079</t>
  </si>
  <si>
    <t>Md. Mahbub Alam</t>
  </si>
  <si>
    <t>DSR-0161</t>
  </si>
  <si>
    <t>Md. Nasim Sahana (Pappu)</t>
  </si>
  <si>
    <t>DSR-0114</t>
  </si>
  <si>
    <t>Md. Rajiul Islam</t>
  </si>
  <si>
    <t>DSR-0006</t>
  </si>
  <si>
    <t>Md. Rasheduzzaman Milon</t>
  </si>
  <si>
    <t>DSR-0036</t>
  </si>
  <si>
    <t>Md. Ruhul Islam</t>
  </si>
  <si>
    <t>DSR-0575</t>
  </si>
  <si>
    <t>Ripon</t>
  </si>
  <si>
    <t>DSR-0744</t>
  </si>
  <si>
    <t>DSR-0636</t>
  </si>
  <si>
    <t>Md. Johorul Islam</t>
  </si>
  <si>
    <t>DSR-0495</t>
  </si>
  <si>
    <t>Md. Monowar Hossain</t>
  </si>
  <si>
    <t>DSR-0496</t>
  </si>
  <si>
    <t>Md. Belal Hossain</t>
  </si>
  <si>
    <t>DSR-0497</t>
  </si>
  <si>
    <t>Md. Nasir Uddin</t>
  </si>
  <si>
    <t>DSR-0498</t>
  </si>
  <si>
    <t>Md. Khairul Islam</t>
  </si>
  <si>
    <t>DSR-0058</t>
  </si>
  <si>
    <t>DSR-0083</t>
  </si>
  <si>
    <t>Md. Ashikur Rahman</t>
  </si>
  <si>
    <t>DSR-0310</t>
  </si>
  <si>
    <t>Md. Ashik Rahman</t>
  </si>
  <si>
    <t>DSR-0706</t>
  </si>
  <si>
    <t xml:space="preserve"> Md. Roni Ali</t>
  </si>
  <si>
    <t>DSR-0311</t>
  </si>
  <si>
    <t>Md. Atiqul Islam</t>
  </si>
  <si>
    <t>DSR-0312</t>
  </si>
  <si>
    <t>DSR-0590</t>
  </si>
  <si>
    <t>Md. Shipon Sarker</t>
  </si>
  <si>
    <t>Pacific Electronics</t>
  </si>
  <si>
    <t>Pacific Electronics-2</t>
  </si>
  <si>
    <t>DSR-0599</t>
  </si>
  <si>
    <t>DSR-0600</t>
  </si>
  <si>
    <t>Md. Manzir Hossain Mohaddes</t>
  </si>
  <si>
    <t>DSR-0598</t>
  </si>
  <si>
    <t>DSR-0258</t>
  </si>
  <si>
    <t>DSR-0259</t>
  </si>
  <si>
    <t>Mr. Golzar Rahaman</t>
  </si>
  <si>
    <t>DSR-0260</t>
  </si>
  <si>
    <t>Md. Nazmul Hossain Sajol</t>
  </si>
  <si>
    <t>DSR-0634</t>
  </si>
  <si>
    <t>Md. Moznu Mia</t>
  </si>
  <si>
    <t>Md. Atikur Rahman Opu</t>
  </si>
  <si>
    <t>Md. Sumon Sarker</t>
  </si>
  <si>
    <t>Dealer ID</t>
  </si>
  <si>
    <t>RP</t>
  </si>
  <si>
    <t>Asik Ahmed</t>
  </si>
  <si>
    <t>Rasel Hossain</t>
  </si>
  <si>
    <t>Md. Sumon Ahmed</t>
  </si>
  <si>
    <t>Md. Shibly Ahmed</t>
  </si>
  <si>
    <t>Md. Roman Hossain Rafi</t>
  </si>
  <si>
    <t>T.M Rasel Ahmed</t>
  </si>
  <si>
    <t>Md. Lablu Khan</t>
  </si>
  <si>
    <t>Md. Azim Hossain</t>
  </si>
  <si>
    <t>Md. Milon Hosen</t>
  </si>
  <si>
    <t>Moudud Ahmed Raton</t>
  </si>
  <si>
    <t xml:space="preserve">  Md Rasel Hossain</t>
  </si>
  <si>
    <t>DEL-0077</t>
  </si>
  <si>
    <t>DEL-0186</t>
  </si>
  <si>
    <t>DEL-0028</t>
  </si>
  <si>
    <t>DEL-0090</t>
  </si>
  <si>
    <t>Sarkar Telecom* Sirajgonj</t>
  </si>
  <si>
    <t>DEL-0155</t>
  </si>
  <si>
    <t>DEL-0179</t>
  </si>
  <si>
    <t>DEL-0158</t>
  </si>
  <si>
    <t>DEL-0031</t>
  </si>
  <si>
    <t>DEL-0029</t>
  </si>
  <si>
    <t>Mobile Collection &amp; Ghori Ghor</t>
  </si>
  <si>
    <t>DEL-0168</t>
  </si>
  <si>
    <t>DEL-0130</t>
  </si>
  <si>
    <t>DEL-0068</t>
  </si>
  <si>
    <t>DEL-0073</t>
  </si>
  <si>
    <t>DEL-0142</t>
  </si>
  <si>
    <t>B68_SKD</t>
  </si>
  <si>
    <t>B69_SKD</t>
  </si>
  <si>
    <t>BL96_SKD</t>
  </si>
  <si>
    <t>BL99_SKD</t>
  </si>
  <si>
    <t>BL120_SKD</t>
  </si>
  <si>
    <t>D41_SKD</t>
  </si>
  <si>
    <t>D76_SKD</t>
  </si>
  <si>
    <t>D78_SKD</t>
  </si>
  <si>
    <t>D54+_SKD</t>
  </si>
  <si>
    <t>S45_SKD</t>
  </si>
  <si>
    <t>D47_SKD</t>
  </si>
  <si>
    <t>L46_SKD</t>
  </si>
  <si>
    <t>D48_SKD</t>
  </si>
  <si>
    <t>L43_SKD</t>
  </si>
  <si>
    <t>L44_SKD</t>
  </si>
  <si>
    <t>L33_SKD</t>
  </si>
  <si>
    <t>L135_SKD</t>
  </si>
  <si>
    <t>L140_SKD</t>
  </si>
  <si>
    <t>L260_SKD</t>
  </si>
  <si>
    <t>L270_SKD</t>
  </si>
  <si>
    <t>G10+_SKD</t>
  </si>
  <si>
    <t>i69_SKD</t>
  </si>
  <si>
    <t>Atom_SKD</t>
  </si>
  <si>
    <t>ATOM_II_SKD</t>
  </si>
  <si>
    <t>Z18_SKD</t>
  </si>
  <si>
    <t>Z33_SKD</t>
  </si>
  <si>
    <t>Z35_3GB_SKD</t>
  </si>
  <si>
    <t>Z40_3GB_SKD</t>
  </si>
  <si>
    <t>Z30Pro_SKD</t>
  </si>
  <si>
    <t>Z35_4GB_SKD</t>
  </si>
  <si>
    <t>D82_SKD</t>
  </si>
  <si>
    <t>Rubel</t>
  </si>
  <si>
    <t>Md. Roni Ali</t>
  </si>
  <si>
    <t>Shahil Distribution</t>
  </si>
  <si>
    <t>Thakurgaon</t>
  </si>
  <si>
    <t>Swaranika  Enterprise</t>
  </si>
  <si>
    <t>M/S. Nodi Nishat Enterprise</t>
  </si>
  <si>
    <t>Dinajpur</t>
  </si>
  <si>
    <t>M/S. Sky Tel</t>
  </si>
  <si>
    <t>Tarek &amp; Brothers</t>
  </si>
  <si>
    <t>Feroz Telecom</t>
  </si>
  <si>
    <t>Rangpur</t>
  </si>
  <si>
    <t>M/S. MM Trade Link</t>
  </si>
  <si>
    <t>Shijdah Enterprise</t>
  </si>
  <si>
    <t>World Media</t>
  </si>
  <si>
    <t>DSR-0546</t>
  </si>
  <si>
    <t>Md.Belel Hossain</t>
  </si>
  <si>
    <t>DSR-0547</t>
  </si>
  <si>
    <t>Md. Jony Islam</t>
  </si>
  <si>
    <t>DSR-0720</t>
  </si>
  <si>
    <t>Md. Nawab Shiraj-u-Ddula</t>
  </si>
  <si>
    <t>DSR-0586</t>
  </si>
  <si>
    <t>Md.Jahidul Islam</t>
  </si>
  <si>
    <t>DSR-0587</t>
  </si>
  <si>
    <t>Md. Rasheduzzaman</t>
  </si>
  <si>
    <t>DSR-0324</t>
  </si>
  <si>
    <t>Md.Mamunur Rashid</t>
  </si>
  <si>
    <t>DSR-0723</t>
  </si>
  <si>
    <t>Md.Jahangir Alam</t>
  </si>
  <si>
    <t>DSR-0721</t>
  </si>
  <si>
    <t>Muhammad Salman Raju</t>
  </si>
  <si>
    <t>DSR-0722</t>
  </si>
  <si>
    <t>Md.Abu Jafor</t>
  </si>
  <si>
    <t>DSR-0640</t>
  </si>
  <si>
    <t>Md. Shakil Hossain</t>
  </si>
  <si>
    <t>DSR-0639</t>
  </si>
  <si>
    <t>Md. Ashik Islam</t>
  </si>
  <si>
    <t>DSR-0688</t>
  </si>
  <si>
    <t>Md.Monsur Rahman</t>
  </si>
  <si>
    <t>DSR-0689</t>
  </si>
  <si>
    <t>Md. Fazle Rabbi</t>
  </si>
  <si>
    <t>DSR-0681</t>
  </si>
  <si>
    <t>Md. Shamim Islam-2</t>
  </si>
  <si>
    <t>DSR-0683</t>
  </si>
  <si>
    <t>Ashim kumar Roy</t>
  </si>
  <si>
    <t>DSR-0684</t>
  </si>
  <si>
    <t>Md. Shamim Islam</t>
  </si>
  <si>
    <t>DSR-0685</t>
  </si>
  <si>
    <t>Md.Humayun Kabir</t>
  </si>
  <si>
    <t>DSR-0687</t>
  </si>
  <si>
    <t>Mr. Shawdhin Chandra Roy</t>
  </si>
  <si>
    <t>DSR-0686</t>
  </si>
  <si>
    <t>Md. Emran Ali</t>
  </si>
  <si>
    <t>DSR-0749</t>
  </si>
  <si>
    <t>Md. Koushik Ahmed</t>
  </si>
  <si>
    <t>DSR-0261</t>
  </si>
  <si>
    <t>Md. Palash</t>
  </si>
  <si>
    <t>DSR-0262</t>
  </si>
  <si>
    <t>Md. Shahin Sarkar</t>
  </si>
  <si>
    <t>DSR-0264</t>
  </si>
  <si>
    <t>Md.Hasanul Haque</t>
  </si>
  <si>
    <t>DSR-0265</t>
  </si>
  <si>
    <t>Md.Azaharul Islam</t>
  </si>
  <si>
    <t>DSR-0266</t>
  </si>
  <si>
    <t>Md. Anisur Rahman Akash</t>
  </si>
  <si>
    <t>DSR-0250</t>
  </si>
  <si>
    <t>Mr. Sulov Sen</t>
  </si>
  <si>
    <t>DSR-0251</t>
  </si>
  <si>
    <t>Md. Shimul Khan</t>
  </si>
  <si>
    <t>DSR-0252</t>
  </si>
  <si>
    <t>Md. Najmul Huda</t>
  </si>
  <si>
    <t>DSR-0253</t>
  </si>
  <si>
    <t>Md. Insan Ali</t>
  </si>
  <si>
    <t>DSR-0328</t>
  </si>
  <si>
    <t>Mr. Ratan Kumar Roy</t>
  </si>
  <si>
    <t>DSR-0329</t>
  </si>
  <si>
    <t>Md. Ataur Rahman (Lavlu)</t>
  </si>
  <si>
    <t>DSR-0330</t>
  </si>
  <si>
    <t>Md. Suqqur Ali Chanchal</t>
  </si>
  <si>
    <t>DSR-0331</t>
  </si>
  <si>
    <t>Banasour Chandra Barman</t>
  </si>
  <si>
    <t>DSR-0629</t>
  </si>
  <si>
    <t>Md. Raju Mia</t>
  </si>
  <si>
    <t>DSR-0254</t>
  </si>
  <si>
    <t>Mr. Suruzzaman</t>
  </si>
  <si>
    <t>DSR-0255</t>
  </si>
  <si>
    <t>Md. Mobarak Hossain</t>
  </si>
  <si>
    <t>DSR-0541</t>
  </si>
  <si>
    <t>Md. Shirajul Islam</t>
  </si>
  <si>
    <t>DSR-0268</t>
  </si>
  <si>
    <t>Mr. Rubel ahmed</t>
  </si>
  <si>
    <t>DSR-0269</t>
  </si>
  <si>
    <t>Md. Khalilur Rahman</t>
  </si>
  <si>
    <t>DSR-0270</t>
  </si>
  <si>
    <t>Mr. Raihanur Rahman</t>
  </si>
  <si>
    <t>DSR-0271</t>
  </si>
  <si>
    <t>Ariful Islam</t>
  </si>
  <si>
    <t>Md. Labib Shahariar</t>
  </si>
  <si>
    <t>L95</t>
  </si>
  <si>
    <t>Shuvon Datta</t>
  </si>
  <si>
    <t>B62</t>
  </si>
  <si>
    <t>B69 (WHP)</t>
  </si>
  <si>
    <t>BL96 (WHP)</t>
  </si>
  <si>
    <t>BL99</t>
  </si>
  <si>
    <t>BL120 (WHP)</t>
  </si>
  <si>
    <t>D41</t>
  </si>
  <si>
    <t>D76</t>
  </si>
  <si>
    <t>D78</t>
  </si>
  <si>
    <t>D82</t>
  </si>
  <si>
    <t>D54+</t>
  </si>
  <si>
    <t>S45</t>
  </si>
  <si>
    <t>D47</t>
  </si>
  <si>
    <t>D48</t>
  </si>
  <si>
    <t>L33</t>
  </si>
  <si>
    <t>L43</t>
  </si>
  <si>
    <t>L44</t>
  </si>
  <si>
    <t>L46</t>
  </si>
  <si>
    <t>L135</t>
  </si>
  <si>
    <t>L140</t>
  </si>
  <si>
    <t>L260</t>
  </si>
  <si>
    <t>L270</t>
  </si>
  <si>
    <t>G10+</t>
  </si>
  <si>
    <t>i69</t>
  </si>
  <si>
    <t>Atom</t>
  </si>
  <si>
    <t>ATOM_II</t>
  </si>
  <si>
    <t>Z18</t>
  </si>
  <si>
    <t>Z22</t>
  </si>
  <si>
    <t>Z33</t>
  </si>
  <si>
    <t>Z35_3GB</t>
  </si>
  <si>
    <t>Z40_3GB</t>
  </si>
  <si>
    <t>Z35_4GB</t>
  </si>
  <si>
    <t>Primary Target Dec'21</t>
  </si>
  <si>
    <t>Secondary Target Dec'21</t>
  </si>
  <si>
    <t>Md. Taiebur Rahman Nayon</t>
  </si>
  <si>
    <t>Md. Liton Sarker</t>
  </si>
  <si>
    <t>Md. Asaduzzaman Dipu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</si>
</sst>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Bahnschrift"/>
      <family val="2"/>
    </font>
    <font>
      <sz val="10"/>
      <color theme="1"/>
      <name val="Bahnschrift SemiBold"/>
      <family val="2"/>
    </font>
    <font>
      <sz val="10"/>
      <color theme="0"/>
      <name val="Bahnschrift SemiBold"/>
      <family val="2"/>
    </font>
    <font>
      <sz val="10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9"/>
      <color theme="0"/>
      <name val="Calibri"/>
      <family val="2"/>
      <scheme val="minor"/>
    </font>
    <font>
      <i/>
      <sz val="9"/>
      <name val="Calibri"/>
      <family val="2"/>
      <scheme val="minor"/>
    </font>
    <font>
      <sz val="11"/>
      <color theme="1"/>
      <name val="Bahnschrift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1" fillId="0" borderId="0"/>
    <xf numFmtId="44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41">
    <xf numFmtId="0" fontId="0" fillId="0" borderId="0" xfId="0"/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 vertical="center"/>
    </xf>
    <xf numFmtId="0" fontId="3" fillId="0" borderId="0" xfId="0" applyFont="1"/>
    <xf numFmtId="164" fontId="4" fillId="3" borderId="1" xfId="1" applyNumberFormat="1" applyFont="1" applyFill="1" applyBorder="1" applyAlignment="1">
      <alignment horizontal="center" vertical="center"/>
    </xf>
    <xf numFmtId="164" fontId="4" fillId="3" borderId="2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3" fontId="3" fillId="0" borderId="0" xfId="1" applyNumberFormat="1" applyFont="1" applyAlignment="1">
      <alignment horizontal="center" vertical="center"/>
    </xf>
    <xf numFmtId="0" fontId="6" fillId="2" borderId="0" xfId="0" applyFont="1" applyFill="1"/>
    <xf numFmtId="0" fontId="6" fillId="0" borderId="0" xfId="0" applyFont="1"/>
    <xf numFmtId="0" fontId="6" fillId="7" borderId="0" xfId="0" applyFont="1" applyFill="1"/>
    <xf numFmtId="0" fontId="6" fillId="7" borderId="3" xfId="0" applyFont="1" applyFill="1" applyBorder="1"/>
    <xf numFmtId="1" fontId="6" fillId="7" borderId="3" xfId="0" applyNumberFormat="1" applyFont="1" applyFill="1" applyBorder="1"/>
    <xf numFmtId="0" fontId="7" fillId="8" borderId="3" xfId="0" applyFont="1" applyFill="1" applyBorder="1"/>
    <xf numFmtId="0" fontId="6" fillId="7" borderId="3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1" fontId="6" fillId="2" borderId="3" xfId="0" applyNumberFormat="1" applyFont="1" applyFill="1" applyBorder="1"/>
    <xf numFmtId="0" fontId="8" fillId="0" borderId="3" xfId="4" applyFont="1" applyBorder="1" applyAlignment="1">
      <alignment horizontal="left"/>
    </xf>
    <xf numFmtId="0" fontId="8" fillId="2" borderId="3" xfId="5" applyFont="1" applyFill="1" applyBorder="1" applyAlignment="1">
      <alignment horizontal="center"/>
    </xf>
    <xf numFmtId="0" fontId="8" fillId="0" borderId="3" xfId="4" applyFont="1" applyBorder="1" applyAlignment="1">
      <alignment horizontal="center"/>
    </xf>
    <xf numFmtId="164" fontId="6" fillId="2" borderId="3" xfId="6" applyNumberFormat="1" applyFont="1" applyFill="1" applyBorder="1" applyAlignment="1">
      <alignment horizontal="center" vertical="center"/>
    </xf>
    <xf numFmtId="164" fontId="6" fillId="2" borderId="3" xfId="1" applyNumberFormat="1" applyFont="1" applyFill="1" applyBorder="1" applyAlignment="1">
      <alignment horizontal="center"/>
    </xf>
    <xf numFmtId="1" fontId="6" fillId="0" borderId="3" xfId="0" applyNumberFormat="1" applyFont="1" applyBorder="1"/>
    <xf numFmtId="0" fontId="8" fillId="7" borderId="3" xfId="4" applyFont="1" applyFill="1" applyBorder="1" applyAlignment="1">
      <alignment horizontal="left"/>
    </xf>
    <xf numFmtId="0" fontId="8" fillId="7" borderId="3" xfId="5" applyFont="1" applyFill="1" applyBorder="1" applyAlignment="1">
      <alignment horizontal="center"/>
    </xf>
    <xf numFmtId="0" fontId="8" fillId="7" borderId="3" xfId="4" applyFont="1" applyFill="1" applyBorder="1" applyAlignment="1">
      <alignment horizontal="center"/>
    </xf>
    <xf numFmtId="0" fontId="6" fillId="2" borderId="3" xfId="3" applyFont="1" applyFill="1" applyBorder="1"/>
    <xf numFmtId="0" fontId="6" fillId="7" borderId="3" xfId="3" applyFont="1" applyFill="1" applyBorder="1"/>
    <xf numFmtId="164" fontId="6" fillId="7" borderId="3" xfId="6" applyNumberFormat="1" applyFont="1" applyFill="1" applyBorder="1" applyAlignment="1">
      <alignment horizontal="center" vertical="center"/>
    </xf>
    <xf numFmtId="0" fontId="8" fillId="0" borderId="3" xfId="4" applyFont="1" applyBorder="1"/>
    <xf numFmtId="0" fontId="8" fillId="7" borderId="3" xfId="4" applyFont="1" applyFill="1" applyBorder="1"/>
    <xf numFmtId="0" fontId="8" fillId="0" borderId="3" xfId="3" applyFont="1" applyBorder="1"/>
    <xf numFmtId="0" fontId="8" fillId="7" borderId="3" xfId="3" applyFont="1" applyFill="1" applyBorder="1" applyAlignment="1">
      <alignment horizontal="left"/>
    </xf>
    <xf numFmtId="0" fontId="8" fillId="7" borderId="3" xfId="3" applyFont="1" applyFill="1" applyBorder="1"/>
    <xf numFmtId="0" fontId="8" fillId="0" borderId="3" xfId="3" applyFont="1" applyBorder="1" applyAlignment="1">
      <alignment horizontal="left"/>
    </xf>
    <xf numFmtId="0" fontId="6" fillId="2" borderId="3" xfId="3" applyFont="1" applyFill="1" applyBorder="1" applyAlignment="1">
      <alignment horizontal="left"/>
    </xf>
    <xf numFmtId="0" fontId="6" fillId="7" borderId="3" xfId="3" applyFont="1" applyFill="1" applyBorder="1" applyAlignment="1">
      <alignment horizontal="left"/>
    </xf>
    <xf numFmtId="0" fontId="8" fillId="2" borderId="3" xfId="0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left" vertical="center" wrapText="1"/>
    </xf>
    <xf numFmtId="0" fontId="8" fillId="7" borderId="3" xfId="0" applyFont="1" applyFill="1" applyBorder="1" applyAlignment="1">
      <alignment horizontal="left"/>
    </xf>
    <xf numFmtId="0" fontId="9" fillId="7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left" vertical="center"/>
    </xf>
    <xf numFmtId="0" fontId="8" fillId="7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/>
    </xf>
    <xf numFmtId="0" fontId="8" fillId="2" borderId="4" xfId="0" applyFont="1" applyFill="1" applyBorder="1" applyAlignment="1">
      <alignment horizontal="left"/>
    </xf>
    <xf numFmtId="0" fontId="10" fillId="8" borderId="3" xfId="0" applyFont="1" applyFill="1" applyBorder="1" applyAlignment="1">
      <alignment horizontal="left" vertical="center"/>
    </xf>
    <xf numFmtId="164" fontId="11" fillId="3" borderId="2" xfId="1" applyNumberFormat="1" applyFont="1" applyFill="1" applyBorder="1" applyAlignment="1">
      <alignment horizontal="center" vertical="center"/>
    </xf>
    <xf numFmtId="164" fontId="7" fillId="4" borderId="3" xfId="1" applyNumberFormat="1" applyFont="1" applyFill="1" applyBorder="1" applyAlignment="1">
      <alignment horizontal="center" vertical="center"/>
    </xf>
    <xf numFmtId="0" fontId="8" fillId="2" borderId="6" xfId="0" applyFont="1" applyFill="1" applyBorder="1" applyAlignment="1">
      <alignment vertical="center"/>
    </xf>
    <xf numFmtId="0" fontId="8" fillId="7" borderId="6" xfId="0" applyFont="1" applyFill="1" applyBorder="1"/>
    <xf numFmtId="0" fontId="8" fillId="7" borderId="6" xfId="0" applyFont="1" applyFill="1" applyBorder="1" applyAlignment="1">
      <alignment horizontal="left" vertical="center"/>
    </xf>
    <xf numFmtId="10" fontId="12" fillId="7" borderId="6" xfId="8" applyNumberFormat="1" applyFont="1" applyFill="1" applyBorder="1" applyAlignment="1">
      <alignment horizontal="center"/>
    </xf>
    <xf numFmtId="164" fontId="6" fillId="7" borderId="3" xfId="0" applyNumberFormat="1" applyFont="1" applyFill="1" applyBorder="1"/>
    <xf numFmtId="0" fontId="13" fillId="0" borderId="0" xfId="0" applyFont="1"/>
    <xf numFmtId="164" fontId="6" fillId="7" borderId="3" xfId="1" applyNumberFormat="1" applyFont="1" applyFill="1" applyBorder="1" applyAlignment="1">
      <alignment horizontal="center"/>
    </xf>
    <xf numFmtId="164" fontId="2" fillId="2" borderId="0" xfId="1" applyNumberFormat="1" applyFont="1" applyFill="1" applyAlignment="1">
      <alignment horizontal="left" vertical="center"/>
    </xf>
    <xf numFmtId="164" fontId="4" fillId="3" borderId="7" xfId="1" applyNumberFormat="1" applyFont="1" applyFill="1" applyBorder="1" applyAlignment="1">
      <alignment horizontal="center" vertical="center"/>
    </xf>
    <xf numFmtId="164" fontId="11" fillId="3" borderId="7" xfId="1" applyNumberFormat="1" applyFont="1" applyFill="1" applyBorder="1" applyAlignment="1">
      <alignment horizontal="center" vertical="center"/>
    </xf>
    <xf numFmtId="164" fontId="7" fillId="4" borderId="8" xfId="1" applyNumberFormat="1" applyFont="1" applyFill="1" applyBorder="1" applyAlignment="1">
      <alignment horizontal="center" vertical="center"/>
    </xf>
    <xf numFmtId="0" fontId="11" fillId="3" borderId="3" xfId="0" applyFont="1" applyFill="1" applyBorder="1"/>
    <xf numFmtId="0" fontId="7" fillId="4" borderId="3" xfId="0" applyFont="1" applyFill="1" applyBorder="1"/>
    <xf numFmtId="9" fontId="6" fillId="7" borderId="3" xfId="2" applyFont="1" applyFill="1" applyBorder="1"/>
    <xf numFmtId="164" fontId="7" fillId="8" borderId="3" xfId="0" applyNumberFormat="1" applyFont="1" applyFill="1" applyBorder="1"/>
    <xf numFmtId="0" fontId="8" fillId="2" borderId="3" xfId="3" applyFont="1" applyFill="1" applyBorder="1" applyAlignment="1">
      <alignment horizontal="left"/>
    </xf>
    <xf numFmtId="0" fontId="9" fillId="7" borderId="3" xfId="0" applyFont="1" applyFill="1" applyBorder="1" applyAlignment="1">
      <alignment horizontal="left" vertical="center"/>
    </xf>
    <xf numFmtId="0" fontId="8" fillId="0" borderId="3" xfId="3" applyFont="1" applyFill="1" applyBorder="1"/>
    <xf numFmtId="0" fontId="6" fillId="0" borderId="3" xfId="3" applyFont="1" applyFill="1" applyBorder="1"/>
    <xf numFmtId="0" fontId="6" fillId="0" borderId="0" xfId="0" applyFont="1" applyFill="1"/>
    <xf numFmtId="9" fontId="6" fillId="0" borderId="3" xfId="2" applyFont="1" applyBorder="1" applyAlignment="1">
      <alignment horizontal="center"/>
    </xf>
    <xf numFmtId="0" fontId="6" fillId="7" borderId="3" xfId="3" applyNumberFormat="1" applyFont="1" applyFill="1" applyBorder="1" applyAlignment="1">
      <alignment horizontal="left" vertical="center"/>
    </xf>
    <xf numFmtId="9" fontId="6" fillId="7" borderId="3" xfId="2" applyFont="1" applyFill="1" applyBorder="1" applyAlignment="1">
      <alignment horizontal="center"/>
    </xf>
    <xf numFmtId="0" fontId="8" fillId="0" borderId="3" xfId="4" applyFont="1" applyFill="1" applyBorder="1" applyAlignment="1"/>
    <xf numFmtId="0" fontId="8" fillId="0" borderId="3" xfId="4" applyFont="1" applyFill="1" applyBorder="1" applyAlignment="1">
      <alignment horizontal="left"/>
    </xf>
    <xf numFmtId="164" fontId="6" fillId="0" borderId="3" xfId="6" applyNumberFormat="1" applyFont="1" applyFill="1" applyBorder="1" applyAlignment="1">
      <alignment vertical="center"/>
    </xf>
    <xf numFmtId="164" fontId="6" fillId="0" borderId="3" xfId="6" applyNumberFormat="1" applyFont="1" applyFill="1" applyBorder="1" applyAlignment="1"/>
    <xf numFmtId="164" fontId="6" fillId="2" borderId="3" xfId="6" applyNumberFormat="1" applyFont="1" applyFill="1" applyBorder="1" applyAlignment="1">
      <alignment vertical="center"/>
    </xf>
    <xf numFmtId="164" fontId="6" fillId="2" borderId="3" xfId="6" applyNumberFormat="1" applyFont="1" applyFill="1" applyBorder="1" applyAlignment="1"/>
    <xf numFmtId="164" fontId="6" fillId="7" borderId="3" xfId="6" applyNumberFormat="1" applyFont="1" applyFill="1" applyBorder="1" applyAlignment="1">
      <alignment vertical="center"/>
    </xf>
    <xf numFmtId="164" fontId="6" fillId="7" borderId="3" xfId="6" applyNumberFormat="1" applyFont="1" applyFill="1" applyBorder="1" applyAlignment="1"/>
    <xf numFmtId="0" fontId="6" fillId="2" borderId="9" xfId="3" applyFont="1" applyFill="1" applyBorder="1" applyAlignment="1">
      <alignment horizontal="left"/>
    </xf>
    <xf numFmtId="0" fontId="8" fillId="2" borderId="3" xfId="9" applyFont="1" applyFill="1" applyBorder="1" applyAlignment="1">
      <alignment horizontal="center"/>
    </xf>
    <xf numFmtId="0" fontId="6" fillId="2" borderId="3" xfId="3" applyNumberFormat="1" applyFont="1" applyFill="1" applyBorder="1" applyAlignment="1">
      <alignment horizontal="left" vertical="center"/>
    </xf>
    <xf numFmtId="0" fontId="6" fillId="7" borderId="10" xfId="3" applyFont="1" applyFill="1" applyBorder="1" applyAlignment="1">
      <alignment horizontal="left"/>
    </xf>
    <xf numFmtId="0" fontId="6" fillId="7" borderId="3" xfId="3" applyNumberFormat="1" applyFont="1" applyFill="1" applyBorder="1" applyAlignment="1">
      <alignment horizontal="left"/>
    </xf>
    <xf numFmtId="1" fontId="6" fillId="7" borderId="8" xfId="0" applyNumberFormat="1" applyFont="1" applyFill="1" applyBorder="1"/>
    <xf numFmtId="0" fontId="8" fillId="0" borderId="3" xfId="4" applyFont="1" applyFill="1" applyBorder="1" applyAlignment="1">
      <alignment horizontal="center"/>
    </xf>
    <xf numFmtId="0" fontId="8" fillId="7" borderId="10" xfId="4" applyFont="1" applyFill="1" applyBorder="1" applyAlignment="1">
      <alignment horizontal="left"/>
    </xf>
    <xf numFmtId="0" fontId="8" fillId="7" borderId="3" xfId="9" applyFont="1" applyFill="1" applyBorder="1" applyAlignment="1">
      <alignment horizontal="center"/>
    </xf>
    <xf numFmtId="0" fontId="8" fillId="7" borderId="3" xfId="4" applyFont="1" applyFill="1" applyBorder="1" applyAlignment="1"/>
    <xf numFmtId="164" fontId="6" fillId="7" borderId="8" xfId="1" applyNumberFormat="1" applyFont="1" applyFill="1" applyBorder="1" applyAlignment="1">
      <alignment horizontal="center"/>
    </xf>
    <xf numFmtId="164" fontId="6" fillId="2" borderId="3" xfId="6" applyNumberFormat="1" applyFont="1" applyFill="1" applyBorder="1" applyAlignment="1">
      <alignment horizontal="left" vertical="center"/>
    </xf>
    <xf numFmtId="164" fontId="6" fillId="7" borderId="3" xfId="6" applyNumberFormat="1" applyFont="1" applyFill="1" applyBorder="1" applyAlignment="1">
      <alignment horizontal="left" vertical="center"/>
    </xf>
    <xf numFmtId="0" fontId="6" fillId="7" borderId="3" xfId="6" applyNumberFormat="1" applyFont="1" applyFill="1" applyBorder="1" applyAlignment="1">
      <alignment horizontal="left" vertical="center"/>
    </xf>
    <xf numFmtId="164" fontId="6" fillId="7" borderId="8" xfId="6" applyNumberFormat="1" applyFont="1" applyFill="1" applyBorder="1" applyAlignment="1">
      <alignment horizontal="center" vertical="center"/>
    </xf>
    <xf numFmtId="0" fontId="9" fillId="2" borderId="3" xfId="0" applyFont="1" applyFill="1" applyBorder="1" applyAlignment="1">
      <alignment vertical="center"/>
    </xf>
    <xf numFmtId="0" fontId="11" fillId="3" borderId="3" xfId="0" applyFont="1" applyFill="1" applyBorder="1" applyAlignment="1">
      <alignment horizontal="center"/>
    </xf>
    <xf numFmtId="0" fontId="8" fillId="0" borderId="3" xfId="4" applyFont="1" applyFill="1" applyBorder="1" applyAlignment="1" applyProtection="1">
      <alignment horizontal="right" vertical="center" wrapText="1"/>
      <protection locked="0"/>
    </xf>
    <xf numFmtId="164" fontId="6" fillId="2" borderId="3" xfId="7" applyNumberFormat="1" applyFont="1" applyFill="1" applyBorder="1" applyAlignment="1">
      <alignment horizontal="center"/>
    </xf>
    <xf numFmtId="9" fontId="6" fillId="0" borderId="3" xfId="2" applyFont="1" applyBorder="1"/>
    <xf numFmtId="0" fontId="8" fillId="2" borderId="3" xfId="3" applyFont="1" applyFill="1" applyBorder="1"/>
    <xf numFmtId="10" fontId="6" fillId="7" borderId="3" xfId="2" applyNumberFormat="1" applyFont="1" applyFill="1" applyBorder="1"/>
    <xf numFmtId="0" fontId="8" fillId="2" borderId="3" xfId="0" applyFont="1" applyFill="1" applyBorder="1" applyAlignment="1">
      <alignment vertical="center" wrapText="1"/>
    </xf>
    <xf numFmtId="0" fontId="8" fillId="7" borderId="3" xfId="0" applyFont="1" applyFill="1" applyBorder="1" applyAlignment="1">
      <alignment vertical="center" wrapText="1"/>
    </xf>
    <xf numFmtId="0" fontId="8" fillId="2" borderId="3" xfId="0" applyFont="1" applyFill="1" applyBorder="1" applyAlignment="1">
      <alignment vertical="center"/>
    </xf>
    <xf numFmtId="0" fontId="8" fillId="7" borderId="3" xfId="0" applyFont="1" applyFill="1" applyBorder="1" applyAlignment="1">
      <alignment vertical="center"/>
    </xf>
    <xf numFmtId="1" fontId="15" fillId="0" borderId="3" xfId="1" applyNumberFormat="1" applyFont="1" applyBorder="1" applyAlignment="1">
      <alignment horizontal="center" vertical="center"/>
    </xf>
    <xf numFmtId="1" fontId="14" fillId="4" borderId="3" xfId="1" applyNumberFormat="1" applyFont="1" applyFill="1" applyBorder="1" applyAlignment="1">
      <alignment horizontal="center" vertical="center" wrapText="1"/>
    </xf>
    <xf numFmtId="1" fontId="14" fillId="4" borderId="3" xfId="1" applyNumberFormat="1" applyFont="1" applyFill="1" applyBorder="1" applyAlignment="1">
      <alignment horizontal="center" vertical="center"/>
    </xf>
    <xf numFmtId="1" fontId="14" fillId="4" borderId="8" xfId="1" applyNumberFormat="1" applyFont="1" applyFill="1" applyBorder="1" applyAlignment="1">
      <alignment horizontal="center" vertical="center"/>
    </xf>
    <xf numFmtId="1" fontId="15" fillId="2" borderId="3" xfId="0" applyNumberFormat="1" applyFont="1" applyFill="1" applyBorder="1" applyAlignment="1">
      <alignment horizontal="center" vertical="center"/>
    </xf>
    <xf numFmtId="1" fontId="15" fillId="2" borderId="3" xfId="1" applyNumberFormat="1" applyFont="1" applyFill="1" applyBorder="1" applyAlignment="1">
      <alignment horizontal="center" vertical="center"/>
    </xf>
    <xf numFmtId="1" fontId="15" fillId="2" borderId="8" xfId="1" applyNumberFormat="1" applyFont="1" applyFill="1" applyBorder="1" applyAlignment="1">
      <alignment horizontal="center" vertical="center"/>
    </xf>
    <xf numFmtId="1" fontId="15" fillId="0" borderId="3" xfId="0" applyNumberFormat="1" applyFont="1" applyBorder="1" applyAlignment="1">
      <alignment horizontal="center" vertical="center"/>
    </xf>
    <xf numFmtId="1" fontId="15" fillId="0" borderId="3" xfId="1" applyNumberFormat="1" applyFont="1" applyFill="1" applyBorder="1" applyAlignment="1">
      <alignment horizontal="center" vertical="center"/>
    </xf>
    <xf numFmtId="1" fontId="15" fillId="0" borderId="8" xfId="1" applyNumberFormat="1" applyFont="1" applyFill="1" applyBorder="1" applyAlignment="1">
      <alignment horizontal="center" vertical="center"/>
    </xf>
    <xf numFmtId="1" fontId="15" fillId="0" borderId="3" xfId="0" applyNumberFormat="1" applyFont="1" applyFill="1" applyBorder="1" applyAlignment="1">
      <alignment horizontal="center" vertical="center"/>
    </xf>
    <xf numFmtId="1" fontId="14" fillId="5" borderId="3" xfId="1" applyNumberFormat="1" applyFont="1" applyFill="1" applyBorder="1" applyAlignment="1">
      <alignment horizontal="center" vertical="center"/>
    </xf>
    <xf numFmtId="1" fontId="15" fillId="2" borderId="3" xfId="0" applyNumberFormat="1" applyFont="1" applyFill="1" applyBorder="1" applyAlignment="1">
      <alignment horizontal="left" vertical="center"/>
    </xf>
    <xf numFmtId="1" fontId="15" fillId="0" borderId="3" xfId="0" applyNumberFormat="1" applyFont="1" applyBorder="1" applyAlignment="1">
      <alignment horizontal="left" vertical="center"/>
    </xf>
    <xf numFmtId="1" fontId="14" fillId="9" borderId="3" xfId="1" applyNumberFormat="1" applyFont="1" applyFill="1" applyBorder="1" applyAlignment="1">
      <alignment horizontal="center" vertical="center"/>
    </xf>
    <xf numFmtId="1" fontId="14" fillId="9" borderId="8" xfId="1" applyNumberFormat="1" applyFont="1" applyFill="1" applyBorder="1" applyAlignment="1">
      <alignment horizontal="center" vertical="center"/>
    </xf>
    <xf numFmtId="1" fontId="15" fillId="0" borderId="8" xfId="1" applyNumberFormat="1" applyFont="1" applyBorder="1" applyAlignment="1">
      <alignment horizontal="center" vertical="center"/>
    </xf>
    <xf numFmtId="1" fontId="14" fillId="5" borderId="8" xfId="1" applyNumberFormat="1" applyFont="1" applyFill="1" applyBorder="1" applyAlignment="1">
      <alignment horizontal="center" vertical="center"/>
    </xf>
    <xf numFmtId="1" fontId="14" fillId="10" borderId="3" xfId="0" applyNumberFormat="1" applyFont="1" applyFill="1" applyBorder="1" applyAlignment="1">
      <alignment horizontal="center" vertical="center"/>
    </xf>
    <xf numFmtId="164" fontId="2" fillId="6" borderId="0" xfId="1" applyNumberFormat="1" applyFont="1" applyFill="1" applyAlignment="1">
      <alignment horizontal="left" vertical="center"/>
    </xf>
    <xf numFmtId="9" fontId="6" fillId="7" borderId="3" xfId="2" applyNumberFormat="1" applyFont="1" applyFill="1" applyBorder="1"/>
    <xf numFmtId="0" fontId="9" fillId="6" borderId="3" xfId="0" applyFont="1" applyFill="1" applyBorder="1" applyAlignment="1">
      <alignment horizontal="left" vertical="center"/>
    </xf>
    <xf numFmtId="0" fontId="8" fillId="2" borderId="3" xfId="4" applyFont="1" applyFill="1" applyBorder="1" applyAlignment="1">
      <alignment horizontal="center"/>
    </xf>
    <xf numFmtId="9" fontId="6" fillId="2" borderId="3" xfId="2" applyFont="1" applyFill="1" applyBorder="1"/>
    <xf numFmtId="1" fontId="14" fillId="5" borderId="3" xfId="0" applyNumberFormat="1" applyFont="1" applyFill="1" applyBorder="1" applyAlignment="1">
      <alignment horizontal="center" vertical="center"/>
    </xf>
    <xf numFmtId="0" fontId="7" fillId="6" borderId="3" xfId="3" applyFont="1" applyFill="1" applyBorder="1" applyAlignment="1">
      <alignment horizontal="center" vertical="center" wrapText="1"/>
    </xf>
    <xf numFmtId="0" fontId="7" fillId="10" borderId="3" xfId="3" applyFont="1" applyFill="1" applyBorder="1" applyAlignment="1">
      <alignment horizontal="center" vertical="center"/>
    </xf>
    <xf numFmtId="0" fontId="7" fillId="10" borderId="4" xfId="3" applyFont="1" applyFill="1" applyBorder="1" applyAlignment="1">
      <alignment horizontal="left" vertical="center"/>
    </xf>
    <xf numFmtId="0" fontId="7" fillId="10" borderId="5" xfId="3" applyFont="1" applyFill="1" applyBorder="1" applyAlignment="1">
      <alignment horizontal="left" vertical="center"/>
    </xf>
    <xf numFmtId="0" fontId="7" fillId="10" borderId="4" xfId="3" applyFont="1" applyFill="1" applyBorder="1" applyAlignment="1">
      <alignment horizontal="center" vertical="center"/>
    </xf>
    <xf numFmtId="0" fontId="7" fillId="10" borderId="5" xfId="3" applyFont="1" applyFill="1" applyBorder="1" applyAlignment="1">
      <alignment horizontal="center" vertical="center"/>
    </xf>
  </cellXfs>
  <cellStyles count="13">
    <cellStyle name="Comma" xfId="1" builtinId="3"/>
    <cellStyle name="Comma 2" xfId="7"/>
    <cellStyle name="Comma 2 2" xfId="6"/>
    <cellStyle name="Comma 3 2" xfId="12"/>
    <cellStyle name="Normal" xfId="0" builtinId="0"/>
    <cellStyle name="Normal 2" xfId="5"/>
    <cellStyle name="Normal 2 2" xfId="3"/>
    <cellStyle name="Normal 2 3" xfId="9"/>
    <cellStyle name="Normal 3" xfId="4"/>
    <cellStyle name="Percent" xfId="2" builtinId="5"/>
    <cellStyle name="Percent 2 2" xfId="8"/>
    <cellStyle name="Percent 5" xfId="11"/>
    <cellStyle name="Percent 6 2" xfId="10"/>
  </cellStyles>
  <dxfs count="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27"/>
  <sheetViews>
    <sheetView showGridLines="0" zoomScale="90" zoomScaleNormal="90" workbookViewId="0">
      <pane xSplit="6" ySplit="3" topLeftCell="G4" activePane="bottomRight" state="frozen"/>
      <selection pane="topRight" activeCell="E1" sqref="E1"/>
      <selection pane="bottomLeft" activeCell="A4" sqref="A4"/>
      <selection pane="bottomRight" activeCell="G4" sqref="G4"/>
    </sheetView>
  </sheetViews>
  <sheetFormatPr defaultColWidth="9.140625" defaultRowHeight="12.75" x14ac:dyDescent="0.2"/>
  <cols>
    <col min="1" max="1" width="28.7109375" style="1" bestFit="1" customWidth="1"/>
    <col min="2" max="2" width="8.5703125" style="1" bestFit="1" customWidth="1"/>
    <col min="3" max="3" width="13.85546875" style="1" bestFit="1" customWidth="1"/>
    <col min="4" max="4" width="11.28515625" style="1" bestFit="1" customWidth="1"/>
    <col min="5" max="5" width="13.28515625" style="2" bestFit="1" customWidth="1"/>
    <col min="6" max="6" width="8.42578125" style="2" bestFit="1" customWidth="1"/>
    <col min="7" max="8" width="10.7109375" style="2" bestFit="1" customWidth="1"/>
    <col min="9" max="10" width="11.85546875" style="2" bestFit="1" customWidth="1"/>
    <col min="11" max="11" width="13" style="2" bestFit="1" customWidth="1"/>
    <col min="12" max="15" width="10.7109375" style="2" bestFit="1" customWidth="1"/>
    <col min="16" max="16" width="11.85546875" style="2" bestFit="1" customWidth="1"/>
    <col min="17" max="19" width="10.7109375" style="2" bestFit="1" customWidth="1"/>
    <col min="20" max="23" width="10.5703125" style="2" bestFit="1" customWidth="1"/>
    <col min="24" max="25" width="11.7109375" style="2" bestFit="1" customWidth="1"/>
    <col min="26" max="26" width="7.28515625" style="2" bestFit="1" customWidth="1"/>
    <col min="27" max="28" width="11.7109375" style="2" bestFit="1" customWidth="1"/>
    <col min="29" max="29" width="11.85546875" style="2" bestFit="1" customWidth="1"/>
    <col min="30" max="31" width="10" style="2" bestFit="1" customWidth="1"/>
    <col min="32" max="32" width="12" style="2" bestFit="1" customWidth="1"/>
    <col min="33" max="33" width="14.85546875" style="3" bestFit="1" customWidth="1"/>
    <col min="34" max="35" width="10.5703125" style="3" bestFit="1" customWidth="1"/>
    <col min="36" max="37" width="15.5703125" style="3" bestFit="1" customWidth="1"/>
    <col min="38" max="38" width="13.85546875" style="3" bestFit="1" customWidth="1"/>
    <col min="39" max="39" width="15.5703125" style="3" bestFit="1" customWidth="1"/>
    <col min="40" max="16384" width="9.140625" style="3"/>
  </cols>
  <sheetData>
    <row r="1" spans="1:39" ht="14.25" x14ac:dyDescent="0.2">
      <c r="A1" s="129" t="s">
        <v>336</v>
      </c>
      <c r="B1" s="60"/>
      <c r="C1" s="60"/>
    </row>
    <row r="2" spans="1:39" s="1" customFormat="1" x14ac:dyDescent="0.2">
      <c r="E2" s="2"/>
      <c r="F2" s="4" t="s">
        <v>0</v>
      </c>
      <c r="G2" s="5">
        <v>920.3</v>
      </c>
      <c r="H2" s="5">
        <v>952.30582524271847</v>
      </c>
      <c r="I2" s="5">
        <v>1069.5898058252428</v>
      </c>
      <c r="J2" s="5">
        <v>1030.495145631068</v>
      </c>
      <c r="K2" s="5">
        <v>1069.5898058252428</v>
      </c>
      <c r="L2" s="5">
        <v>1178.8543689320388</v>
      </c>
      <c r="M2" s="5">
        <v>1156.8009708737864</v>
      </c>
      <c r="N2" s="5">
        <v>1166.8252427184466</v>
      </c>
      <c r="O2" s="5">
        <v>1107.68</v>
      </c>
      <c r="P2" s="5">
        <v>1422.4441747572816</v>
      </c>
      <c r="Q2" s="5">
        <v>1390.3665048543689</v>
      </c>
      <c r="R2" s="5">
        <v>1169.8325242718447</v>
      </c>
      <c r="S2" s="5">
        <v>1217.9490291262136</v>
      </c>
      <c r="T2" s="5">
        <v>1224.9660194174758</v>
      </c>
      <c r="U2" s="5">
        <v>1214.9417475728155</v>
      </c>
      <c r="V2" s="5">
        <v>1204.9174757281553</v>
      </c>
      <c r="W2" s="5">
        <v>1217.9490291262136</v>
      </c>
      <c r="X2" s="5">
        <v>1243.009708737864</v>
      </c>
      <c r="Y2" s="5">
        <v>1267.0679611650485</v>
      </c>
      <c r="Z2" s="5">
        <v>1306.1626213592233</v>
      </c>
      <c r="AA2" s="5">
        <v>1296.1383495145631</v>
      </c>
      <c r="AB2" s="5">
        <v>1364.3033980582525</v>
      </c>
      <c r="AC2" s="5">
        <v>1403.3980582524273</v>
      </c>
      <c r="AD2" s="5">
        <v>4706.3956310679614</v>
      </c>
      <c r="AE2" s="5">
        <v>6320.3033980582522</v>
      </c>
      <c r="AF2" s="61">
        <v>7244.5412621359219</v>
      </c>
      <c r="AG2" s="61">
        <v>7057.0873786407765</v>
      </c>
      <c r="AH2" s="61">
        <v>7242.5364077669901</v>
      </c>
      <c r="AI2" s="61">
        <v>7526.77</v>
      </c>
      <c r="AJ2" s="61">
        <v>8134.6966019417478</v>
      </c>
      <c r="AK2" s="61">
        <v>9056.9296116504847</v>
      </c>
      <c r="AL2" s="61">
        <v>9056.9296116504847</v>
      </c>
      <c r="AM2" s="61">
        <v>9974.1504854368941</v>
      </c>
    </row>
    <row r="3" spans="1:39" s="6" customFormat="1" ht="32.25" customHeight="1" x14ac:dyDescent="0.25">
      <c r="A3" s="128" t="s">
        <v>1</v>
      </c>
      <c r="B3" s="128" t="s">
        <v>146</v>
      </c>
      <c r="C3" s="128" t="s">
        <v>2</v>
      </c>
      <c r="D3" s="128" t="s">
        <v>19</v>
      </c>
      <c r="E3" s="111" t="s">
        <v>3</v>
      </c>
      <c r="F3" s="111" t="s">
        <v>4</v>
      </c>
      <c r="G3" s="112" t="s">
        <v>305</v>
      </c>
      <c r="H3" s="112" t="s">
        <v>306</v>
      </c>
      <c r="I3" s="112" t="s">
        <v>307</v>
      </c>
      <c r="J3" s="112" t="s">
        <v>308</v>
      </c>
      <c r="K3" s="112" t="s">
        <v>309</v>
      </c>
      <c r="L3" s="112" t="s">
        <v>310</v>
      </c>
      <c r="M3" s="112" t="s">
        <v>311</v>
      </c>
      <c r="N3" s="124" t="s">
        <v>312</v>
      </c>
      <c r="O3" s="112" t="s">
        <v>313</v>
      </c>
      <c r="P3" s="112" t="s">
        <v>314</v>
      </c>
      <c r="Q3" s="112" t="s">
        <v>315</v>
      </c>
      <c r="R3" s="124" t="s">
        <v>316</v>
      </c>
      <c r="S3" s="124" t="s">
        <v>317</v>
      </c>
      <c r="T3" s="112" t="s">
        <v>318</v>
      </c>
      <c r="U3" s="112" t="s">
        <v>319</v>
      </c>
      <c r="V3" s="112" t="s">
        <v>320</v>
      </c>
      <c r="W3" s="124" t="s">
        <v>321</v>
      </c>
      <c r="X3" s="112" t="s">
        <v>303</v>
      </c>
      <c r="Y3" s="112" t="s">
        <v>322</v>
      </c>
      <c r="Z3" s="112" t="s">
        <v>323</v>
      </c>
      <c r="AA3" s="112" t="s">
        <v>48</v>
      </c>
      <c r="AB3" s="112" t="s">
        <v>324</v>
      </c>
      <c r="AC3" s="124" t="s">
        <v>325</v>
      </c>
      <c r="AD3" s="124" t="s">
        <v>326</v>
      </c>
      <c r="AE3" s="112" t="s">
        <v>327</v>
      </c>
      <c r="AF3" s="113" t="s">
        <v>328</v>
      </c>
      <c r="AG3" s="113" t="s">
        <v>329</v>
      </c>
      <c r="AH3" s="113" t="s">
        <v>330</v>
      </c>
      <c r="AI3" s="113" t="s">
        <v>331</v>
      </c>
      <c r="AJ3" s="125" t="s">
        <v>332</v>
      </c>
      <c r="AK3" s="113" t="s">
        <v>333</v>
      </c>
      <c r="AL3" s="113" t="s">
        <v>334</v>
      </c>
      <c r="AM3" s="113" t="s">
        <v>335</v>
      </c>
    </row>
    <row r="4" spans="1:39" s="58" customFormat="1" ht="14.25" x14ac:dyDescent="0.2">
      <c r="A4" s="122" t="s">
        <v>6</v>
      </c>
      <c r="B4" s="114" t="s">
        <v>159</v>
      </c>
      <c r="C4" s="114" t="s">
        <v>5</v>
      </c>
      <c r="D4" s="117" t="s">
        <v>5</v>
      </c>
      <c r="E4" s="110">
        <f t="shared" ref="E4:E17" si="0">SUMPRODUCT($G$2:$AM$2,G4:AM4)</f>
        <v>3465872.3841747581</v>
      </c>
      <c r="F4" s="115">
        <f t="shared" ref="F4:F17" si="1">SUM(G4:AM4)</f>
        <v>2570</v>
      </c>
      <c r="G4" s="115">
        <v>107</v>
      </c>
      <c r="H4" s="115">
        <v>215</v>
      </c>
      <c r="I4" s="115">
        <v>95</v>
      </c>
      <c r="J4" s="115">
        <v>238</v>
      </c>
      <c r="K4" s="115">
        <v>318</v>
      </c>
      <c r="L4" s="115">
        <v>104</v>
      </c>
      <c r="M4" s="115">
        <v>52</v>
      </c>
      <c r="N4" s="115">
        <v>104</v>
      </c>
      <c r="O4" s="115">
        <v>156</v>
      </c>
      <c r="P4" s="115">
        <v>52</v>
      </c>
      <c r="Q4" s="115">
        <v>78</v>
      </c>
      <c r="R4" s="115">
        <v>104</v>
      </c>
      <c r="S4" s="115">
        <v>62</v>
      </c>
      <c r="T4" s="115">
        <v>130</v>
      </c>
      <c r="U4" s="115">
        <v>78</v>
      </c>
      <c r="V4" s="115">
        <v>78</v>
      </c>
      <c r="W4" s="115">
        <v>78</v>
      </c>
      <c r="X4" s="115">
        <v>26</v>
      </c>
      <c r="Y4" s="115">
        <v>84</v>
      </c>
      <c r="Z4" s="115">
        <v>84</v>
      </c>
      <c r="AA4" s="115">
        <v>28</v>
      </c>
      <c r="AB4" s="115">
        <v>123</v>
      </c>
      <c r="AC4" s="115">
        <v>92</v>
      </c>
      <c r="AD4" s="115">
        <v>17</v>
      </c>
      <c r="AE4" s="115">
        <v>15</v>
      </c>
      <c r="AF4" s="116">
        <v>2</v>
      </c>
      <c r="AG4" s="117">
        <v>13</v>
      </c>
      <c r="AH4" s="117">
        <v>4</v>
      </c>
      <c r="AI4" s="117">
        <v>13</v>
      </c>
      <c r="AJ4" s="117">
        <v>4</v>
      </c>
      <c r="AK4" s="117">
        <v>4</v>
      </c>
      <c r="AL4" s="117">
        <v>2</v>
      </c>
      <c r="AM4" s="117">
        <v>10</v>
      </c>
    </row>
    <row r="5" spans="1:39" s="58" customFormat="1" ht="14.25" x14ac:dyDescent="0.2">
      <c r="A5" s="122" t="s">
        <v>53</v>
      </c>
      <c r="B5" s="114" t="s">
        <v>160</v>
      </c>
      <c r="C5" s="114" t="s">
        <v>5</v>
      </c>
      <c r="D5" s="117" t="s">
        <v>24</v>
      </c>
      <c r="E5" s="110">
        <f t="shared" si="0"/>
        <v>5739172.8495145626</v>
      </c>
      <c r="F5" s="115">
        <f t="shared" si="1"/>
        <v>3105</v>
      </c>
      <c r="G5" s="115">
        <v>116</v>
      </c>
      <c r="H5" s="115">
        <v>232</v>
      </c>
      <c r="I5" s="115">
        <v>94</v>
      </c>
      <c r="J5" s="115">
        <v>235</v>
      </c>
      <c r="K5" s="115">
        <v>314</v>
      </c>
      <c r="L5" s="115">
        <v>130</v>
      </c>
      <c r="M5" s="115">
        <v>65</v>
      </c>
      <c r="N5" s="115">
        <v>130</v>
      </c>
      <c r="O5" s="115">
        <v>195</v>
      </c>
      <c r="P5" s="115">
        <v>65</v>
      </c>
      <c r="Q5" s="115">
        <v>97</v>
      </c>
      <c r="R5" s="115">
        <v>130</v>
      </c>
      <c r="S5" s="115">
        <v>78</v>
      </c>
      <c r="T5" s="115">
        <v>162</v>
      </c>
      <c r="U5" s="115">
        <v>97</v>
      </c>
      <c r="V5" s="115">
        <v>97</v>
      </c>
      <c r="W5" s="115">
        <v>97</v>
      </c>
      <c r="X5" s="115">
        <v>32</v>
      </c>
      <c r="Y5" s="115">
        <v>78</v>
      </c>
      <c r="Z5" s="115">
        <v>78</v>
      </c>
      <c r="AA5" s="115">
        <v>26</v>
      </c>
      <c r="AB5" s="115">
        <v>124</v>
      </c>
      <c r="AC5" s="115">
        <v>93</v>
      </c>
      <c r="AD5" s="115">
        <v>26</v>
      </c>
      <c r="AE5" s="115">
        <v>43</v>
      </c>
      <c r="AF5" s="116">
        <v>6</v>
      </c>
      <c r="AG5" s="117">
        <v>59</v>
      </c>
      <c r="AH5" s="117">
        <v>30</v>
      </c>
      <c r="AI5" s="117">
        <v>80</v>
      </c>
      <c r="AJ5" s="117">
        <v>30</v>
      </c>
      <c r="AK5" s="117">
        <v>27</v>
      </c>
      <c r="AL5" s="117">
        <v>15</v>
      </c>
      <c r="AM5" s="117">
        <v>24</v>
      </c>
    </row>
    <row r="6" spans="1:39" s="58" customFormat="1" ht="14.25" x14ac:dyDescent="0.2">
      <c r="A6" s="122" t="s">
        <v>7</v>
      </c>
      <c r="B6" s="114" t="s">
        <v>161</v>
      </c>
      <c r="C6" s="114" t="s">
        <v>5</v>
      </c>
      <c r="D6" s="117" t="s">
        <v>23</v>
      </c>
      <c r="E6" s="110">
        <f t="shared" si="0"/>
        <v>6573669.4029126195</v>
      </c>
      <c r="F6" s="115">
        <f t="shared" si="1"/>
        <v>5098</v>
      </c>
      <c r="G6" s="115">
        <v>162</v>
      </c>
      <c r="H6" s="115">
        <v>324</v>
      </c>
      <c r="I6" s="115">
        <v>235</v>
      </c>
      <c r="J6" s="115">
        <v>586</v>
      </c>
      <c r="K6" s="115">
        <v>782</v>
      </c>
      <c r="L6" s="115">
        <v>205</v>
      </c>
      <c r="M6" s="115">
        <v>103</v>
      </c>
      <c r="N6" s="115">
        <v>205</v>
      </c>
      <c r="O6" s="115">
        <v>308</v>
      </c>
      <c r="P6" s="115">
        <v>103</v>
      </c>
      <c r="Q6" s="115">
        <v>154</v>
      </c>
      <c r="R6" s="115">
        <v>205</v>
      </c>
      <c r="S6" s="115">
        <v>123</v>
      </c>
      <c r="T6" s="115">
        <v>256</v>
      </c>
      <c r="U6" s="115">
        <v>154</v>
      </c>
      <c r="V6" s="115">
        <v>154</v>
      </c>
      <c r="W6" s="115">
        <v>154</v>
      </c>
      <c r="X6" s="115">
        <v>51</v>
      </c>
      <c r="Y6" s="115">
        <v>154</v>
      </c>
      <c r="Z6" s="115">
        <v>154</v>
      </c>
      <c r="AA6" s="115">
        <v>70</v>
      </c>
      <c r="AB6" s="115">
        <v>281</v>
      </c>
      <c r="AC6" s="115">
        <v>52</v>
      </c>
      <c r="AD6" s="115">
        <v>19</v>
      </c>
      <c r="AE6" s="115">
        <v>29</v>
      </c>
      <c r="AF6" s="116">
        <v>4</v>
      </c>
      <c r="AG6" s="117">
        <v>19</v>
      </c>
      <c r="AH6" s="117">
        <v>8</v>
      </c>
      <c r="AI6" s="117">
        <v>23</v>
      </c>
      <c r="AJ6" s="117">
        <v>8</v>
      </c>
      <c r="AK6" s="117">
        <v>8</v>
      </c>
      <c r="AL6" s="117">
        <v>2</v>
      </c>
      <c r="AM6" s="117">
        <v>3</v>
      </c>
    </row>
    <row r="7" spans="1:39" s="58" customFormat="1" ht="14.25" x14ac:dyDescent="0.2">
      <c r="A7" s="122" t="s">
        <v>8</v>
      </c>
      <c r="B7" s="114" t="s">
        <v>162</v>
      </c>
      <c r="C7" s="114" t="s">
        <v>5</v>
      </c>
      <c r="D7" s="117" t="s">
        <v>24</v>
      </c>
      <c r="E7" s="110">
        <f t="shared" si="0"/>
        <v>6249976.4906796115</v>
      </c>
      <c r="F7" s="115">
        <f t="shared" si="1"/>
        <v>3363</v>
      </c>
      <c r="G7" s="115">
        <v>124</v>
      </c>
      <c r="H7" s="115">
        <v>248</v>
      </c>
      <c r="I7" s="115">
        <v>101</v>
      </c>
      <c r="J7" s="115">
        <v>251</v>
      </c>
      <c r="K7" s="115">
        <v>335</v>
      </c>
      <c r="L7" s="115">
        <v>136</v>
      </c>
      <c r="M7" s="115">
        <v>68</v>
      </c>
      <c r="N7" s="115">
        <v>136</v>
      </c>
      <c r="O7" s="115">
        <v>203</v>
      </c>
      <c r="P7" s="115">
        <v>68</v>
      </c>
      <c r="Q7" s="115">
        <v>102</v>
      </c>
      <c r="R7" s="115">
        <v>136</v>
      </c>
      <c r="S7" s="115">
        <v>81</v>
      </c>
      <c r="T7" s="115">
        <v>170</v>
      </c>
      <c r="U7" s="115">
        <v>102</v>
      </c>
      <c r="V7" s="115">
        <v>102</v>
      </c>
      <c r="W7" s="115">
        <v>102</v>
      </c>
      <c r="X7" s="115">
        <v>34</v>
      </c>
      <c r="Y7" s="115">
        <v>96</v>
      </c>
      <c r="Z7" s="115">
        <v>96</v>
      </c>
      <c r="AA7" s="115">
        <v>32</v>
      </c>
      <c r="AB7" s="115">
        <v>147</v>
      </c>
      <c r="AC7" s="115">
        <v>111</v>
      </c>
      <c r="AD7" s="115">
        <v>33</v>
      </c>
      <c r="AE7" s="115">
        <v>57</v>
      </c>
      <c r="AF7" s="116">
        <v>8</v>
      </c>
      <c r="AG7" s="117">
        <v>67</v>
      </c>
      <c r="AH7" s="117">
        <v>32</v>
      </c>
      <c r="AI7" s="117">
        <v>97</v>
      </c>
      <c r="AJ7" s="117">
        <v>32</v>
      </c>
      <c r="AK7" s="117">
        <v>28</v>
      </c>
      <c r="AL7" s="117">
        <v>13</v>
      </c>
      <c r="AM7" s="117">
        <v>15</v>
      </c>
    </row>
    <row r="8" spans="1:39" s="58" customFormat="1" ht="14.25" x14ac:dyDescent="0.2">
      <c r="A8" s="122" t="s">
        <v>163</v>
      </c>
      <c r="B8" s="114" t="s">
        <v>164</v>
      </c>
      <c r="C8" s="114" t="s">
        <v>5</v>
      </c>
      <c r="D8" s="117" t="s">
        <v>24</v>
      </c>
      <c r="E8" s="110">
        <f t="shared" si="0"/>
        <v>7485030.2185436878</v>
      </c>
      <c r="F8" s="115">
        <f t="shared" si="1"/>
        <v>3413</v>
      </c>
      <c r="G8" s="115">
        <v>114</v>
      </c>
      <c r="H8" s="115">
        <v>228</v>
      </c>
      <c r="I8" s="115">
        <v>90</v>
      </c>
      <c r="J8" s="115">
        <v>224</v>
      </c>
      <c r="K8" s="115">
        <v>299</v>
      </c>
      <c r="L8" s="115">
        <v>134</v>
      </c>
      <c r="M8" s="115">
        <v>67</v>
      </c>
      <c r="N8" s="115">
        <v>134</v>
      </c>
      <c r="O8" s="115">
        <v>201</v>
      </c>
      <c r="P8" s="115">
        <v>67</v>
      </c>
      <c r="Q8" s="115">
        <v>101</v>
      </c>
      <c r="R8" s="115">
        <v>134</v>
      </c>
      <c r="S8" s="115">
        <v>81</v>
      </c>
      <c r="T8" s="115">
        <v>168</v>
      </c>
      <c r="U8" s="115">
        <v>101</v>
      </c>
      <c r="V8" s="115">
        <v>101</v>
      </c>
      <c r="W8" s="115">
        <v>101</v>
      </c>
      <c r="X8" s="115">
        <v>34</v>
      </c>
      <c r="Y8" s="115">
        <v>85</v>
      </c>
      <c r="Z8" s="115">
        <v>85</v>
      </c>
      <c r="AA8" s="115">
        <v>28</v>
      </c>
      <c r="AB8" s="115">
        <v>157</v>
      </c>
      <c r="AC8" s="115">
        <v>118</v>
      </c>
      <c r="AD8" s="115">
        <v>39</v>
      </c>
      <c r="AE8" s="115">
        <v>58</v>
      </c>
      <c r="AF8" s="116">
        <v>8</v>
      </c>
      <c r="AG8" s="117">
        <v>113</v>
      </c>
      <c r="AH8" s="117">
        <v>55</v>
      </c>
      <c r="AI8" s="117">
        <v>152</v>
      </c>
      <c r="AJ8" s="117">
        <v>47</v>
      </c>
      <c r="AK8" s="117">
        <v>41</v>
      </c>
      <c r="AL8" s="117">
        <v>22</v>
      </c>
      <c r="AM8" s="117">
        <v>26</v>
      </c>
    </row>
    <row r="9" spans="1:39" s="58" customFormat="1" ht="14.25" x14ac:dyDescent="0.2">
      <c r="A9" s="122" t="s">
        <v>10</v>
      </c>
      <c r="B9" s="114" t="s">
        <v>165</v>
      </c>
      <c r="C9" s="114" t="s">
        <v>5</v>
      </c>
      <c r="D9" s="117" t="s">
        <v>5</v>
      </c>
      <c r="E9" s="110">
        <f t="shared" si="0"/>
        <v>13185633.043980582</v>
      </c>
      <c r="F9" s="115">
        <f t="shared" si="1"/>
        <v>6692</v>
      </c>
      <c r="G9" s="115">
        <v>230</v>
      </c>
      <c r="H9" s="115">
        <v>459</v>
      </c>
      <c r="I9" s="115">
        <v>262</v>
      </c>
      <c r="J9" s="115">
        <v>656</v>
      </c>
      <c r="K9" s="115">
        <v>874</v>
      </c>
      <c r="L9" s="115">
        <v>234</v>
      </c>
      <c r="M9" s="115">
        <v>117</v>
      </c>
      <c r="N9" s="115">
        <v>234</v>
      </c>
      <c r="O9" s="115">
        <v>350</v>
      </c>
      <c r="P9" s="115">
        <v>117</v>
      </c>
      <c r="Q9" s="115">
        <v>175</v>
      </c>
      <c r="R9" s="115">
        <v>234</v>
      </c>
      <c r="S9" s="115">
        <v>140</v>
      </c>
      <c r="T9" s="115">
        <v>292</v>
      </c>
      <c r="U9" s="115">
        <v>175</v>
      </c>
      <c r="V9" s="115">
        <v>175</v>
      </c>
      <c r="W9" s="115">
        <v>175</v>
      </c>
      <c r="X9" s="115">
        <v>58</v>
      </c>
      <c r="Y9" s="115">
        <v>156</v>
      </c>
      <c r="Z9" s="115">
        <v>156</v>
      </c>
      <c r="AA9" s="115">
        <v>52</v>
      </c>
      <c r="AB9" s="115">
        <v>286</v>
      </c>
      <c r="AC9" s="115">
        <v>214</v>
      </c>
      <c r="AD9" s="115">
        <v>55</v>
      </c>
      <c r="AE9" s="115">
        <v>100</v>
      </c>
      <c r="AF9" s="116">
        <v>15</v>
      </c>
      <c r="AG9" s="117">
        <v>159</v>
      </c>
      <c r="AH9" s="117">
        <v>79</v>
      </c>
      <c r="AI9" s="117">
        <v>238</v>
      </c>
      <c r="AJ9" s="117">
        <v>79</v>
      </c>
      <c r="AK9" s="117">
        <v>66</v>
      </c>
      <c r="AL9" s="117">
        <v>32</v>
      </c>
      <c r="AM9" s="117">
        <v>48</v>
      </c>
    </row>
    <row r="10" spans="1:39" s="58" customFormat="1" ht="14.25" x14ac:dyDescent="0.2">
      <c r="A10" s="122" t="s">
        <v>11</v>
      </c>
      <c r="B10" s="114" t="s">
        <v>166</v>
      </c>
      <c r="C10" s="114" t="s">
        <v>5</v>
      </c>
      <c r="D10" s="117" t="s">
        <v>24</v>
      </c>
      <c r="E10" s="110">
        <f t="shared" si="0"/>
        <v>9778178.6651456319</v>
      </c>
      <c r="F10" s="115">
        <f t="shared" si="1"/>
        <v>4887</v>
      </c>
      <c r="G10" s="115">
        <v>223</v>
      </c>
      <c r="H10" s="115">
        <v>447</v>
      </c>
      <c r="I10" s="115">
        <v>122</v>
      </c>
      <c r="J10" s="115">
        <v>306</v>
      </c>
      <c r="K10" s="115">
        <v>408</v>
      </c>
      <c r="L10" s="115">
        <v>211</v>
      </c>
      <c r="M10" s="115">
        <v>106</v>
      </c>
      <c r="N10" s="115">
        <v>211</v>
      </c>
      <c r="O10" s="115">
        <v>317</v>
      </c>
      <c r="P10" s="115">
        <v>106</v>
      </c>
      <c r="Q10" s="115">
        <v>158</v>
      </c>
      <c r="R10" s="115">
        <v>211</v>
      </c>
      <c r="S10" s="115">
        <v>127</v>
      </c>
      <c r="T10" s="115">
        <v>264</v>
      </c>
      <c r="U10" s="115">
        <v>158</v>
      </c>
      <c r="V10" s="115">
        <v>158</v>
      </c>
      <c r="W10" s="115">
        <v>158</v>
      </c>
      <c r="X10" s="115">
        <v>53</v>
      </c>
      <c r="Y10" s="115">
        <v>99</v>
      </c>
      <c r="Z10" s="115">
        <v>99</v>
      </c>
      <c r="AA10" s="115">
        <v>33</v>
      </c>
      <c r="AB10" s="115">
        <v>149</v>
      </c>
      <c r="AC10" s="115">
        <v>111</v>
      </c>
      <c r="AD10" s="115">
        <v>44</v>
      </c>
      <c r="AE10" s="115">
        <v>69</v>
      </c>
      <c r="AF10" s="116">
        <v>10</v>
      </c>
      <c r="AG10" s="117">
        <v>115</v>
      </c>
      <c r="AH10" s="117">
        <v>58</v>
      </c>
      <c r="AI10" s="117">
        <v>173</v>
      </c>
      <c r="AJ10" s="117">
        <v>58</v>
      </c>
      <c r="AK10" s="117">
        <v>47</v>
      </c>
      <c r="AL10" s="117">
        <v>23</v>
      </c>
      <c r="AM10" s="117">
        <v>55</v>
      </c>
    </row>
    <row r="11" spans="1:39" s="58" customFormat="1" ht="14.25" x14ac:dyDescent="0.2">
      <c r="A11" s="122" t="s">
        <v>12</v>
      </c>
      <c r="B11" s="114" t="s">
        <v>167</v>
      </c>
      <c r="C11" s="114" t="s">
        <v>5</v>
      </c>
      <c r="D11" s="117" t="s">
        <v>5</v>
      </c>
      <c r="E11" s="110">
        <f t="shared" si="0"/>
        <v>8967139.2868932057</v>
      </c>
      <c r="F11" s="115">
        <f t="shared" si="1"/>
        <v>5049</v>
      </c>
      <c r="G11" s="115">
        <v>203</v>
      </c>
      <c r="H11" s="115">
        <v>405</v>
      </c>
      <c r="I11" s="115">
        <v>177</v>
      </c>
      <c r="J11" s="115">
        <v>443</v>
      </c>
      <c r="K11" s="115">
        <v>590</v>
      </c>
      <c r="L11" s="115">
        <v>179</v>
      </c>
      <c r="M11" s="115">
        <v>89</v>
      </c>
      <c r="N11" s="115">
        <v>179</v>
      </c>
      <c r="O11" s="115">
        <v>268</v>
      </c>
      <c r="P11" s="115">
        <v>89</v>
      </c>
      <c r="Q11" s="115">
        <v>134</v>
      </c>
      <c r="R11" s="115">
        <v>179</v>
      </c>
      <c r="S11" s="115">
        <v>107</v>
      </c>
      <c r="T11" s="115">
        <v>223</v>
      </c>
      <c r="U11" s="115">
        <v>134</v>
      </c>
      <c r="V11" s="115">
        <v>134</v>
      </c>
      <c r="W11" s="115">
        <v>134</v>
      </c>
      <c r="X11" s="115">
        <v>45</v>
      </c>
      <c r="Y11" s="115">
        <v>147</v>
      </c>
      <c r="Z11" s="115">
        <v>147</v>
      </c>
      <c r="AA11" s="115">
        <v>49</v>
      </c>
      <c r="AB11" s="115">
        <v>277</v>
      </c>
      <c r="AC11" s="115">
        <v>208</v>
      </c>
      <c r="AD11" s="115">
        <v>51</v>
      </c>
      <c r="AE11" s="115">
        <v>74</v>
      </c>
      <c r="AF11" s="116">
        <v>11</v>
      </c>
      <c r="AG11" s="117">
        <v>85</v>
      </c>
      <c r="AH11" s="117">
        <v>41</v>
      </c>
      <c r="AI11" s="117">
        <v>123</v>
      </c>
      <c r="AJ11" s="117">
        <v>41</v>
      </c>
      <c r="AK11" s="117">
        <v>33</v>
      </c>
      <c r="AL11" s="117">
        <v>26</v>
      </c>
      <c r="AM11" s="117">
        <v>24</v>
      </c>
    </row>
    <row r="12" spans="1:39" s="58" customFormat="1" ht="14.25" x14ac:dyDescent="0.2">
      <c r="A12" s="122" t="s">
        <v>13</v>
      </c>
      <c r="B12" s="114" t="s">
        <v>168</v>
      </c>
      <c r="C12" s="114" t="s">
        <v>5</v>
      </c>
      <c r="D12" s="117" t="s">
        <v>23</v>
      </c>
      <c r="E12" s="110">
        <f t="shared" si="0"/>
        <v>10159127.88737864</v>
      </c>
      <c r="F12" s="115">
        <f t="shared" si="1"/>
        <v>6056</v>
      </c>
      <c r="G12" s="115">
        <v>267</v>
      </c>
      <c r="H12" s="115">
        <v>534</v>
      </c>
      <c r="I12" s="115">
        <v>184</v>
      </c>
      <c r="J12" s="115">
        <v>460</v>
      </c>
      <c r="K12" s="115">
        <v>614</v>
      </c>
      <c r="L12" s="115">
        <v>260</v>
      </c>
      <c r="M12" s="115">
        <v>130</v>
      </c>
      <c r="N12" s="115">
        <v>260</v>
      </c>
      <c r="O12" s="115">
        <v>390</v>
      </c>
      <c r="P12" s="115">
        <v>130</v>
      </c>
      <c r="Q12" s="115">
        <v>195</v>
      </c>
      <c r="R12" s="115">
        <v>260</v>
      </c>
      <c r="S12" s="115">
        <v>156</v>
      </c>
      <c r="T12" s="115">
        <v>325</v>
      </c>
      <c r="U12" s="115">
        <v>195</v>
      </c>
      <c r="V12" s="115">
        <v>195</v>
      </c>
      <c r="W12" s="115">
        <v>195</v>
      </c>
      <c r="X12" s="115">
        <v>65</v>
      </c>
      <c r="Y12" s="115">
        <v>151</v>
      </c>
      <c r="Z12" s="115">
        <v>151</v>
      </c>
      <c r="AA12" s="115">
        <v>50</v>
      </c>
      <c r="AB12" s="115">
        <v>208</v>
      </c>
      <c r="AC12" s="115">
        <v>156</v>
      </c>
      <c r="AD12" s="115">
        <v>56</v>
      </c>
      <c r="AE12" s="115">
        <v>87</v>
      </c>
      <c r="AF12" s="116">
        <v>13</v>
      </c>
      <c r="AG12" s="117">
        <v>87</v>
      </c>
      <c r="AH12" s="117">
        <v>42</v>
      </c>
      <c r="AI12" s="117">
        <v>125</v>
      </c>
      <c r="AJ12" s="117">
        <v>42</v>
      </c>
      <c r="AK12" s="117">
        <v>33</v>
      </c>
      <c r="AL12" s="117">
        <v>17</v>
      </c>
      <c r="AM12" s="117">
        <v>23</v>
      </c>
    </row>
    <row r="13" spans="1:39" x14ac:dyDescent="0.2">
      <c r="A13" s="122" t="s">
        <v>169</v>
      </c>
      <c r="B13" s="114" t="s">
        <v>170</v>
      </c>
      <c r="C13" s="114" t="s">
        <v>5</v>
      </c>
      <c r="D13" s="117" t="s">
        <v>45</v>
      </c>
      <c r="E13" s="110">
        <f t="shared" si="0"/>
        <v>6436500.6032038834</v>
      </c>
      <c r="F13" s="115">
        <f t="shared" si="1"/>
        <v>3546</v>
      </c>
      <c r="G13" s="110">
        <v>125</v>
      </c>
      <c r="H13" s="110">
        <v>251</v>
      </c>
      <c r="I13" s="110">
        <v>143</v>
      </c>
      <c r="J13" s="110">
        <v>358</v>
      </c>
      <c r="K13" s="110">
        <v>477</v>
      </c>
      <c r="L13" s="110">
        <v>121</v>
      </c>
      <c r="M13" s="110">
        <v>60</v>
      </c>
      <c r="N13" s="110">
        <v>121</v>
      </c>
      <c r="O13" s="110">
        <v>181</v>
      </c>
      <c r="P13" s="110">
        <v>60</v>
      </c>
      <c r="Q13" s="110">
        <v>91</v>
      </c>
      <c r="R13" s="110">
        <v>121</v>
      </c>
      <c r="S13" s="110">
        <v>73</v>
      </c>
      <c r="T13" s="110">
        <v>151</v>
      </c>
      <c r="U13" s="110">
        <v>91</v>
      </c>
      <c r="V13" s="110">
        <v>91</v>
      </c>
      <c r="W13" s="110">
        <v>91</v>
      </c>
      <c r="X13" s="110">
        <v>30</v>
      </c>
      <c r="Y13" s="110">
        <v>97</v>
      </c>
      <c r="Z13" s="110">
        <v>97</v>
      </c>
      <c r="AA13" s="110">
        <v>32</v>
      </c>
      <c r="AB13" s="110">
        <v>172</v>
      </c>
      <c r="AC13" s="110">
        <v>129</v>
      </c>
      <c r="AD13" s="110">
        <v>35</v>
      </c>
      <c r="AE13" s="110">
        <v>62</v>
      </c>
      <c r="AF13" s="126">
        <v>9</v>
      </c>
      <c r="AG13" s="117">
        <v>63</v>
      </c>
      <c r="AH13" s="117">
        <v>31</v>
      </c>
      <c r="AI13" s="117">
        <v>94</v>
      </c>
      <c r="AJ13" s="117">
        <v>31</v>
      </c>
      <c r="AK13" s="117">
        <v>25</v>
      </c>
      <c r="AL13" s="117">
        <v>13</v>
      </c>
      <c r="AM13" s="117">
        <v>20</v>
      </c>
    </row>
    <row r="14" spans="1:39" x14ac:dyDescent="0.2">
      <c r="A14" s="122" t="s">
        <v>14</v>
      </c>
      <c r="B14" s="114" t="s">
        <v>171</v>
      </c>
      <c r="C14" s="114" t="s">
        <v>5</v>
      </c>
      <c r="D14" s="117" t="s">
        <v>23</v>
      </c>
      <c r="E14" s="110">
        <f t="shared" si="0"/>
        <v>6567870.5009708749</v>
      </c>
      <c r="F14" s="115">
        <f t="shared" si="1"/>
        <v>3429</v>
      </c>
      <c r="G14" s="110">
        <v>129</v>
      </c>
      <c r="H14" s="110">
        <v>257</v>
      </c>
      <c r="I14" s="110">
        <v>110</v>
      </c>
      <c r="J14" s="110">
        <v>275</v>
      </c>
      <c r="K14" s="110">
        <v>366</v>
      </c>
      <c r="L14" s="110">
        <v>127</v>
      </c>
      <c r="M14" s="110">
        <v>64</v>
      </c>
      <c r="N14" s="110">
        <v>127</v>
      </c>
      <c r="O14" s="110">
        <v>191</v>
      </c>
      <c r="P14" s="110">
        <v>64</v>
      </c>
      <c r="Q14" s="110">
        <v>95</v>
      </c>
      <c r="R14" s="110">
        <v>127</v>
      </c>
      <c r="S14" s="110">
        <v>76</v>
      </c>
      <c r="T14" s="110">
        <v>159</v>
      </c>
      <c r="U14" s="110">
        <v>95</v>
      </c>
      <c r="V14" s="110">
        <v>95</v>
      </c>
      <c r="W14" s="110">
        <v>95</v>
      </c>
      <c r="X14" s="110">
        <v>32</v>
      </c>
      <c r="Y14" s="110">
        <v>102</v>
      </c>
      <c r="Z14" s="110">
        <v>102</v>
      </c>
      <c r="AA14" s="110">
        <v>34</v>
      </c>
      <c r="AB14" s="110">
        <v>159</v>
      </c>
      <c r="AC14" s="110">
        <v>120</v>
      </c>
      <c r="AD14" s="110">
        <v>43</v>
      </c>
      <c r="AE14" s="110">
        <v>69</v>
      </c>
      <c r="AF14" s="126">
        <v>10</v>
      </c>
      <c r="AG14" s="117">
        <v>73</v>
      </c>
      <c r="AH14" s="117">
        <v>35</v>
      </c>
      <c r="AI14" s="117">
        <v>106</v>
      </c>
      <c r="AJ14" s="117">
        <v>35</v>
      </c>
      <c r="AK14" s="117">
        <v>28</v>
      </c>
      <c r="AL14" s="117">
        <v>14</v>
      </c>
      <c r="AM14" s="117">
        <v>15</v>
      </c>
    </row>
    <row r="15" spans="1:39" x14ac:dyDescent="0.2">
      <c r="A15" s="122" t="s">
        <v>15</v>
      </c>
      <c r="B15" s="114" t="s">
        <v>172</v>
      </c>
      <c r="C15" s="114" t="s">
        <v>5</v>
      </c>
      <c r="D15" s="117" t="s">
        <v>45</v>
      </c>
      <c r="E15" s="110">
        <f t="shared" si="0"/>
        <v>16202857.847184466</v>
      </c>
      <c r="F15" s="115">
        <f t="shared" si="1"/>
        <v>7174</v>
      </c>
      <c r="G15" s="110">
        <v>285</v>
      </c>
      <c r="H15" s="110">
        <v>571</v>
      </c>
      <c r="I15" s="110">
        <v>211</v>
      </c>
      <c r="J15" s="110">
        <v>527</v>
      </c>
      <c r="K15" s="110">
        <v>703</v>
      </c>
      <c r="L15" s="110">
        <v>273</v>
      </c>
      <c r="M15" s="110">
        <v>137</v>
      </c>
      <c r="N15" s="110">
        <v>273</v>
      </c>
      <c r="O15" s="110">
        <v>410</v>
      </c>
      <c r="P15" s="110">
        <v>137</v>
      </c>
      <c r="Q15" s="110">
        <v>205</v>
      </c>
      <c r="R15" s="110">
        <v>273</v>
      </c>
      <c r="S15" s="110">
        <v>164</v>
      </c>
      <c r="T15" s="110">
        <v>342</v>
      </c>
      <c r="U15" s="110">
        <v>205</v>
      </c>
      <c r="V15" s="110">
        <v>205</v>
      </c>
      <c r="W15" s="110">
        <v>205</v>
      </c>
      <c r="X15" s="110">
        <v>68</v>
      </c>
      <c r="Y15" s="110">
        <v>157</v>
      </c>
      <c r="Z15" s="110">
        <v>157</v>
      </c>
      <c r="AA15" s="110">
        <v>52</v>
      </c>
      <c r="AB15" s="110">
        <v>203</v>
      </c>
      <c r="AC15" s="110">
        <v>147</v>
      </c>
      <c r="AD15" s="110">
        <v>79</v>
      </c>
      <c r="AE15" s="110">
        <v>165</v>
      </c>
      <c r="AF15" s="126">
        <v>28</v>
      </c>
      <c r="AG15" s="117">
        <v>201</v>
      </c>
      <c r="AH15" s="117">
        <v>111</v>
      </c>
      <c r="AI15" s="117">
        <v>356</v>
      </c>
      <c r="AJ15" s="117">
        <v>119</v>
      </c>
      <c r="AK15" s="117">
        <v>81</v>
      </c>
      <c r="AL15" s="117">
        <v>41</v>
      </c>
      <c r="AM15" s="117">
        <v>83</v>
      </c>
    </row>
    <row r="16" spans="1:39" x14ac:dyDescent="0.2">
      <c r="A16" s="122" t="s">
        <v>131</v>
      </c>
      <c r="B16" s="114" t="s">
        <v>173</v>
      </c>
      <c r="C16" s="114" t="s">
        <v>5</v>
      </c>
      <c r="D16" s="117" t="s">
        <v>45</v>
      </c>
      <c r="E16" s="110">
        <f t="shared" si="0"/>
        <v>6808430.0633980585</v>
      </c>
      <c r="F16" s="115">
        <f t="shared" si="1"/>
        <v>3708</v>
      </c>
      <c r="G16" s="110">
        <v>141</v>
      </c>
      <c r="H16" s="110">
        <v>281</v>
      </c>
      <c r="I16" s="110">
        <v>102</v>
      </c>
      <c r="J16" s="110">
        <v>254</v>
      </c>
      <c r="K16" s="110">
        <v>339</v>
      </c>
      <c r="L16" s="110">
        <v>170</v>
      </c>
      <c r="M16" s="110">
        <v>85</v>
      </c>
      <c r="N16" s="110">
        <v>170</v>
      </c>
      <c r="O16" s="110">
        <v>255</v>
      </c>
      <c r="P16" s="110">
        <v>85</v>
      </c>
      <c r="Q16" s="110">
        <v>127</v>
      </c>
      <c r="R16" s="110">
        <v>170</v>
      </c>
      <c r="S16" s="110">
        <v>102</v>
      </c>
      <c r="T16" s="110">
        <v>212</v>
      </c>
      <c r="U16" s="110">
        <v>127</v>
      </c>
      <c r="V16" s="110">
        <v>127</v>
      </c>
      <c r="W16" s="110">
        <v>127</v>
      </c>
      <c r="X16" s="110">
        <v>42</v>
      </c>
      <c r="Y16" s="110">
        <v>83</v>
      </c>
      <c r="Z16" s="110">
        <v>83</v>
      </c>
      <c r="AA16" s="110">
        <v>28</v>
      </c>
      <c r="AB16" s="110">
        <v>111</v>
      </c>
      <c r="AC16" s="110">
        <v>83</v>
      </c>
      <c r="AD16" s="110">
        <v>33</v>
      </c>
      <c r="AE16" s="110">
        <v>56</v>
      </c>
      <c r="AF16" s="126">
        <v>8</v>
      </c>
      <c r="AG16" s="117">
        <v>68</v>
      </c>
      <c r="AH16" s="117">
        <v>34</v>
      </c>
      <c r="AI16" s="117">
        <v>103</v>
      </c>
      <c r="AJ16" s="117">
        <v>34</v>
      </c>
      <c r="AK16" s="117">
        <v>27</v>
      </c>
      <c r="AL16" s="117">
        <v>14</v>
      </c>
      <c r="AM16" s="117">
        <v>27</v>
      </c>
    </row>
    <row r="17" spans="1:39" x14ac:dyDescent="0.2">
      <c r="A17" s="122" t="s">
        <v>132</v>
      </c>
      <c r="B17" s="114" t="s">
        <v>174</v>
      </c>
      <c r="C17" s="114" t="s">
        <v>5</v>
      </c>
      <c r="D17" s="117" t="s">
        <v>45</v>
      </c>
      <c r="E17" s="110">
        <f t="shared" si="0"/>
        <v>5567302.5372815542</v>
      </c>
      <c r="F17" s="115">
        <f t="shared" si="1"/>
        <v>2776</v>
      </c>
      <c r="G17" s="110">
        <v>82</v>
      </c>
      <c r="H17" s="110">
        <v>165</v>
      </c>
      <c r="I17" s="110">
        <v>58</v>
      </c>
      <c r="J17" s="110">
        <v>144</v>
      </c>
      <c r="K17" s="110">
        <v>193</v>
      </c>
      <c r="L17" s="110">
        <v>129</v>
      </c>
      <c r="M17" s="110">
        <v>64</v>
      </c>
      <c r="N17" s="110">
        <v>129</v>
      </c>
      <c r="O17" s="110">
        <v>193</v>
      </c>
      <c r="P17" s="110">
        <v>64</v>
      </c>
      <c r="Q17" s="110">
        <v>97</v>
      </c>
      <c r="R17" s="110">
        <v>129</v>
      </c>
      <c r="S17" s="110">
        <v>77</v>
      </c>
      <c r="T17" s="110">
        <v>161</v>
      </c>
      <c r="U17" s="110">
        <v>97</v>
      </c>
      <c r="V17" s="110">
        <v>97</v>
      </c>
      <c r="W17" s="110">
        <v>97</v>
      </c>
      <c r="X17" s="110">
        <v>32</v>
      </c>
      <c r="Y17" s="110">
        <v>72</v>
      </c>
      <c r="Z17" s="110">
        <v>72</v>
      </c>
      <c r="AA17" s="110">
        <v>24</v>
      </c>
      <c r="AB17" s="110">
        <v>129</v>
      </c>
      <c r="AC17" s="110">
        <v>102</v>
      </c>
      <c r="AD17" s="110">
        <v>29</v>
      </c>
      <c r="AE17" s="110">
        <v>46</v>
      </c>
      <c r="AF17" s="126">
        <v>7</v>
      </c>
      <c r="AG17" s="117">
        <v>65</v>
      </c>
      <c r="AH17" s="117">
        <v>32</v>
      </c>
      <c r="AI17" s="117">
        <v>97</v>
      </c>
      <c r="AJ17" s="117">
        <v>32</v>
      </c>
      <c r="AK17" s="117">
        <v>26</v>
      </c>
      <c r="AL17" s="117">
        <v>13</v>
      </c>
      <c r="AM17" s="117">
        <v>22</v>
      </c>
    </row>
    <row r="18" spans="1:39" s="58" customFormat="1" ht="14.25" x14ac:dyDescent="0.2">
      <c r="A18" s="123"/>
      <c r="B18" s="117"/>
      <c r="C18" s="117"/>
      <c r="D18" s="117"/>
      <c r="E18" s="110"/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10"/>
      <c r="AA18" s="110"/>
      <c r="AB18" s="110"/>
      <c r="AC18" s="110"/>
      <c r="AD18" s="110"/>
      <c r="AE18" s="110"/>
      <c r="AF18" s="110"/>
      <c r="AG18" s="110"/>
      <c r="AH18" s="110"/>
      <c r="AI18" s="110"/>
      <c r="AJ18" s="110"/>
      <c r="AK18" s="110"/>
      <c r="AL18" s="110"/>
      <c r="AM18" s="110"/>
    </row>
    <row r="19" spans="1:39" s="58" customFormat="1" ht="14.25" x14ac:dyDescent="0.2">
      <c r="A19" s="123"/>
      <c r="B19" s="117"/>
      <c r="C19" s="117"/>
      <c r="D19" s="117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110"/>
      <c r="Z19" s="110"/>
      <c r="AA19" s="110"/>
      <c r="AB19" s="110"/>
      <c r="AC19" s="110"/>
      <c r="AD19" s="110"/>
      <c r="AE19" s="110"/>
      <c r="AF19" s="110"/>
      <c r="AG19" s="110"/>
      <c r="AH19" s="110"/>
      <c r="AI19" s="110"/>
      <c r="AJ19" s="110"/>
      <c r="AK19" s="110"/>
      <c r="AL19" s="110"/>
      <c r="AM19" s="110"/>
    </row>
    <row r="20" spans="1:39" s="58" customFormat="1" ht="14.25" x14ac:dyDescent="0.2">
      <c r="A20" s="123"/>
      <c r="B20" s="117"/>
      <c r="C20" s="117"/>
      <c r="D20" s="117"/>
      <c r="E20" s="110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  <c r="AA20" s="110"/>
      <c r="AB20" s="110"/>
      <c r="AC20" s="110"/>
      <c r="AD20" s="110"/>
      <c r="AE20" s="110"/>
      <c r="AF20" s="110"/>
      <c r="AG20" s="110"/>
      <c r="AH20" s="110"/>
      <c r="AI20" s="110"/>
      <c r="AJ20" s="110"/>
      <c r="AK20" s="110"/>
      <c r="AL20" s="110"/>
      <c r="AM20" s="110"/>
    </row>
    <row r="21" spans="1:39" s="58" customFormat="1" ht="14.25" x14ac:dyDescent="0.2">
      <c r="A21" s="123"/>
      <c r="B21" s="117"/>
      <c r="C21" s="117"/>
      <c r="D21" s="117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  <c r="AL21" s="110"/>
      <c r="AM21" s="110"/>
    </row>
    <row r="22" spans="1:39" s="58" customFormat="1" ht="14.25" x14ac:dyDescent="0.2">
      <c r="A22" s="123"/>
      <c r="B22" s="117"/>
      <c r="C22" s="117"/>
      <c r="D22" s="117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</row>
    <row r="23" spans="1:39" s="58" customFormat="1" ht="14.25" x14ac:dyDescent="0.2">
      <c r="A23" s="123"/>
      <c r="B23" s="117"/>
      <c r="C23" s="117"/>
      <c r="D23" s="117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</row>
    <row r="24" spans="1:39" s="58" customFormat="1" ht="14.25" x14ac:dyDescent="0.2">
      <c r="A24" s="123"/>
      <c r="B24" s="117"/>
      <c r="C24" s="117"/>
      <c r="D24" s="117"/>
      <c r="E24" s="110"/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0"/>
      <c r="Y24" s="110"/>
      <c r="Z24" s="110"/>
      <c r="AA24" s="110"/>
      <c r="AB24" s="110"/>
      <c r="AC24" s="110"/>
      <c r="AD24" s="110"/>
      <c r="AE24" s="110"/>
      <c r="AF24" s="110"/>
      <c r="AG24" s="110"/>
      <c r="AH24" s="110"/>
      <c r="AI24" s="110"/>
      <c r="AJ24" s="110"/>
      <c r="AK24" s="110"/>
      <c r="AL24" s="110"/>
      <c r="AM24" s="110"/>
    </row>
    <row r="25" spans="1:39" s="58" customFormat="1" ht="14.25" x14ac:dyDescent="0.2">
      <c r="A25" s="123"/>
      <c r="B25" s="117"/>
      <c r="C25" s="117"/>
      <c r="D25" s="117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</row>
    <row r="26" spans="1:39" s="58" customFormat="1" ht="14.25" x14ac:dyDescent="0.2">
      <c r="A26" s="123"/>
      <c r="B26" s="117"/>
      <c r="C26" s="117"/>
      <c r="D26" s="117"/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</row>
    <row r="27" spans="1:39" x14ac:dyDescent="0.2">
      <c r="A27" s="134" t="s">
        <v>16</v>
      </c>
      <c r="B27" s="134"/>
      <c r="C27" s="134"/>
      <c r="D27" s="134"/>
      <c r="E27" s="121">
        <f>SUM(E4:E26)</f>
        <v>113186761.78126214</v>
      </c>
      <c r="F27" s="121">
        <f>SUM(F4:F26)</f>
        <v>60866</v>
      </c>
      <c r="G27" s="121">
        <f t="shared" ref="G27:AM27" si="2">SUM(G4:G26)</f>
        <v>2308</v>
      </c>
      <c r="H27" s="121">
        <f t="shared" si="2"/>
        <v>4617</v>
      </c>
      <c r="I27" s="121">
        <f t="shared" si="2"/>
        <v>1984</v>
      </c>
      <c r="J27" s="121">
        <f t="shared" si="2"/>
        <v>4957</v>
      </c>
      <c r="K27" s="121">
        <f t="shared" si="2"/>
        <v>6612</v>
      </c>
      <c r="L27" s="121">
        <f t="shared" si="2"/>
        <v>2413</v>
      </c>
      <c r="M27" s="121">
        <f t="shared" si="2"/>
        <v>1207</v>
      </c>
      <c r="N27" s="121">
        <f t="shared" si="2"/>
        <v>2413</v>
      </c>
      <c r="O27" s="121">
        <f t="shared" si="2"/>
        <v>3618</v>
      </c>
      <c r="P27" s="121">
        <f t="shared" si="2"/>
        <v>1207</v>
      </c>
      <c r="Q27" s="121">
        <f t="shared" si="2"/>
        <v>1809</v>
      </c>
      <c r="R27" s="121">
        <f t="shared" si="2"/>
        <v>2413</v>
      </c>
      <c r="S27" s="121">
        <f t="shared" si="2"/>
        <v>1447</v>
      </c>
      <c r="T27" s="121">
        <f t="shared" si="2"/>
        <v>3015</v>
      </c>
      <c r="U27" s="121">
        <f t="shared" si="2"/>
        <v>1809</v>
      </c>
      <c r="V27" s="121">
        <f t="shared" si="2"/>
        <v>1809</v>
      </c>
      <c r="W27" s="121">
        <f t="shared" si="2"/>
        <v>1809</v>
      </c>
      <c r="X27" s="121">
        <f t="shared" si="2"/>
        <v>602</v>
      </c>
      <c r="Y27" s="121">
        <f t="shared" si="2"/>
        <v>1561</v>
      </c>
      <c r="Z27" s="121">
        <f t="shared" si="2"/>
        <v>1561</v>
      </c>
      <c r="AA27" s="121">
        <f t="shared" si="2"/>
        <v>538</v>
      </c>
      <c r="AB27" s="121">
        <f t="shared" si="2"/>
        <v>2526</v>
      </c>
      <c r="AC27" s="121">
        <f t="shared" si="2"/>
        <v>1736</v>
      </c>
      <c r="AD27" s="121">
        <f t="shared" si="2"/>
        <v>559</v>
      </c>
      <c r="AE27" s="121">
        <f t="shared" si="2"/>
        <v>930</v>
      </c>
      <c r="AF27" s="127">
        <f t="shared" si="2"/>
        <v>139</v>
      </c>
      <c r="AG27" s="127">
        <f t="shared" si="2"/>
        <v>1187</v>
      </c>
      <c r="AH27" s="127">
        <f t="shared" si="2"/>
        <v>592</v>
      </c>
      <c r="AI27" s="127">
        <f t="shared" si="2"/>
        <v>1780</v>
      </c>
      <c r="AJ27" s="127">
        <f t="shared" si="2"/>
        <v>592</v>
      </c>
      <c r="AK27" s="127">
        <f t="shared" si="2"/>
        <v>474</v>
      </c>
      <c r="AL27" s="127">
        <f t="shared" si="2"/>
        <v>247</v>
      </c>
      <c r="AM27" s="127">
        <f t="shared" si="2"/>
        <v>395</v>
      </c>
    </row>
  </sheetData>
  <mergeCells count="1">
    <mergeCell ref="A27:D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29"/>
  <sheetViews>
    <sheetView showGridLines="0" zoomScale="90" zoomScaleNormal="90" workbookViewId="0">
      <pane xSplit="6" ySplit="3" topLeftCell="AG4" activePane="bottomRight" state="frozen"/>
      <selection pane="topRight" activeCell="E1" sqref="E1"/>
      <selection pane="bottomLeft" activeCell="A4" sqref="A4"/>
      <selection pane="bottomRight" activeCell="G2" sqref="G2:AM3"/>
    </sheetView>
  </sheetViews>
  <sheetFormatPr defaultColWidth="9.140625" defaultRowHeight="12.75" x14ac:dyDescent="0.2"/>
  <cols>
    <col min="1" max="1" width="28.5703125" style="1" bestFit="1" customWidth="1"/>
    <col min="2" max="2" width="14.28515625" style="1" bestFit="1" customWidth="1"/>
    <col min="3" max="3" width="21" style="1" bestFit="1" customWidth="1"/>
    <col min="4" max="4" width="10.5703125" style="1" bestFit="1" customWidth="1"/>
    <col min="5" max="5" width="13.28515625" style="2" bestFit="1" customWidth="1"/>
    <col min="6" max="6" width="8.42578125" style="2" bestFit="1" customWidth="1"/>
    <col min="7" max="8" width="10.7109375" style="2" bestFit="1" customWidth="1"/>
    <col min="9" max="10" width="11.85546875" style="2" bestFit="1" customWidth="1"/>
    <col min="11" max="11" width="13" style="2" bestFit="1" customWidth="1"/>
    <col min="12" max="15" width="10.7109375" style="2" bestFit="1" customWidth="1"/>
    <col min="16" max="16" width="11.85546875" style="2" bestFit="1" customWidth="1"/>
    <col min="17" max="19" width="10.7109375" style="2" bestFit="1" customWidth="1"/>
    <col min="20" max="23" width="10.5703125" style="2" bestFit="1" customWidth="1"/>
    <col min="24" max="25" width="11.7109375" style="2" bestFit="1" customWidth="1"/>
    <col min="26" max="26" width="7.28515625" style="2" bestFit="1" customWidth="1"/>
    <col min="27" max="28" width="11.7109375" style="2" bestFit="1" customWidth="1"/>
    <col min="29" max="29" width="11.85546875" style="2" bestFit="1" customWidth="1"/>
    <col min="30" max="31" width="10" style="2" bestFit="1" customWidth="1"/>
    <col min="32" max="32" width="12" style="3" bestFit="1" customWidth="1"/>
    <col min="33" max="33" width="14.85546875" style="3" bestFit="1" customWidth="1"/>
    <col min="34" max="35" width="10.5703125" style="3" bestFit="1" customWidth="1"/>
    <col min="36" max="37" width="15.5703125" style="3" bestFit="1" customWidth="1"/>
    <col min="38" max="38" width="13.85546875" style="3" bestFit="1" customWidth="1"/>
    <col min="39" max="39" width="15.5703125" style="3" bestFit="1" customWidth="1"/>
    <col min="40" max="16384" width="9.140625" style="3"/>
  </cols>
  <sheetData>
    <row r="1" spans="1:39" ht="14.25" x14ac:dyDescent="0.2">
      <c r="A1" s="129" t="s">
        <v>337</v>
      </c>
      <c r="B1" s="60"/>
      <c r="C1" s="60"/>
      <c r="H1" s="7"/>
      <c r="W1" s="7"/>
    </row>
    <row r="2" spans="1:39" s="1" customFormat="1" x14ac:dyDescent="0.2">
      <c r="E2" s="2"/>
      <c r="F2" s="4" t="s">
        <v>147</v>
      </c>
      <c r="G2" s="5">
        <v>945</v>
      </c>
      <c r="H2" s="5">
        <v>980</v>
      </c>
      <c r="I2" s="5">
        <v>1100</v>
      </c>
      <c r="J2" s="5">
        <v>1060</v>
      </c>
      <c r="K2" s="5">
        <v>1100</v>
      </c>
      <c r="L2" s="5">
        <v>1210</v>
      </c>
      <c r="M2" s="5">
        <v>1190</v>
      </c>
      <c r="N2" s="5">
        <v>1200</v>
      </c>
      <c r="O2" s="5">
        <v>1140</v>
      </c>
      <c r="P2" s="5">
        <v>1460</v>
      </c>
      <c r="Q2" s="5">
        <v>1430</v>
      </c>
      <c r="R2" s="5">
        <v>1200</v>
      </c>
      <c r="S2" s="5">
        <v>1250</v>
      </c>
      <c r="T2" s="5">
        <v>1260</v>
      </c>
      <c r="U2" s="5">
        <v>1250</v>
      </c>
      <c r="V2" s="5">
        <v>1240</v>
      </c>
      <c r="W2" s="5">
        <v>1250</v>
      </c>
      <c r="X2" s="5">
        <v>1280</v>
      </c>
      <c r="Y2" s="5">
        <v>1300</v>
      </c>
      <c r="Z2" s="5">
        <v>1340</v>
      </c>
      <c r="AA2" s="5">
        <v>1330</v>
      </c>
      <c r="AB2" s="5">
        <v>1400</v>
      </c>
      <c r="AC2" s="5">
        <v>1440</v>
      </c>
      <c r="AD2" s="5">
        <v>4840</v>
      </c>
      <c r="AE2" s="61">
        <v>6500</v>
      </c>
      <c r="AF2" s="61">
        <v>7430</v>
      </c>
      <c r="AG2" s="61">
        <v>7240</v>
      </c>
      <c r="AH2" s="61">
        <v>7430</v>
      </c>
      <c r="AI2" s="61">
        <v>7720</v>
      </c>
      <c r="AJ2" s="61">
        <v>8300</v>
      </c>
      <c r="AK2" s="61">
        <v>9290</v>
      </c>
      <c r="AL2" s="61">
        <v>9290</v>
      </c>
      <c r="AM2" s="61">
        <v>10230</v>
      </c>
    </row>
    <row r="3" spans="1:39" s="6" customFormat="1" ht="32.25" customHeight="1" x14ac:dyDescent="0.25">
      <c r="A3" s="128" t="s">
        <v>1</v>
      </c>
      <c r="B3" s="128" t="s">
        <v>146</v>
      </c>
      <c r="C3" s="128" t="s">
        <v>2</v>
      </c>
      <c r="D3" s="128" t="s">
        <v>19</v>
      </c>
      <c r="E3" s="111" t="s">
        <v>3</v>
      </c>
      <c r="F3" s="111" t="s">
        <v>4</v>
      </c>
      <c r="G3" s="112" t="s">
        <v>305</v>
      </c>
      <c r="H3" s="112" t="s">
        <v>306</v>
      </c>
      <c r="I3" s="112" t="s">
        <v>307</v>
      </c>
      <c r="J3" s="112" t="s">
        <v>308</v>
      </c>
      <c r="K3" s="112" t="s">
        <v>309</v>
      </c>
      <c r="L3" s="112" t="s">
        <v>310</v>
      </c>
      <c r="M3" s="112" t="s">
        <v>311</v>
      </c>
      <c r="N3" s="112" t="s">
        <v>312</v>
      </c>
      <c r="O3" s="112" t="s">
        <v>313</v>
      </c>
      <c r="P3" s="112" t="s">
        <v>314</v>
      </c>
      <c r="Q3" s="112" t="s">
        <v>315</v>
      </c>
      <c r="R3" s="112" t="s">
        <v>316</v>
      </c>
      <c r="S3" s="112" t="s">
        <v>317</v>
      </c>
      <c r="T3" s="112" t="s">
        <v>318</v>
      </c>
      <c r="U3" s="112" t="s">
        <v>319</v>
      </c>
      <c r="V3" s="112" t="s">
        <v>320</v>
      </c>
      <c r="W3" s="112" t="s">
        <v>321</v>
      </c>
      <c r="X3" s="112" t="s">
        <v>303</v>
      </c>
      <c r="Y3" s="112" t="s">
        <v>322</v>
      </c>
      <c r="Z3" s="112" t="s">
        <v>323</v>
      </c>
      <c r="AA3" s="112" t="s">
        <v>48</v>
      </c>
      <c r="AB3" s="112" t="s">
        <v>324</v>
      </c>
      <c r="AC3" s="112" t="s">
        <v>325</v>
      </c>
      <c r="AD3" s="112" t="s">
        <v>326</v>
      </c>
      <c r="AE3" s="113" t="s">
        <v>327</v>
      </c>
      <c r="AF3" s="113" t="s">
        <v>328</v>
      </c>
      <c r="AG3" s="113" t="s">
        <v>329</v>
      </c>
      <c r="AH3" s="113" t="s">
        <v>330</v>
      </c>
      <c r="AI3" s="113" t="s">
        <v>331</v>
      </c>
      <c r="AJ3" s="113" t="s">
        <v>332</v>
      </c>
      <c r="AK3" s="113" t="s">
        <v>333</v>
      </c>
      <c r="AL3" s="113" t="s">
        <v>334</v>
      </c>
      <c r="AM3" s="113" t="s">
        <v>335</v>
      </c>
    </row>
    <row r="4" spans="1:39" s="58" customFormat="1" ht="14.25" x14ac:dyDescent="0.2">
      <c r="A4" s="122" t="s">
        <v>6</v>
      </c>
      <c r="B4" s="114" t="s">
        <v>159</v>
      </c>
      <c r="C4" s="114" t="s">
        <v>5</v>
      </c>
      <c r="D4" s="114" t="s">
        <v>5</v>
      </c>
      <c r="E4" s="110">
        <f t="shared" ref="E4:E17" si="0">SUMPRODUCT($G$2:$AM$2,G4:AM4)</f>
        <v>3561075</v>
      </c>
      <c r="F4" s="115">
        <f t="shared" ref="F4:F17" si="1">SUM(G4:AM4)</f>
        <v>2570</v>
      </c>
      <c r="G4" s="115">
        <v>107</v>
      </c>
      <c r="H4" s="115">
        <v>215</v>
      </c>
      <c r="I4" s="115">
        <v>95</v>
      </c>
      <c r="J4" s="115">
        <v>238</v>
      </c>
      <c r="K4" s="115">
        <v>318</v>
      </c>
      <c r="L4" s="115">
        <v>104</v>
      </c>
      <c r="M4" s="115">
        <v>52</v>
      </c>
      <c r="N4" s="115">
        <v>104</v>
      </c>
      <c r="O4" s="115">
        <v>156</v>
      </c>
      <c r="P4" s="115">
        <v>52</v>
      </c>
      <c r="Q4" s="115">
        <v>78</v>
      </c>
      <c r="R4" s="115">
        <v>104</v>
      </c>
      <c r="S4" s="115">
        <v>62</v>
      </c>
      <c r="T4" s="115">
        <v>130</v>
      </c>
      <c r="U4" s="115">
        <v>78</v>
      </c>
      <c r="V4" s="115">
        <v>78</v>
      </c>
      <c r="W4" s="115">
        <v>78</v>
      </c>
      <c r="X4" s="115">
        <v>26</v>
      </c>
      <c r="Y4" s="115">
        <v>84</v>
      </c>
      <c r="Z4" s="115">
        <v>84</v>
      </c>
      <c r="AA4" s="115">
        <v>28</v>
      </c>
      <c r="AB4" s="115">
        <v>123</v>
      </c>
      <c r="AC4" s="115">
        <v>92</v>
      </c>
      <c r="AD4" s="115">
        <v>17</v>
      </c>
      <c r="AE4" s="116">
        <v>15</v>
      </c>
      <c r="AF4" s="117">
        <v>2</v>
      </c>
      <c r="AG4" s="117">
        <v>13</v>
      </c>
      <c r="AH4" s="117">
        <v>4</v>
      </c>
      <c r="AI4" s="117">
        <v>13</v>
      </c>
      <c r="AJ4" s="117">
        <v>4</v>
      </c>
      <c r="AK4" s="117">
        <v>4</v>
      </c>
      <c r="AL4" s="117">
        <v>2</v>
      </c>
      <c r="AM4" s="117">
        <v>10</v>
      </c>
    </row>
    <row r="5" spans="1:39" s="58" customFormat="1" ht="14.25" x14ac:dyDescent="0.2">
      <c r="A5" s="122" t="s">
        <v>53</v>
      </c>
      <c r="B5" s="114" t="s">
        <v>160</v>
      </c>
      <c r="C5" s="114" t="s">
        <v>5</v>
      </c>
      <c r="D5" s="114" t="s">
        <v>24</v>
      </c>
      <c r="E5" s="110">
        <f t="shared" si="0"/>
        <v>5893100</v>
      </c>
      <c r="F5" s="115">
        <f t="shared" si="1"/>
        <v>3105</v>
      </c>
      <c r="G5" s="115">
        <v>116</v>
      </c>
      <c r="H5" s="115">
        <v>232</v>
      </c>
      <c r="I5" s="115">
        <v>94</v>
      </c>
      <c r="J5" s="115">
        <v>235</v>
      </c>
      <c r="K5" s="115">
        <v>314</v>
      </c>
      <c r="L5" s="115">
        <v>130</v>
      </c>
      <c r="M5" s="115">
        <v>65</v>
      </c>
      <c r="N5" s="115">
        <v>130</v>
      </c>
      <c r="O5" s="115">
        <v>195</v>
      </c>
      <c r="P5" s="115">
        <v>65</v>
      </c>
      <c r="Q5" s="115">
        <v>97</v>
      </c>
      <c r="R5" s="115">
        <v>130</v>
      </c>
      <c r="S5" s="115">
        <v>78</v>
      </c>
      <c r="T5" s="115">
        <v>162</v>
      </c>
      <c r="U5" s="115">
        <v>97</v>
      </c>
      <c r="V5" s="115">
        <v>97</v>
      </c>
      <c r="W5" s="115">
        <v>97</v>
      </c>
      <c r="X5" s="115">
        <v>32</v>
      </c>
      <c r="Y5" s="115">
        <v>78</v>
      </c>
      <c r="Z5" s="115">
        <v>78</v>
      </c>
      <c r="AA5" s="115">
        <v>26</v>
      </c>
      <c r="AB5" s="115">
        <v>124</v>
      </c>
      <c r="AC5" s="115">
        <v>93</v>
      </c>
      <c r="AD5" s="115">
        <v>26</v>
      </c>
      <c r="AE5" s="116">
        <v>43</v>
      </c>
      <c r="AF5" s="117">
        <v>6</v>
      </c>
      <c r="AG5" s="117">
        <v>59</v>
      </c>
      <c r="AH5" s="117">
        <v>30</v>
      </c>
      <c r="AI5" s="117">
        <v>80</v>
      </c>
      <c r="AJ5" s="117">
        <v>30</v>
      </c>
      <c r="AK5" s="117">
        <v>27</v>
      </c>
      <c r="AL5" s="117">
        <v>15</v>
      </c>
      <c r="AM5" s="117">
        <v>24</v>
      </c>
    </row>
    <row r="6" spans="1:39" s="58" customFormat="1" ht="14.25" x14ac:dyDescent="0.2">
      <c r="A6" s="122" t="s">
        <v>7</v>
      </c>
      <c r="B6" s="114" t="s">
        <v>161</v>
      </c>
      <c r="C6" s="114" t="s">
        <v>5</v>
      </c>
      <c r="D6" s="114" t="s">
        <v>23</v>
      </c>
      <c r="E6" s="110">
        <f t="shared" si="0"/>
        <v>6755030</v>
      </c>
      <c r="F6" s="115">
        <f t="shared" si="1"/>
        <v>5098</v>
      </c>
      <c r="G6" s="115">
        <v>162</v>
      </c>
      <c r="H6" s="115">
        <v>324</v>
      </c>
      <c r="I6" s="115">
        <v>235</v>
      </c>
      <c r="J6" s="115">
        <v>586</v>
      </c>
      <c r="K6" s="115">
        <v>782</v>
      </c>
      <c r="L6" s="115">
        <v>205</v>
      </c>
      <c r="M6" s="115">
        <v>103</v>
      </c>
      <c r="N6" s="115">
        <v>205</v>
      </c>
      <c r="O6" s="115">
        <v>308</v>
      </c>
      <c r="P6" s="115">
        <v>103</v>
      </c>
      <c r="Q6" s="115">
        <v>154</v>
      </c>
      <c r="R6" s="115">
        <v>205</v>
      </c>
      <c r="S6" s="115">
        <v>123</v>
      </c>
      <c r="T6" s="115">
        <v>256</v>
      </c>
      <c r="U6" s="115">
        <v>154</v>
      </c>
      <c r="V6" s="115">
        <v>154</v>
      </c>
      <c r="W6" s="115">
        <v>154</v>
      </c>
      <c r="X6" s="115">
        <v>51</v>
      </c>
      <c r="Y6" s="115">
        <v>154</v>
      </c>
      <c r="Z6" s="115">
        <v>154</v>
      </c>
      <c r="AA6" s="115">
        <v>70</v>
      </c>
      <c r="AB6" s="115">
        <v>281</v>
      </c>
      <c r="AC6" s="115">
        <v>52</v>
      </c>
      <c r="AD6" s="115">
        <v>19</v>
      </c>
      <c r="AE6" s="116">
        <v>29</v>
      </c>
      <c r="AF6" s="117">
        <v>4</v>
      </c>
      <c r="AG6" s="117">
        <v>19</v>
      </c>
      <c r="AH6" s="117">
        <v>8</v>
      </c>
      <c r="AI6" s="117">
        <v>23</v>
      </c>
      <c r="AJ6" s="117">
        <v>8</v>
      </c>
      <c r="AK6" s="117">
        <v>8</v>
      </c>
      <c r="AL6" s="117">
        <v>2</v>
      </c>
      <c r="AM6" s="117">
        <v>3</v>
      </c>
    </row>
    <row r="7" spans="1:39" s="58" customFormat="1" ht="14.25" x14ac:dyDescent="0.2">
      <c r="A7" s="122" t="s">
        <v>8</v>
      </c>
      <c r="B7" s="114" t="s">
        <v>162</v>
      </c>
      <c r="C7" s="114" t="s">
        <v>5</v>
      </c>
      <c r="D7" s="114" t="s">
        <v>24</v>
      </c>
      <c r="E7" s="110">
        <f t="shared" si="0"/>
        <v>6417690</v>
      </c>
      <c r="F7" s="115">
        <f t="shared" si="1"/>
        <v>3363</v>
      </c>
      <c r="G7" s="115">
        <v>124</v>
      </c>
      <c r="H7" s="115">
        <v>248</v>
      </c>
      <c r="I7" s="115">
        <v>101</v>
      </c>
      <c r="J7" s="115">
        <v>251</v>
      </c>
      <c r="K7" s="115">
        <v>335</v>
      </c>
      <c r="L7" s="115">
        <v>136</v>
      </c>
      <c r="M7" s="115">
        <v>68</v>
      </c>
      <c r="N7" s="115">
        <v>136</v>
      </c>
      <c r="O7" s="115">
        <v>203</v>
      </c>
      <c r="P7" s="115">
        <v>68</v>
      </c>
      <c r="Q7" s="115">
        <v>102</v>
      </c>
      <c r="R7" s="115">
        <v>136</v>
      </c>
      <c r="S7" s="115">
        <v>81</v>
      </c>
      <c r="T7" s="115">
        <v>170</v>
      </c>
      <c r="U7" s="115">
        <v>102</v>
      </c>
      <c r="V7" s="115">
        <v>102</v>
      </c>
      <c r="W7" s="115">
        <v>102</v>
      </c>
      <c r="X7" s="115">
        <v>34</v>
      </c>
      <c r="Y7" s="115">
        <v>96</v>
      </c>
      <c r="Z7" s="115">
        <v>96</v>
      </c>
      <c r="AA7" s="115">
        <v>32</v>
      </c>
      <c r="AB7" s="115">
        <v>147</v>
      </c>
      <c r="AC7" s="115">
        <v>111</v>
      </c>
      <c r="AD7" s="115">
        <v>33</v>
      </c>
      <c r="AE7" s="116">
        <v>57</v>
      </c>
      <c r="AF7" s="117">
        <v>8</v>
      </c>
      <c r="AG7" s="117">
        <v>67</v>
      </c>
      <c r="AH7" s="117">
        <v>32</v>
      </c>
      <c r="AI7" s="117">
        <v>97</v>
      </c>
      <c r="AJ7" s="117">
        <v>32</v>
      </c>
      <c r="AK7" s="117">
        <v>28</v>
      </c>
      <c r="AL7" s="117">
        <v>13</v>
      </c>
      <c r="AM7" s="117">
        <v>15</v>
      </c>
    </row>
    <row r="8" spans="1:39" s="58" customFormat="1" ht="14.25" x14ac:dyDescent="0.2">
      <c r="A8" s="122" t="s">
        <v>163</v>
      </c>
      <c r="B8" s="114" t="s">
        <v>164</v>
      </c>
      <c r="C8" s="114" t="s">
        <v>5</v>
      </c>
      <c r="D8" s="114" t="s">
        <v>24</v>
      </c>
      <c r="E8" s="110">
        <f t="shared" si="0"/>
        <v>7683680</v>
      </c>
      <c r="F8" s="115">
        <f t="shared" si="1"/>
        <v>3413</v>
      </c>
      <c r="G8" s="118">
        <v>114</v>
      </c>
      <c r="H8" s="118">
        <v>228</v>
      </c>
      <c r="I8" s="118">
        <v>90</v>
      </c>
      <c r="J8" s="118">
        <v>224</v>
      </c>
      <c r="K8" s="118">
        <v>299</v>
      </c>
      <c r="L8" s="118">
        <v>134</v>
      </c>
      <c r="M8" s="118">
        <v>67</v>
      </c>
      <c r="N8" s="118">
        <v>134</v>
      </c>
      <c r="O8" s="118">
        <v>201</v>
      </c>
      <c r="P8" s="118">
        <v>67</v>
      </c>
      <c r="Q8" s="118">
        <v>101</v>
      </c>
      <c r="R8" s="118">
        <v>134</v>
      </c>
      <c r="S8" s="118">
        <v>81</v>
      </c>
      <c r="T8" s="118">
        <v>168</v>
      </c>
      <c r="U8" s="118">
        <v>101</v>
      </c>
      <c r="V8" s="118">
        <v>101</v>
      </c>
      <c r="W8" s="118">
        <v>101</v>
      </c>
      <c r="X8" s="118">
        <v>34</v>
      </c>
      <c r="Y8" s="118">
        <v>85</v>
      </c>
      <c r="Z8" s="118">
        <v>85</v>
      </c>
      <c r="AA8" s="118">
        <v>28</v>
      </c>
      <c r="AB8" s="118">
        <v>157</v>
      </c>
      <c r="AC8" s="118">
        <v>118</v>
      </c>
      <c r="AD8" s="118">
        <v>39</v>
      </c>
      <c r="AE8" s="119">
        <v>58</v>
      </c>
      <c r="AF8" s="120">
        <v>8</v>
      </c>
      <c r="AG8" s="120">
        <v>113</v>
      </c>
      <c r="AH8" s="120">
        <v>55</v>
      </c>
      <c r="AI8" s="120">
        <v>152</v>
      </c>
      <c r="AJ8" s="120">
        <v>47</v>
      </c>
      <c r="AK8" s="120">
        <v>41</v>
      </c>
      <c r="AL8" s="120">
        <v>22</v>
      </c>
      <c r="AM8" s="120">
        <v>26</v>
      </c>
    </row>
    <row r="9" spans="1:39" s="58" customFormat="1" ht="14.25" x14ac:dyDescent="0.2">
      <c r="A9" s="122" t="s">
        <v>10</v>
      </c>
      <c r="B9" s="114" t="s">
        <v>165</v>
      </c>
      <c r="C9" s="114" t="s">
        <v>5</v>
      </c>
      <c r="D9" s="114" t="s">
        <v>5</v>
      </c>
      <c r="E9" s="110">
        <f t="shared" si="0"/>
        <v>13537690</v>
      </c>
      <c r="F9" s="115">
        <f t="shared" si="1"/>
        <v>6692</v>
      </c>
      <c r="G9" s="115">
        <v>230</v>
      </c>
      <c r="H9" s="115">
        <v>459</v>
      </c>
      <c r="I9" s="115">
        <v>262</v>
      </c>
      <c r="J9" s="115">
        <v>656</v>
      </c>
      <c r="K9" s="115">
        <v>874</v>
      </c>
      <c r="L9" s="115">
        <v>234</v>
      </c>
      <c r="M9" s="115">
        <v>117</v>
      </c>
      <c r="N9" s="115">
        <v>234</v>
      </c>
      <c r="O9" s="115">
        <v>350</v>
      </c>
      <c r="P9" s="115">
        <v>117</v>
      </c>
      <c r="Q9" s="115">
        <v>175</v>
      </c>
      <c r="R9" s="115">
        <v>234</v>
      </c>
      <c r="S9" s="115">
        <v>140</v>
      </c>
      <c r="T9" s="115">
        <v>292</v>
      </c>
      <c r="U9" s="115">
        <v>175</v>
      </c>
      <c r="V9" s="115">
        <v>175</v>
      </c>
      <c r="W9" s="115">
        <v>175</v>
      </c>
      <c r="X9" s="115">
        <v>58</v>
      </c>
      <c r="Y9" s="115">
        <v>156</v>
      </c>
      <c r="Z9" s="115">
        <v>156</v>
      </c>
      <c r="AA9" s="115">
        <v>52</v>
      </c>
      <c r="AB9" s="115">
        <v>286</v>
      </c>
      <c r="AC9" s="115">
        <v>214</v>
      </c>
      <c r="AD9" s="115">
        <v>55</v>
      </c>
      <c r="AE9" s="116">
        <v>100</v>
      </c>
      <c r="AF9" s="117">
        <v>15</v>
      </c>
      <c r="AG9" s="117">
        <v>159</v>
      </c>
      <c r="AH9" s="117">
        <v>79</v>
      </c>
      <c r="AI9" s="117">
        <v>238</v>
      </c>
      <c r="AJ9" s="117">
        <v>79</v>
      </c>
      <c r="AK9" s="117">
        <v>66</v>
      </c>
      <c r="AL9" s="117">
        <v>32</v>
      </c>
      <c r="AM9" s="117">
        <v>48</v>
      </c>
    </row>
    <row r="10" spans="1:39" s="58" customFormat="1" ht="14.25" x14ac:dyDescent="0.2">
      <c r="A10" s="122" t="s">
        <v>11</v>
      </c>
      <c r="B10" s="114" t="s">
        <v>166</v>
      </c>
      <c r="C10" s="114" t="s">
        <v>5</v>
      </c>
      <c r="D10" s="114" t="s">
        <v>24</v>
      </c>
      <c r="E10" s="110">
        <f t="shared" si="0"/>
        <v>10039135</v>
      </c>
      <c r="F10" s="115">
        <f t="shared" si="1"/>
        <v>4887</v>
      </c>
      <c r="G10" s="115">
        <v>223</v>
      </c>
      <c r="H10" s="115">
        <v>447</v>
      </c>
      <c r="I10" s="115">
        <v>122</v>
      </c>
      <c r="J10" s="115">
        <v>306</v>
      </c>
      <c r="K10" s="115">
        <v>408</v>
      </c>
      <c r="L10" s="115">
        <v>211</v>
      </c>
      <c r="M10" s="115">
        <v>106</v>
      </c>
      <c r="N10" s="115">
        <v>211</v>
      </c>
      <c r="O10" s="115">
        <v>317</v>
      </c>
      <c r="P10" s="115">
        <v>106</v>
      </c>
      <c r="Q10" s="115">
        <v>158</v>
      </c>
      <c r="R10" s="115">
        <v>211</v>
      </c>
      <c r="S10" s="115">
        <v>127</v>
      </c>
      <c r="T10" s="115">
        <v>264</v>
      </c>
      <c r="U10" s="115">
        <v>158</v>
      </c>
      <c r="V10" s="115">
        <v>158</v>
      </c>
      <c r="W10" s="115">
        <v>158</v>
      </c>
      <c r="X10" s="115">
        <v>53</v>
      </c>
      <c r="Y10" s="115">
        <v>99</v>
      </c>
      <c r="Z10" s="115">
        <v>99</v>
      </c>
      <c r="AA10" s="115">
        <v>33</v>
      </c>
      <c r="AB10" s="115">
        <v>149</v>
      </c>
      <c r="AC10" s="115">
        <v>111</v>
      </c>
      <c r="AD10" s="115">
        <v>44</v>
      </c>
      <c r="AE10" s="115">
        <v>69</v>
      </c>
      <c r="AF10" s="116">
        <v>10</v>
      </c>
      <c r="AG10" s="117">
        <v>115</v>
      </c>
      <c r="AH10" s="117">
        <v>58</v>
      </c>
      <c r="AI10" s="117">
        <v>173</v>
      </c>
      <c r="AJ10" s="117">
        <v>58</v>
      </c>
      <c r="AK10" s="117">
        <v>47</v>
      </c>
      <c r="AL10" s="117">
        <v>23</v>
      </c>
      <c r="AM10" s="117">
        <v>55</v>
      </c>
    </row>
    <row r="11" spans="1:39" s="58" customFormat="1" ht="14.25" x14ac:dyDescent="0.2">
      <c r="A11" s="122" t="s">
        <v>12</v>
      </c>
      <c r="B11" s="114" t="s">
        <v>167</v>
      </c>
      <c r="C11" s="114" t="s">
        <v>5</v>
      </c>
      <c r="D11" s="114" t="s">
        <v>5</v>
      </c>
      <c r="E11" s="110">
        <f t="shared" si="0"/>
        <v>9208345</v>
      </c>
      <c r="F11" s="115">
        <f t="shared" si="1"/>
        <v>5049</v>
      </c>
      <c r="G11" s="115">
        <v>203</v>
      </c>
      <c r="H11" s="115">
        <v>405</v>
      </c>
      <c r="I11" s="115">
        <v>177</v>
      </c>
      <c r="J11" s="115">
        <v>443</v>
      </c>
      <c r="K11" s="115">
        <v>590</v>
      </c>
      <c r="L11" s="115">
        <v>179</v>
      </c>
      <c r="M11" s="115">
        <v>89</v>
      </c>
      <c r="N11" s="115">
        <v>179</v>
      </c>
      <c r="O11" s="115">
        <v>268</v>
      </c>
      <c r="P11" s="115">
        <v>89</v>
      </c>
      <c r="Q11" s="115">
        <v>134</v>
      </c>
      <c r="R11" s="115">
        <v>179</v>
      </c>
      <c r="S11" s="115">
        <v>107</v>
      </c>
      <c r="T11" s="115">
        <v>223</v>
      </c>
      <c r="U11" s="115">
        <v>134</v>
      </c>
      <c r="V11" s="115">
        <v>134</v>
      </c>
      <c r="W11" s="115">
        <v>134</v>
      </c>
      <c r="X11" s="115">
        <v>45</v>
      </c>
      <c r="Y11" s="115">
        <v>147</v>
      </c>
      <c r="Z11" s="115">
        <v>147</v>
      </c>
      <c r="AA11" s="115">
        <v>49</v>
      </c>
      <c r="AB11" s="115">
        <v>277</v>
      </c>
      <c r="AC11" s="115">
        <v>208</v>
      </c>
      <c r="AD11" s="115">
        <v>51</v>
      </c>
      <c r="AE11" s="116">
        <v>74</v>
      </c>
      <c r="AF11" s="117">
        <v>11</v>
      </c>
      <c r="AG11" s="117">
        <v>85</v>
      </c>
      <c r="AH11" s="117">
        <v>41</v>
      </c>
      <c r="AI11" s="117">
        <v>123</v>
      </c>
      <c r="AJ11" s="117">
        <v>41</v>
      </c>
      <c r="AK11" s="117">
        <v>33</v>
      </c>
      <c r="AL11" s="117">
        <v>26</v>
      </c>
      <c r="AM11" s="117">
        <v>24</v>
      </c>
    </row>
    <row r="12" spans="1:39" s="58" customFormat="1" ht="14.25" x14ac:dyDescent="0.2">
      <c r="A12" s="122" t="s">
        <v>13</v>
      </c>
      <c r="B12" s="114" t="s">
        <v>168</v>
      </c>
      <c r="C12" s="114" t="s">
        <v>5</v>
      </c>
      <c r="D12" s="114" t="s">
        <v>23</v>
      </c>
      <c r="E12" s="110">
        <f t="shared" si="0"/>
        <v>10434025</v>
      </c>
      <c r="F12" s="115">
        <f t="shared" si="1"/>
        <v>6056</v>
      </c>
      <c r="G12" s="115">
        <v>267</v>
      </c>
      <c r="H12" s="115">
        <v>534</v>
      </c>
      <c r="I12" s="115">
        <v>184</v>
      </c>
      <c r="J12" s="115">
        <v>460</v>
      </c>
      <c r="K12" s="115">
        <v>614</v>
      </c>
      <c r="L12" s="115">
        <v>260</v>
      </c>
      <c r="M12" s="115">
        <v>130</v>
      </c>
      <c r="N12" s="115">
        <v>260</v>
      </c>
      <c r="O12" s="115">
        <v>390</v>
      </c>
      <c r="P12" s="115">
        <v>130</v>
      </c>
      <c r="Q12" s="115">
        <v>195</v>
      </c>
      <c r="R12" s="115">
        <v>260</v>
      </c>
      <c r="S12" s="115">
        <v>156</v>
      </c>
      <c r="T12" s="115">
        <v>325</v>
      </c>
      <c r="U12" s="115">
        <v>195</v>
      </c>
      <c r="V12" s="115">
        <v>195</v>
      </c>
      <c r="W12" s="115">
        <v>195</v>
      </c>
      <c r="X12" s="115">
        <v>65</v>
      </c>
      <c r="Y12" s="115">
        <v>151</v>
      </c>
      <c r="Z12" s="115">
        <v>151</v>
      </c>
      <c r="AA12" s="115">
        <v>50</v>
      </c>
      <c r="AB12" s="115">
        <v>208</v>
      </c>
      <c r="AC12" s="115">
        <v>156</v>
      </c>
      <c r="AD12" s="115">
        <v>56</v>
      </c>
      <c r="AE12" s="116">
        <v>87</v>
      </c>
      <c r="AF12" s="117">
        <v>13</v>
      </c>
      <c r="AG12" s="117">
        <v>87</v>
      </c>
      <c r="AH12" s="117">
        <v>42</v>
      </c>
      <c r="AI12" s="117">
        <v>125</v>
      </c>
      <c r="AJ12" s="117">
        <v>42</v>
      </c>
      <c r="AK12" s="117">
        <v>33</v>
      </c>
      <c r="AL12" s="117">
        <v>17</v>
      </c>
      <c r="AM12" s="117">
        <v>23</v>
      </c>
    </row>
    <row r="13" spans="1:39" x14ac:dyDescent="0.2">
      <c r="A13" s="122" t="s">
        <v>169</v>
      </c>
      <c r="B13" s="114" t="s">
        <v>170</v>
      </c>
      <c r="C13" s="114" t="s">
        <v>5</v>
      </c>
      <c r="D13" s="117" t="s">
        <v>45</v>
      </c>
      <c r="E13" s="110">
        <f t="shared" si="0"/>
        <v>6609635</v>
      </c>
      <c r="F13" s="115">
        <f t="shared" si="1"/>
        <v>3546</v>
      </c>
      <c r="G13" s="118">
        <v>125</v>
      </c>
      <c r="H13" s="118">
        <v>251</v>
      </c>
      <c r="I13" s="118">
        <v>143</v>
      </c>
      <c r="J13" s="118">
        <v>358</v>
      </c>
      <c r="K13" s="118">
        <v>477</v>
      </c>
      <c r="L13" s="118">
        <v>121</v>
      </c>
      <c r="M13" s="118">
        <v>60</v>
      </c>
      <c r="N13" s="118">
        <v>121</v>
      </c>
      <c r="O13" s="118">
        <v>181</v>
      </c>
      <c r="P13" s="118">
        <v>60</v>
      </c>
      <c r="Q13" s="118">
        <v>91</v>
      </c>
      <c r="R13" s="118">
        <v>121</v>
      </c>
      <c r="S13" s="118">
        <v>73</v>
      </c>
      <c r="T13" s="118">
        <v>151</v>
      </c>
      <c r="U13" s="118">
        <v>91</v>
      </c>
      <c r="V13" s="118">
        <v>91</v>
      </c>
      <c r="W13" s="118">
        <v>91</v>
      </c>
      <c r="X13" s="118">
        <v>30</v>
      </c>
      <c r="Y13" s="118">
        <v>97</v>
      </c>
      <c r="Z13" s="118">
        <v>97</v>
      </c>
      <c r="AA13" s="118">
        <v>32</v>
      </c>
      <c r="AB13" s="118">
        <v>172</v>
      </c>
      <c r="AC13" s="118">
        <v>129</v>
      </c>
      <c r="AD13" s="118">
        <v>35</v>
      </c>
      <c r="AE13" s="119">
        <v>62</v>
      </c>
      <c r="AF13" s="117">
        <v>9</v>
      </c>
      <c r="AG13" s="117">
        <v>63</v>
      </c>
      <c r="AH13" s="117">
        <v>31</v>
      </c>
      <c r="AI13" s="117">
        <v>94</v>
      </c>
      <c r="AJ13" s="117">
        <v>31</v>
      </c>
      <c r="AK13" s="117">
        <v>25</v>
      </c>
      <c r="AL13" s="117">
        <v>13</v>
      </c>
      <c r="AM13" s="117">
        <v>20</v>
      </c>
    </row>
    <row r="14" spans="1:39" x14ac:dyDescent="0.2">
      <c r="A14" s="122" t="s">
        <v>14</v>
      </c>
      <c r="B14" s="114" t="s">
        <v>171</v>
      </c>
      <c r="C14" s="114" t="s">
        <v>5</v>
      </c>
      <c r="D14" s="117" t="s">
        <v>23</v>
      </c>
      <c r="E14" s="110">
        <f t="shared" si="0"/>
        <v>6743965</v>
      </c>
      <c r="F14" s="115">
        <f t="shared" si="1"/>
        <v>3429</v>
      </c>
      <c r="G14" s="118">
        <v>129</v>
      </c>
      <c r="H14" s="118">
        <v>257</v>
      </c>
      <c r="I14" s="118">
        <v>110</v>
      </c>
      <c r="J14" s="118">
        <v>275</v>
      </c>
      <c r="K14" s="118">
        <v>366</v>
      </c>
      <c r="L14" s="118">
        <v>127</v>
      </c>
      <c r="M14" s="118">
        <v>64</v>
      </c>
      <c r="N14" s="118">
        <v>127</v>
      </c>
      <c r="O14" s="118">
        <v>191</v>
      </c>
      <c r="P14" s="118">
        <v>64</v>
      </c>
      <c r="Q14" s="118">
        <v>95</v>
      </c>
      <c r="R14" s="118">
        <v>127</v>
      </c>
      <c r="S14" s="118">
        <v>76</v>
      </c>
      <c r="T14" s="118">
        <v>159</v>
      </c>
      <c r="U14" s="118">
        <v>95</v>
      </c>
      <c r="V14" s="118">
        <v>95</v>
      </c>
      <c r="W14" s="118">
        <v>95</v>
      </c>
      <c r="X14" s="118">
        <v>32</v>
      </c>
      <c r="Y14" s="118">
        <v>102</v>
      </c>
      <c r="Z14" s="118">
        <v>102</v>
      </c>
      <c r="AA14" s="118">
        <v>34</v>
      </c>
      <c r="AB14" s="118">
        <v>159</v>
      </c>
      <c r="AC14" s="118">
        <v>120</v>
      </c>
      <c r="AD14" s="118">
        <v>43</v>
      </c>
      <c r="AE14" s="119">
        <v>69</v>
      </c>
      <c r="AF14" s="117">
        <v>10</v>
      </c>
      <c r="AG14" s="117">
        <v>73</v>
      </c>
      <c r="AH14" s="117">
        <v>35</v>
      </c>
      <c r="AI14" s="117">
        <v>106</v>
      </c>
      <c r="AJ14" s="117">
        <v>35</v>
      </c>
      <c r="AK14" s="117">
        <v>28</v>
      </c>
      <c r="AL14" s="117">
        <v>14</v>
      </c>
      <c r="AM14" s="117">
        <v>15</v>
      </c>
    </row>
    <row r="15" spans="1:39" x14ac:dyDescent="0.2">
      <c r="A15" s="122" t="s">
        <v>15</v>
      </c>
      <c r="B15" s="114" t="s">
        <v>172</v>
      </c>
      <c r="C15" s="114" t="s">
        <v>5</v>
      </c>
      <c r="D15" s="117" t="s">
        <v>45</v>
      </c>
      <c r="E15" s="110">
        <f t="shared" si="0"/>
        <v>16632595</v>
      </c>
      <c r="F15" s="115">
        <f t="shared" si="1"/>
        <v>7174</v>
      </c>
      <c r="G15" s="118">
        <v>285</v>
      </c>
      <c r="H15" s="118">
        <v>571</v>
      </c>
      <c r="I15" s="118">
        <v>211</v>
      </c>
      <c r="J15" s="118">
        <v>527</v>
      </c>
      <c r="K15" s="118">
        <v>703</v>
      </c>
      <c r="L15" s="118">
        <v>273</v>
      </c>
      <c r="M15" s="118">
        <v>137</v>
      </c>
      <c r="N15" s="118">
        <v>273</v>
      </c>
      <c r="O15" s="118">
        <v>410</v>
      </c>
      <c r="P15" s="118">
        <v>137</v>
      </c>
      <c r="Q15" s="118">
        <v>205</v>
      </c>
      <c r="R15" s="118">
        <v>273</v>
      </c>
      <c r="S15" s="118">
        <v>164</v>
      </c>
      <c r="T15" s="118">
        <v>342</v>
      </c>
      <c r="U15" s="118">
        <v>205</v>
      </c>
      <c r="V15" s="118">
        <v>205</v>
      </c>
      <c r="W15" s="118">
        <v>205</v>
      </c>
      <c r="X15" s="118">
        <v>68</v>
      </c>
      <c r="Y15" s="118">
        <v>157</v>
      </c>
      <c r="Z15" s="118">
        <v>157</v>
      </c>
      <c r="AA15" s="118">
        <v>52</v>
      </c>
      <c r="AB15" s="118">
        <v>203</v>
      </c>
      <c r="AC15" s="118">
        <v>147</v>
      </c>
      <c r="AD15" s="118">
        <v>79</v>
      </c>
      <c r="AE15" s="119">
        <v>165</v>
      </c>
      <c r="AF15" s="117">
        <v>28</v>
      </c>
      <c r="AG15" s="117">
        <v>201</v>
      </c>
      <c r="AH15" s="117">
        <v>111</v>
      </c>
      <c r="AI15" s="117">
        <v>356</v>
      </c>
      <c r="AJ15" s="117">
        <v>119</v>
      </c>
      <c r="AK15" s="117">
        <v>81</v>
      </c>
      <c r="AL15" s="117">
        <v>41</v>
      </c>
      <c r="AM15" s="117">
        <v>83</v>
      </c>
    </row>
    <row r="16" spans="1:39" x14ac:dyDescent="0.2">
      <c r="A16" s="122" t="s">
        <v>131</v>
      </c>
      <c r="B16" s="114" t="s">
        <v>173</v>
      </c>
      <c r="C16" s="114" t="s">
        <v>5</v>
      </c>
      <c r="D16" s="117" t="s">
        <v>45</v>
      </c>
      <c r="E16" s="110">
        <f t="shared" si="0"/>
        <v>6991425</v>
      </c>
      <c r="F16" s="115">
        <f t="shared" si="1"/>
        <v>3708</v>
      </c>
      <c r="G16" s="118">
        <v>141</v>
      </c>
      <c r="H16" s="118">
        <v>281</v>
      </c>
      <c r="I16" s="118">
        <v>102</v>
      </c>
      <c r="J16" s="118">
        <v>254</v>
      </c>
      <c r="K16" s="118">
        <v>339</v>
      </c>
      <c r="L16" s="118">
        <v>170</v>
      </c>
      <c r="M16" s="118">
        <v>85</v>
      </c>
      <c r="N16" s="118">
        <v>170</v>
      </c>
      <c r="O16" s="118">
        <v>255</v>
      </c>
      <c r="P16" s="118">
        <v>85</v>
      </c>
      <c r="Q16" s="118">
        <v>127</v>
      </c>
      <c r="R16" s="118">
        <v>170</v>
      </c>
      <c r="S16" s="118">
        <v>102</v>
      </c>
      <c r="T16" s="118">
        <v>212</v>
      </c>
      <c r="U16" s="118">
        <v>127</v>
      </c>
      <c r="V16" s="118">
        <v>127</v>
      </c>
      <c r="W16" s="118">
        <v>127</v>
      </c>
      <c r="X16" s="118">
        <v>42</v>
      </c>
      <c r="Y16" s="118">
        <v>83</v>
      </c>
      <c r="Z16" s="118">
        <v>83</v>
      </c>
      <c r="AA16" s="118">
        <v>28</v>
      </c>
      <c r="AB16" s="118">
        <v>111</v>
      </c>
      <c r="AC16" s="118">
        <v>83</v>
      </c>
      <c r="AD16" s="118">
        <v>33</v>
      </c>
      <c r="AE16" s="119">
        <v>56</v>
      </c>
      <c r="AF16" s="117">
        <v>8</v>
      </c>
      <c r="AG16" s="117">
        <v>68</v>
      </c>
      <c r="AH16" s="117">
        <v>34</v>
      </c>
      <c r="AI16" s="117">
        <v>103</v>
      </c>
      <c r="AJ16" s="117">
        <v>34</v>
      </c>
      <c r="AK16" s="117">
        <v>27</v>
      </c>
      <c r="AL16" s="117">
        <v>14</v>
      </c>
      <c r="AM16" s="117">
        <v>27</v>
      </c>
    </row>
    <row r="17" spans="1:39" x14ac:dyDescent="0.2">
      <c r="A17" s="122" t="s">
        <v>132</v>
      </c>
      <c r="B17" s="114" t="s">
        <v>174</v>
      </c>
      <c r="C17" s="114" t="s">
        <v>5</v>
      </c>
      <c r="D17" s="117" t="s">
        <v>45</v>
      </c>
      <c r="E17" s="110">
        <f t="shared" si="0"/>
        <v>5715820</v>
      </c>
      <c r="F17" s="115">
        <f t="shared" si="1"/>
        <v>2776</v>
      </c>
      <c r="G17" s="118">
        <v>82</v>
      </c>
      <c r="H17" s="118">
        <v>165</v>
      </c>
      <c r="I17" s="118">
        <v>58</v>
      </c>
      <c r="J17" s="118">
        <v>144</v>
      </c>
      <c r="K17" s="118">
        <v>193</v>
      </c>
      <c r="L17" s="118">
        <v>129</v>
      </c>
      <c r="M17" s="118">
        <v>64</v>
      </c>
      <c r="N17" s="118">
        <v>129</v>
      </c>
      <c r="O17" s="118">
        <v>193</v>
      </c>
      <c r="P17" s="118">
        <v>64</v>
      </c>
      <c r="Q17" s="118">
        <v>97</v>
      </c>
      <c r="R17" s="118">
        <v>129</v>
      </c>
      <c r="S17" s="118">
        <v>77</v>
      </c>
      <c r="T17" s="118">
        <v>161</v>
      </c>
      <c r="U17" s="118">
        <v>97</v>
      </c>
      <c r="V17" s="118">
        <v>97</v>
      </c>
      <c r="W17" s="118">
        <v>97</v>
      </c>
      <c r="X17" s="118">
        <v>32</v>
      </c>
      <c r="Y17" s="118">
        <v>72</v>
      </c>
      <c r="Z17" s="118">
        <v>72</v>
      </c>
      <c r="AA17" s="118">
        <v>24</v>
      </c>
      <c r="AB17" s="118">
        <v>129</v>
      </c>
      <c r="AC17" s="118">
        <v>102</v>
      </c>
      <c r="AD17" s="118">
        <v>29</v>
      </c>
      <c r="AE17" s="119">
        <v>46</v>
      </c>
      <c r="AF17" s="117">
        <v>7</v>
      </c>
      <c r="AG17" s="117">
        <v>65</v>
      </c>
      <c r="AH17" s="117">
        <v>32</v>
      </c>
      <c r="AI17" s="117">
        <v>97</v>
      </c>
      <c r="AJ17" s="117">
        <v>32</v>
      </c>
      <c r="AK17" s="117">
        <v>26</v>
      </c>
      <c r="AL17" s="117">
        <v>13</v>
      </c>
      <c r="AM17" s="117">
        <v>22</v>
      </c>
    </row>
    <row r="18" spans="1:39" s="58" customFormat="1" ht="14.25" x14ac:dyDescent="0.2">
      <c r="A18" s="123"/>
      <c r="B18" s="117"/>
      <c r="C18" s="117"/>
      <c r="D18" s="117"/>
      <c r="E18" s="110"/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10"/>
      <c r="AA18" s="110"/>
      <c r="AB18" s="110"/>
      <c r="AC18" s="110"/>
      <c r="AD18" s="110"/>
      <c r="AE18" s="110"/>
      <c r="AF18" s="110"/>
      <c r="AG18" s="110"/>
      <c r="AH18" s="110"/>
      <c r="AI18" s="110"/>
      <c r="AJ18" s="110"/>
      <c r="AK18" s="110"/>
      <c r="AL18" s="110"/>
      <c r="AM18" s="110"/>
    </row>
    <row r="19" spans="1:39" s="58" customFormat="1" ht="14.25" x14ac:dyDescent="0.2">
      <c r="A19" s="123"/>
      <c r="B19" s="117"/>
      <c r="C19" s="117"/>
      <c r="D19" s="117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110"/>
      <c r="Z19" s="110"/>
      <c r="AA19" s="110"/>
      <c r="AB19" s="110"/>
      <c r="AC19" s="110"/>
      <c r="AD19" s="110"/>
      <c r="AE19" s="110"/>
      <c r="AF19" s="110"/>
      <c r="AG19" s="110"/>
      <c r="AH19" s="110"/>
      <c r="AI19" s="110"/>
      <c r="AJ19" s="110"/>
      <c r="AK19" s="110"/>
      <c r="AL19" s="110"/>
      <c r="AM19" s="110"/>
    </row>
    <row r="20" spans="1:39" s="58" customFormat="1" ht="14.25" x14ac:dyDescent="0.2">
      <c r="A20" s="123"/>
      <c r="B20" s="117"/>
      <c r="C20" s="117"/>
      <c r="D20" s="117"/>
      <c r="E20" s="110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  <c r="AA20" s="110"/>
      <c r="AB20" s="110"/>
      <c r="AC20" s="110"/>
      <c r="AD20" s="110"/>
      <c r="AE20" s="110"/>
      <c r="AF20" s="110"/>
      <c r="AG20" s="110"/>
      <c r="AH20" s="110"/>
      <c r="AI20" s="110"/>
      <c r="AJ20" s="110"/>
      <c r="AK20" s="110"/>
      <c r="AL20" s="110"/>
      <c r="AM20" s="110"/>
    </row>
    <row r="21" spans="1:39" s="58" customFormat="1" ht="14.25" x14ac:dyDescent="0.2">
      <c r="A21" s="123"/>
      <c r="B21" s="117"/>
      <c r="C21" s="117"/>
      <c r="D21" s="117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  <c r="AL21" s="110"/>
      <c r="AM21" s="110"/>
    </row>
    <row r="22" spans="1:39" s="58" customFormat="1" ht="14.25" x14ac:dyDescent="0.2">
      <c r="A22" s="123"/>
      <c r="B22" s="117"/>
      <c r="C22" s="117"/>
      <c r="D22" s="117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</row>
    <row r="23" spans="1:39" s="58" customFormat="1" ht="14.25" x14ac:dyDescent="0.2">
      <c r="A23" s="123"/>
      <c r="B23" s="117"/>
      <c r="C23" s="117"/>
      <c r="D23" s="117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</row>
    <row r="24" spans="1:39" s="58" customFormat="1" ht="14.25" x14ac:dyDescent="0.2">
      <c r="A24" s="123"/>
      <c r="B24" s="117"/>
      <c r="C24" s="117"/>
      <c r="D24" s="117"/>
      <c r="E24" s="110"/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0"/>
      <c r="Y24" s="110"/>
      <c r="Z24" s="110"/>
      <c r="AA24" s="110"/>
      <c r="AB24" s="110"/>
      <c r="AC24" s="110"/>
      <c r="AD24" s="110"/>
      <c r="AE24" s="110"/>
      <c r="AF24" s="110"/>
      <c r="AG24" s="110"/>
      <c r="AH24" s="110"/>
      <c r="AI24" s="110"/>
      <c r="AJ24" s="110"/>
      <c r="AK24" s="110"/>
      <c r="AL24" s="110"/>
      <c r="AM24" s="110"/>
    </row>
    <row r="25" spans="1:39" s="58" customFormat="1" ht="14.25" x14ac:dyDescent="0.2">
      <c r="A25" s="123"/>
      <c r="B25" s="117"/>
      <c r="C25" s="117"/>
      <c r="D25" s="117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</row>
    <row r="26" spans="1:39" s="58" customFormat="1" ht="14.25" x14ac:dyDescent="0.2">
      <c r="A26" s="123"/>
      <c r="B26" s="117"/>
      <c r="C26" s="117"/>
      <c r="D26" s="117"/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</row>
    <row r="27" spans="1:39" x14ac:dyDescent="0.2">
      <c r="A27" s="134" t="s">
        <v>16</v>
      </c>
      <c r="B27" s="134"/>
      <c r="C27" s="134"/>
      <c r="D27" s="134"/>
      <c r="E27" s="121">
        <f>SUM(E4:E26)</f>
        <v>116223210</v>
      </c>
      <c r="F27" s="121">
        <f t="shared" ref="F27:AM27" si="2">SUM(F4:F26)</f>
        <v>60866</v>
      </c>
      <c r="G27" s="121">
        <f t="shared" si="2"/>
        <v>2308</v>
      </c>
      <c r="H27" s="121">
        <f t="shared" si="2"/>
        <v>4617</v>
      </c>
      <c r="I27" s="121">
        <f t="shared" si="2"/>
        <v>1984</v>
      </c>
      <c r="J27" s="121">
        <f t="shared" si="2"/>
        <v>4957</v>
      </c>
      <c r="K27" s="121">
        <f t="shared" si="2"/>
        <v>6612</v>
      </c>
      <c r="L27" s="121">
        <f t="shared" si="2"/>
        <v>2413</v>
      </c>
      <c r="M27" s="121">
        <f t="shared" si="2"/>
        <v>1207</v>
      </c>
      <c r="N27" s="121">
        <f t="shared" si="2"/>
        <v>2413</v>
      </c>
      <c r="O27" s="121">
        <f t="shared" si="2"/>
        <v>3618</v>
      </c>
      <c r="P27" s="121">
        <f t="shared" si="2"/>
        <v>1207</v>
      </c>
      <c r="Q27" s="121">
        <f t="shared" si="2"/>
        <v>1809</v>
      </c>
      <c r="R27" s="121">
        <f t="shared" si="2"/>
        <v>2413</v>
      </c>
      <c r="S27" s="121">
        <f t="shared" si="2"/>
        <v>1447</v>
      </c>
      <c r="T27" s="121">
        <f t="shared" si="2"/>
        <v>3015</v>
      </c>
      <c r="U27" s="121">
        <f t="shared" si="2"/>
        <v>1809</v>
      </c>
      <c r="V27" s="121">
        <f t="shared" si="2"/>
        <v>1809</v>
      </c>
      <c r="W27" s="121">
        <f t="shared" si="2"/>
        <v>1809</v>
      </c>
      <c r="X27" s="121">
        <f t="shared" si="2"/>
        <v>602</v>
      </c>
      <c r="Y27" s="121">
        <f t="shared" si="2"/>
        <v>1561</v>
      </c>
      <c r="Z27" s="121">
        <f t="shared" si="2"/>
        <v>1561</v>
      </c>
      <c r="AA27" s="121">
        <f t="shared" si="2"/>
        <v>538</v>
      </c>
      <c r="AB27" s="121">
        <f t="shared" si="2"/>
        <v>2526</v>
      </c>
      <c r="AC27" s="121">
        <f t="shared" si="2"/>
        <v>1736</v>
      </c>
      <c r="AD27" s="121">
        <f t="shared" si="2"/>
        <v>559</v>
      </c>
      <c r="AE27" s="121">
        <f t="shared" si="2"/>
        <v>930</v>
      </c>
      <c r="AF27" s="121">
        <f t="shared" si="2"/>
        <v>139</v>
      </c>
      <c r="AG27" s="121">
        <f t="shared" si="2"/>
        <v>1187</v>
      </c>
      <c r="AH27" s="121">
        <f t="shared" si="2"/>
        <v>592</v>
      </c>
      <c r="AI27" s="121">
        <f t="shared" si="2"/>
        <v>1780</v>
      </c>
      <c r="AJ27" s="121">
        <f t="shared" si="2"/>
        <v>592</v>
      </c>
      <c r="AK27" s="121">
        <f t="shared" si="2"/>
        <v>474</v>
      </c>
      <c r="AL27" s="121">
        <f t="shared" si="2"/>
        <v>247</v>
      </c>
      <c r="AM27" s="121">
        <f t="shared" si="2"/>
        <v>395</v>
      </c>
    </row>
    <row r="29" spans="1:39" x14ac:dyDescent="0.2">
      <c r="G29" s="2" t="s">
        <v>175</v>
      </c>
      <c r="H29" s="2" t="s">
        <v>176</v>
      </c>
      <c r="I29" s="2" t="s">
        <v>177</v>
      </c>
      <c r="J29" s="2" t="s">
        <v>178</v>
      </c>
      <c r="K29" s="2" t="s">
        <v>179</v>
      </c>
      <c r="L29" s="2" t="s">
        <v>180</v>
      </c>
      <c r="M29" s="2" t="s">
        <v>181</v>
      </c>
      <c r="N29" s="2" t="s">
        <v>182</v>
      </c>
      <c r="O29" s="2" t="s">
        <v>205</v>
      </c>
      <c r="P29" s="2" t="s">
        <v>183</v>
      </c>
      <c r="Q29" s="2" t="s">
        <v>184</v>
      </c>
      <c r="R29" s="2" t="s">
        <v>185</v>
      </c>
      <c r="S29" s="2" t="s">
        <v>187</v>
      </c>
      <c r="T29" s="2" t="s">
        <v>190</v>
      </c>
      <c r="U29" s="2" t="s">
        <v>188</v>
      </c>
      <c r="V29" s="2" t="s">
        <v>189</v>
      </c>
      <c r="W29" s="2" t="s">
        <v>186</v>
      </c>
      <c r="X29" s="2" t="s">
        <v>303</v>
      </c>
      <c r="Y29" s="2" t="s">
        <v>191</v>
      </c>
      <c r="Z29" s="2" t="s">
        <v>192</v>
      </c>
      <c r="AA29" s="2" t="s">
        <v>48</v>
      </c>
      <c r="AB29" s="2" t="s">
        <v>193</v>
      </c>
      <c r="AC29" s="2" t="s">
        <v>194</v>
      </c>
      <c r="AD29" s="2" t="s">
        <v>195</v>
      </c>
      <c r="AE29" s="2" t="s">
        <v>196</v>
      </c>
      <c r="AF29" s="3" t="s">
        <v>197</v>
      </c>
      <c r="AG29" s="3" t="s">
        <v>198</v>
      </c>
      <c r="AH29" s="3" t="s">
        <v>199</v>
      </c>
      <c r="AI29" s="3" t="s">
        <v>200</v>
      </c>
      <c r="AJ29" s="3" t="s">
        <v>201</v>
      </c>
      <c r="AK29" s="3" t="s">
        <v>202</v>
      </c>
      <c r="AL29" s="3" t="s">
        <v>203</v>
      </c>
      <c r="AM29" s="3" t="s">
        <v>204</v>
      </c>
    </row>
  </sheetData>
  <mergeCells count="1">
    <mergeCell ref="A27:D2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32"/>
  <sheetViews>
    <sheetView tabSelected="1" zoomScaleNormal="100" workbookViewId="0">
      <pane xSplit="6" ySplit="2" topLeftCell="P39" activePane="bottomRight" state="frozen"/>
      <selection pane="topRight" activeCell="G1" sqref="G1"/>
      <selection pane="bottomLeft" activeCell="A3" sqref="A3"/>
      <selection pane="bottomRight" activeCell="P48" sqref="P48"/>
    </sheetView>
  </sheetViews>
  <sheetFormatPr defaultColWidth="22.7109375" defaultRowHeight="12" x14ac:dyDescent="0.2"/>
  <cols>
    <col min="1" max="1" width="25.7109375" style="9" customWidth="1"/>
    <col min="2" max="2" width="8.140625" style="9" bestFit="1" customWidth="1"/>
    <col min="3" max="3" width="8.28515625" style="9" bestFit="1" customWidth="1"/>
    <col min="4" max="4" width="9.28515625" style="9" bestFit="1" customWidth="1"/>
    <col min="5" max="5" width="25.5703125" style="9" bestFit="1" customWidth="1"/>
    <col min="6" max="6" width="10.7109375" style="9" bestFit="1" customWidth="1"/>
    <col min="7" max="7" width="12.140625" style="9" bestFit="1" customWidth="1"/>
    <col min="8" max="9" width="9.7109375" style="9" bestFit="1" customWidth="1"/>
    <col min="10" max="11" width="10.7109375" style="9" bestFit="1" customWidth="1"/>
    <col min="12" max="12" width="11.7109375" style="9" bestFit="1" customWidth="1"/>
    <col min="13" max="16" width="9.7109375" style="9" bestFit="1" customWidth="1"/>
    <col min="17" max="17" width="10.7109375" style="9" bestFit="1" customWidth="1"/>
    <col min="18" max="20" width="9.7109375" style="9" bestFit="1" customWidth="1"/>
    <col min="21" max="24" width="9.5703125" style="9" bestFit="1" customWidth="1"/>
    <col min="25" max="26" width="10.5703125" style="9" bestFit="1" customWidth="1"/>
    <col min="27" max="27" width="8" style="9" bestFit="1" customWidth="1"/>
    <col min="28" max="29" width="10.5703125" style="9" bestFit="1" customWidth="1"/>
    <col min="30" max="30" width="10.7109375" style="9" bestFit="1" customWidth="1"/>
    <col min="31" max="32" width="9" style="9" bestFit="1" customWidth="1"/>
    <col min="33" max="33" width="9.7109375" style="9" bestFit="1" customWidth="1"/>
    <col min="34" max="34" width="12.140625" style="9" bestFit="1" customWidth="1"/>
    <col min="35" max="36" width="8.42578125" style="9" bestFit="1" customWidth="1"/>
    <col min="37" max="38" width="12.7109375" style="9" bestFit="1" customWidth="1"/>
    <col min="39" max="39" width="11.28515625" style="9" bestFit="1" customWidth="1"/>
    <col min="40" max="40" width="12.7109375" style="9" bestFit="1" customWidth="1"/>
    <col min="41" max="16384" width="22.7109375" style="9"/>
  </cols>
  <sheetData>
    <row r="1" spans="1:40" x14ac:dyDescent="0.2">
      <c r="A1" s="136" t="s">
        <v>17</v>
      </c>
      <c r="B1" s="136" t="s">
        <v>18</v>
      </c>
      <c r="C1" s="136" t="s">
        <v>19</v>
      </c>
      <c r="D1" s="136" t="s">
        <v>20</v>
      </c>
      <c r="E1" s="136" t="s">
        <v>21</v>
      </c>
      <c r="F1" s="135" t="s">
        <v>3</v>
      </c>
      <c r="G1" s="135" t="s">
        <v>22</v>
      </c>
      <c r="H1" s="100">
        <v>945</v>
      </c>
      <c r="I1" s="100">
        <v>980</v>
      </c>
      <c r="J1" s="100">
        <v>1100</v>
      </c>
      <c r="K1" s="100">
        <v>1060</v>
      </c>
      <c r="L1" s="100">
        <v>1100</v>
      </c>
      <c r="M1" s="100">
        <v>1210</v>
      </c>
      <c r="N1" s="100">
        <v>1190</v>
      </c>
      <c r="O1" s="100">
        <v>1200</v>
      </c>
      <c r="P1" s="100">
        <v>1140</v>
      </c>
      <c r="Q1" s="101">
        <v>1460</v>
      </c>
      <c r="R1" s="100">
        <v>1430</v>
      </c>
      <c r="S1" s="101">
        <v>1200</v>
      </c>
      <c r="T1" s="100">
        <v>1250</v>
      </c>
      <c r="U1" s="100">
        <v>1260</v>
      </c>
      <c r="V1" s="100">
        <v>1250</v>
      </c>
      <c r="W1" s="100">
        <v>1240</v>
      </c>
      <c r="X1" s="100">
        <v>1250</v>
      </c>
      <c r="Y1" s="100">
        <v>1280</v>
      </c>
      <c r="Z1" s="101">
        <v>1300</v>
      </c>
      <c r="AA1" s="100">
        <v>1340</v>
      </c>
      <c r="AB1" s="100">
        <v>1330</v>
      </c>
      <c r="AC1" s="100">
        <v>1400</v>
      </c>
      <c r="AD1" s="100">
        <v>1440</v>
      </c>
      <c r="AE1" s="100">
        <v>4840</v>
      </c>
      <c r="AF1" s="100">
        <v>6500</v>
      </c>
      <c r="AG1" s="64">
        <v>7430</v>
      </c>
      <c r="AH1" s="64">
        <v>7240</v>
      </c>
      <c r="AI1" s="64">
        <v>7430</v>
      </c>
      <c r="AJ1" s="64">
        <v>7720</v>
      </c>
      <c r="AK1" s="64">
        <v>8300</v>
      </c>
      <c r="AL1" s="64">
        <v>9290</v>
      </c>
      <c r="AM1" s="64">
        <v>9290</v>
      </c>
      <c r="AN1" s="64">
        <v>10230</v>
      </c>
    </row>
    <row r="2" spans="1:40" x14ac:dyDescent="0.2">
      <c r="A2" s="136"/>
      <c r="B2" s="136"/>
      <c r="C2" s="136"/>
      <c r="D2" s="136"/>
      <c r="E2" s="136"/>
      <c r="F2" s="135"/>
      <c r="G2" s="135"/>
      <c r="H2" s="52" t="s">
        <v>305</v>
      </c>
      <c r="I2" s="52" t="s">
        <v>306</v>
      </c>
      <c r="J2" s="52" t="s">
        <v>307</v>
      </c>
      <c r="K2" s="52" t="s">
        <v>308</v>
      </c>
      <c r="L2" s="52" t="s">
        <v>309</v>
      </c>
      <c r="M2" s="52" t="s">
        <v>310</v>
      </c>
      <c r="N2" s="52" t="s">
        <v>311</v>
      </c>
      <c r="O2" s="52" t="s">
        <v>312</v>
      </c>
      <c r="P2" s="52" t="s">
        <v>313</v>
      </c>
      <c r="Q2" s="52" t="s">
        <v>314</v>
      </c>
      <c r="R2" s="52" t="s">
        <v>315</v>
      </c>
      <c r="S2" s="52" t="s">
        <v>316</v>
      </c>
      <c r="T2" s="52" t="s">
        <v>317</v>
      </c>
      <c r="U2" s="52" t="s">
        <v>318</v>
      </c>
      <c r="V2" s="52" t="s">
        <v>319</v>
      </c>
      <c r="W2" s="52" t="s">
        <v>320</v>
      </c>
      <c r="X2" s="52" t="s">
        <v>321</v>
      </c>
      <c r="Y2" s="52" t="s">
        <v>303</v>
      </c>
      <c r="Z2" s="52" t="s">
        <v>322</v>
      </c>
      <c r="AA2" s="52" t="s">
        <v>323</v>
      </c>
      <c r="AB2" s="52" t="s">
        <v>48</v>
      </c>
      <c r="AC2" s="52" t="s">
        <v>324</v>
      </c>
      <c r="AD2" s="52" t="s">
        <v>325</v>
      </c>
      <c r="AE2" s="52" t="s">
        <v>326</v>
      </c>
      <c r="AF2" s="52" t="s">
        <v>327</v>
      </c>
      <c r="AG2" s="65" t="s">
        <v>328</v>
      </c>
      <c r="AH2" s="65" t="s">
        <v>329</v>
      </c>
      <c r="AI2" s="65" t="s">
        <v>330</v>
      </c>
      <c r="AJ2" s="65" t="s">
        <v>331</v>
      </c>
      <c r="AK2" s="65" t="s">
        <v>332</v>
      </c>
      <c r="AL2" s="65" t="s">
        <v>333</v>
      </c>
      <c r="AM2" s="65" t="s">
        <v>334</v>
      </c>
      <c r="AN2" s="65" t="s">
        <v>335</v>
      </c>
    </row>
    <row r="3" spans="1:40" x14ac:dyDescent="0.2">
      <c r="A3" s="17" t="s">
        <v>6</v>
      </c>
      <c r="B3" s="18" t="s">
        <v>5</v>
      </c>
      <c r="C3" s="19" t="s">
        <v>5</v>
      </c>
      <c r="D3" s="29" t="s">
        <v>43</v>
      </c>
      <c r="E3" s="17" t="s">
        <v>44</v>
      </c>
      <c r="F3" s="20">
        <f>'DSR Secondary'!F3</f>
        <v>2248635</v>
      </c>
      <c r="G3" s="102">
        <f>'DSR Secondary'!G3</f>
        <v>1656.75</v>
      </c>
      <c r="H3" s="103">
        <v>0.6</v>
      </c>
      <c r="I3" s="103">
        <v>0.65</v>
      </c>
      <c r="J3" s="103">
        <v>0.65</v>
      </c>
      <c r="K3" s="103">
        <v>0.65</v>
      </c>
      <c r="L3" s="103">
        <v>0.65</v>
      </c>
      <c r="M3" s="103">
        <v>0.65</v>
      </c>
      <c r="N3" s="103">
        <v>0.65</v>
      </c>
      <c r="O3" s="103">
        <v>0.65</v>
      </c>
      <c r="P3" s="103">
        <v>0.65</v>
      </c>
      <c r="Q3" s="103">
        <v>0.65</v>
      </c>
      <c r="R3" s="103">
        <v>0.65</v>
      </c>
      <c r="S3" s="103">
        <v>0.65</v>
      </c>
      <c r="T3" s="103">
        <v>0.65</v>
      </c>
      <c r="U3" s="103">
        <v>0.65</v>
      </c>
      <c r="V3" s="103">
        <v>0.65</v>
      </c>
      <c r="W3" s="103">
        <v>0.65</v>
      </c>
      <c r="X3" s="103">
        <v>0.65</v>
      </c>
      <c r="Y3" s="103">
        <v>0.65</v>
      </c>
      <c r="Z3" s="103">
        <v>0.65</v>
      </c>
      <c r="AA3" s="103">
        <v>0.65</v>
      </c>
      <c r="AB3" s="103">
        <v>0.65</v>
      </c>
      <c r="AC3" s="103">
        <v>0.65</v>
      </c>
      <c r="AD3" s="103">
        <v>0.65</v>
      </c>
      <c r="AE3" s="103">
        <v>0.55000000000000004</v>
      </c>
      <c r="AF3" s="103">
        <v>0.55000000000000004</v>
      </c>
      <c r="AG3" s="103">
        <v>0.55000000000000004</v>
      </c>
      <c r="AH3" s="103">
        <v>0.55000000000000004</v>
      </c>
      <c r="AI3" s="103">
        <v>0.55000000000000004</v>
      </c>
      <c r="AJ3" s="103">
        <v>0.55000000000000004</v>
      </c>
      <c r="AK3" s="103">
        <v>0.55000000000000004</v>
      </c>
      <c r="AL3" s="103">
        <v>0.55000000000000004</v>
      </c>
      <c r="AM3" s="103">
        <v>0.55000000000000004</v>
      </c>
      <c r="AN3" s="103">
        <v>0.55000000000000004</v>
      </c>
    </row>
    <row r="4" spans="1:40" x14ac:dyDescent="0.2">
      <c r="A4" s="17" t="s">
        <v>6</v>
      </c>
      <c r="B4" s="18" t="s">
        <v>5</v>
      </c>
      <c r="C4" s="19" t="s">
        <v>5</v>
      </c>
      <c r="D4" s="29" t="s">
        <v>49</v>
      </c>
      <c r="E4" s="17" t="s">
        <v>148</v>
      </c>
      <c r="F4" s="20">
        <f>'DSR Secondary'!F4</f>
        <v>1312440</v>
      </c>
      <c r="G4" s="102">
        <f>'DSR Secondary'!G4</f>
        <v>913.24999999999966</v>
      </c>
      <c r="H4" s="103">
        <v>0.4</v>
      </c>
      <c r="I4" s="103">
        <v>0.35</v>
      </c>
      <c r="J4" s="103">
        <v>0.35</v>
      </c>
      <c r="K4" s="103">
        <v>0.35</v>
      </c>
      <c r="L4" s="103">
        <v>0.35</v>
      </c>
      <c r="M4" s="103">
        <v>0.35</v>
      </c>
      <c r="N4" s="103">
        <v>0.35</v>
      </c>
      <c r="O4" s="103">
        <v>0.35</v>
      </c>
      <c r="P4" s="103">
        <v>0.35</v>
      </c>
      <c r="Q4" s="103">
        <v>0.35</v>
      </c>
      <c r="R4" s="103">
        <v>0.35</v>
      </c>
      <c r="S4" s="103">
        <v>0.35</v>
      </c>
      <c r="T4" s="103">
        <v>0.35</v>
      </c>
      <c r="U4" s="103">
        <v>0.35</v>
      </c>
      <c r="V4" s="103">
        <v>0.35</v>
      </c>
      <c r="W4" s="103">
        <v>0.35</v>
      </c>
      <c r="X4" s="103">
        <v>0.35</v>
      </c>
      <c r="Y4" s="103">
        <v>0.35</v>
      </c>
      <c r="Z4" s="103">
        <v>0.35</v>
      </c>
      <c r="AA4" s="103">
        <v>0.35</v>
      </c>
      <c r="AB4" s="103">
        <v>0.35</v>
      </c>
      <c r="AC4" s="103">
        <v>0.35</v>
      </c>
      <c r="AD4" s="103">
        <v>0.35</v>
      </c>
      <c r="AE4" s="103">
        <v>0.45</v>
      </c>
      <c r="AF4" s="103">
        <v>0.45</v>
      </c>
      <c r="AG4" s="103">
        <v>0.45</v>
      </c>
      <c r="AH4" s="103">
        <v>0.45</v>
      </c>
      <c r="AI4" s="103">
        <v>0.45</v>
      </c>
      <c r="AJ4" s="103">
        <v>0.45</v>
      </c>
      <c r="AK4" s="103">
        <v>0.45</v>
      </c>
      <c r="AL4" s="103">
        <v>0.45</v>
      </c>
      <c r="AM4" s="103">
        <v>0.45</v>
      </c>
      <c r="AN4" s="103">
        <v>0.45</v>
      </c>
    </row>
    <row r="5" spans="1:40" s="10" customFormat="1" x14ac:dyDescent="0.2">
      <c r="A5" s="23"/>
      <c r="B5" s="74"/>
      <c r="C5" s="25"/>
      <c r="D5" s="30"/>
      <c r="E5" s="23"/>
      <c r="F5" s="28">
        <f>SUM(F3:F4)</f>
        <v>3561075</v>
      </c>
      <c r="G5" s="28">
        <f>SUM(G3:G4)</f>
        <v>2569.9999999999995</v>
      </c>
      <c r="H5" s="66">
        <f>SUM(H3:H4)</f>
        <v>1</v>
      </c>
      <c r="I5" s="66">
        <f t="shared" ref="I5:AN5" si="0">SUM(I3:I4)</f>
        <v>1</v>
      </c>
      <c r="J5" s="66">
        <f t="shared" si="0"/>
        <v>1</v>
      </c>
      <c r="K5" s="66">
        <f t="shared" si="0"/>
        <v>1</v>
      </c>
      <c r="L5" s="66">
        <f t="shared" si="0"/>
        <v>1</v>
      </c>
      <c r="M5" s="66">
        <f t="shared" si="0"/>
        <v>1</v>
      </c>
      <c r="N5" s="66">
        <f t="shared" si="0"/>
        <v>1</v>
      </c>
      <c r="O5" s="66">
        <f t="shared" si="0"/>
        <v>1</v>
      </c>
      <c r="P5" s="66">
        <f t="shared" si="0"/>
        <v>1</v>
      </c>
      <c r="Q5" s="66">
        <f t="shared" si="0"/>
        <v>1</v>
      </c>
      <c r="R5" s="66">
        <f t="shared" si="0"/>
        <v>1</v>
      </c>
      <c r="S5" s="66">
        <f t="shared" si="0"/>
        <v>1</v>
      </c>
      <c r="T5" s="66">
        <f t="shared" si="0"/>
        <v>1</v>
      </c>
      <c r="U5" s="66">
        <f t="shared" si="0"/>
        <v>1</v>
      </c>
      <c r="V5" s="66">
        <f t="shared" si="0"/>
        <v>1</v>
      </c>
      <c r="W5" s="66">
        <f t="shared" si="0"/>
        <v>1</v>
      </c>
      <c r="X5" s="66">
        <f t="shared" si="0"/>
        <v>1</v>
      </c>
      <c r="Y5" s="66">
        <f t="shared" si="0"/>
        <v>1</v>
      </c>
      <c r="Z5" s="66">
        <f t="shared" si="0"/>
        <v>1</v>
      </c>
      <c r="AA5" s="66">
        <f t="shared" si="0"/>
        <v>1</v>
      </c>
      <c r="AB5" s="66">
        <f t="shared" si="0"/>
        <v>1</v>
      </c>
      <c r="AC5" s="66">
        <f t="shared" si="0"/>
        <v>1</v>
      </c>
      <c r="AD5" s="66">
        <f t="shared" si="0"/>
        <v>1</v>
      </c>
      <c r="AE5" s="66">
        <f t="shared" si="0"/>
        <v>1</v>
      </c>
      <c r="AF5" s="66">
        <f t="shared" si="0"/>
        <v>1</v>
      </c>
      <c r="AG5" s="66">
        <f t="shared" si="0"/>
        <v>1</v>
      </c>
      <c r="AH5" s="66">
        <f t="shared" si="0"/>
        <v>1</v>
      </c>
      <c r="AI5" s="66">
        <f t="shared" si="0"/>
        <v>1</v>
      </c>
      <c r="AJ5" s="66">
        <f t="shared" si="0"/>
        <v>1</v>
      </c>
      <c r="AK5" s="66">
        <f t="shared" si="0"/>
        <v>1</v>
      </c>
      <c r="AL5" s="66">
        <f t="shared" si="0"/>
        <v>1</v>
      </c>
      <c r="AM5" s="66">
        <f t="shared" si="0"/>
        <v>1</v>
      </c>
      <c r="AN5" s="66">
        <f t="shared" si="0"/>
        <v>1</v>
      </c>
    </row>
    <row r="6" spans="1:40" x14ac:dyDescent="0.2">
      <c r="A6" s="104" t="s">
        <v>53</v>
      </c>
      <c r="B6" s="18" t="s">
        <v>5</v>
      </c>
      <c r="C6" s="19" t="s">
        <v>24</v>
      </c>
      <c r="D6" s="31" t="s">
        <v>55</v>
      </c>
      <c r="E6" s="31" t="s">
        <v>150</v>
      </c>
      <c r="F6" s="20">
        <f>'DSR Secondary'!F6</f>
        <v>2010539.4</v>
      </c>
      <c r="G6" s="102">
        <f>'DSR Secondary'!G6</f>
        <v>1079.9500000000005</v>
      </c>
      <c r="H6" s="103">
        <v>0.35</v>
      </c>
      <c r="I6" s="103">
        <v>0.35</v>
      </c>
      <c r="J6" s="103">
        <v>0.35</v>
      </c>
      <c r="K6" s="103">
        <v>0.35</v>
      </c>
      <c r="L6" s="103">
        <v>0.35</v>
      </c>
      <c r="M6" s="103">
        <v>0.35</v>
      </c>
      <c r="N6" s="103">
        <v>0.35</v>
      </c>
      <c r="O6" s="103">
        <v>0.35</v>
      </c>
      <c r="P6" s="103">
        <v>0.35</v>
      </c>
      <c r="Q6" s="103">
        <v>0.35</v>
      </c>
      <c r="R6" s="103">
        <v>0.35</v>
      </c>
      <c r="S6" s="103">
        <v>0.35</v>
      </c>
      <c r="T6" s="103">
        <v>0.35</v>
      </c>
      <c r="U6" s="103">
        <v>0.35</v>
      </c>
      <c r="V6" s="103">
        <v>0.35</v>
      </c>
      <c r="W6" s="103">
        <v>0.35</v>
      </c>
      <c r="X6" s="103">
        <v>0.35</v>
      </c>
      <c r="Y6" s="103">
        <v>0.35</v>
      </c>
      <c r="Z6" s="103">
        <v>0.35</v>
      </c>
      <c r="AA6" s="103">
        <v>0.35</v>
      </c>
      <c r="AB6" s="103">
        <v>0.35</v>
      </c>
      <c r="AC6" s="103">
        <v>0.35</v>
      </c>
      <c r="AD6" s="103">
        <v>0.35</v>
      </c>
      <c r="AE6" s="103">
        <v>0.33</v>
      </c>
      <c r="AF6" s="103">
        <v>0.33</v>
      </c>
      <c r="AG6" s="103">
        <v>0.33</v>
      </c>
      <c r="AH6" s="103">
        <v>0.33</v>
      </c>
      <c r="AI6" s="103">
        <v>0.33</v>
      </c>
      <c r="AJ6" s="103">
        <v>0.33</v>
      </c>
      <c r="AK6" s="103">
        <v>0.33</v>
      </c>
      <c r="AL6" s="103">
        <v>0.33</v>
      </c>
      <c r="AM6" s="103">
        <v>0.33</v>
      </c>
      <c r="AN6" s="103">
        <v>0.33</v>
      </c>
    </row>
    <row r="7" spans="1:40" x14ac:dyDescent="0.2">
      <c r="A7" s="104" t="s">
        <v>53</v>
      </c>
      <c r="B7" s="18" t="s">
        <v>5</v>
      </c>
      <c r="C7" s="19" t="s">
        <v>24</v>
      </c>
      <c r="D7" s="31" t="s">
        <v>56</v>
      </c>
      <c r="E7" s="31" t="s">
        <v>151</v>
      </c>
      <c r="F7" s="20">
        <f>'DSR Secondary'!F7</f>
        <v>2357240</v>
      </c>
      <c r="G7" s="102">
        <f>'DSR Secondary'!G7</f>
        <v>1242</v>
      </c>
      <c r="H7" s="103">
        <v>0.4</v>
      </c>
      <c r="I7" s="103">
        <v>0.4</v>
      </c>
      <c r="J7" s="103">
        <v>0.4</v>
      </c>
      <c r="K7" s="103">
        <v>0.4</v>
      </c>
      <c r="L7" s="103">
        <v>0.4</v>
      </c>
      <c r="M7" s="103">
        <v>0.4</v>
      </c>
      <c r="N7" s="103">
        <v>0.4</v>
      </c>
      <c r="O7" s="103">
        <v>0.4</v>
      </c>
      <c r="P7" s="103">
        <v>0.4</v>
      </c>
      <c r="Q7" s="103">
        <v>0.4</v>
      </c>
      <c r="R7" s="103">
        <v>0.4</v>
      </c>
      <c r="S7" s="103">
        <v>0.4</v>
      </c>
      <c r="T7" s="103">
        <v>0.4</v>
      </c>
      <c r="U7" s="103">
        <v>0.4</v>
      </c>
      <c r="V7" s="103">
        <v>0.4</v>
      </c>
      <c r="W7" s="103">
        <v>0.4</v>
      </c>
      <c r="X7" s="103">
        <v>0.4</v>
      </c>
      <c r="Y7" s="103">
        <v>0.4</v>
      </c>
      <c r="Z7" s="103">
        <v>0.4</v>
      </c>
      <c r="AA7" s="103">
        <v>0.4</v>
      </c>
      <c r="AB7" s="103">
        <v>0.4</v>
      </c>
      <c r="AC7" s="103">
        <v>0.4</v>
      </c>
      <c r="AD7" s="103">
        <v>0.4</v>
      </c>
      <c r="AE7" s="103">
        <v>0.4</v>
      </c>
      <c r="AF7" s="103">
        <v>0.4</v>
      </c>
      <c r="AG7" s="103">
        <v>0.4</v>
      </c>
      <c r="AH7" s="103">
        <v>0.4</v>
      </c>
      <c r="AI7" s="103">
        <v>0.4</v>
      </c>
      <c r="AJ7" s="103">
        <v>0.4</v>
      </c>
      <c r="AK7" s="103">
        <v>0.4</v>
      </c>
      <c r="AL7" s="103">
        <v>0.4</v>
      </c>
      <c r="AM7" s="103">
        <v>0.4</v>
      </c>
      <c r="AN7" s="103">
        <v>0.4</v>
      </c>
    </row>
    <row r="8" spans="1:40" x14ac:dyDescent="0.2">
      <c r="A8" s="104" t="s">
        <v>53</v>
      </c>
      <c r="B8" s="18" t="s">
        <v>5</v>
      </c>
      <c r="C8" s="19" t="s">
        <v>24</v>
      </c>
      <c r="D8" s="31" t="s">
        <v>57</v>
      </c>
      <c r="E8" s="31" t="s">
        <v>152</v>
      </c>
      <c r="F8" s="20">
        <f>'DSR Secondary'!F8</f>
        <v>1525320.6</v>
      </c>
      <c r="G8" s="102">
        <f>'DSR Secondary'!G8</f>
        <v>783.05</v>
      </c>
      <c r="H8" s="103">
        <v>0.25</v>
      </c>
      <c r="I8" s="103">
        <v>0.25</v>
      </c>
      <c r="J8" s="103">
        <v>0.25</v>
      </c>
      <c r="K8" s="103">
        <v>0.25</v>
      </c>
      <c r="L8" s="103">
        <v>0.25</v>
      </c>
      <c r="M8" s="103">
        <v>0.25</v>
      </c>
      <c r="N8" s="103">
        <v>0.25</v>
      </c>
      <c r="O8" s="103">
        <v>0.25</v>
      </c>
      <c r="P8" s="103">
        <v>0.25</v>
      </c>
      <c r="Q8" s="103">
        <v>0.25</v>
      </c>
      <c r="R8" s="103">
        <v>0.25</v>
      </c>
      <c r="S8" s="103">
        <v>0.25</v>
      </c>
      <c r="T8" s="103">
        <v>0.25</v>
      </c>
      <c r="U8" s="103">
        <v>0.25</v>
      </c>
      <c r="V8" s="103">
        <v>0.25</v>
      </c>
      <c r="W8" s="103">
        <v>0.25</v>
      </c>
      <c r="X8" s="103">
        <v>0.25</v>
      </c>
      <c r="Y8" s="103">
        <v>0.25</v>
      </c>
      <c r="Z8" s="103">
        <v>0.25</v>
      </c>
      <c r="AA8" s="103">
        <v>0.25</v>
      </c>
      <c r="AB8" s="103">
        <v>0.25</v>
      </c>
      <c r="AC8" s="103">
        <v>0.25</v>
      </c>
      <c r="AD8" s="103">
        <v>0.25</v>
      </c>
      <c r="AE8" s="103">
        <v>0.27</v>
      </c>
      <c r="AF8" s="103">
        <v>0.27</v>
      </c>
      <c r="AG8" s="103">
        <v>0.27</v>
      </c>
      <c r="AH8" s="103">
        <v>0.27</v>
      </c>
      <c r="AI8" s="103">
        <v>0.27</v>
      </c>
      <c r="AJ8" s="103">
        <v>0.27</v>
      </c>
      <c r="AK8" s="103">
        <v>0.27</v>
      </c>
      <c r="AL8" s="103">
        <v>0.27</v>
      </c>
      <c r="AM8" s="103">
        <v>0.27</v>
      </c>
      <c r="AN8" s="103">
        <v>0.27</v>
      </c>
    </row>
    <row r="9" spans="1:40" s="10" customFormat="1" x14ac:dyDescent="0.2">
      <c r="A9" s="33"/>
      <c r="B9" s="74"/>
      <c r="C9" s="25"/>
      <c r="D9" s="33"/>
      <c r="E9" s="33"/>
      <c r="F9" s="28">
        <f>SUM(F6:F8)</f>
        <v>5893100</v>
      </c>
      <c r="G9" s="28">
        <f>SUM(G6:G8)</f>
        <v>3105.0000000000009</v>
      </c>
      <c r="H9" s="66">
        <f t="shared" ref="H9:AN9" si="1">SUM(H6:H8)</f>
        <v>1</v>
      </c>
      <c r="I9" s="66">
        <f t="shared" si="1"/>
        <v>1</v>
      </c>
      <c r="J9" s="66">
        <f t="shared" si="1"/>
        <v>1</v>
      </c>
      <c r="K9" s="66">
        <f t="shared" si="1"/>
        <v>1</v>
      </c>
      <c r="L9" s="66">
        <f t="shared" si="1"/>
        <v>1</v>
      </c>
      <c r="M9" s="66">
        <f t="shared" si="1"/>
        <v>1</v>
      </c>
      <c r="N9" s="66">
        <f t="shared" si="1"/>
        <v>1</v>
      </c>
      <c r="O9" s="66">
        <f t="shared" si="1"/>
        <v>1</v>
      </c>
      <c r="P9" s="66">
        <f t="shared" si="1"/>
        <v>1</v>
      </c>
      <c r="Q9" s="66">
        <f t="shared" si="1"/>
        <v>1</v>
      </c>
      <c r="R9" s="66">
        <f t="shared" si="1"/>
        <v>1</v>
      </c>
      <c r="S9" s="66">
        <f t="shared" si="1"/>
        <v>1</v>
      </c>
      <c r="T9" s="66">
        <f t="shared" si="1"/>
        <v>1</v>
      </c>
      <c r="U9" s="66">
        <f t="shared" si="1"/>
        <v>1</v>
      </c>
      <c r="V9" s="66">
        <f t="shared" si="1"/>
        <v>1</v>
      </c>
      <c r="W9" s="66">
        <f t="shared" si="1"/>
        <v>1</v>
      </c>
      <c r="X9" s="66">
        <f t="shared" si="1"/>
        <v>1</v>
      </c>
      <c r="Y9" s="66">
        <f t="shared" si="1"/>
        <v>1</v>
      </c>
      <c r="Z9" s="66">
        <f t="shared" si="1"/>
        <v>1</v>
      </c>
      <c r="AA9" s="66">
        <f t="shared" si="1"/>
        <v>1</v>
      </c>
      <c r="AB9" s="66">
        <f t="shared" si="1"/>
        <v>1</v>
      </c>
      <c r="AC9" s="66">
        <f t="shared" si="1"/>
        <v>1</v>
      </c>
      <c r="AD9" s="66">
        <f t="shared" si="1"/>
        <v>1</v>
      </c>
      <c r="AE9" s="66">
        <f t="shared" si="1"/>
        <v>1</v>
      </c>
      <c r="AF9" s="66">
        <f t="shared" si="1"/>
        <v>1</v>
      </c>
      <c r="AG9" s="66">
        <f t="shared" si="1"/>
        <v>1</v>
      </c>
      <c r="AH9" s="66">
        <f t="shared" si="1"/>
        <v>1</v>
      </c>
      <c r="AI9" s="66">
        <f t="shared" si="1"/>
        <v>1</v>
      </c>
      <c r="AJ9" s="66">
        <f t="shared" si="1"/>
        <v>1</v>
      </c>
      <c r="AK9" s="66">
        <f t="shared" si="1"/>
        <v>1</v>
      </c>
      <c r="AL9" s="66">
        <f t="shared" si="1"/>
        <v>1</v>
      </c>
      <c r="AM9" s="66">
        <f t="shared" si="1"/>
        <v>1</v>
      </c>
      <c r="AN9" s="66">
        <f t="shared" si="1"/>
        <v>1</v>
      </c>
    </row>
    <row r="10" spans="1:40" x14ac:dyDescent="0.2">
      <c r="A10" s="31" t="s">
        <v>7</v>
      </c>
      <c r="B10" s="18" t="s">
        <v>5</v>
      </c>
      <c r="C10" s="19" t="s">
        <v>23</v>
      </c>
      <c r="D10" s="31" t="s">
        <v>78</v>
      </c>
      <c r="E10" s="31" t="s">
        <v>79</v>
      </c>
      <c r="F10" s="20">
        <f>'DSR Secondary'!F10</f>
        <v>1188338.2000000002</v>
      </c>
      <c r="G10" s="102">
        <f>'DSR Secondary'!G10</f>
        <v>895.85000000000036</v>
      </c>
      <c r="H10" s="103">
        <v>0.1</v>
      </c>
      <c r="I10" s="103">
        <v>0.1</v>
      </c>
      <c r="J10" s="103">
        <v>0.17</v>
      </c>
      <c r="K10" s="103">
        <v>0.15</v>
      </c>
      <c r="L10" s="103">
        <v>0.13</v>
      </c>
      <c r="M10" s="103">
        <v>0.12</v>
      </c>
      <c r="N10" s="103">
        <v>0.21</v>
      </c>
      <c r="O10" s="103">
        <v>0.22</v>
      </c>
      <c r="P10" s="103">
        <v>0.25</v>
      </c>
      <c r="Q10" s="103">
        <v>0.27</v>
      </c>
      <c r="R10" s="103">
        <v>0.15</v>
      </c>
      <c r="S10" s="103">
        <v>0.11</v>
      </c>
      <c r="T10" s="103">
        <v>0.1</v>
      </c>
      <c r="U10" s="103">
        <v>0.16</v>
      </c>
      <c r="V10" s="103">
        <v>0.16</v>
      </c>
      <c r="W10" s="103">
        <v>0.28000000000000003</v>
      </c>
      <c r="X10" s="103">
        <v>0.25</v>
      </c>
      <c r="Y10" s="103">
        <v>0.33</v>
      </c>
      <c r="Z10" s="103">
        <v>0.62</v>
      </c>
      <c r="AA10" s="103">
        <v>0.18</v>
      </c>
      <c r="AB10" s="103">
        <v>0.15</v>
      </c>
      <c r="AC10" s="103">
        <v>0.13</v>
      </c>
      <c r="AD10" s="103">
        <v>0.21</v>
      </c>
      <c r="AE10" s="103">
        <v>0.15</v>
      </c>
      <c r="AF10" s="103">
        <v>0.15</v>
      </c>
      <c r="AG10" s="103">
        <v>0.15</v>
      </c>
      <c r="AH10" s="103">
        <v>0.15</v>
      </c>
      <c r="AI10" s="103">
        <v>0.15</v>
      </c>
      <c r="AJ10" s="103">
        <v>0.15</v>
      </c>
      <c r="AK10" s="103">
        <v>0.15</v>
      </c>
      <c r="AL10" s="103">
        <v>0.15</v>
      </c>
      <c r="AM10" s="103">
        <v>0.15</v>
      </c>
      <c r="AN10" s="103">
        <v>0.15</v>
      </c>
    </row>
    <row r="11" spans="1:40" x14ac:dyDescent="0.2">
      <c r="A11" s="31" t="s">
        <v>7</v>
      </c>
      <c r="B11" s="18" t="s">
        <v>5</v>
      </c>
      <c r="C11" s="19" t="s">
        <v>23</v>
      </c>
      <c r="D11" s="31" t="s">
        <v>80</v>
      </c>
      <c r="E11" s="31" t="s">
        <v>81</v>
      </c>
      <c r="F11" s="20">
        <f>'DSR Secondary'!F11</f>
        <v>816114</v>
      </c>
      <c r="G11" s="102">
        <f>'DSR Secondary'!G11</f>
        <v>576.4899999999999</v>
      </c>
      <c r="H11" s="103">
        <v>0.1</v>
      </c>
      <c r="I11" s="103">
        <v>0.1</v>
      </c>
      <c r="J11" s="103">
        <v>0.1</v>
      </c>
      <c r="K11" s="103">
        <v>0.1</v>
      </c>
      <c r="L11" s="103">
        <v>0.14000000000000001</v>
      </c>
      <c r="M11" s="103">
        <v>0.18</v>
      </c>
      <c r="N11" s="103">
        <v>0.13</v>
      </c>
      <c r="O11" s="103">
        <v>0.11</v>
      </c>
      <c r="P11" s="103">
        <v>0.1</v>
      </c>
      <c r="Q11" s="103">
        <v>0.08</v>
      </c>
      <c r="R11" s="103">
        <v>0.11</v>
      </c>
      <c r="S11" s="103">
        <v>0.13</v>
      </c>
      <c r="T11" s="103">
        <v>0.1</v>
      </c>
      <c r="U11" s="103">
        <v>0.16</v>
      </c>
      <c r="V11" s="103">
        <v>0.13</v>
      </c>
      <c r="W11" s="103">
        <v>0.11</v>
      </c>
      <c r="X11" s="103">
        <v>0.13</v>
      </c>
      <c r="Y11" s="103">
        <v>0.08</v>
      </c>
      <c r="Z11" s="103">
        <v>7.0000000000000007E-2</v>
      </c>
      <c r="AA11" s="103">
        <v>0.02</v>
      </c>
      <c r="AB11" s="103">
        <v>0.08</v>
      </c>
      <c r="AC11" s="103">
        <v>7.0000000000000007E-2</v>
      </c>
      <c r="AD11" s="103">
        <v>7.0000000000000007E-2</v>
      </c>
      <c r="AE11" s="103">
        <v>0.21</v>
      </c>
      <c r="AF11" s="103">
        <v>0.19</v>
      </c>
      <c r="AG11" s="103">
        <v>0.19</v>
      </c>
      <c r="AH11" s="103">
        <v>0.19</v>
      </c>
      <c r="AI11" s="103">
        <v>0.19</v>
      </c>
      <c r="AJ11" s="103">
        <v>0.19</v>
      </c>
      <c r="AK11" s="103">
        <v>0.19</v>
      </c>
      <c r="AL11" s="103">
        <v>0.19</v>
      </c>
      <c r="AM11" s="103">
        <v>0.19</v>
      </c>
      <c r="AN11" s="103">
        <v>0.19</v>
      </c>
    </row>
    <row r="12" spans="1:40" x14ac:dyDescent="0.2">
      <c r="A12" s="31" t="s">
        <v>7</v>
      </c>
      <c r="B12" s="18" t="s">
        <v>5</v>
      </c>
      <c r="C12" s="19" t="s">
        <v>23</v>
      </c>
      <c r="D12" s="31" t="s">
        <v>82</v>
      </c>
      <c r="E12" s="31" t="s">
        <v>83</v>
      </c>
      <c r="F12" s="20">
        <f>'DSR Secondary'!F12</f>
        <v>1494148.4</v>
      </c>
      <c r="G12" s="102">
        <f>'DSR Secondary'!G12</f>
        <v>1136.4700000000003</v>
      </c>
      <c r="H12" s="103">
        <v>0.39</v>
      </c>
      <c r="I12" s="103">
        <v>0.37</v>
      </c>
      <c r="J12" s="103">
        <v>0.2</v>
      </c>
      <c r="K12" s="103">
        <v>0.25</v>
      </c>
      <c r="L12" s="103">
        <v>0.17</v>
      </c>
      <c r="M12" s="103">
        <v>0.13</v>
      </c>
      <c r="N12" s="103">
        <v>0.16</v>
      </c>
      <c r="O12" s="103">
        <v>0.16</v>
      </c>
      <c r="P12" s="103">
        <v>0.17</v>
      </c>
      <c r="Q12" s="103">
        <v>0.09</v>
      </c>
      <c r="R12" s="103">
        <v>0.08</v>
      </c>
      <c r="S12" s="103">
        <v>0.12</v>
      </c>
      <c r="T12" s="103">
        <v>0.19</v>
      </c>
      <c r="U12" s="103">
        <v>0.06</v>
      </c>
      <c r="V12" s="103">
        <v>0.1</v>
      </c>
      <c r="W12" s="103">
        <v>0.11</v>
      </c>
      <c r="X12" s="103">
        <v>0.2</v>
      </c>
      <c r="Y12" s="103">
        <v>0.33</v>
      </c>
      <c r="Z12" s="103">
        <v>0.14000000000000001</v>
      </c>
      <c r="AA12" s="103">
        <v>0.55000000000000004</v>
      </c>
      <c r="AB12" s="103">
        <v>0.6</v>
      </c>
      <c r="AC12" s="103">
        <v>0.46</v>
      </c>
      <c r="AD12" s="103">
        <v>0.6</v>
      </c>
      <c r="AE12" s="103">
        <v>0.17</v>
      </c>
      <c r="AF12" s="103">
        <v>0.21</v>
      </c>
      <c r="AG12" s="103">
        <v>0.21</v>
      </c>
      <c r="AH12" s="103">
        <v>0.21</v>
      </c>
      <c r="AI12" s="103">
        <v>0.21</v>
      </c>
      <c r="AJ12" s="103">
        <v>0.21</v>
      </c>
      <c r="AK12" s="103">
        <v>0.21</v>
      </c>
      <c r="AL12" s="103">
        <v>0.21</v>
      </c>
      <c r="AM12" s="103">
        <v>0.21</v>
      </c>
      <c r="AN12" s="103">
        <v>0.21</v>
      </c>
    </row>
    <row r="13" spans="1:40" x14ac:dyDescent="0.2">
      <c r="A13" s="31" t="s">
        <v>7</v>
      </c>
      <c r="B13" s="18" t="s">
        <v>5</v>
      </c>
      <c r="C13" s="19" t="s">
        <v>23</v>
      </c>
      <c r="D13" s="31" t="s">
        <v>84</v>
      </c>
      <c r="E13" s="31" t="s">
        <v>85</v>
      </c>
      <c r="F13" s="20">
        <f>'DSR Secondary'!F13</f>
        <v>1235974.0000000002</v>
      </c>
      <c r="G13" s="102">
        <f>'DSR Secondary'!G13</f>
        <v>923.71</v>
      </c>
      <c r="H13" s="103">
        <v>0.14000000000000001</v>
      </c>
      <c r="I13" s="103">
        <v>0.13</v>
      </c>
      <c r="J13" s="103">
        <v>0.09</v>
      </c>
      <c r="K13" s="103">
        <v>0.16</v>
      </c>
      <c r="L13" s="103">
        <v>0.2</v>
      </c>
      <c r="M13" s="103">
        <v>0.2</v>
      </c>
      <c r="N13" s="103">
        <v>0.19</v>
      </c>
      <c r="O13" s="103">
        <v>0.21</v>
      </c>
      <c r="P13" s="103">
        <v>0.15</v>
      </c>
      <c r="Q13" s="103">
        <v>0.34</v>
      </c>
      <c r="R13" s="103">
        <v>0.28999999999999998</v>
      </c>
      <c r="S13" s="103">
        <v>0.28000000000000003</v>
      </c>
      <c r="T13" s="103">
        <v>0.34</v>
      </c>
      <c r="U13" s="103">
        <v>0.28999999999999998</v>
      </c>
      <c r="V13" s="103">
        <v>0.27</v>
      </c>
      <c r="W13" s="103">
        <v>0.28000000000000003</v>
      </c>
      <c r="X13" s="103">
        <v>0.15</v>
      </c>
      <c r="Y13" s="103">
        <v>0.08</v>
      </c>
      <c r="Z13" s="103">
        <v>7.0000000000000007E-2</v>
      </c>
      <c r="AA13" s="103">
        <v>7.0000000000000007E-2</v>
      </c>
      <c r="AB13" s="103">
        <v>7.0000000000000007E-2</v>
      </c>
      <c r="AC13" s="103">
        <v>7.0000000000000007E-2</v>
      </c>
      <c r="AD13" s="103">
        <v>7.0000000000000007E-2</v>
      </c>
      <c r="AE13" s="103">
        <v>0.17</v>
      </c>
      <c r="AF13" s="103">
        <v>0.19</v>
      </c>
      <c r="AG13" s="103">
        <v>0.19</v>
      </c>
      <c r="AH13" s="103">
        <v>0.19</v>
      </c>
      <c r="AI13" s="103">
        <v>0.19</v>
      </c>
      <c r="AJ13" s="103">
        <v>0.19</v>
      </c>
      <c r="AK13" s="103">
        <v>0.19</v>
      </c>
      <c r="AL13" s="103">
        <v>0.19</v>
      </c>
      <c r="AM13" s="103">
        <v>0.19</v>
      </c>
      <c r="AN13" s="103">
        <v>0.19</v>
      </c>
    </row>
    <row r="14" spans="1:40" x14ac:dyDescent="0.2">
      <c r="A14" s="26" t="s">
        <v>7</v>
      </c>
      <c r="B14" s="18" t="s">
        <v>5</v>
      </c>
      <c r="C14" s="19" t="s">
        <v>23</v>
      </c>
      <c r="D14" s="26" t="s">
        <v>86</v>
      </c>
      <c r="E14" s="26" t="s">
        <v>87</v>
      </c>
      <c r="F14" s="20">
        <f>'DSR Secondary'!F14</f>
        <v>1380272.1</v>
      </c>
      <c r="G14" s="102">
        <f>'DSR Secondary'!G14</f>
        <v>1103.25</v>
      </c>
      <c r="H14" s="103">
        <v>0.2</v>
      </c>
      <c r="I14" s="103">
        <v>0.17</v>
      </c>
      <c r="J14" s="103">
        <v>0.37</v>
      </c>
      <c r="K14" s="103">
        <v>0.27</v>
      </c>
      <c r="L14" s="103">
        <v>0.28999999999999998</v>
      </c>
      <c r="M14" s="103">
        <v>0.24</v>
      </c>
      <c r="N14" s="103">
        <v>0.18</v>
      </c>
      <c r="O14" s="103">
        <v>0.18</v>
      </c>
      <c r="P14" s="103">
        <v>0.22</v>
      </c>
      <c r="Q14" s="103">
        <v>0.1</v>
      </c>
      <c r="R14" s="103">
        <v>0.3</v>
      </c>
      <c r="S14" s="103">
        <v>0.27</v>
      </c>
      <c r="T14" s="103">
        <v>0.2</v>
      </c>
      <c r="U14" s="103">
        <v>0.2</v>
      </c>
      <c r="V14" s="103">
        <v>0.23</v>
      </c>
      <c r="W14" s="103">
        <v>0.13</v>
      </c>
      <c r="X14" s="103">
        <v>0.13</v>
      </c>
      <c r="Y14" s="103">
        <v>0.08</v>
      </c>
      <c r="Z14" s="103">
        <v>7.0000000000000007E-2</v>
      </c>
      <c r="AA14" s="103">
        <v>0.09</v>
      </c>
      <c r="AB14" s="103">
        <v>0.08</v>
      </c>
      <c r="AC14" s="103">
        <v>0.2</v>
      </c>
      <c r="AD14" s="103">
        <v>0.02</v>
      </c>
      <c r="AE14" s="103">
        <v>0.17</v>
      </c>
      <c r="AF14" s="103">
        <v>0.13</v>
      </c>
      <c r="AG14" s="103">
        <v>0.13</v>
      </c>
      <c r="AH14" s="103">
        <v>0.13</v>
      </c>
      <c r="AI14" s="103">
        <v>0.13</v>
      </c>
      <c r="AJ14" s="103">
        <v>0.13</v>
      </c>
      <c r="AK14" s="103">
        <v>0.13</v>
      </c>
      <c r="AL14" s="103">
        <v>0.13</v>
      </c>
      <c r="AM14" s="103">
        <v>0.13</v>
      </c>
      <c r="AN14" s="103">
        <v>0.13</v>
      </c>
    </row>
    <row r="15" spans="1:40" x14ac:dyDescent="0.2">
      <c r="A15" s="26" t="s">
        <v>7</v>
      </c>
      <c r="B15" s="18" t="s">
        <v>5</v>
      </c>
      <c r="C15" s="19" t="s">
        <v>23</v>
      </c>
      <c r="D15" s="26" t="s">
        <v>88</v>
      </c>
      <c r="E15" s="26" t="s">
        <v>89</v>
      </c>
      <c r="F15" s="20">
        <f>'DSR Secondary'!F15</f>
        <v>640183.30000000005</v>
      </c>
      <c r="G15" s="102">
        <f>'DSR Secondary'!G15</f>
        <v>462.23000000000019</v>
      </c>
      <c r="H15" s="103">
        <v>7.0000000000000007E-2</v>
      </c>
      <c r="I15" s="103">
        <v>0.13</v>
      </c>
      <c r="J15" s="103">
        <v>7.0000000000000007E-2</v>
      </c>
      <c r="K15" s="103">
        <v>7.0000000000000007E-2</v>
      </c>
      <c r="L15" s="103">
        <v>7.0000000000000007E-2</v>
      </c>
      <c r="M15" s="103">
        <v>0.13</v>
      </c>
      <c r="N15" s="103">
        <v>0.13</v>
      </c>
      <c r="O15" s="103">
        <v>0.12</v>
      </c>
      <c r="P15" s="103">
        <v>0.11</v>
      </c>
      <c r="Q15" s="103">
        <v>0.12</v>
      </c>
      <c r="R15" s="103">
        <v>7.0000000000000007E-2</v>
      </c>
      <c r="S15" s="103">
        <v>0.09</v>
      </c>
      <c r="T15" s="103">
        <v>7.0000000000000007E-2</v>
      </c>
      <c r="U15" s="103">
        <v>0.13</v>
      </c>
      <c r="V15" s="103">
        <v>0.11</v>
      </c>
      <c r="W15" s="103">
        <v>0.09</v>
      </c>
      <c r="X15" s="103">
        <v>0.14000000000000001</v>
      </c>
      <c r="Y15" s="103">
        <v>0.1</v>
      </c>
      <c r="Z15" s="103">
        <v>0.03</v>
      </c>
      <c r="AA15" s="103">
        <v>0.09</v>
      </c>
      <c r="AB15" s="103">
        <v>0.02</v>
      </c>
      <c r="AC15" s="103">
        <v>7.0000000000000007E-2</v>
      </c>
      <c r="AD15" s="103">
        <v>0.03</v>
      </c>
      <c r="AE15" s="103">
        <v>0.13</v>
      </c>
      <c r="AF15" s="103">
        <v>0.13</v>
      </c>
      <c r="AG15" s="103">
        <v>0.13</v>
      </c>
      <c r="AH15" s="103">
        <v>0.13</v>
      </c>
      <c r="AI15" s="103">
        <v>0.13</v>
      </c>
      <c r="AJ15" s="103">
        <v>0.13</v>
      </c>
      <c r="AK15" s="103">
        <v>0.13</v>
      </c>
      <c r="AL15" s="103">
        <v>0.13</v>
      </c>
      <c r="AM15" s="103">
        <v>0.13</v>
      </c>
      <c r="AN15" s="103">
        <v>0.13</v>
      </c>
    </row>
    <row r="16" spans="1:40" s="10" customFormat="1" x14ac:dyDescent="0.2">
      <c r="A16" s="27"/>
      <c r="B16" s="74"/>
      <c r="C16" s="25"/>
      <c r="D16" s="27"/>
      <c r="E16" s="27"/>
      <c r="F16" s="28">
        <f>SUM(F10:F15)</f>
        <v>6755030.0000000009</v>
      </c>
      <c r="G16" s="28">
        <f>SUM(G10:G15)</f>
        <v>5098.0000000000009</v>
      </c>
      <c r="H16" s="105">
        <f>SUM(H10:H15)</f>
        <v>1.0000000000000002</v>
      </c>
      <c r="I16" s="105">
        <f t="shared" ref="I16:AN16" si="2">SUM(I10:I15)</f>
        <v>1</v>
      </c>
      <c r="J16" s="105">
        <f t="shared" si="2"/>
        <v>1</v>
      </c>
      <c r="K16" s="105">
        <f t="shared" si="2"/>
        <v>1</v>
      </c>
      <c r="L16" s="105">
        <f t="shared" si="2"/>
        <v>1.0000000000000002</v>
      </c>
      <c r="M16" s="105">
        <f t="shared" si="2"/>
        <v>1</v>
      </c>
      <c r="N16" s="105">
        <f t="shared" si="2"/>
        <v>0.99999999999999989</v>
      </c>
      <c r="O16" s="105">
        <f t="shared" si="2"/>
        <v>0.99999999999999989</v>
      </c>
      <c r="P16" s="105">
        <f t="shared" si="2"/>
        <v>1</v>
      </c>
      <c r="Q16" s="105">
        <f t="shared" si="2"/>
        <v>1</v>
      </c>
      <c r="R16" s="105">
        <f t="shared" si="2"/>
        <v>1</v>
      </c>
      <c r="S16" s="105">
        <f t="shared" si="2"/>
        <v>1</v>
      </c>
      <c r="T16" s="105">
        <f t="shared" si="2"/>
        <v>1</v>
      </c>
      <c r="U16" s="105">
        <f t="shared" si="2"/>
        <v>0.99999999999999989</v>
      </c>
      <c r="V16" s="105">
        <f t="shared" si="2"/>
        <v>1</v>
      </c>
      <c r="W16" s="105">
        <f t="shared" si="2"/>
        <v>1</v>
      </c>
      <c r="X16" s="105">
        <f t="shared" si="2"/>
        <v>1</v>
      </c>
      <c r="Y16" s="105">
        <f t="shared" si="2"/>
        <v>0.99999999999999989</v>
      </c>
      <c r="Z16" s="105">
        <f t="shared" si="2"/>
        <v>1</v>
      </c>
      <c r="AA16" s="105">
        <f t="shared" si="2"/>
        <v>1</v>
      </c>
      <c r="AB16" s="105">
        <f t="shared" si="2"/>
        <v>0.99999999999999989</v>
      </c>
      <c r="AC16" s="105">
        <f t="shared" si="2"/>
        <v>1</v>
      </c>
      <c r="AD16" s="105">
        <f t="shared" si="2"/>
        <v>1</v>
      </c>
      <c r="AE16" s="105">
        <f t="shared" si="2"/>
        <v>1</v>
      </c>
      <c r="AF16" s="105">
        <f t="shared" si="2"/>
        <v>1</v>
      </c>
      <c r="AG16" s="105">
        <f t="shared" si="2"/>
        <v>1</v>
      </c>
      <c r="AH16" s="105">
        <f t="shared" si="2"/>
        <v>1</v>
      </c>
      <c r="AI16" s="105">
        <f t="shared" si="2"/>
        <v>1</v>
      </c>
      <c r="AJ16" s="105">
        <f t="shared" si="2"/>
        <v>1</v>
      </c>
      <c r="AK16" s="105">
        <f t="shared" si="2"/>
        <v>1</v>
      </c>
      <c r="AL16" s="105">
        <f t="shared" si="2"/>
        <v>1</v>
      </c>
      <c r="AM16" s="105">
        <f t="shared" si="2"/>
        <v>1</v>
      </c>
      <c r="AN16" s="105">
        <f t="shared" si="2"/>
        <v>1</v>
      </c>
    </row>
    <row r="17" spans="1:40" x14ac:dyDescent="0.2">
      <c r="A17" s="31" t="s">
        <v>8</v>
      </c>
      <c r="B17" s="18" t="s">
        <v>5</v>
      </c>
      <c r="C17" s="19" t="s">
        <v>24</v>
      </c>
      <c r="D17" s="31" t="s">
        <v>58</v>
      </c>
      <c r="E17" s="31" t="s">
        <v>59</v>
      </c>
      <c r="F17" s="20">
        <f>'DSR Secondary'!F17</f>
        <v>2015707.9282344454</v>
      </c>
      <c r="G17" s="102">
        <f>'DSR Secondary'!G17</f>
        <v>963.40135415275302</v>
      </c>
      <c r="H17" s="103">
        <v>0.28999999999999998</v>
      </c>
      <c r="I17" s="103">
        <v>0.28999999999999998</v>
      </c>
      <c r="J17" s="103">
        <v>0.28999999999999998</v>
      </c>
      <c r="K17" s="103">
        <v>0.28999999999999998</v>
      </c>
      <c r="L17" s="103">
        <v>0.28999999999999998</v>
      </c>
      <c r="M17" s="103">
        <v>0.28999999999999998</v>
      </c>
      <c r="N17" s="103">
        <v>0.28999999999999998</v>
      </c>
      <c r="O17" s="103">
        <v>0.28999999999999998</v>
      </c>
      <c r="P17" s="103">
        <v>0.28999999999999998</v>
      </c>
      <c r="Q17" s="103">
        <v>0.28999999999999998</v>
      </c>
      <c r="R17" s="103">
        <v>0.25903614457831325</v>
      </c>
      <c r="S17" s="103">
        <v>0.22</v>
      </c>
      <c r="T17" s="103">
        <v>0.22</v>
      </c>
      <c r="U17" s="103">
        <v>0.22</v>
      </c>
      <c r="V17" s="103">
        <v>0.22</v>
      </c>
      <c r="W17" s="103">
        <v>0.22</v>
      </c>
      <c r="X17" s="103">
        <v>0.22</v>
      </c>
      <c r="Y17" s="103">
        <v>0.22</v>
      </c>
      <c r="Z17" s="103">
        <v>0.22</v>
      </c>
      <c r="AA17" s="103">
        <v>0.35416666666666669</v>
      </c>
      <c r="AB17" s="103">
        <v>0.34545454545454546</v>
      </c>
      <c r="AC17" s="103">
        <v>0.34146341463414637</v>
      </c>
      <c r="AD17" s="103">
        <v>0.35</v>
      </c>
      <c r="AE17" s="103">
        <v>0.36</v>
      </c>
      <c r="AF17" s="103">
        <v>0.36</v>
      </c>
      <c r="AG17" s="103">
        <v>0.36</v>
      </c>
      <c r="AH17" s="103">
        <v>0.36</v>
      </c>
      <c r="AI17" s="103">
        <v>0.36</v>
      </c>
      <c r="AJ17" s="103">
        <v>0.36</v>
      </c>
      <c r="AK17" s="103">
        <v>0.36</v>
      </c>
      <c r="AL17" s="103">
        <v>0.36</v>
      </c>
      <c r="AM17" s="103">
        <v>0.36</v>
      </c>
      <c r="AN17" s="103">
        <v>0.36</v>
      </c>
    </row>
    <row r="18" spans="1:40" x14ac:dyDescent="0.2">
      <c r="A18" s="31" t="s">
        <v>8</v>
      </c>
      <c r="B18" s="18" t="s">
        <v>5</v>
      </c>
      <c r="C18" s="19" t="s">
        <v>24</v>
      </c>
      <c r="D18" s="31" t="s">
        <v>60</v>
      </c>
      <c r="E18" s="31" t="s">
        <v>61</v>
      </c>
      <c r="F18" s="20">
        <f>'DSR Secondary'!F18</f>
        <v>1195726.6846670303</v>
      </c>
      <c r="G18" s="102">
        <f>'DSR Secondary'!G18</f>
        <v>717.01462455872456</v>
      </c>
      <c r="H18" s="103">
        <v>0.20915032679738563</v>
      </c>
      <c r="I18" s="103">
        <v>0.20942408376963351</v>
      </c>
      <c r="J18" s="103">
        <v>0.20942408376963351</v>
      </c>
      <c r="K18" s="103">
        <v>0.21311475409836064</v>
      </c>
      <c r="L18" s="103">
        <v>0.20855614973262032</v>
      </c>
      <c r="M18" s="103">
        <v>0.20855614973262032</v>
      </c>
      <c r="N18" s="103">
        <v>0.20833333333333334</v>
      </c>
      <c r="O18" s="103">
        <v>0.20833333333333334</v>
      </c>
      <c r="P18" s="103">
        <v>0.21111111111111111</v>
      </c>
      <c r="Q18" s="103">
        <v>0.21111111111111111</v>
      </c>
      <c r="R18" s="103">
        <v>0.21084337349397592</v>
      </c>
      <c r="S18" s="103">
        <v>0.28915662650602408</v>
      </c>
      <c r="T18" s="103">
        <v>0.28915662650602408</v>
      </c>
      <c r="U18" s="103">
        <v>0.28915662650602408</v>
      </c>
      <c r="V18" s="103">
        <v>0.29073482428115016</v>
      </c>
      <c r="W18" s="103">
        <v>0.2929936305732484</v>
      </c>
      <c r="X18" s="103">
        <v>0.29508196721311475</v>
      </c>
      <c r="Y18" s="103">
        <v>0.29220779220779219</v>
      </c>
      <c r="Z18" s="103">
        <v>0.29220779220779219</v>
      </c>
      <c r="AA18" s="103">
        <v>0.125</v>
      </c>
      <c r="AB18" s="103">
        <v>0.14545454545454545</v>
      </c>
      <c r="AC18" s="103">
        <v>0.12195121951219512</v>
      </c>
      <c r="AD18" s="103">
        <v>0.15</v>
      </c>
      <c r="AE18" s="103">
        <v>0.14000000000000001</v>
      </c>
      <c r="AF18" s="103">
        <v>0.14000000000000001</v>
      </c>
      <c r="AG18" s="103">
        <v>0.14000000000000001</v>
      </c>
      <c r="AH18" s="103">
        <v>0.14285714285714285</v>
      </c>
      <c r="AI18" s="103">
        <v>0.14285714285714285</v>
      </c>
      <c r="AJ18" s="103">
        <v>0.14285714285714285</v>
      </c>
      <c r="AK18" s="103">
        <v>0.14285714285714285</v>
      </c>
      <c r="AL18" s="103">
        <v>0.14285714285714285</v>
      </c>
      <c r="AM18" s="103">
        <v>0.14285714285714285</v>
      </c>
      <c r="AN18" s="103">
        <v>0.14285714285714285</v>
      </c>
    </row>
    <row r="19" spans="1:40" x14ac:dyDescent="0.2">
      <c r="A19" s="31" t="s">
        <v>8</v>
      </c>
      <c r="B19" s="18" t="s">
        <v>5</v>
      </c>
      <c r="C19" s="19" t="s">
        <v>24</v>
      </c>
      <c r="D19" s="31" t="s">
        <v>62</v>
      </c>
      <c r="E19" s="31" t="s">
        <v>153</v>
      </c>
      <c r="F19" s="20">
        <f>'DSR Secondary'!F19</f>
        <v>1391798.6753214512</v>
      </c>
      <c r="G19" s="102">
        <f>'DSR Secondary'!G19</f>
        <v>774.68079755118379</v>
      </c>
      <c r="H19" s="103">
        <v>0.24183006535947713</v>
      </c>
      <c r="I19" s="103">
        <v>0.24083769633507854</v>
      </c>
      <c r="J19" s="103">
        <v>0.24083769633507854</v>
      </c>
      <c r="K19" s="103">
        <v>0.23934426229508196</v>
      </c>
      <c r="L19" s="103">
        <v>0.24064171122994651</v>
      </c>
      <c r="M19" s="103">
        <v>0.24064171122994651</v>
      </c>
      <c r="N19" s="103">
        <v>0.24305555555555555</v>
      </c>
      <c r="O19" s="103">
        <v>0.24305555555555555</v>
      </c>
      <c r="P19" s="103">
        <v>0.2388888888888889</v>
      </c>
      <c r="Q19" s="103">
        <v>0.2388888888888889</v>
      </c>
      <c r="R19" s="103">
        <v>0.24096385542168675</v>
      </c>
      <c r="S19" s="103">
        <v>0.24096385542168675</v>
      </c>
      <c r="T19" s="103">
        <v>0.24096385542168675</v>
      </c>
      <c r="U19" s="103">
        <v>0.24096385542168675</v>
      </c>
      <c r="V19" s="103">
        <v>0.23961661341853036</v>
      </c>
      <c r="W19" s="103">
        <v>0.24203821656050956</v>
      </c>
      <c r="X19" s="103">
        <v>0.24590163934426229</v>
      </c>
      <c r="Y19" s="103">
        <v>0.24025974025974026</v>
      </c>
      <c r="Z19" s="103">
        <v>0.24025974025974026</v>
      </c>
      <c r="AA19" s="103">
        <v>0.1875</v>
      </c>
      <c r="AB19" s="103">
        <v>0.18181818181818182</v>
      </c>
      <c r="AC19" s="103">
        <v>0.1951219512195122</v>
      </c>
      <c r="AD19" s="103">
        <v>0.2</v>
      </c>
      <c r="AE19" s="103">
        <v>0.2</v>
      </c>
      <c r="AF19" s="103">
        <v>0.2</v>
      </c>
      <c r="AG19" s="103">
        <v>0.2</v>
      </c>
      <c r="AH19" s="103">
        <v>0.19480519480519481</v>
      </c>
      <c r="AI19" s="103">
        <v>0.19480519480519481</v>
      </c>
      <c r="AJ19" s="103">
        <v>0.19480519480519481</v>
      </c>
      <c r="AK19" s="103">
        <v>0.19480519480519481</v>
      </c>
      <c r="AL19" s="103">
        <v>0.19480519480519481</v>
      </c>
      <c r="AM19" s="103">
        <v>0.19480519480519481</v>
      </c>
      <c r="AN19" s="103">
        <v>0.19480519480519481</v>
      </c>
    </row>
    <row r="20" spans="1:40" x14ac:dyDescent="0.2">
      <c r="A20" s="31" t="s">
        <v>8</v>
      </c>
      <c r="B20" s="18" t="s">
        <v>5</v>
      </c>
      <c r="C20" s="19" t="s">
        <v>24</v>
      </c>
      <c r="D20" s="31" t="s">
        <v>63</v>
      </c>
      <c r="E20" s="31" t="s">
        <v>64</v>
      </c>
      <c r="F20" s="20">
        <f>'DSR Secondary'!F20</f>
        <v>1807707.7720304085</v>
      </c>
      <c r="G20" s="102">
        <f>'DSR Secondary'!G20</f>
        <v>906.55629078238849</v>
      </c>
      <c r="H20" s="103">
        <v>0.26</v>
      </c>
      <c r="I20" s="103">
        <v>0.26</v>
      </c>
      <c r="J20" s="103">
        <v>0.26</v>
      </c>
      <c r="K20" s="103">
        <v>0.26</v>
      </c>
      <c r="L20" s="103">
        <v>0.26</v>
      </c>
      <c r="M20" s="103">
        <v>0.26</v>
      </c>
      <c r="N20" s="103">
        <v>0.26</v>
      </c>
      <c r="O20" s="103">
        <v>0.26</v>
      </c>
      <c r="P20" s="103">
        <v>0.26</v>
      </c>
      <c r="Q20" s="103">
        <v>0.26</v>
      </c>
      <c r="R20" s="103">
        <v>0.26</v>
      </c>
      <c r="S20" s="103">
        <v>0.25</v>
      </c>
      <c r="T20" s="103">
        <v>0.25</v>
      </c>
      <c r="U20" s="103">
        <v>0.25</v>
      </c>
      <c r="V20" s="103">
        <v>0.25</v>
      </c>
      <c r="W20" s="103">
        <v>0.24</v>
      </c>
      <c r="X20" s="103">
        <v>0.24</v>
      </c>
      <c r="Y20" s="103">
        <v>0.25</v>
      </c>
      <c r="Z20" s="103">
        <v>0.26623376623376621</v>
      </c>
      <c r="AA20" s="103">
        <v>0.33333333333333331</v>
      </c>
      <c r="AB20" s="103">
        <v>0.32727272727272727</v>
      </c>
      <c r="AC20" s="103">
        <v>0.34146341463414637</v>
      </c>
      <c r="AD20" s="103">
        <v>0.3</v>
      </c>
      <c r="AE20" s="103">
        <v>0.3</v>
      </c>
      <c r="AF20" s="103">
        <v>0.3</v>
      </c>
      <c r="AG20" s="103">
        <v>0.3</v>
      </c>
      <c r="AH20" s="103">
        <v>0.3</v>
      </c>
      <c r="AI20" s="103">
        <v>0.3</v>
      </c>
      <c r="AJ20" s="103">
        <v>0.3</v>
      </c>
      <c r="AK20" s="103">
        <v>0.3</v>
      </c>
      <c r="AL20" s="103">
        <v>0.3</v>
      </c>
      <c r="AM20" s="103">
        <v>0.3</v>
      </c>
      <c r="AN20" s="103">
        <v>0.3</v>
      </c>
    </row>
    <row r="21" spans="1:40" s="10" customFormat="1" x14ac:dyDescent="0.2">
      <c r="A21" s="33"/>
      <c r="B21" s="74"/>
      <c r="C21" s="25"/>
      <c r="D21" s="33"/>
      <c r="E21" s="33"/>
      <c r="F21" s="28">
        <f>SUM(F17:F20)</f>
        <v>6410941.0602533352</v>
      </c>
      <c r="G21" s="28">
        <f>SUM(G17:G20)</f>
        <v>3361.6530670450502</v>
      </c>
      <c r="H21" s="130">
        <f>SUM(H17:H20)</f>
        <v>1.0009803921568627</v>
      </c>
      <c r="I21" s="66">
        <f t="shared" ref="I21:AN21" si="3">SUM(I17:I20)</f>
        <v>1.000261780104712</v>
      </c>
      <c r="J21" s="66">
        <f t="shared" si="3"/>
        <v>1.000261780104712</v>
      </c>
      <c r="K21" s="66">
        <f t="shared" si="3"/>
        <v>1.0024590163934426</v>
      </c>
      <c r="L21" s="66">
        <f t="shared" si="3"/>
        <v>0.9991978609625668</v>
      </c>
      <c r="M21" s="66">
        <f t="shared" si="3"/>
        <v>0.9991978609625668</v>
      </c>
      <c r="N21" s="66">
        <f t="shared" si="3"/>
        <v>1.0013888888888889</v>
      </c>
      <c r="O21" s="66">
        <f t="shared" si="3"/>
        <v>1.0013888888888889</v>
      </c>
      <c r="P21" s="66">
        <f t="shared" si="3"/>
        <v>1</v>
      </c>
      <c r="Q21" s="66">
        <f t="shared" si="3"/>
        <v>1</v>
      </c>
      <c r="R21" s="66">
        <f t="shared" si="3"/>
        <v>0.97084337349397587</v>
      </c>
      <c r="S21" s="66">
        <f t="shared" si="3"/>
        <v>1.000120481927711</v>
      </c>
      <c r="T21" s="66">
        <f t="shared" si="3"/>
        <v>1.000120481927711</v>
      </c>
      <c r="U21" s="66">
        <f t="shared" si="3"/>
        <v>1.000120481927711</v>
      </c>
      <c r="V21" s="66">
        <f t="shared" si="3"/>
        <v>1.0003514376996805</v>
      </c>
      <c r="W21" s="66">
        <f t="shared" si="3"/>
        <v>0.99503184713375803</v>
      </c>
      <c r="X21" s="66">
        <f t="shared" si="3"/>
        <v>1.0009836065573769</v>
      </c>
      <c r="Y21" s="66">
        <f t="shared" si="3"/>
        <v>1.0024675324675325</v>
      </c>
      <c r="Z21" s="66">
        <f t="shared" si="3"/>
        <v>1.0187012987012987</v>
      </c>
      <c r="AA21" s="66">
        <f t="shared" si="3"/>
        <v>1</v>
      </c>
      <c r="AB21" s="66">
        <f t="shared" si="3"/>
        <v>1</v>
      </c>
      <c r="AC21" s="66">
        <f t="shared" si="3"/>
        <v>1</v>
      </c>
      <c r="AD21" s="66">
        <f t="shared" si="3"/>
        <v>1</v>
      </c>
      <c r="AE21" s="66">
        <f t="shared" si="3"/>
        <v>1</v>
      </c>
      <c r="AF21" s="66">
        <f t="shared" si="3"/>
        <v>1</v>
      </c>
      <c r="AG21" s="66">
        <f t="shared" si="3"/>
        <v>1</v>
      </c>
      <c r="AH21" s="66">
        <f t="shared" si="3"/>
        <v>0.99766233766233769</v>
      </c>
      <c r="AI21" s="66">
        <f t="shared" si="3"/>
        <v>0.99766233766233769</v>
      </c>
      <c r="AJ21" s="66">
        <f t="shared" si="3"/>
        <v>0.99766233766233769</v>
      </c>
      <c r="AK21" s="66">
        <f t="shared" si="3"/>
        <v>0.99766233766233769</v>
      </c>
      <c r="AL21" s="66">
        <f t="shared" si="3"/>
        <v>0.99766233766233769</v>
      </c>
      <c r="AM21" s="66">
        <f t="shared" si="3"/>
        <v>0.99766233766233769</v>
      </c>
      <c r="AN21" s="66">
        <f t="shared" si="3"/>
        <v>0.99766233766233769</v>
      </c>
    </row>
    <row r="22" spans="1:40" x14ac:dyDescent="0.2">
      <c r="A22" s="26" t="s">
        <v>9</v>
      </c>
      <c r="B22" s="18" t="s">
        <v>5</v>
      </c>
      <c r="C22" s="19" t="s">
        <v>24</v>
      </c>
      <c r="D22" s="26" t="s">
        <v>65</v>
      </c>
      <c r="E22" s="26" t="s">
        <v>66</v>
      </c>
      <c r="F22" s="20">
        <f>'DSR Secondary'!F22</f>
        <v>2467276.0000000005</v>
      </c>
      <c r="G22" s="102">
        <f>'DSR Secondary'!G22</f>
        <v>1069.2499999999995</v>
      </c>
      <c r="H22" s="103">
        <v>0.31</v>
      </c>
      <c r="I22" s="103">
        <v>0.31</v>
      </c>
      <c r="J22" s="103">
        <v>0.31</v>
      </c>
      <c r="K22" s="103">
        <v>0.31</v>
      </c>
      <c r="L22" s="103">
        <v>0.31</v>
      </c>
      <c r="M22" s="103">
        <v>0.31</v>
      </c>
      <c r="N22" s="103">
        <v>0.31</v>
      </c>
      <c r="O22" s="103">
        <v>0.31</v>
      </c>
      <c r="P22" s="103">
        <v>0.31</v>
      </c>
      <c r="Q22" s="103">
        <v>0.31</v>
      </c>
      <c r="R22" s="103">
        <v>0.31</v>
      </c>
      <c r="S22" s="103">
        <v>0.31</v>
      </c>
      <c r="T22" s="103">
        <v>0.31</v>
      </c>
      <c r="U22" s="103">
        <v>0.31</v>
      </c>
      <c r="V22" s="103">
        <v>0.31</v>
      </c>
      <c r="W22" s="103">
        <v>0.31</v>
      </c>
      <c r="X22" s="103">
        <v>0.31</v>
      </c>
      <c r="Y22" s="103">
        <v>0.31</v>
      </c>
      <c r="Z22" s="103">
        <v>0.31</v>
      </c>
      <c r="AA22" s="103">
        <v>0.31</v>
      </c>
      <c r="AB22" s="103">
        <v>0.31</v>
      </c>
      <c r="AC22" s="103">
        <v>0.31</v>
      </c>
      <c r="AD22" s="103">
        <v>0.31</v>
      </c>
      <c r="AE22" s="103">
        <v>0.33</v>
      </c>
      <c r="AF22" s="103">
        <v>0.33</v>
      </c>
      <c r="AG22" s="103">
        <v>0.33</v>
      </c>
      <c r="AH22" s="103">
        <v>0.33</v>
      </c>
      <c r="AI22" s="103">
        <v>0.33</v>
      </c>
      <c r="AJ22" s="103">
        <v>0.33</v>
      </c>
      <c r="AK22" s="103">
        <v>0.33</v>
      </c>
      <c r="AL22" s="103">
        <v>0.33</v>
      </c>
      <c r="AM22" s="103">
        <v>0.33</v>
      </c>
      <c r="AN22" s="103">
        <v>0.33</v>
      </c>
    </row>
    <row r="23" spans="1:40" x14ac:dyDescent="0.2">
      <c r="A23" s="26" t="s">
        <v>9</v>
      </c>
      <c r="B23" s="18" t="s">
        <v>5</v>
      </c>
      <c r="C23" s="19" t="s">
        <v>24</v>
      </c>
      <c r="D23" s="26" t="s">
        <v>67</v>
      </c>
      <c r="E23" s="26" t="s">
        <v>154</v>
      </c>
      <c r="F23" s="20">
        <f>'DSR Secondary'!F23</f>
        <v>1681911.1999999997</v>
      </c>
      <c r="G23" s="102">
        <f>'DSR Secondary'!G23</f>
        <v>773.7700000000001</v>
      </c>
      <c r="H23" s="103">
        <v>0.23</v>
      </c>
      <c r="I23" s="103">
        <v>0.23</v>
      </c>
      <c r="J23" s="103">
        <v>0.23</v>
      </c>
      <c r="K23" s="103">
        <v>0.23</v>
      </c>
      <c r="L23" s="103">
        <v>0.23</v>
      </c>
      <c r="M23" s="103">
        <v>0.23</v>
      </c>
      <c r="N23" s="103">
        <v>0.23</v>
      </c>
      <c r="O23" s="103">
        <v>0.23</v>
      </c>
      <c r="P23" s="103">
        <v>0.23</v>
      </c>
      <c r="Q23" s="103">
        <v>0.23</v>
      </c>
      <c r="R23" s="103">
        <v>0.23</v>
      </c>
      <c r="S23" s="103">
        <v>0.23</v>
      </c>
      <c r="T23" s="103">
        <v>0.23</v>
      </c>
      <c r="U23" s="103">
        <v>0.23</v>
      </c>
      <c r="V23" s="103">
        <v>0.23</v>
      </c>
      <c r="W23" s="103">
        <v>0.23</v>
      </c>
      <c r="X23" s="103">
        <v>0.23</v>
      </c>
      <c r="Y23" s="103">
        <v>0.23</v>
      </c>
      <c r="Z23" s="103">
        <v>0.23</v>
      </c>
      <c r="AA23" s="103">
        <v>0.23</v>
      </c>
      <c r="AB23" s="103">
        <v>0.23</v>
      </c>
      <c r="AC23" s="103">
        <v>0.23</v>
      </c>
      <c r="AD23" s="103">
        <v>0.23</v>
      </c>
      <c r="AE23" s="103">
        <v>0.21</v>
      </c>
      <c r="AF23" s="103">
        <v>0.21</v>
      </c>
      <c r="AG23" s="103">
        <v>0.21</v>
      </c>
      <c r="AH23" s="103">
        <v>0.21</v>
      </c>
      <c r="AI23" s="103">
        <v>0.21</v>
      </c>
      <c r="AJ23" s="103">
        <v>0.21</v>
      </c>
      <c r="AK23" s="103">
        <v>0.21</v>
      </c>
      <c r="AL23" s="103">
        <v>0.21</v>
      </c>
      <c r="AM23" s="103">
        <v>0.21</v>
      </c>
      <c r="AN23" s="103">
        <v>0.21</v>
      </c>
    </row>
    <row r="24" spans="1:40" x14ac:dyDescent="0.2">
      <c r="A24" s="31" t="s">
        <v>9</v>
      </c>
      <c r="B24" s="18" t="s">
        <v>5</v>
      </c>
      <c r="C24" s="19" t="s">
        <v>24</v>
      </c>
      <c r="D24" s="31" t="s">
        <v>68</v>
      </c>
      <c r="E24" s="31" t="s">
        <v>69</v>
      </c>
      <c r="F24" s="20">
        <f>'DSR Secondary'!F24</f>
        <v>1997756.7999999998</v>
      </c>
      <c r="G24" s="102">
        <f>'DSR Secondary'!G24</f>
        <v>887.38</v>
      </c>
      <c r="H24" s="103">
        <v>0.26</v>
      </c>
      <c r="I24" s="103">
        <v>0.26</v>
      </c>
      <c r="J24" s="103">
        <v>0.26</v>
      </c>
      <c r="K24" s="103">
        <v>0.26</v>
      </c>
      <c r="L24" s="103">
        <v>0.26</v>
      </c>
      <c r="M24" s="103">
        <v>0.26</v>
      </c>
      <c r="N24" s="103">
        <v>0.26</v>
      </c>
      <c r="O24" s="103">
        <v>0.26</v>
      </c>
      <c r="P24" s="103">
        <v>0.26</v>
      </c>
      <c r="Q24" s="103">
        <v>0.26</v>
      </c>
      <c r="R24" s="103">
        <v>0.26</v>
      </c>
      <c r="S24" s="103">
        <v>0.26</v>
      </c>
      <c r="T24" s="103">
        <v>0.26</v>
      </c>
      <c r="U24" s="103">
        <v>0.26</v>
      </c>
      <c r="V24" s="103">
        <v>0.26</v>
      </c>
      <c r="W24" s="103">
        <v>0.26</v>
      </c>
      <c r="X24" s="103">
        <v>0.26</v>
      </c>
      <c r="Y24" s="103">
        <v>0.26</v>
      </c>
      <c r="Z24" s="103">
        <v>0.26</v>
      </c>
      <c r="AA24" s="103">
        <v>0.26</v>
      </c>
      <c r="AB24" s="103">
        <v>0.26</v>
      </c>
      <c r="AC24" s="103">
        <v>0.26</v>
      </c>
      <c r="AD24" s="103">
        <v>0.26</v>
      </c>
      <c r="AE24" s="103">
        <v>0.26</v>
      </c>
      <c r="AF24" s="103">
        <v>0.26</v>
      </c>
      <c r="AG24" s="103">
        <v>0.26</v>
      </c>
      <c r="AH24" s="103">
        <v>0.26</v>
      </c>
      <c r="AI24" s="103">
        <v>0.26</v>
      </c>
      <c r="AJ24" s="103">
        <v>0.26</v>
      </c>
      <c r="AK24" s="103">
        <v>0.26</v>
      </c>
      <c r="AL24" s="103">
        <v>0.26</v>
      </c>
      <c r="AM24" s="103">
        <v>0.26</v>
      </c>
      <c r="AN24" s="103">
        <v>0.26</v>
      </c>
    </row>
    <row r="25" spans="1:40" x14ac:dyDescent="0.2">
      <c r="A25" s="31" t="s">
        <v>9</v>
      </c>
      <c r="B25" s="18" t="s">
        <v>5</v>
      </c>
      <c r="C25" s="19" t="s">
        <v>24</v>
      </c>
      <c r="D25" s="31" t="s">
        <v>70</v>
      </c>
      <c r="E25" s="31" t="s">
        <v>71</v>
      </c>
      <c r="F25" s="20">
        <f>'DSR Secondary'!F25</f>
        <v>1536736</v>
      </c>
      <c r="G25" s="102">
        <f>'DSR Secondary'!G25</f>
        <v>682.6</v>
      </c>
      <c r="H25" s="103">
        <v>0.2</v>
      </c>
      <c r="I25" s="103">
        <v>0.2</v>
      </c>
      <c r="J25" s="103">
        <v>0.2</v>
      </c>
      <c r="K25" s="103">
        <v>0.2</v>
      </c>
      <c r="L25" s="103">
        <v>0.2</v>
      </c>
      <c r="M25" s="103">
        <v>0.2</v>
      </c>
      <c r="N25" s="103">
        <v>0.2</v>
      </c>
      <c r="O25" s="103">
        <v>0.2</v>
      </c>
      <c r="P25" s="103">
        <v>0.2</v>
      </c>
      <c r="Q25" s="103">
        <v>0.2</v>
      </c>
      <c r="R25" s="103">
        <v>0.2</v>
      </c>
      <c r="S25" s="103">
        <v>0.2</v>
      </c>
      <c r="T25" s="103">
        <v>0.2</v>
      </c>
      <c r="U25" s="103">
        <v>0.2</v>
      </c>
      <c r="V25" s="103">
        <v>0.2</v>
      </c>
      <c r="W25" s="103">
        <v>0.2</v>
      </c>
      <c r="X25" s="103">
        <v>0.2</v>
      </c>
      <c r="Y25" s="103">
        <v>0.2</v>
      </c>
      <c r="Z25" s="103">
        <v>0.2</v>
      </c>
      <c r="AA25" s="103">
        <v>0.2</v>
      </c>
      <c r="AB25" s="103">
        <v>0.2</v>
      </c>
      <c r="AC25" s="103">
        <v>0.2</v>
      </c>
      <c r="AD25" s="103">
        <v>0.2</v>
      </c>
      <c r="AE25" s="103">
        <v>0.2</v>
      </c>
      <c r="AF25" s="103">
        <v>0.2</v>
      </c>
      <c r="AG25" s="103">
        <v>0.2</v>
      </c>
      <c r="AH25" s="103">
        <v>0.2</v>
      </c>
      <c r="AI25" s="103">
        <v>0.2</v>
      </c>
      <c r="AJ25" s="103">
        <v>0.2</v>
      </c>
      <c r="AK25" s="103">
        <v>0.2</v>
      </c>
      <c r="AL25" s="103">
        <v>0.2</v>
      </c>
      <c r="AM25" s="103">
        <v>0.2</v>
      </c>
      <c r="AN25" s="103">
        <v>0.2</v>
      </c>
    </row>
    <row r="26" spans="1:40" s="10" customFormat="1" x14ac:dyDescent="0.2">
      <c r="A26" s="33"/>
      <c r="B26" s="74"/>
      <c r="C26" s="25"/>
      <c r="D26" s="33"/>
      <c r="E26" s="33"/>
      <c r="F26" s="28">
        <f>SUM(F22:F25)</f>
        <v>7683680</v>
      </c>
      <c r="G26" s="28">
        <f>SUM(G22:G25)</f>
        <v>3412.9999999999995</v>
      </c>
      <c r="H26" s="66">
        <f>SUM(H22:H25)</f>
        <v>1</v>
      </c>
      <c r="I26" s="66">
        <f t="shared" ref="I26:AN26" si="4">SUM(I22:I25)</f>
        <v>1</v>
      </c>
      <c r="J26" s="66">
        <f t="shared" si="4"/>
        <v>1</v>
      </c>
      <c r="K26" s="66">
        <f t="shared" si="4"/>
        <v>1</v>
      </c>
      <c r="L26" s="66">
        <f t="shared" si="4"/>
        <v>1</v>
      </c>
      <c r="M26" s="66">
        <f t="shared" si="4"/>
        <v>1</v>
      </c>
      <c r="N26" s="66">
        <f t="shared" si="4"/>
        <v>1</v>
      </c>
      <c r="O26" s="66">
        <f t="shared" si="4"/>
        <v>1</v>
      </c>
      <c r="P26" s="66">
        <f t="shared" si="4"/>
        <v>1</v>
      </c>
      <c r="Q26" s="66">
        <f t="shared" si="4"/>
        <v>1</v>
      </c>
      <c r="R26" s="66">
        <f t="shared" si="4"/>
        <v>1</v>
      </c>
      <c r="S26" s="66">
        <f t="shared" si="4"/>
        <v>1</v>
      </c>
      <c r="T26" s="66">
        <f t="shared" si="4"/>
        <v>1</v>
      </c>
      <c r="U26" s="66">
        <f t="shared" si="4"/>
        <v>1</v>
      </c>
      <c r="V26" s="66">
        <f t="shared" si="4"/>
        <v>1</v>
      </c>
      <c r="W26" s="66">
        <f t="shared" si="4"/>
        <v>1</v>
      </c>
      <c r="X26" s="66">
        <f t="shared" si="4"/>
        <v>1</v>
      </c>
      <c r="Y26" s="66">
        <f t="shared" si="4"/>
        <v>1</v>
      </c>
      <c r="Z26" s="66">
        <f t="shared" si="4"/>
        <v>1</v>
      </c>
      <c r="AA26" s="66">
        <f t="shared" si="4"/>
        <v>1</v>
      </c>
      <c r="AB26" s="66">
        <f t="shared" si="4"/>
        <v>1</v>
      </c>
      <c r="AC26" s="66">
        <f t="shared" si="4"/>
        <v>1</v>
      </c>
      <c r="AD26" s="66">
        <f t="shared" si="4"/>
        <v>1</v>
      </c>
      <c r="AE26" s="66">
        <f t="shared" si="4"/>
        <v>1</v>
      </c>
      <c r="AF26" s="66">
        <f t="shared" si="4"/>
        <v>1</v>
      </c>
      <c r="AG26" s="66">
        <f t="shared" si="4"/>
        <v>1</v>
      </c>
      <c r="AH26" s="66">
        <f t="shared" si="4"/>
        <v>1</v>
      </c>
      <c r="AI26" s="66">
        <f t="shared" si="4"/>
        <v>1</v>
      </c>
      <c r="AJ26" s="66">
        <f t="shared" si="4"/>
        <v>1</v>
      </c>
      <c r="AK26" s="66">
        <f t="shared" si="4"/>
        <v>1</v>
      </c>
      <c r="AL26" s="66">
        <f t="shared" si="4"/>
        <v>1</v>
      </c>
      <c r="AM26" s="66">
        <f t="shared" si="4"/>
        <v>1</v>
      </c>
      <c r="AN26" s="66">
        <f t="shared" si="4"/>
        <v>1</v>
      </c>
    </row>
    <row r="27" spans="1:40" x14ac:dyDescent="0.2">
      <c r="A27" s="17" t="s">
        <v>10</v>
      </c>
      <c r="B27" s="18" t="s">
        <v>5</v>
      </c>
      <c r="C27" s="19" t="s">
        <v>5</v>
      </c>
      <c r="D27" s="29" t="s">
        <v>35</v>
      </c>
      <c r="E27" s="17" t="s">
        <v>36</v>
      </c>
      <c r="F27" s="20">
        <f>'DSR Secondary'!F27</f>
        <v>5324925.1494252868</v>
      </c>
      <c r="G27" s="102">
        <f>'DSR Secondary'!G27</f>
        <v>2599.9864367816112</v>
      </c>
      <c r="H27" s="103">
        <v>0.37908045977011495</v>
      </c>
      <c r="I27" s="103">
        <v>0.37908045977011495</v>
      </c>
      <c r="J27" s="103">
        <v>0.37908045977011495</v>
      </c>
      <c r="K27" s="103">
        <v>0.37908045977011495</v>
      </c>
      <c r="L27" s="103">
        <v>0.37908045977011495</v>
      </c>
      <c r="M27" s="103">
        <v>0.37908045977011495</v>
      </c>
      <c r="N27" s="103">
        <v>0.37908045977011495</v>
      </c>
      <c r="O27" s="103">
        <v>0.37908045977011495</v>
      </c>
      <c r="P27" s="103">
        <v>0.37908045977011495</v>
      </c>
      <c r="Q27" s="103">
        <v>0.37908045977011495</v>
      </c>
      <c r="R27" s="103">
        <v>0.39908045977011497</v>
      </c>
      <c r="S27" s="103">
        <v>0.39908045977011497</v>
      </c>
      <c r="T27" s="103">
        <v>0.39908045977011497</v>
      </c>
      <c r="U27" s="103">
        <v>0.39908045977011497</v>
      </c>
      <c r="V27" s="103">
        <v>0.39908045977011497</v>
      </c>
      <c r="W27" s="103">
        <v>0.39908045977011497</v>
      </c>
      <c r="X27" s="103">
        <v>0.39908045977011497</v>
      </c>
      <c r="Y27" s="103">
        <v>0.39908045977011497</v>
      </c>
      <c r="Z27" s="103">
        <v>0.39908045977011497</v>
      </c>
      <c r="AA27" s="103">
        <v>0.39908045977011497</v>
      </c>
      <c r="AB27" s="103">
        <v>0.39908045977011497</v>
      </c>
      <c r="AC27" s="103">
        <v>0.39908045977011497</v>
      </c>
      <c r="AD27" s="103">
        <v>0.39908045977011497</v>
      </c>
      <c r="AE27" s="103">
        <v>0.39908045977011497</v>
      </c>
      <c r="AF27" s="103">
        <v>0.39908045977011497</v>
      </c>
      <c r="AG27" s="103">
        <v>0.39908045977011497</v>
      </c>
      <c r="AH27" s="103">
        <v>0.39908045977011497</v>
      </c>
      <c r="AI27" s="103">
        <v>0.39908045977011497</v>
      </c>
      <c r="AJ27" s="103">
        <v>0.39908045977011497</v>
      </c>
      <c r="AK27" s="103">
        <v>0.39908045977011497</v>
      </c>
      <c r="AL27" s="103">
        <v>0.39908045977011497</v>
      </c>
      <c r="AM27" s="103">
        <v>0.39908045977011497</v>
      </c>
      <c r="AN27" s="103">
        <v>0.39908045977011497</v>
      </c>
    </row>
    <row r="28" spans="1:40" x14ac:dyDescent="0.2">
      <c r="A28" s="17" t="s">
        <v>10</v>
      </c>
      <c r="B28" s="18" t="s">
        <v>5</v>
      </c>
      <c r="C28" s="19" t="s">
        <v>5</v>
      </c>
      <c r="D28" s="29" t="s">
        <v>37</v>
      </c>
      <c r="E28" s="17" t="s">
        <v>38</v>
      </c>
      <c r="F28" s="20">
        <f>'DSR Secondary'!F28</f>
        <v>1498582.6540229833</v>
      </c>
      <c r="G28" s="102">
        <f>'DSR Secondary'!G28</f>
        <v>708.53494252873327</v>
      </c>
      <c r="H28" s="103">
        <v>9.6436781609194985E-2</v>
      </c>
      <c r="I28" s="103">
        <v>9.6436781609194985E-2</v>
      </c>
      <c r="J28" s="103">
        <v>9.6436781609194985E-2</v>
      </c>
      <c r="K28" s="103">
        <v>9.6436781609194985E-2</v>
      </c>
      <c r="L28" s="103">
        <v>9.6436781609194985E-2</v>
      </c>
      <c r="M28" s="103">
        <v>9.6436781609194985E-2</v>
      </c>
      <c r="N28" s="103">
        <v>9.6436781609194985E-2</v>
      </c>
      <c r="O28" s="103">
        <v>9.6436781609194985E-2</v>
      </c>
      <c r="P28" s="103">
        <v>9.6436781609194985E-2</v>
      </c>
      <c r="Q28" s="103">
        <v>9.6436781609194985E-2</v>
      </c>
      <c r="R28" s="103">
        <v>0.116436781609195</v>
      </c>
      <c r="S28" s="103">
        <v>0.116436781609195</v>
      </c>
      <c r="T28" s="103">
        <v>0.116436781609195</v>
      </c>
      <c r="U28" s="103">
        <v>0.116436781609195</v>
      </c>
      <c r="V28" s="103">
        <v>0.116436781609195</v>
      </c>
      <c r="W28" s="103">
        <v>0.116436781609195</v>
      </c>
      <c r="X28" s="103">
        <v>0.116436781609195</v>
      </c>
      <c r="Y28" s="103">
        <v>0.116436781609195</v>
      </c>
      <c r="Z28" s="103">
        <v>0.116436781609195</v>
      </c>
      <c r="AA28" s="103">
        <v>0.116436781609195</v>
      </c>
      <c r="AB28" s="103">
        <v>0.116436781609195</v>
      </c>
      <c r="AC28" s="103">
        <v>0.116436781609195</v>
      </c>
      <c r="AD28" s="103">
        <v>0.116436781609195</v>
      </c>
      <c r="AE28" s="103">
        <v>0.116436781609195</v>
      </c>
      <c r="AF28" s="103">
        <v>0.116436781609195</v>
      </c>
      <c r="AG28" s="103">
        <v>0.116436781609195</v>
      </c>
      <c r="AH28" s="103">
        <v>0.116436781609195</v>
      </c>
      <c r="AI28" s="103">
        <v>0.116436781609195</v>
      </c>
      <c r="AJ28" s="103">
        <v>0.116436781609195</v>
      </c>
      <c r="AK28" s="103">
        <v>0.116436781609195</v>
      </c>
      <c r="AL28" s="103">
        <v>0.116436781609195</v>
      </c>
      <c r="AM28" s="103">
        <v>0.116436781609195</v>
      </c>
      <c r="AN28" s="103">
        <v>0.116436781609195</v>
      </c>
    </row>
    <row r="29" spans="1:40" x14ac:dyDescent="0.2">
      <c r="A29" s="17" t="s">
        <v>10</v>
      </c>
      <c r="B29" s="18" t="s">
        <v>5</v>
      </c>
      <c r="C29" s="19" t="s">
        <v>5</v>
      </c>
      <c r="D29" s="29" t="s">
        <v>39</v>
      </c>
      <c r="E29" s="17" t="s">
        <v>40</v>
      </c>
      <c r="F29" s="20">
        <f>'DSR Secondary'!F29</f>
        <v>1985628.2827586171</v>
      </c>
      <c r="G29" s="102">
        <f>'DSR Secondary'!G29</f>
        <v>949.29310344827411</v>
      </c>
      <c r="H29" s="103">
        <v>0.13241379310344803</v>
      </c>
      <c r="I29" s="103">
        <v>0.13241379310344803</v>
      </c>
      <c r="J29" s="103">
        <v>0.13241379310344803</v>
      </c>
      <c r="K29" s="103">
        <v>0.13241379310344803</v>
      </c>
      <c r="L29" s="103">
        <v>0.13241379310344803</v>
      </c>
      <c r="M29" s="103">
        <v>0.13241379310344803</v>
      </c>
      <c r="N29" s="103">
        <v>0.13241379310344803</v>
      </c>
      <c r="O29" s="103">
        <v>0.13241379310344803</v>
      </c>
      <c r="P29" s="103">
        <v>0.13241379310344803</v>
      </c>
      <c r="Q29" s="103">
        <v>0.13241379310344803</v>
      </c>
      <c r="R29" s="103">
        <v>0.15241379310344799</v>
      </c>
      <c r="S29" s="103">
        <v>0.15241379310344799</v>
      </c>
      <c r="T29" s="103">
        <v>0.15241379310344799</v>
      </c>
      <c r="U29" s="103">
        <v>0.15241379310344799</v>
      </c>
      <c r="V29" s="103">
        <v>0.15241379310344799</v>
      </c>
      <c r="W29" s="103">
        <v>0.15241379310344799</v>
      </c>
      <c r="X29" s="103">
        <v>0.15241379310344799</v>
      </c>
      <c r="Y29" s="103">
        <v>0.15241379310344799</v>
      </c>
      <c r="Z29" s="103">
        <v>0.15241379310344799</v>
      </c>
      <c r="AA29" s="103">
        <v>0.15241379310344799</v>
      </c>
      <c r="AB29" s="103">
        <v>0.15241379310344799</v>
      </c>
      <c r="AC29" s="103">
        <v>0.15241379310344799</v>
      </c>
      <c r="AD29" s="103">
        <v>0.15241379310344799</v>
      </c>
      <c r="AE29" s="103">
        <v>0.15241379310344799</v>
      </c>
      <c r="AF29" s="103">
        <v>0.15241379310344799</v>
      </c>
      <c r="AG29" s="103">
        <v>0.15241379310344799</v>
      </c>
      <c r="AH29" s="103">
        <v>0.15241379310344799</v>
      </c>
      <c r="AI29" s="103">
        <v>0.15241379310344799</v>
      </c>
      <c r="AJ29" s="103">
        <v>0.15241379310344799</v>
      </c>
      <c r="AK29" s="103">
        <v>0.15241379310344799</v>
      </c>
      <c r="AL29" s="103">
        <v>0.15241379310344799</v>
      </c>
      <c r="AM29" s="103">
        <v>0.15241379310344799</v>
      </c>
      <c r="AN29" s="103">
        <v>0.15241379310344799</v>
      </c>
    </row>
    <row r="30" spans="1:40" x14ac:dyDescent="0.2">
      <c r="A30" s="17" t="s">
        <v>10</v>
      </c>
      <c r="B30" s="18" t="s">
        <v>5</v>
      </c>
      <c r="C30" s="19" t="s">
        <v>5</v>
      </c>
      <c r="D30" s="29" t="s">
        <v>41</v>
      </c>
      <c r="E30" s="17" t="s">
        <v>42</v>
      </c>
      <c r="F30" s="20">
        <f>'DSR Secondary'!F30</f>
        <v>1596513.786206902</v>
      </c>
      <c r="G30" s="102">
        <f>'DSR Secondary'!G30</f>
        <v>789.19448275862328</v>
      </c>
      <c r="H30" s="103">
        <v>0.117931034482759</v>
      </c>
      <c r="I30" s="103">
        <v>0.117931034482759</v>
      </c>
      <c r="J30" s="103">
        <v>0.117931034482759</v>
      </c>
      <c r="K30" s="103">
        <v>0.117931034482759</v>
      </c>
      <c r="L30" s="103">
        <v>0.117931034482759</v>
      </c>
      <c r="M30" s="103">
        <v>0.117931034482759</v>
      </c>
      <c r="N30" s="103">
        <v>0.117931034482759</v>
      </c>
      <c r="O30" s="103">
        <v>0.117931034482759</v>
      </c>
      <c r="P30" s="103">
        <v>0.117931034482759</v>
      </c>
      <c r="Q30" s="103">
        <v>0.117931034482759</v>
      </c>
      <c r="R30" s="103">
        <v>0.117931034482759</v>
      </c>
      <c r="S30" s="103">
        <v>0.117931034482759</v>
      </c>
      <c r="T30" s="103">
        <v>0.117931034482759</v>
      </c>
      <c r="U30" s="103">
        <v>0.117931034482759</v>
      </c>
      <c r="V30" s="103">
        <v>0.117931034482759</v>
      </c>
      <c r="W30" s="103">
        <v>0.117931034482759</v>
      </c>
      <c r="X30" s="103">
        <v>0.117931034482759</v>
      </c>
      <c r="Y30" s="103">
        <v>0.117931034482759</v>
      </c>
      <c r="Z30" s="103">
        <v>0.117931034482759</v>
      </c>
      <c r="AA30" s="103">
        <v>0.117931034482759</v>
      </c>
      <c r="AB30" s="103">
        <v>0.117931034482759</v>
      </c>
      <c r="AC30" s="103">
        <v>0.117931034482759</v>
      </c>
      <c r="AD30" s="103">
        <v>0.117931034482759</v>
      </c>
      <c r="AE30" s="103">
        <v>0.117931034482759</v>
      </c>
      <c r="AF30" s="103">
        <v>0.117931034482759</v>
      </c>
      <c r="AG30" s="103">
        <v>0.117931034482759</v>
      </c>
      <c r="AH30" s="103">
        <v>0.117931034482759</v>
      </c>
      <c r="AI30" s="103">
        <v>0.117931034482759</v>
      </c>
      <c r="AJ30" s="103">
        <v>0.117931034482759</v>
      </c>
      <c r="AK30" s="103">
        <v>0.117931034482759</v>
      </c>
      <c r="AL30" s="103">
        <v>0.117931034482759</v>
      </c>
      <c r="AM30" s="103">
        <v>0.117931034482759</v>
      </c>
      <c r="AN30" s="103">
        <v>0.117931034482759</v>
      </c>
    </row>
    <row r="31" spans="1:40" x14ac:dyDescent="0.2">
      <c r="A31" s="17" t="s">
        <v>10</v>
      </c>
      <c r="B31" s="18" t="s">
        <v>5</v>
      </c>
      <c r="C31" s="19" t="s">
        <v>5</v>
      </c>
      <c r="D31" s="31" t="s">
        <v>25</v>
      </c>
      <c r="E31" s="70" t="s">
        <v>206</v>
      </c>
      <c r="F31" s="20">
        <f>'DSR Secondary'!F31</f>
        <v>837108.09310344839</v>
      </c>
      <c r="G31" s="102">
        <f>'DSR Secondary'!G31</f>
        <v>429.92724137931032</v>
      </c>
      <c r="H31" s="103">
        <v>6.8965517241379296E-2</v>
      </c>
      <c r="I31" s="103">
        <v>6.8965517241379296E-2</v>
      </c>
      <c r="J31" s="103">
        <v>6.8965517241379296E-2</v>
      </c>
      <c r="K31" s="103">
        <v>6.8965517241379296E-2</v>
      </c>
      <c r="L31" s="103">
        <v>6.8965517241379296E-2</v>
      </c>
      <c r="M31" s="103">
        <v>6.8965517241379296E-2</v>
      </c>
      <c r="N31" s="103">
        <v>6.8965517241379296E-2</v>
      </c>
      <c r="O31" s="103">
        <v>6.8965517241379296E-2</v>
      </c>
      <c r="P31" s="103">
        <v>6.8965517241379296E-2</v>
      </c>
      <c r="Q31" s="103">
        <v>6.8965517241379296E-2</v>
      </c>
      <c r="R31" s="103">
        <v>5.8965517241379294E-2</v>
      </c>
      <c r="S31" s="103">
        <v>5.8965517241379294E-2</v>
      </c>
      <c r="T31" s="103">
        <v>5.8965517241379294E-2</v>
      </c>
      <c r="U31" s="103">
        <v>5.8965517241379294E-2</v>
      </c>
      <c r="V31" s="103">
        <v>5.8965517241379294E-2</v>
      </c>
      <c r="W31" s="103">
        <v>5.8965517241379294E-2</v>
      </c>
      <c r="X31" s="103">
        <v>5.8965517241379294E-2</v>
      </c>
      <c r="Y31" s="103">
        <v>5.8965517241379294E-2</v>
      </c>
      <c r="Z31" s="103">
        <v>5.8965517241379294E-2</v>
      </c>
      <c r="AA31" s="103">
        <v>5.8965517241379294E-2</v>
      </c>
      <c r="AB31" s="103">
        <v>5.8965517241379294E-2</v>
      </c>
      <c r="AC31" s="103">
        <v>5.8965517241379294E-2</v>
      </c>
      <c r="AD31" s="103">
        <v>5.8965517241379294E-2</v>
      </c>
      <c r="AE31" s="103">
        <v>5.8965517241379294E-2</v>
      </c>
      <c r="AF31" s="103">
        <v>5.8965517241379294E-2</v>
      </c>
      <c r="AG31" s="103">
        <v>5.8965517241379294E-2</v>
      </c>
      <c r="AH31" s="103">
        <v>5.8965517241379294E-2</v>
      </c>
      <c r="AI31" s="103">
        <v>5.8965517241379294E-2</v>
      </c>
      <c r="AJ31" s="103">
        <v>5.8965517241379294E-2</v>
      </c>
      <c r="AK31" s="103">
        <v>5.8965517241379294E-2</v>
      </c>
      <c r="AL31" s="103">
        <v>5.8965517241379294E-2</v>
      </c>
      <c r="AM31" s="103">
        <v>5.8965517241379294E-2</v>
      </c>
      <c r="AN31" s="103">
        <v>5.8965517241379294E-2</v>
      </c>
    </row>
    <row r="32" spans="1:40" x14ac:dyDescent="0.2">
      <c r="A32" s="17" t="s">
        <v>10</v>
      </c>
      <c r="B32" s="18" t="s">
        <v>5</v>
      </c>
      <c r="C32" s="19" t="s">
        <v>5</v>
      </c>
      <c r="D32" s="31" t="s">
        <v>26</v>
      </c>
      <c r="E32" s="31" t="s">
        <v>149</v>
      </c>
      <c r="F32" s="20">
        <f>'DSR Secondary'!F32</f>
        <v>1070315.709195402</v>
      </c>
      <c r="G32" s="102">
        <f>'DSR Secondary'!G32</f>
        <v>609.70701149425281</v>
      </c>
      <c r="H32" s="103">
        <v>0.11471264367816091</v>
      </c>
      <c r="I32" s="103">
        <v>0.11471264367816091</v>
      </c>
      <c r="J32" s="103">
        <v>0.11471264367816091</v>
      </c>
      <c r="K32" s="103">
        <v>0.11471264367816091</v>
      </c>
      <c r="L32" s="103">
        <v>0.11471264367816091</v>
      </c>
      <c r="M32" s="103">
        <v>0.11471264367816091</v>
      </c>
      <c r="N32" s="103">
        <v>0.11471264367816091</v>
      </c>
      <c r="O32" s="103">
        <v>0.11471264367816091</v>
      </c>
      <c r="P32" s="103">
        <v>0.11471264367816091</v>
      </c>
      <c r="Q32" s="103">
        <v>0.11471264367816091</v>
      </c>
      <c r="R32" s="103">
        <v>6.4712643678160903E-2</v>
      </c>
      <c r="S32" s="103">
        <v>6.4712643678160903E-2</v>
      </c>
      <c r="T32" s="103">
        <v>6.4712643678160903E-2</v>
      </c>
      <c r="U32" s="103">
        <v>6.4712643678160903E-2</v>
      </c>
      <c r="V32" s="103">
        <v>6.4712643678160903E-2</v>
      </c>
      <c r="W32" s="103">
        <v>6.4712643678160903E-2</v>
      </c>
      <c r="X32" s="103">
        <v>6.4712643678160903E-2</v>
      </c>
      <c r="Y32" s="103">
        <v>6.4712643678160903E-2</v>
      </c>
      <c r="Z32" s="103">
        <v>6.4712643678160903E-2</v>
      </c>
      <c r="AA32" s="103">
        <v>6.4712643678160903E-2</v>
      </c>
      <c r="AB32" s="103">
        <v>6.4712643678160903E-2</v>
      </c>
      <c r="AC32" s="103">
        <v>6.4712643678160903E-2</v>
      </c>
      <c r="AD32" s="103">
        <v>6.4712643678160903E-2</v>
      </c>
      <c r="AE32" s="103">
        <v>6.4712643678160903E-2</v>
      </c>
      <c r="AF32" s="103">
        <v>6.4712643678160903E-2</v>
      </c>
      <c r="AG32" s="103">
        <v>6.4712643678160903E-2</v>
      </c>
      <c r="AH32" s="103">
        <v>6.4712643678160903E-2</v>
      </c>
      <c r="AI32" s="103">
        <v>6.4712643678160903E-2</v>
      </c>
      <c r="AJ32" s="103">
        <v>6.4712643678160903E-2</v>
      </c>
      <c r="AK32" s="103">
        <v>6.4712643678160903E-2</v>
      </c>
      <c r="AL32" s="103">
        <v>6.4712643678160903E-2</v>
      </c>
      <c r="AM32" s="103">
        <v>6.4712643678160903E-2</v>
      </c>
      <c r="AN32" s="103">
        <v>6.4712643678160903E-2</v>
      </c>
    </row>
    <row r="33" spans="1:40" x14ac:dyDescent="0.2">
      <c r="A33" s="17" t="s">
        <v>10</v>
      </c>
      <c r="B33" s="18" t="s">
        <v>5</v>
      </c>
      <c r="C33" s="19" t="s">
        <v>5</v>
      </c>
      <c r="D33" s="31" t="s">
        <v>27</v>
      </c>
      <c r="E33" s="31" t="s">
        <v>50</v>
      </c>
      <c r="F33" s="20">
        <f>'DSR Secondary'!F33</f>
        <v>1224616.3252873491</v>
      </c>
      <c r="G33" s="102">
        <f>'DSR Secondary'!G33</f>
        <v>605.35678160919167</v>
      </c>
      <c r="H33" s="103">
        <v>9.0459770114942009E-2</v>
      </c>
      <c r="I33" s="103">
        <v>9.0459770114942009E-2</v>
      </c>
      <c r="J33" s="103">
        <v>9.0459770114942009E-2</v>
      </c>
      <c r="K33" s="103">
        <v>9.0459770114942009E-2</v>
      </c>
      <c r="L33" s="103">
        <v>9.0459770114942009E-2</v>
      </c>
      <c r="M33" s="103">
        <v>9.0459770114942009E-2</v>
      </c>
      <c r="N33" s="103">
        <v>9.0459770114942009E-2</v>
      </c>
      <c r="O33" s="103">
        <v>9.0459770114942009E-2</v>
      </c>
      <c r="P33" s="103">
        <v>9.0459770114942009E-2</v>
      </c>
      <c r="Q33" s="103">
        <v>9.0459770114942009E-2</v>
      </c>
      <c r="R33" s="103">
        <v>9.0459770114942009E-2</v>
      </c>
      <c r="S33" s="103">
        <v>9.0459770114942009E-2</v>
      </c>
      <c r="T33" s="103">
        <v>9.0459770114942009E-2</v>
      </c>
      <c r="U33" s="103">
        <v>9.0459770114942009E-2</v>
      </c>
      <c r="V33" s="103">
        <v>9.0459770114942009E-2</v>
      </c>
      <c r="W33" s="103">
        <v>9.0459770114942009E-2</v>
      </c>
      <c r="X33" s="103">
        <v>9.0459770114942009E-2</v>
      </c>
      <c r="Y33" s="103">
        <v>9.0459770114942009E-2</v>
      </c>
      <c r="Z33" s="103">
        <v>9.0459770114942009E-2</v>
      </c>
      <c r="AA33" s="103">
        <v>9.0459770114942009E-2</v>
      </c>
      <c r="AB33" s="103">
        <v>9.0459770114942009E-2</v>
      </c>
      <c r="AC33" s="103">
        <v>9.0459770114942009E-2</v>
      </c>
      <c r="AD33" s="103">
        <v>9.0459770114942009E-2</v>
      </c>
      <c r="AE33" s="103">
        <v>9.0459770114942009E-2</v>
      </c>
      <c r="AF33" s="103">
        <v>9.0459770114942009E-2</v>
      </c>
      <c r="AG33" s="103">
        <v>9.0459770114942009E-2</v>
      </c>
      <c r="AH33" s="103">
        <v>9.0459770114942009E-2</v>
      </c>
      <c r="AI33" s="103">
        <v>9.0459770114942009E-2</v>
      </c>
      <c r="AJ33" s="103">
        <v>9.0459770114942009E-2</v>
      </c>
      <c r="AK33" s="103">
        <v>9.0459770114942009E-2</v>
      </c>
      <c r="AL33" s="103">
        <v>9.0459770114942009E-2</v>
      </c>
      <c r="AM33" s="103">
        <v>9.0459770114942009E-2</v>
      </c>
      <c r="AN33" s="103">
        <v>9.0459770114942009E-2</v>
      </c>
    </row>
    <row r="34" spans="1:40" s="10" customFormat="1" x14ac:dyDescent="0.2">
      <c r="A34" s="23"/>
      <c r="B34" s="74"/>
      <c r="C34" s="25"/>
      <c r="D34" s="30"/>
      <c r="E34" s="23"/>
      <c r="F34" s="28">
        <f>SUM(F27:F33)</f>
        <v>13537689.999999987</v>
      </c>
      <c r="G34" s="28">
        <f>SUM(G27:G33)</f>
        <v>6691.9999999999964</v>
      </c>
      <c r="H34" s="66">
        <f>SUM(H27:H33)</f>
        <v>0.99999999999999922</v>
      </c>
      <c r="I34" s="66">
        <f t="shared" ref="I34:AF34" si="5">SUM(I27:I33)</f>
        <v>0.99999999999999922</v>
      </c>
      <c r="J34" s="66">
        <f t="shared" si="5"/>
        <v>0.99999999999999922</v>
      </c>
      <c r="K34" s="66">
        <f t="shared" si="5"/>
        <v>0.99999999999999922</v>
      </c>
      <c r="L34" s="66">
        <f t="shared" si="5"/>
        <v>0.99999999999999922</v>
      </c>
      <c r="M34" s="66">
        <f t="shared" si="5"/>
        <v>0.99999999999999922</v>
      </c>
      <c r="N34" s="66">
        <f t="shared" si="5"/>
        <v>0.99999999999999922</v>
      </c>
      <c r="O34" s="66">
        <f t="shared" si="5"/>
        <v>0.99999999999999922</v>
      </c>
      <c r="P34" s="66">
        <f t="shared" si="5"/>
        <v>0.99999999999999922</v>
      </c>
      <c r="Q34" s="66">
        <f t="shared" si="5"/>
        <v>0.99999999999999922</v>
      </c>
      <c r="R34" s="66">
        <f t="shared" si="5"/>
        <v>0.99999999999999922</v>
      </c>
      <c r="S34" s="66">
        <f t="shared" si="5"/>
        <v>0.99999999999999922</v>
      </c>
      <c r="T34" s="66">
        <f t="shared" si="5"/>
        <v>0.99999999999999922</v>
      </c>
      <c r="U34" s="66">
        <f t="shared" si="5"/>
        <v>0.99999999999999922</v>
      </c>
      <c r="V34" s="66">
        <f t="shared" si="5"/>
        <v>0.99999999999999922</v>
      </c>
      <c r="W34" s="66">
        <f t="shared" si="5"/>
        <v>0.99999999999999922</v>
      </c>
      <c r="X34" s="66">
        <f t="shared" si="5"/>
        <v>0.99999999999999922</v>
      </c>
      <c r="Y34" s="66">
        <f t="shared" si="5"/>
        <v>0.99999999999999922</v>
      </c>
      <c r="Z34" s="66">
        <f t="shared" si="5"/>
        <v>0.99999999999999922</v>
      </c>
      <c r="AA34" s="66">
        <f t="shared" si="5"/>
        <v>0.99999999999999922</v>
      </c>
      <c r="AB34" s="66">
        <f t="shared" si="5"/>
        <v>0.99999999999999922</v>
      </c>
      <c r="AC34" s="66">
        <f t="shared" si="5"/>
        <v>0.99999999999999922</v>
      </c>
      <c r="AD34" s="66">
        <f t="shared" si="5"/>
        <v>0.99999999999999922</v>
      </c>
      <c r="AE34" s="66">
        <f t="shared" si="5"/>
        <v>0.99999999999999922</v>
      </c>
      <c r="AF34" s="66">
        <f t="shared" si="5"/>
        <v>0.99999999999999922</v>
      </c>
      <c r="AG34" s="66">
        <f t="shared" ref="AG34:AN34" si="6">SUM(AG27:AG33)</f>
        <v>0.99999999999999922</v>
      </c>
      <c r="AH34" s="66">
        <f t="shared" si="6"/>
        <v>0.99999999999999922</v>
      </c>
      <c r="AI34" s="66">
        <f t="shared" si="6"/>
        <v>0.99999999999999922</v>
      </c>
      <c r="AJ34" s="66">
        <f t="shared" si="6"/>
        <v>0.99999999999999922</v>
      </c>
      <c r="AK34" s="66">
        <f t="shared" si="6"/>
        <v>0.99999999999999922</v>
      </c>
      <c r="AL34" s="66">
        <f t="shared" si="6"/>
        <v>0.99999999999999922</v>
      </c>
      <c r="AM34" s="66">
        <f t="shared" si="6"/>
        <v>0.99999999999999922</v>
      </c>
      <c r="AN34" s="66">
        <f t="shared" si="6"/>
        <v>0.99999999999999922</v>
      </c>
    </row>
    <row r="35" spans="1:40" x14ac:dyDescent="0.2">
      <c r="A35" s="31" t="s">
        <v>11</v>
      </c>
      <c r="B35" s="18" t="s">
        <v>5</v>
      </c>
      <c r="C35" s="19" t="s">
        <v>24</v>
      </c>
      <c r="D35" s="31" t="s">
        <v>72</v>
      </c>
      <c r="E35" s="31" t="s">
        <v>155</v>
      </c>
      <c r="F35" s="20">
        <f>'DSR Secondary'!F35</f>
        <v>1953850.5</v>
      </c>
      <c r="G35" s="102">
        <f>'DSR Secondary'!G35</f>
        <v>968.28</v>
      </c>
      <c r="H35" s="103">
        <v>0.2</v>
      </c>
      <c r="I35" s="103">
        <v>0.2</v>
      </c>
      <c r="J35" s="103">
        <v>0.2</v>
      </c>
      <c r="K35" s="103">
        <v>0.2</v>
      </c>
      <c r="L35" s="103">
        <v>0.2</v>
      </c>
      <c r="M35" s="103">
        <v>0.2</v>
      </c>
      <c r="N35" s="103">
        <v>0.2</v>
      </c>
      <c r="O35" s="103">
        <v>0.2</v>
      </c>
      <c r="P35" s="103">
        <v>0.2</v>
      </c>
      <c r="Q35" s="103">
        <v>0.2</v>
      </c>
      <c r="R35" s="103">
        <v>0.2</v>
      </c>
      <c r="S35" s="103">
        <v>0.2</v>
      </c>
      <c r="T35" s="103">
        <v>0.2</v>
      </c>
      <c r="U35" s="103">
        <v>0.2</v>
      </c>
      <c r="V35" s="103">
        <v>0.2</v>
      </c>
      <c r="W35" s="103">
        <v>0.2</v>
      </c>
      <c r="X35" s="103">
        <v>0.2</v>
      </c>
      <c r="Y35" s="103">
        <v>0.2</v>
      </c>
      <c r="Z35" s="103">
        <v>0.2</v>
      </c>
      <c r="AA35" s="103">
        <v>0.2</v>
      </c>
      <c r="AB35" s="103">
        <v>0.2</v>
      </c>
      <c r="AC35" s="103">
        <v>0.19</v>
      </c>
      <c r="AD35" s="103">
        <v>0.19</v>
      </c>
      <c r="AE35" s="103">
        <v>0.19</v>
      </c>
      <c r="AF35" s="103">
        <v>0.19</v>
      </c>
      <c r="AG35" s="103">
        <v>0.19</v>
      </c>
      <c r="AH35" s="103">
        <v>0.19</v>
      </c>
      <c r="AI35" s="103">
        <v>0.19</v>
      </c>
      <c r="AJ35" s="103">
        <v>0.19</v>
      </c>
      <c r="AK35" s="103">
        <v>0.19</v>
      </c>
      <c r="AL35" s="103">
        <v>0.19</v>
      </c>
      <c r="AM35" s="103">
        <v>0.19</v>
      </c>
      <c r="AN35" s="103">
        <v>0.19</v>
      </c>
    </row>
    <row r="36" spans="1:40" x14ac:dyDescent="0.2">
      <c r="A36" s="31" t="s">
        <v>11</v>
      </c>
      <c r="B36" s="18" t="s">
        <v>5</v>
      </c>
      <c r="C36" s="19" t="s">
        <v>24</v>
      </c>
      <c r="D36" s="31" t="s">
        <v>73</v>
      </c>
      <c r="E36" s="31" t="s">
        <v>156</v>
      </c>
      <c r="F36" s="20">
        <f>'DSR Secondary'!F36</f>
        <v>1524124.5</v>
      </c>
      <c r="G36" s="102">
        <f>'DSR Secondary'!G36</f>
        <v>896.81</v>
      </c>
      <c r="H36" s="103">
        <v>0.2</v>
      </c>
      <c r="I36" s="103">
        <v>0.2</v>
      </c>
      <c r="J36" s="103">
        <v>0.2</v>
      </c>
      <c r="K36" s="103">
        <v>0.2</v>
      </c>
      <c r="L36" s="103">
        <v>0.2</v>
      </c>
      <c r="M36" s="103">
        <v>0.2</v>
      </c>
      <c r="N36" s="103">
        <v>0.2</v>
      </c>
      <c r="O36" s="103">
        <v>0.2</v>
      </c>
      <c r="P36" s="103">
        <v>0.2</v>
      </c>
      <c r="Q36" s="103">
        <v>0.2</v>
      </c>
      <c r="R36" s="103">
        <v>0.2</v>
      </c>
      <c r="S36" s="103">
        <v>0.2</v>
      </c>
      <c r="T36" s="103">
        <v>0.2</v>
      </c>
      <c r="U36" s="103">
        <v>0.2</v>
      </c>
      <c r="V36" s="103">
        <v>0.2</v>
      </c>
      <c r="W36" s="103">
        <v>0.2</v>
      </c>
      <c r="X36" s="103">
        <v>0.2</v>
      </c>
      <c r="Y36" s="103">
        <v>0.2</v>
      </c>
      <c r="Z36" s="103">
        <v>0.2</v>
      </c>
      <c r="AA36" s="103">
        <v>0.2</v>
      </c>
      <c r="AB36" s="103">
        <v>0.2</v>
      </c>
      <c r="AC36" s="103">
        <v>0.12</v>
      </c>
      <c r="AD36" s="103">
        <v>0.11</v>
      </c>
      <c r="AE36" s="103">
        <v>0.11</v>
      </c>
      <c r="AF36" s="103">
        <v>0.11</v>
      </c>
      <c r="AG36" s="103">
        <v>0.11</v>
      </c>
      <c r="AH36" s="103">
        <v>0.11</v>
      </c>
      <c r="AI36" s="103">
        <v>0.11</v>
      </c>
      <c r="AJ36" s="103">
        <v>0.11</v>
      </c>
      <c r="AK36" s="103">
        <v>0.11</v>
      </c>
      <c r="AL36" s="103">
        <v>0.11</v>
      </c>
      <c r="AM36" s="103">
        <v>0.11</v>
      </c>
      <c r="AN36" s="103">
        <v>0.11</v>
      </c>
    </row>
    <row r="37" spans="1:40" x14ac:dyDescent="0.2">
      <c r="A37" s="31" t="s">
        <v>11</v>
      </c>
      <c r="B37" s="18" t="s">
        <v>5</v>
      </c>
      <c r="C37" s="19" t="s">
        <v>24</v>
      </c>
      <c r="D37" s="31" t="s">
        <v>74</v>
      </c>
      <c r="E37" s="31" t="s">
        <v>157</v>
      </c>
      <c r="F37" s="20">
        <f>'DSR Secondary'!F37</f>
        <v>1629991.5</v>
      </c>
      <c r="G37" s="102">
        <f>'DSR Secondary'!G37</f>
        <v>913.56</v>
      </c>
      <c r="H37" s="103">
        <v>0.2</v>
      </c>
      <c r="I37" s="103">
        <v>0.2</v>
      </c>
      <c r="J37" s="103">
        <v>0.2</v>
      </c>
      <c r="K37" s="103">
        <v>0.2</v>
      </c>
      <c r="L37" s="103">
        <v>0.2</v>
      </c>
      <c r="M37" s="103">
        <v>0.2</v>
      </c>
      <c r="N37" s="103">
        <v>0.2</v>
      </c>
      <c r="O37" s="103">
        <v>0.2</v>
      </c>
      <c r="P37" s="103">
        <v>0.2</v>
      </c>
      <c r="Q37" s="103">
        <v>0.2</v>
      </c>
      <c r="R37" s="103">
        <v>0.2</v>
      </c>
      <c r="S37" s="103">
        <v>0.2</v>
      </c>
      <c r="T37" s="103">
        <v>0.2</v>
      </c>
      <c r="U37" s="103">
        <v>0.2</v>
      </c>
      <c r="V37" s="103">
        <v>0.2</v>
      </c>
      <c r="W37" s="103">
        <v>0.2</v>
      </c>
      <c r="X37" s="103">
        <v>0.2</v>
      </c>
      <c r="Y37" s="103">
        <v>0.2</v>
      </c>
      <c r="Z37" s="103">
        <v>0.2</v>
      </c>
      <c r="AA37" s="103">
        <v>0.2</v>
      </c>
      <c r="AB37" s="103">
        <v>0.2</v>
      </c>
      <c r="AC37" s="103">
        <v>0.13</v>
      </c>
      <c r="AD37" s="103">
        <v>0.13</v>
      </c>
      <c r="AE37" s="103">
        <v>0.13</v>
      </c>
      <c r="AF37" s="103">
        <v>0.13</v>
      </c>
      <c r="AG37" s="103">
        <v>0.13</v>
      </c>
      <c r="AH37" s="103">
        <v>0.13</v>
      </c>
      <c r="AI37" s="103">
        <v>0.13</v>
      </c>
      <c r="AJ37" s="103">
        <v>0.13</v>
      </c>
      <c r="AK37" s="103">
        <v>0.13</v>
      </c>
      <c r="AL37" s="103">
        <v>0.13</v>
      </c>
      <c r="AM37" s="103">
        <v>0.13</v>
      </c>
      <c r="AN37" s="103">
        <v>0.13</v>
      </c>
    </row>
    <row r="38" spans="1:40" x14ac:dyDescent="0.2">
      <c r="A38" s="31" t="s">
        <v>11</v>
      </c>
      <c r="B38" s="18" t="s">
        <v>5</v>
      </c>
      <c r="C38" s="19" t="s">
        <v>24</v>
      </c>
      <c r="D38" s="31" t="s">
        <v>75</v>
      </c>
      <c r="E38" s="31" t="s">
        <v>76</v>
      </c>
      <c r="F38" s="20">
        <f>'DSR Secondary'!F38</f>
        <v>1600785.9500000002</v>
      </c>
      <c r="G38" s="102">
        <f>'DSR Secondary'!G38</f>
        <v>814.0400000000003</v>
      </c>
      <c r="H38" s="103">
        <v>0.17</v>
      </c>
      <c r="I38" s="103">
        <v>0.17</v>
      </c>
      <c r="J38" s="103">
        <v>0.17</v>
      </c>
      <c r="K38" s="103">
        <v>0.17</v>
      </c>
      <c r="L38" s="103">
        <v>0.17</v>
      </c>
      <c r="M38" s="103">
        <v>0.17</v>
      </c>
      <c r="N38" s="103">
        <v>0.17</v>
      </c>
      <c r="O38" s="103">
        <v>0.17</v>
      </c>
      <c r="P38" s="103">
        <v>0.17</v>
      </c>
      <c r="Q38" s="103">
        <v>0.17</v>
      </c>
      <c r="R38" s="103">
        <v>0.17</v>
      </c>
      <c r="S38" s="103">
        <v>0.17</v>
      </c>
      <c r="T38" s="103">
        <v>0.17</v>
      </c>
      <c r="U38" s="103">
        <v>0.17</v>
      </c>
      <c r="V38" s="103">
        <v>0.17</v>
      </c>
      <c r="W38" s="103">
        <v>0.17</v>
      </c>
      <c r="X38" s="103">
        <v>0.17</v>
      </c>
      <c r="Y38" s="103">
        <v>0.17</v>
      </c>
      <c r="Z38" s="103">
        <v>0.17</v>
      </c>
      <c r="AA38" s="103">
        <v>0.17</v>
      </c>
      <c r="AB38" s="103">
        <v>0.17</v>
      </c>
      <c r="AC38" s="103">
        <v>0.16</v>
      </c>
      <c r="AD38" s="103">
        <v>0.15</v>
      </c>
      <c r="AE38" s="103">
        <v>0.15</v>
      </c>
      <c r="AF38" s="103">
        <v>0.15</v>
      </c>
      <c r="AG38" s="103">
        <v>0.15</v>
      </c>
      <c r="AH38" s="103">
        <v>0.15</v>
      </c>
      <c r="AI38" s="103">
        <v>0.15</v>
      </c>
      <c r="AJ38" s="103">
        <v>0.15</v>
      </c>
      <c r="AK38" s="103">
        <v>0.15</v>
      </c>
      <c r="AL38" s="103">
        <v>0.15</v>
      </c>
      <c r="AM38" s="103">
        <v>0.15</v>
      </c>
      <c r="AN38" s="103">
        <v>0.15</v>
      </c>
    </row>
    <row r="39" spans="1:40" x14ac:dyDescent="0.2">
      <c r="A39" s="31" t="s">
        <v>11</v>
      </c>
      <c r="B39" s="18" t="s">
        <v>5</v>
      </c>
      <c r="C39" s="19" t="s">
        <v>24</v>
      </c>
      <c r="D39" s="31" t="s">
        <v>77</v>
      </c>
      <c r="E39" s="31" t="s">
        <v>158</v>
      </c>
      <c r="F39" s="20">
        <f>'DSR Secondary'!F39</f>
        <v>3330382.55</v>
      </c>
      <c r="G39" s="102">
        <f>'DSR Secondary'!G39</f>
        <v>1294.31</v>
      </c>
      <c r="H39" s="103">
        <v>0.23</v>
      </c>
      <c r="I39" s="103">
        <v>0.23</v>
      </c>
      <c r="J39" s="103">
        <v>0.23</v>
      </c>
      <c r="K39" s="103">
        <v>0.23</v>
      </c>
      <c r="L39" s="103">
        <v>0.23</v>
      </c>
      <c r="M39" s="103">
        <v>0.23</v>
      </c>
      <c r="N39" s="103">
        <v>0.23</v>
      </c>
      <c r="O39" s="103">
        <v>0.23</v>
      </c>
      <c r="P39" s="103">
        <v>0.23</v>
      </c>
      <c r="Q39" s="103">
        <v>0.23</v>
      </c>
      <c r="R39" s="103">
        <v>0.23</v>
      </c>
      <c r="S39" s="103">
        <v>0.23</v>
      </c>
      <c r="T39" s="103">
        <v>0.23</v>
      </c>
      <c r="U39" s="103">
        <v>0.23</v>
      </c>
      <c r="V39" s="103">
        <v>0.23</v>
      </c>
      <c r="W39" s="103">
        <v>0.23</v>
      </c>
      <c r="X39" s="103">
        <v>0.23</v>
      </c>
      <c r="Y39" s="103">
        <v>0.23</v>
      </c>
      <c r="Z39" s="103">
        <v>0.23</v>
      </c>
      <c r="AA39" s="103">
        <v>0.23</v>
      </c>
      <c r="AB39" s="103">
        <v>0.23</v>
      </c>
      <c r="AC39" s="103">
        <v>0.4</v>
      </c>
      <c r="AD39" s="103">
        <v>0.42</v>
      </c>
      <c r="AE39" s="103">
        <v>0.42</v>
      </c>
      <c r="AF39" s="103">
        <v>0.42</v>
      </c>
      <c r="AG39" s="103">
        <v>0.42</v>
      </c>
      <c r="AH39" s="103">
        <v>0.42</v>
      </c>
      <c r="AI39" s="103">
        <v>0.42</v>
      </c>
      <c r="AJ39" s="103">
        <v>0.42</v>
      </c>
      <c r="AK39" s="103">
        <v>0.42</v>
      </c>
      <c r="AL39" s="103">
        <v>0.42</v>
      </c>
      <c r="AM39" s="103">
        <v>0.42</v>
      </c>
      <c r="AN39" s="103">
        <v>0.42</v>
      </c>
    </row>
    <row r="40" spans="1:40" s="10" customFormat="1" x14ac:dyDescent="0.2">
      <c r="A40" s="33"/>
      <c r="B40" s="74"/>
      <c r="C40" s="25"/>
      <c r="D40" s="33"/>
      <c r="E40" s="33"/>
      <c r="F40" s="28">
        <f>SUM(F35:F39)</f>
        <v>10039135</v>
      </c>
      <c r="G40" s="28">
        <f>SUM(G35:G39)</f>
        <v>4887</v>
      </c>
      <c r="H40" s="66">
        <f>SUM(H35:H39)</f>
        <v>1.0000000000000002</v>
      </c>
      <c r="I40" s="66">
        <f t="shared" ref="I40:AF40" si="7">SUM(I35:I39)</f>
        <v>1.0000000000000002</v>
      </c>
      <c r="J40" s="66">
        <f t="shared" si="7"/>
        <v>1.0000000000000002</v>
      </c>
      <c r="K40" s="66">
        <f t="shared" si="7"/>
        <v>1.0000000000000002</v>
      </c>
      <c r="L40" s="66">
        <f t="shared" si="7"/>
        <v>1.0000000000000002</v>
      </c>
      <c r="M40" s="66">
        <f t="shared" si="7"/>
        <v>1.0000000000000002</v>
      </c>
      <c r="N40" s="66">
        <f t="shared" si="7"/>
        <v>1.0000000000000002</v>
      </c>
      <c r="O40" s="66">
        <f t="shared" si="7"/>
        <v>1.0000000000000002</v>
      </c>
      <c r="P40" s="66">
        <f t="shared" si="7"/>
        <v>1.0000000000000002</v>
      </c>
      <c r="Q40" s="66">
        <f t="shared" si="7"/>
        <v>1.0000000000000002</v>
      </c>
      <c r="R40" s="66">
        <f t="shared" si="7"/>
        <v>1.0000000000000002</v>
      </c>
      <c r="S40" s="66">
        <f t="shared" si="7"/>
        <v>1.0000000000000002</v>
      </c>
      <c r="T40" s="66">
        <f t="shared" si="7"/>
        <v>1.0000000000000002</v>
      </c>
      <c r="U40" s="66">
        <f t="shared" si="7"/>
        <v>1.0000000000000002</v>
      </c>
      <c r="V40" s="66">
        <f t="shared" si="7"/>
        <v>1.0000000000000002</v>
      </c>
      <c r="W40" s="66">
        <f t="shared" si="7"/>
        <v>1.0000000000000002</v>
      </c>
      <c r="X40" s="66">
        <f t="shared" si="7"/>
        <v>1.0000000000000002</v>
      </c>
      <c r="Y40" s="66">
        <f t="shared" si="7"/>
        <v>1.0000000000000002</v>
      </c>
      <c r="Z40" s="66">
        <f t="shared" si="7"/>
        <v>1.0000000000000002</v>
      </c>
      <c r="AA40" s="66">
        <f t="shared" si="7"/>
        <v>1.0000000000000002</v>
      </c>
      <c r="AB40" s="66">
        <f t="shared" si="7"/>
        <v>1.0000000000000002</v>
      </c>
      <c r="AC40" s="66">
        <f t="shared" si="7"/>
        <v>1</v>
      </c>
      <c r="AD40" s="66">
        <f t="shared" si="7"/>
        <v>1</v>
      </c>
      <c r="AE40" s="66">
        <f t="shared" si="7"/>
        <v>1</v>
      </c>
      <c r="AF40" s="66">
        <f t="shared" si="7"/>
        <v>1</v>
      </c>
      <c r="AG40" s="66">
        <f t="shared" ref="AG40:AN40" si="8">SUM(AG35:AG39)</f>
        <v>1</v>
      </c>
      <c r="AH40" s="66">
        <f t="shared" si="8"/>
        <v>1</v>
      </c>
      <c r="AI40" s="66">
        <f t="shared" si="8"/>
        <v>1</v>
      </c>
      <c r="AJ40" s="66">
        <f t="shared" si="8"/>
        <v>1</v>
      </c>
      <c r="AK40" s="66">
        <f t="shared" si="8"/>
        <v>1</v>
      </c>
      <c r="AL40" s="66">
        <f t="shared" si="8"/>
        <v>1</v>
      </c>
      <c r="AM40" s="66">
        <f t="shared" si="8"/>
        <v>1</v>
      </c>
      <c r="AN40" s="66">
        <f t="shared" si="8"/>
        <v>1</v>
      </c>
    </row>
    <row r="41" spans="1:40" x14ac:dyDescent="0.2">
      <c r="A41" s="31" t="s">
        <v>12</v>
      </c>
      <c r="B41" s="18" t="s">
        <v>5</v>
      </c>
      <c r="C41" s="19" t="s">
        <v>5</v>
      </c>
      <c r="D41" s="31" t="s">
        <v>28</v>
      </c>
      <c r="E41" s="31" t="s">
        <v>54</v>
      </c>
      <c r="F41" s="20">
        <f>'DSR Secondary'!F41</f>
        <v>1883056.4500000002</v>
      </c>
      <c r="G41" s="102">
        <f>'DSR Secondary'!G41</f>
        <v>1084.4699999999998</v>
      </c>
      <c r="H41" s="103">
        <v>0.25</v>
      </c>
      <c r="I41" s="103">
        <v>0.25</v>
      </c>
      <c r="J41" s="103">
        <v>0.25</v>
      </c>
      <c r="K41" s="103">
        <v>0.25</v>
      </c>
      <c r="L41" s="103">
        <v>0.25</v>
      </c>
      <c r="M41" s="103">
        <v>0.25</v>
      </c>
      <c r="N41" s="103">
        <v>0.25</v>
      </c>
      <c r="O41" s="103">
        <v>0.19</v>
      </c>
      <c r="P41" s="103">
        <v>0.19</v>
      </c>
      <c r="Q41" s="103">
        <v>0.19</v>
      </c>
      <c r="R41" s="103">
        <v>0.19</v>
      </c>
      <c r="S41" s="103">
        <v>0.19</v>
      </c>
      <c r="T41" s="103">
        <v>0.19</v>
      </c>
      <c r="U41" s="103">
        <v>0.19</v>
      </c>
      <c r="V41" s="103">
        <v>0.19</v>
      </c>
      <c r="W41" s="103">
        <v>0.19</v>
      </c>
      <c r="X41" s="103">
        <v>0.19</v>
      </c>
      <c r="Y41" s="103">
        <v>0.19</v>
      </c>
      <c r="Z41" s="103">
        <v>0.19</v>
      </c>
      <c r="AA41" s="103">
        <v>0.19</v>
      </c>
      <c r="AB41" s="103">
        <v>0.19</v>
      </c>
      <c r="AC41" s="103">
        <v>0.19</v>
      </c>
      <c r="AD41" s="103">
        <v>0.19</v>
      </c>
      <c r="AE41" s="103">
        <v>0.19</v>
      </c>
      <c r="AF41" s="103">
        <v>0.19</v>
      </c>
      <c r="AG41" s="103">
        <v>0.19</v>
      </c>
      <c r="AH41" s="103">
        <v>0.19</v>
      </c>
      <c r="AI41" s="103">
        <v>0.19</v>
      </c>
      <c r="AJ41" s="103">
        <v>0.19</v>
      </c>
      <c r="AK41" s="103">
        <v>0.19</v>
      </c>
      <c r="AL41" s="103">
        <v>0.19</v>
      </c>
      <c r="AM41" s="103">
        <v>0.19</v>
      </c>
      <c r="AN41" s="103">
        <v>0.19</v>
      </c>
    </row>
    <row r="42" spans="1:40" x14ac:dyDescent="0.2">
      <c r="A42" s="31" t="s">
        <v>12</v>
      </c>
      <c r="B42" s="18" t="s">
        <v>5</v>
      </c>
      <c r="C42" s="19" t="s">
        <v>5</v>
      </c>
      <c r="D42" s="31" t="s">
        <v>29</v>
      </c>
      <c r="E42" s="31" t="s">
        <v>30</v>
      </c>
      <c r="F42" s="20">
        <f>'DSR Secondary'!F42</f>
        <v>2095674.2</v>
      </c>
      <c r="G42" s="102">
        <f>'DSR Secondary'!G42</f>
        <v>1140.4100000000001</v>
      </c>
      <c r="H42" s="103">
        <v>0.22</v>
      </c>
      <c r="I42" s="103">
        <v>0.22</v>
      </c>
      <c r="J42" s="103">
        <v>0.22</v>
      </c>
      <c r="K42" s="103">
        <v>0.22</v>
      </c>
      <c r="L42" s="103">
        <v>0.22</v>
      </c>
      <c r="M42" s="103">
        <v>0.22</v>
      </c>
      <c r="N42" s="103">
        <v>0.22</v>
      </c>
      <c r="O42" s="103">
        <v>0.22999999999999998</v>
      </c>
      <c r="P42" s="103">
        <v>0.22999999999999998</v>
      </c>
      <c r="Q42" s="103">
        <v>0.22999999999999998</v>
      </c>
      <c r="R42" s="103">
        <v>0.22999999999999998</v>
      </c>
      <c r="S42" s="103">
        <v>0.22999999999999998</v>
      </c>
      <c r="T42" s="103">
        <v>0.22999999999999998</v>
      </c>
      <c r="U42" s="103">
        <v>0.22999999999999998</v>
      </c>
      <c r="V42" s="103">
        <v>0.22999999999999998</v>
      </c>
      <c r="W42" s="103">
        <v>0.22999999999999998</v>
      </c>
      <c r="X42" s="103">
        <v>0.22999999999999998</v>
      </c>
      <c r="Y42" s="103">
        <v>0.22999999999999998</v>
      </c>
      <c r="Z42" s="103">
        <v>0.22999999999999998</v>
      </c>
      <c r="AA42" s="103">
        <v>0.22999999999999998</v>
      </c>
      <c r="AB42" s="103">
        <v>0.22999999999999998</v>
      </c>
      <c r="AC42" s="103">
        <v>0.22999999999999998</v>
      </c>
      <c r="AD42" s="103">
        <v>0.22999999999999998</v>
      </c>
      <c r="AE42" s="103">
        <v>0.22999999999999998</v>
      </c>
      <c r="AF42" s="103">
        <v>0.22999999999999998</v>
      </c>
      <c r="AG42" s="103">
        <v>0.22999999999999998</v>
      </c>
      <c r="AH42" s="103">
        <v>0.22999999999999998</v>
      </c>
      <c r="AI42" s="103">
        <v>0.22999999999999998</v>
      </c>
      <c r="AJ42" s="103">
        <v>0.22999999999999998</v>
      </c>
      <c r="AK42" s="103">
        <v>0.22999999999999998</v>
      </c>
      <c r="AL42" s="103">
        <v>0.22999999999999998</v>
      </c>
      <c r="AM42" s="103">
        <v>0.22999999999999998</v>
      </c>
      <c r="AN42" s="103">
        <v>0.22999999999999998</v>
      </c>
    </row>
    <row r="43" spans="1:40" x14ac:dyDescent="0.2">
      <c r="A43" s="31" t="s">
        <v>12</v>
      </c>
      <c r="B43" s="18" t="s">
        <v>5</v>
      </c>
      <c r="C43" s="19" t="s">
        <v>5</v>
      </c>
      <c r="D43" s="31" t="s">
        <v>31</v>
      </c>
      <c r="E43" s="31" t="s">
        <v>32</v>
      </c>
      <c r="F43" s="20">
        <f>'DSR Secondary'!F43</f>
        <v>1749585.55</v>
      </c>
      <c r="G43" s="102">
        <f>'DSR Secondary'!G43</f>
        <v>959.30999999999983</v>
      </c>
      <c r="H43" s="103">
        <v>0.19</v>
      </c>
      <c r="I43" s="103">
        <v>0.19</v>
      </c>
      <c r="J43" s="103">
        <v>0.19</v>
      </c>
      <c r="K43" s="103">
        <v>0.19</v>
      </c>
      <c r="L43" s="103">
        <v>0.19</v>
      </c>
      <c r="M43" s="103">
        <v>0.19</v>
      </c>
      <c r="N43" s="103">
        <v>0.19</v>
      </c>
      <c r="O43" s="103">
        <v>0.19</v>
      </c>
      <c r="P43" s="103">
        <v>0.19</v>
      </c>
      <c r="Q43" s="103">
        <v>0.19</v>
      </c>
      <c r="R43" s="103">
        <v>0.19</v>
      </c>
      <c r="S43" s="103">
        <v>0.19</v>
      </c>
      <c r="T43" s="103">
        <v>0.19</v>
      </c>
      <c r="U43" s="103">
        <v>0.19</v>
      </c>
      <c r="V43" s="103">
        <v>0.19</v>
      </c>
      <c r="W43" s="103">
        <v>0.19</v>
      </c>
      <c r="X43" s="103">
        <v>0.19</v>
      </c>
      <c r="Y43" s="103">
        <v>0.19</v>
      </c>
      <c r="Z43" s="103">
        <v>0.19</v>
      </c>
      <c r="AA43" s="103">
        <v>0.19</v>
      </c>
      <c r="AB43" s="103">
        <v>0.19</v>
      </c>
      <c r="AC43" s="103">
        <v>0.19</v>
      </c>
      <c r="AD43" s="103">
        <v>0.19</v>
      </c>
      <c r="AE43" s="103">
        <v>0.19</v>
      </c>
      <c r="AF43" s="103">
        <v>0.19</v>
      </c>
      <c r="AG43" s="103">
        <v>0.19</v>
      </c>
      <c r="AH43" s="103">
        <v>0.19</v>
      </c>
      <c r="AI43" s="103">
        <v>0.19</v>
      </c>
      <c r="AJ43" s="103">
        <v>0.19</v>
      </c>
      <c r="AK43" s="103">
        <v>0.19</v>
      </c>
      <c r="AL43" s="103">
        <v>0.19</v>
      </c>
      <c r="AM43" s="103">
        <v>0.19</v>
      </c>
      <c r="AN43" s="103">
        <v>0.19</v>
      </c>
    </row>
    <row r="44" spans="1:40" x14ac:dyDescent="0.2">
      <c r="A44" s="31" t="s">
        <v>12</v>
      </c>
      <c r="B44" s="18" t="s">
        <v>5</v>
      </c>
      <c r="C44" s="19" t="s">
        <v>5</v>
      </c>
      <c r="D44" s="31" t="s">
        <v>33</v>
      </c>
      <c r="E44" s="31" t="s">
        <v>34</v>
      </c>
      <c r="F44" s="20">
        <f>'DSR Secondary'!F44</f>
        <v>2165512.5</v>
      </c>
      <c r="G44" s="102">
        <f>'DSR Secondary'!G44</f>
        <v>1170.0399999999997</v>
      </c>
      <c r="H44" s="103">
        <v>0.22</v>
      </c>
      <c r="I44" s="103">
        <v>0.22</v>
      </c>
      <c r="J44" s="103">
        <v>0.22</v>
      </c>
      <c r="K44" s="103">
        <v>0.22</v>
      </c>
      <c r="L44" s="103">
        <v>0.22</v>
      </c>
      <c r="M44" s="103">
        <v>0.22</v>
      </c>
      <c r="N44" s="103">
        <v>0.22</v>
      </c>
      <c r="O44" s="103">
        <v>0.24</v>
      </c>
      <c r="P44" s="103">
        <v>0.24</v>
      </c>
      <c r="Q44" s="103">
        <v>0.24</v>
      </c>
      <c r="R44" s="103">
        <v>0.24</v>
      </c>
      <c r="S44" s="103">
        <v>0.24</v>
      </c>
      <c r="T44" s="103">
        <v>0.24</v>
      </c>
      <c r="U44" s="103">
        <v>0.24</v>
      </c>
      <c r="V44" s="103">
        <v>0.24</v>
      </c>
      <c r="W44" s="103">
        <v>0.24</v>
      </c>
      <c r="X44" s="103">
        <v>0.24</v>
      </c>
      <c r="Y44" s="103">
        <v>0.24</v>
      </c>
      <c r="Z44" s="103">
        <v>0.24</v>
      </c>
      <c r="AA44" s="103">
        <v>0.24</v>
      </c>
      <c r="AB44" s="103">
        <v>0.24</v>
      </c>
      <c r="AC44" s="103">
        <v>0.24</v>
      </c>
      <c r="AD44" s="103">
        <v>0.24</v>
      </c>
      <c r="AE44" s="103">
        <v>0.24</v>
      </c>
      <c r="AF44" s="103">
        <v>0.24</v>
      </c>
      <c r="AG44" s="103">
        <v>0.24</v>
      </c>
      <c r="AH44" s="103">
        <v>0.24</v>
      </c>
      <c r="AI44" s="103">
        <v>0.24</v>
      </c>
      <c r="AJ44" s="103">
        <v>0.24</v>
      </c>
      <c r="AK44" s="103">
        <v>0.24</v>
      </c>
      <c r="AL44" s="103">
        <v>0.24</v>
      </c>
      <c r="AM44" s="103">
        <v>0.24</v>
      </c>
      <c r="AN44" s="103">
        <v>0.24</v>
      </c>
    </row>
    <row r="45" spans="1:40" x14ac:dyDescent="0.2">
      <c r="A45" s="17" t="s">
        <v>12</v>
      </c>
      <c r="B45" s="18" t="s">
        <v>5</v>
      </c>
      <c r="C45" s="19" t="s">
        <v>5</v>
      </c>
      <c r="D45" s="29" t="s">
        <v>51</v>
      </c>
      <c r="E45" s="17" t="s">
        <v>52</v>
      </c>
      <c r="F45" s="20">
        <f>'DSR Secondary'!F45</f>
        <v>1314516.2999999998</v>
      </c>
      <c r="G45" s="102">
        <f>'DSR Secondary'!G45</f>
        <v>694.7700000000001</v>
      </c>
      <c r="H45" s="103">
        <v>0.12</v>
      </c>
      <c r="I45" s="103">
        <v>0.12</v>
      </c>
      <c r="J45" s="103">
        <v>0.12</v>
      </c>
      <c r="K45" s="103">
        <v>0.12</v>
      </c>
      <c r="L45" s="103">
        <v>0.12</v>
      </c>
      <c r="M45" s="103">
        <v>0.12</v>
      </c>
      <c r="N45" s="103">
        <v>0.12</v>
      </c>
      <c r="O45" s="103">
        <v>0.15</v>
      </c>
      <c r="P45" s="103">
        <v>0.15</v>
      </c>
      <c r="Q45" s="103">
        <v>0.15</v>
      </c>
      <c r="R45" s="103">
        <v>0.15</v>
      </c>
      <c r="S45" s="103">
        <v>0.15</v>
      </c>
      <c r="T45" s="103">
        <v>0.15</v>
      </c>
      <c r="U45" s="103">
        <v>0.15</v>
      </c>
      <c r="V45" s="103">
        <v>0.15</v>
      </c>
      <c r="W45" s="103">
        <v>0.15</v>
      </c>
      <c r="X45" s="103">
        <v>0.15</v>
      </c>
      <c r="Y45" s="103">
        <v>0.15</v>
      </c>
      <c r="Z45" s="103">
        <v>0.15</v>
      </c>
      <c r="AA45" s="103">
        <v>0.15</v>
      </c>
      <c r="AB45" s="103">
        <v>0.15</v>
      </c>
      <c r="AC45" s="103">
        <v>0.15</v>
      </c>
      <c r="AD45" s="103">
        <v>0.15</v>
      </c>
      <c r="AE45" s="103">
        <v>0.15</v>
      </c>
      <c r="AF45" s="103">
        <v>0.15</v>
      </c>
      <c r="AG45" s="103">
        <v>0.15</v>
      </c>
      <c r="AH45" s="103">
        <v>0.15</v>
      </c>
      <c r="AI45" s="103">
        <v>0.15</v>
      </c>
      <c r="AJ45" s="103">
        <v>0.15</v>
      </c>
      <c r="AK45" s="103">
        <v>0.15</v>
      </c>
      <c r="AL45" s="103">
        <v>0.15</v>
      </c>
      <c r="AM45" s="103">
        <v>0.15</v>
      </c>
      <c r="AN45" s="103">
        <v>0.15</v>
      </c>
    </row>
    <row r="46" spans="1:40" s="10" customFormat="1" x14ac:dyDescent="0.2">
      <c r="A46" s="23"/>
      <c r="B46" s="74"/>
      <c r="C46" s="25"/>
      <c r="D46" s="30"/>
      <c r="E46" s="23"/>
      <c r="F46" s="28">
        <f>SUM(F41:F45)</f>
        <v>9208345</v>
      </c>
      <c r="G46" s="28">
        <f>SUM(G41:G45)</f>
        <v>5049</v>
      </c>
      <c r="H46" s="66">
        <f>SUM(H41:H45)</f>
        <v>0.99999999999999989</v>
      </c>
      <c r="I46" s="66">
        <f t="shared" ref="I46:AF46" si="9">SUM(I41:I45)</f>
        <v>0.99999999999999989</v>
      </c>
      <c r="J46" s="66">
        <f t="shared" si="9"/>
        <v>0.99999999999999989</v>
      </c>
      <c r="K46" s="66">
        <f t="shared" si="9"/>
        <v>0.99999999999999989</v>
      </c>
      <c r="L46" s="66">
        <f t="shared" si="9"/>
        <v>0.99999999999999989</v>
      </c>
      <c r="M46" s="66">
        <f t="shared" si="9"/>
        <v>0.99999999999999989</v>
      </c>
      <c r="N46" s="66">
        <f t="shared" si="9"/>
        <v>0.99999999999999989</v>
      </c>
      <c r="O46" s="66">
        <f t="shared" si="9"/>
        <v>1</v>
      </c>
      <c r="P46" s="66">
        <f t="shared" si="9"/>
        <v>1</v>
      </c>
      <c r="Q46" s="66">
        <f t="shared" si="9"/>
        <v>1</v>
      </c>
      <c r="R46" s="66">
        <f t="shared" si="9"/>
        <v>1</v>
      </c>
      <c r="S46" s="66">
        <f t="shared" si="9"/>
        <v>1</v>
      </c>
      <c r="T46" s="66">
        <f t="shared" si="9"/>
        <v>1</v>
      </c>
      <c r="U46" s="66">
        <f t="shared" si="9"/>
        <v>1</v>
      </c>
      <c r="V46" s="66">
        <f t="shared" si="9"/>
        <v>1</v>
      </c>
      <c r="W46" s="66">
        <f t="shared" si="9"/>
        <v>1</v>
      </c>
      <c r="X46" s="66">
        <f t="shared" si="9"/>
        <v>1</v>
      </c>
      <c r="Y46" s="66">
        <f t="shared" si="9"/>
        <v>1</v>
      </c>
      <c r="Z46" s="66">
        <f t="shared" si="9"/>
        <v>1</v>
      </c>
      <c r="AA46" s="66">
        <f t="shared" si="9"/>
        <v>1</v>
      </c>
      <c r="AB46" s="66">
        <f t="shared" si="9"/>
        <v>1</v>
      </c>
      <c r="AC46" s="66">
        <f t="shared" si="9"/>
        <v>1</v>
      </c>
      <c r="AD46" s="66">
        <f t="shared" si="9"/>
        <v>1</v>
      </c>
      <c r="AE46" s="66">
        <f t="shared" si="9"/>
        <v>1</v>
      </c>
      <c r="AF46" s="66">
        <f t="shared" si="9"/>
        <v>1</v>
      </c>
      <c r="AG46" s="66">
        <f t="shared" ref="AG46:AN46" si="10">SUM(AG41:AG45)</f>
        <v>1</v>
      </c>
      <c r="AH46" s="66">
        <f t="shared" si="10"/>
        <v>1</v>
      </c>
      <c r="AI46" s="66">
        <f t="shared" si="10"/>
        <v>1</v>
      </c>
      <c r="AJ46" s="66">
        <f t="shared" si="10"/>
        <v>1</v>
      </c>
      <c r="AK46" s="66">
        <f t="shared" si="10"/>
        <v>1</v>
      </c>
      <c r="AL46" s="66">
        <f t="shared" si="10"/>
        <v>1</v>
      </c>
      <c r="AM46" s="66">
        <f t="shared" si="10"/>
        <v>1</v>
      </c>
      <c r="AN46" s="66">
        <f t="shared" si="10"/>
        <v>1</v>
      </c>
    </row>
    <row r="47" spans="1:40" x14ac:dyDescent="0.2">
      <c r="A47" s="31" t="s">
        <v>13</v>
      </c>
      <c r="B47" s="18" t="s">
        <v>5</v>
      </c>
      <c r="C47" s="19" t="s">
        <v>23</v>
      </c>
      <c r="D47" s="31" t="s">
        <v>90</v>
      </c>
      <c r="E47" s="31" t="s">
        <v>91</v>
      </c>
      <c r="F47" s="20">
        <f>'DSR Secondary'!F47</f>
        <v>1420007</v>
      </c>
      <c r="G47" s="102">
        <f>'DSR Secondary'!G47</f>
        <v>861.06000000000006</v>
      </c>
      <c r="H47" s="103">
        <v>0.14000000000000001</v>
      </c>
      <c r="I47" s="103">
        <v>0.21</v>
      </c>
      <c r="J47" s="103">
        <v>0.21</v>
      </c>
      <c r="K47" s="103">
        <v>0.22</v>
      </c>
      <c r="L47" s="103">
        <v>0.15</v>
      </c>
      <c r="M47" s="103">
        <v>0.11</v>
      </c>
      <c r="N47" s="103">
        <v>0.16</v>
      </c>
      <c r="O47" s="103">
        <v>0.14000000000000001</v>
      </c>
      <c r="P47" s="103">
        <v>7.0000000000000007E-2</v>
      </c>
      <c r="Q47" s="103">
        <v>0.14000000000000001</v>
      </c>
      <c r="R47" s="103">
        <v>7.0000000000000007E-2</v>
      </c>
      <c r="S47" s="103">
        <v>0.11</v>
      </c>
      <c r="T47" s="103">
        <v>0.09</v>
      </c>
      <c r="U47" s="103">
        <v>0.13</v>
      </c>
      <c r="V47" s="103">
        <v>0.09</v>
      </c>
      <c r="W47" s="103">
        <v>7.0000000000000007E-2</v>
      </c>
      <c r="X47" s="103">
        <v>0.13</v>
      </c>
      <c r="Y47" s="103">
        <v>0.11</v>
      </c>
      <c r="Z47" s="103">
        <v>0.06</v>
      </c>
      <c r="AA47" s="103">
        <v>0.19</v>
      </c>
      <c r="AB47" s="103">
        <v>0.17</v>
      </c>
      <c r="AC47" s="103">
        <v>0.23</v>
      </c>
      <c r="AD47" s="103">
        <v>0.17</v>
      </c>
      <c r="AE47" s="103">
        <v>0.08</v>
      </c>
      <c r="AF47" s="103">
        <v>0.13</v>
      </c>
      <c r="AG47" s="103">
        <v>0.13</v>
      </c>
      <c r="AH47" s="103">
        <v>0.13</v>
      </c>
      <c r="AI47" s="103">
        <v>0.13</v>
      </c>
      <c r="AJ47" s="103">
        <v>0.13</v>
      </c>
      <c r="AK47" s="103">
        <v>0.13</v>
      </c>
      <c r="AL47" s="103">
        <v>0.13</v>
      </c>
      <c r="AM47" s="103">
        <v>0.13</v>
      </c>
      <c r="AN47" s="103">
        <v>0.13</v>
      </c>
    </row>
    <row r="48" spans="1:40" x14ac:dyDescent="0.2">
      <c r="A48" s="31" t="s">
        <v>13</v>
      </c>
      <c r="B48" s="18" t="s">
        <v>5</v>
      </c>
      <c r="C48" s="19" t="s">
        <v>23</v>
      </c>
      <c r="D48" s="31" t="s">
        <v>92</v>
      </c>
      <c r="E48" s="31" t="s">
        <v>93</v>
      </c>
      <c r="F48" s="20">
        <f>'DSR Secondary'!F48</f>
        <v>1212529.05</v>
      </c>
      <c r="G48" s="102">
        <f>'DSR Secondary'!G48</f>
        <v>829.87000000000035</v>
      </c>
      <c r="H48" s="103">
        <v>0.17</v>
      </c>
      <c r="I48" s="103">
        <v>0.13</v>
      </c>
      <c r="J48" s="103">
        <v>0.21</v>
      </c>
      <c r="K48" s="103">
        <v>0.15</v>
      </c>
      <c r="L48" s="103">
        <v>0.13</v>
      </c>
      <c r="M48" s="103">
        <v>0.13</v>
      </c>
      <c r="N48" s="103">
        <v>0.13</v>
      </c>
      <c r="O48" s="103">
        <v>0.18</v>
      </c>
      <c r="P48" s="103">
        <v>0.14000000000000001</v>
      </c>
      <c r="Q48" s="103">
        <v>0.17</v>
      </c>
      <c r="R48" s="103">
        <v>0.19</v>
      </c>
      <c r="S48" s="103">
        <v>0.11</v>
      </c>
      <c r="T48" s="103">
        <v>0.12</v>
      </c>
      <c r="U48" s="103">
        <v>0.19</v>
      </c>
      <c r="V48" s="103">
        <v>0.13</v>
      </c>
      <c r="W48" s="103">
        <v>0.11</v>
      </c>
      <c r="X48" s="103">
        <v>0.13</v>
      </c>
      <c r="Y48" s="103">
        <v>0.08</v>
      </c>
      <c r="Z48" s="103">
        <v>0.2</v>
      </c>
      <c r="AA48" s="103">
        <v>0.06</v>
      </c>
      <c r="AB48" s="103">
        <v>0.1</v>
      </c>
      <c r="AC48" s="103">
        <v>0.15</v>
      </c>
      <c r="AD48" s="103">
        <v>0.11</v>
      </c>
      <c r="AE48" s="103">
        <v>0.08</v>
      </c>
      <c r="AF48" s="103">
        <v>7.0000000000000007E-2</v>
      </c>
      <c r="AG48" s="103">
        <v>7.0000000000000007E-2</v>
      </c>
      <c r="AH48" s="103">
        <v>7.0000000000000007E-2</v>
      </c>
      <c r="AI48" s="103">
        <v>7.0000000000000007E-2</v>
      </c>
      <c r="AJ48" s="103">
        <v>7.0000000000000007E-2</v>
      </c>
      <c r="AK48" s="103">
        <v>7.0000000000000007E-2</v>
      </c>
      <c r="AL48" s="103">
        <v>7.0000000000000007E-2</v>
      </c>
      <c r="AM48" s="103">
        <v>7.0000000000000007E-2</v>
      </c>
      <c r="AN48" s="103">
        <v>7.0000000000000007E-2</v>
      </c>
    </row>
    <row r="49" spans="1:40" x14ac:dyDescent="0.2">
      <c r="A49" s="31" t="s">
        <v>13</v>
      </c>
      <c r="B49" s="18" t="s">
        <v>5</v>
      </c>
      <c r="C49" s="19" t="s">
        <v>23</v>
      </c>
      <c r="D49" s="31" t="s">
        <v>94</v>
      </c>
      <c r="E49" s="31" t="s">
        <v>95</v>
      </c>
      <c r="F49" s="20">
        <f>'DSR Secondary'!F49</f>
        <v>1488464.4</v>
      </c>
      <c r="G49" s="102">
        <f>'DSR Secondary'!G49</f>
        <v>953.6</v>
      </c>
      <c r="H49" s="103">
        <v>0.16</v>
      </c>
      <c r="I49" s="103">
        <v>0.12</v>
      </c>
      <c r="J49" s="103">
        <v>0.12</v>
      </c>
      <c r="K49" s="103">
        <v>0.13</v>
      </c>
      <c r="L49" s="103">
        <v>0.17</v>
      </c>
      <c r="M49" s="103">
        <v>0.21</v>
      </c>
      <c r="N49" s="103">
        <v>0.23</v>
      </c>
      <c r="O49" s="103">
        <v>0.19</v>
      </c>
      <c r="P49" s="103">
        <v>0.14000000000000001</v>
      </c>
      <c r="Q49" s="103">
        <v>0.2</v>
      </c>
      <c r="R49" s="103">
        <v>0.21</v>
      </c>
      <c r="S49" s="103">
        <v>0.21</v>
      </c>
      <c r="T49" s="103">
        <v>0.19</v>
      </c>
      <c r="U49" s="103">
        <v>0.08</v>
      </c>
      <c r="V49" s="103">
        <v>0.2</v>
      </c>
      <c r="W49" s="103">
        <v>0.16</v>
      </c>
      <c r="X49" s="103">
        <v>0.23</v>
      </c>
      <c r="Y49" s="103">
        <v>0.19</v>
      </c>
      <c r="Z49" s="103">
        <v>0.16</v>
      </c>
      <c r="AA49" s="103">
        <v>0.16</v>
      </c>
      <c r="AB49" s="103">
        <v>0.15</v>
      </c>
      <c r="AC49" s="103">
        <v>0.13</v>
      </c>
      <c r="AD49" s="103">
        <v>0.19</v>
      </c>
      <c r="AE49" s="103">
        <v>0.06</v>
      </c>
      <c r="AF49" s="103">
        <v>0.11</v>
      </c>
      <c r="AG49" s="103">
        <v>0.11</v>
      </c>
      <c r="AH49" s="103">
        <v>0.11</v>
      </c>
      <c r="AI49" s="103">
        <v>0.11</v>
      </c>
      <c r="AJ49" s="103">
        <v>0.11</v>
      </c>
      <c r="AK49" s="103">
        <v>0.11</v>
      </c>
      <c r="AL49" s="103">
        <v>0.11</v>
      </c>
      <c r="AM49" s="103">
        <v>0.11</v>
      </c>
      <c r="AN49" s="103">
        <v>0.11</v>
      </c>
    </row>
    <row r="50" spans="1:40" s="8" customFormat="1" x14ac:dyDescent="0.2">
      <c r="A50" s="104" t="s">
        <v>13</v>
      </c>
      <c r="B50" s="18" t="s">
        <v>5</v>
      </c>
      <c r="C50" s="132" t="s">
        <v>23</v>
      </c>
      <c r="D50" s="104" t="s">
        <v>96</v>
      </c>
      <c r="E50" s="104" t="s">
        <v>97</v>
      </c>
      <c r="F50" s="20">
        <f>'DSR Secondary'!F50</f>
        <v>1515019.35</v>
      </c>
      <c r="G50" s="102">
        <f>'DSR Secondary'!G50</f>
        <v>820.4799999999999</v>
      </c>
      <c r="H50" s="133">
        <v>0.15</v>
      </c>
      <c r="I50" s="133">
        <v>0.11</v>
      </c>
      <c r="J50" s="133">
        <v>0.12</v>
      </c>
      <c r="K50" s="133">
        <v>0.11</v>
      </c>
      <c r="L50" s="133">
        <v>0.09</v>
      </c>
      <c r="M50" s="133">
        <v>0.12</v>
      </c>
      <c r="N50" s="133">
        <v>0.06</v>
      </c>
      <c r="O50" s="133">
        <v>0.15</v>
      </c>
      <c r="P50" s="133">
        <v>0.12</v>
      </c>
      <c r="Q50" s="133">
        <v>0.23</v>
      </c>
      <c r="R50" s="133">
        <v>0.17</v>
      </c>
      <c r="S50" s="133">
        <v>0.14000000000000001</v>
      </c>
      <c r="T50" s="133">
        <v>0.18</v>
      </c>
      <c r="U50" s="133">
        <v>0.15</v>
      </c>
      <c r="V50" s="133">
        <v>0.17</v>
      </c>
      <c r="W50" s="133">
        <v>0.11</v>
      </c>
      <c r="X50" s="133">
        <v>0.05</v>
      </c>
      <c r="Y50" s="133">
        <v>0.2</v>
      </c>
      <c r="Z50" s="133">
        <v>0.23</v>
      </c>
      <c r="AA50" s="133">
        <v>0.23</v>
      </c>
      <c r="AB50" s="133">
        <v>0.16</v>
      </c>
      <c r="AC50" s="133">
        <v>0.14000000000000001</v>
      </c>
      <c r="AD50" s="133">
        <v>0.15</v>
      </c>
      <c r="AE50" s="133">
        <v>0.17</v>
      </c>
      <c r="AF50" s="133">
        <v>0.14000000000000001</v>
      </c>
      <c r="AG50" s="133">
        <v>0.14000000000000001</v>
      </c>
      <c r="AH50" s="133">
        <v>0.18</v>
      </c>
      <c r="AI50" s="133">
        <v>0.18</v>
      </c>
      <c r="AJ50" s="133">
        <v>0.18</v>
      </c>
      <c r="AK50" s="133">
        <v>0.14000000000000001</v>
      </c>
      <c r="AL50" s="133">
        <v>0.14000000000000001</v>
      </c>
      <c r="AM50" s="133">
        <v>0.14000000000000001</v>
      </c>
      <c r="AN50" s="133">
        <v>0.14000000000000001</v>
      </c>
    </row>
    <row r="51" spans="1:40" s="8" customFormat="1" x14ac:dyDescent="0.2">
      <c r="A51" s="104" t="s">
        <v>13</v>
      </c>
      <c r="B51" s="18" t="s">
        <v>5</v>
      </c>
      <c r="C51" s="132" t="s">
        <v>23</v>
      </c>
      <c r="D51" s="104" t="s">
        <v>98</v>
      </c>
      <c r="E51" s="104" t="s">
        <v>99</v>
      </c>
      <c r="F51" s="20">
        <f>'DSR Secondary'!F51</f>
        <v>1680795.2999999998</v>
      </c>
      <c r="G51" s="102">
        <f>'DSR Secondary'!G51</f>
        <v>754.4100000000002</v>
      </c>
      <c r="H51" s="133">
        <v>0.12</v>
      </c>
      <c r="I51" s="133">
        <v>0.12</v>
      </c>
      <c r="J51" s="133">
        <v>0.05</v>
      </c>
      <c r="K51" s="133">
        <v>0.09</v>
      </c>
      <c r="L51" s="133">
        <v>0.15</v>
      </c>
      <c r="M51" s="133">
        <v>0.13</v>
      </c>
      <c r="N51" s="133">
        <v>0.16</v>
      </c>
      <c r="O51" s="133">
        <v>0.14000000000000001</v>
      </c>
      <c r="P51" s="133">
        <v>0.15</v>
      </c>
      <c r="Q51" s="133">
        <v>7.0000000000000007E-2</v>
      </c>
      <c r="R51" s="133">
        <v>7.0000000000000007E-2</v>
      </c>
      <c r="S51" s="133">
        <v>7.0000000000000007E-2</v>
      </c>
      <c r="T51" s="133">
        <v>7.0000000000000007E-2</v>
      </c>
      <c r="U51" s="133">
        <v>7.0000000000000007E-2</v>
      </c>
      <c r="V51" s="133">
        <v>0.13</v>
      </c>
      <c r="W51" s="133">
        <v>0.14000000000000001</v>
      </c>
      <c r="X51" s="133">
        <v>0.23</v>
      </c>
      <c r="Y51" s="133">
        <v>0.08</v>
      </c>
      <c r="Z51" s="133">
        <v>7.0000000000000007E-2</v>
      </c>
      <c r="AA51" s="133">
        <v>0.08</v>
      </c>
      <c r="AB51" s="133">
        <v>0.08</v>
      </c>
      <c r="AC51" s="133">
        <v>0.09</v>
      </c>
      <c r="AD51" s="133">
        <v>0.09</v>
      </c>
      <c r="AE51" s="133">
        <v>0.3</v>
      </c>
      <c r="AF51" s="133">
        <v>0.24</v>
      </c>
      <c r="AG51" s="133">
        <v>0.24</v>
      </c>
      <c r="AH51" s="133">
        <v>0.24</v>
      </c>
      <c r="AI51" s="133">
        <v>0.24</v>
      </c>
      <c r="AJ51" s="133">
        <v>0.24</v>
      </c>
      <c r="AK51" s="133">
        <v>0.24</v>
      </c>
      <c r="AL51" s="133">
        <v>0.24</v>
      </c>
      <c r="AM51" s="133">
        <v>0.24</v>
      </c>
      <c r="AN51" s="133">
        <v>0.24</v>
      </c>
    </row>
    <row r="52" spans="1:40" s="8" customFormat="1" x14ac:dyDescent="0.2">
      <c r="A52" s="104" t="s">
        <v>13</v>
      </c>
      <c r="B52" s="18" t="s">
        <v>5</v>
      </c>
      <c r="C52" s="132" t="s">
        <v>23</v>
      </c>
      <c r="D52" s="104" t="s">
        <v>100</v>
      </c>
      <c r="E52" s="104" t="s">
        <v>101</v>
      </c>
      <c r="F52" s="20">
        <f>'DSR Secondary'!F52</f>
        <v>1405150.55</v>
      </c>
      <c r="G52" s="102">
        <f>'DSR Secondary'!G52</f>
        <v>996.44</v>
      </c>
      <c r="H52" s="133">
        <v>0.17</v>
      </c>
      <c r="I52" s="133">
        <v>0.17</v>
      </c>
      <c r="J52" s="133">
        <v>0.15</v>
      </c>
      <c r="K52" s="133">
        <v>0.24</v>
      </c>
      <c r="L52" s="133">
        <v>0.15</v>
      </c>
      <c r="M52" s="133">
        <v>0.19</v>
      </c>
      <c r="N52" s="133">
        <v>0.13</v>
      </c>
      <c r="O52" s="133">
        <v>0.11</v>
      </c>
      <c r="P52" s="133">
        <v>0.26</v>
      </c>
      <c r="Q52" s="133">
        <v>0.08</v>
      </c>
      <c r="R52" s="133">
        <v>0.22</v>
      </c>
      <c r="S52" s="133">
        <v>0.16</v>
      </c>
      <c r="T52" s="133">
        <v>0.19</v>
      </c>
      <c r="U52" s="133">
        <v>0.26</v>
      </c>
      <c r="V52" s="133">
        <v>0.22</v>
      </c>
      <c r="W52" s="133">
        <v>0.21</v>
      </c>
      <c r="X52" s="133">
        <v>0.12</v>
      </c>
      <c r="Y52" s="133">
        <v>0.14000000000000001</v>
      </c>
      <c r="Z52" s="133">
        <v>0.09</v>
      </c>
      <c r="AA52" s="133">
        <v>0.08</v>
      </c>
      <c r="AB52" s="133">
        <v>0.1</v>
      </c>
      <c r="AC52" s="133">
        <v>0.11</v>
      </c>
      <c r="AD52" s="133">
        <v>0.1</v>
      </c>
      <c r="AE52" s="133">
        <v>0.13</v>
      </c>
      <c r="AF52" s="133">
        <v>0.09</v>
      </c>
      <c r="AG52" s="133">
        <v>0.09</v>
      </c>
      <c r="AH52" s="133">
        <v>0.05</v>
      </c>
      <c r="AI52" s="133">
        <v>0.05</v>
      </c>
      <c r="AJ52" s="133">
        <v>0.05</v>
      </c>
      <c r="AK52" s="133">
        <v>0.09</v>
      </c>
      <c r="AL52" s="133">
        <v>0.09</v>
      </c>
      <c r="AM52" s="133">
        <v>0.09</v>
      </c>
      <c r="AN52" s="133">
        <v>0.09</v>
      </c>
    </row>
    <row r="53" spans="1:40" x14ac:dyDescent="0.2">
      <c r="A53" s="31" t="s">
        <v>13</v>
      </c>
      <c r="B53" s="18" t="s">
        <v>5</v>
      </c>
      <c r="C53" s="19" t="s">
        <v>23</v>
      </c>
      <c r="D53" s="31" t="s">
        <v>102</v>
      </c>
      <c r="E53" s="31" t="s">
        <v>103</v>
      </c>
      <c r="F53" s="20">
        <f>'DSR Secondary'!F53</f>
        <v>1712059.35</v>
      </c>
      <c r="G53" s="102">
        <f>'DSR Secondary'!G53</f>
        <v>840.1400000000001</v>
      </c>
      <c r="H53" s="103">
        <v>0.09</v>
      </c>
      <c r="I53" s="103">
        <v>0.14000000000000001</v>
      </c>
      <c r="J53" s="103">
        <v>0.14000000000000001</v>
      </c>
      <c r="K53" s="103">
        <v>0.06</v>
      </c>
      <c r="L53" s="103">
        <v>0.16</v>
      </c>
      <c r="M53" s="103">
        <v>0.11</v>
      </c>
      <c r="N53" s="103">
        <v>0.13</v>
      </c>
      <c r="O53" s="103">
        <v>0.09</v>
      </c>
      <c r="P53" s="103">
        <v>0.12</v>
      </c>
      <c r="Q53" s="103">
        <v>0.11</v>
      </c>
      <c r="R53" s="103">
        <v>7.0000000000000007E-2</v>
      </c>
      <c r="S53" s="103">
        <v>0.2</v>
      </c>
      <c r="T53" s="103">
        <v>0.16</v>
      </c>
      <c r="U53" s="103">
        <v>0.12</v>
      </c>
      <c r="V53" s="103">
        <v>0.06</v>
      </c>
      <c r="W53" s="103">
        <v>0.2</v>
      </c>
      <c r="X53" s="103">
        <v>0.11</v>
      </c>
      <c r="Y53" s="103">
        <v>0.2</v>
      </c>
      <c r="Z53" s="103">
        <v>0.19</v>
      </c>
      <c r="AA53" s="103">
        <v>0.2</v>
      </c>
      <c r="AB53" s="103">
        <v>0.24</v>
      </c>
      <c r="AC53" s="103">
        <v>0.15</v>
      </c>
      <c r="AD53" s="103">
        <v>0.19</v>
      </c>
      <c r="AE53" s="103">
        <v>0.18</v>
      </c>
      <c r="AF53" s="103">
        <v>0.22</v>
      </c>
      <c r="AG53" s="103">
        <v>0.22</v>
      </c>
      <c r="AH53" s="103">
        <v>0.22</v>
      </c>
      <c r="AI53" s="103">
        <v>0.22</v>
      </c>
      <c r="AJ53" s="103">
        <v>0.22</v>
      </c>
      <c r="AK53" s="103">
        <v>0.22</v>
      </c>
      <c r="AL53" s="103">
        <v>0.22</v>
      </c>
      <c r="AM53" s="103">
        <v>0.22</v>
      </c>
      <c r="AN53" s="103">
        <v>0.22</v>
      </c>
    </row>
    <row r="54" spans="1:40" s="10" customFormat="1" x14ac:dyDescent="0.2">
      <c r="A54" s="33"/>
      <c r="B54" s="74"/>
      <c r="C54" s="25"/>
      <c r="D54" s="33"/>
      <c r="E54" s="33"/>
      <c r="F54" s="28">
        <f>SUM(F47:F53)</f>
        <v>10434025</v>
      </c>
      <c r="G54" s="28">
        <f>SUM(G47:G53)</f>
        <v>6056.0000000000009</v>
      </c>
      <c r="H54" s="66">
        <f>SUM(H47:H53)</f>
        <v>1.0000000000000002</v>
      </c>
      <c r="I54" s="66">
        <f t="shared" ref="I54:AF54" si="11">SUM(I47:I53)</f>
        <v>1</v>
      </c>
      <c r="J54" s="66">
        <f t="shared" si="11"/>
        <v>1</v>
      </c>
      <c r="K54" s="66">
        <f t="shared" si="11"/>
        <v>1</v>
      </c>
      <c r="L54" s="66">
        <f t="shared" si="11"/>
        <v>1</v>
      </c>
      <c r="M54" s="66">
        <f t="shared" si="11"/>
        <v>0.99999999999999989</v>
      </c>
      <c r="N54" s="66">
        <f t="shared" si="11"/>
        <v>1</v>
      </c>
      <c r="O54" s="66">
        <f t="shared" si="11"/>
        <v>1</v>
      </c>
      <c r="P54" s="66">
        <f t="shared" si="11"/>
        <v>1</v>
      </c>
      <c r="Q54" s="66">
        <f t="shared" si="11"/>
        <v>1</v>
      </c>
      <c r="R54" s="66">
        <f t="shared" si="11"/>
        <v>1</v>
      </c>
      <c r="S54" s="66">
        <f t="shared" si="11"/>
        <v>1.0000000000000002</v>
      </c>
      <c r="T54" s="66">
        <f t="shared" si="11"/>
        <v>1</v>
      </c>
      <c r="U54" s="66">
        <f t="shared" si="11"/>
        <v>1</v>
      </c>
      <c r="V54" s="66">
        <f t="shared" si="11"/>
        <v>1</v>
      </c>
      <c r="W54" s="66">
        <f t="shared" si="11"/>
        <v>1</v>
      </c>
      <c r="X54" s="66">
        <f t="shared" si="11"/>
        <v>1</v>
      </c>
      <c r="Y54" s="66">
        <f t="shared" si="11"/>
        <v>1</v>
      </c>
      <c r="Z54" s="66">
        <f t="shared" si="11"/>
        <v>1</v>
      </c>
      <c r="AA54" s="66">
        <f t="shared" si="11"/>
        <v>1</v>
      </c>
      <c r="AB54" s="66">
        <f t="shared" si="11"/>
        <v>1</v>
      </c>
      <c r="AC54" s="66">
        <f t="shared" si="11"/>
        <v>1</v>
      </c>
      <c r="AD54" s="66">
        <f t="shared" si="11"/>
        <v>1</v>
      </c>
      <c r="AE54" s="66">
        <f t="shared" si="11"/>
        <v>1</v>
      </c>
      <c r="AF54" s="66">
        <f t="shared" si="11"/>
        <v>0.99999999999999989</v>
      </c>
      <c r="AG54" s="66">
        <f t="shared" ref="AG54:AN54" si="12">SUM(AG47:AG53)</f>
        <v>0.99999999999999989</v>
      </c>
      <c r="AH54" s="66">
        <f t="shared" si="12"/>
        <v>1</v>
      </c>
      <c r="AI54" s="66">
        <f t="shared" si="12"/>
        <v>1</v>
      </c>
      <c r="AJ54" s="66">
        <f t="shared" si="12"/>
        <v>1</v>
      </c>
      <c r="AK54" s="66">
        <f t="shared" si="12"/>
        <v>0.99999999999999989</v>
      </c>
      <c r="AL54" s="66">
        <f t="shared" si="12"/>
        <v>0.99999999999999989</v>
      </c>
      <c r="AM54" s="66">
        <f t="shared" si="12"/>
        <v>0.99999999999999989</v>
      </c>
      <c r="AN54" s="66">
        <f t="shared" si="12"/>
        <v>0.99999999999999989</v>
      </c>
    </row>
    <row r="55" spans="1:40" ht="24" x14ac:dyDescent="0.2">
      <c r="A55" s="106" t="s">
        <v>46</v>
      </c>
      <c r="B55" s="18" t="s">
        <v>5</v>
      </c>
      <c r="C55" s="38" t="s">
        <v>45</v>
      </c>
      <c r="D55" s="39" t="s">
        <v>104</v>
      </c>
      <c r="E55" s="47" t="s">
        <v>105</v>
      </c>
      <c r="F55" s="20">
        <f>'DSR Secondary'!F55</f>
        <v>2427209.75</v>
      </c>
      <c r="G55" s="102">
        <f>'DSR Secondary'!G55</f>
        <v>1229.6699999999998</v>
      </c>
      <c r="H55" s="103">
        <v>0.33</v>
      </c>
      <c r="I55" s="103">
        <v>0.33</v>
      </c>
      <c r="J55" s="103">
        <v>0.33</v>
      </c>
      <c r="K55" s="103">
        <v>0.33</v>
      </c>
      <c r="L55" s="103">
        <v>0.33</v>
      </c>
      <c r="M55" s="103">
        <v>0.33</v>
      </c>
      <c r="N55" s="103">
        <v>0.33</v>
      </c>
      <c r="O55" s="103">
        <v>0.33</v>
      </c>
      <c r="P55" s="103">
        <v>0.33</v>
      </c>
      <c r="Q55" s="103">
        <v>0.33</v>
      </c>
      <c r="R55" s="103">
        <v>0.33</v>
      </c>
      <c r="S55" s="103">
        <v>0.33</v>
      </c>
      <c r="T55" s="103">
        <v>0.33</v>
      </c>
      <c r="U55" s="103">
        <v>0.33</v>
      </c>
      <c r="V55" s="103">
        <v>0.33</v>
      </c>
      <c r="W55" s="103">
        <v>0.33</v>
      </c>
      <c r="X55" s="103">
        <v>0.33</v>
      </c>
      <c r="Y55" s="103">
        <v>0.33</v>
      </c>
      <c r="Z55" s="103">
        <v>0.33</v>
      </c>
      <c r="AA55" s="103">
        <v>0.42</v>
      </c>
      <c r="AB55" s="103">
        <v>0.42</v>
      </c>
      <c r="AC55" s="103">
        <v>0.4</v>
      </c>
      <c r="AD55" s="103">
        <v>0.4</v>
      </c>
      <c r="AE55" s="103">
        <v>0.4</v>
      </c>
      <c r="AF55" s="103">
        <v>0.4</v>
      </c>
      <c r="AG55" s="103">
        <v>0.4</v>
      </c>
      <c r="AH55" s="103">
        <v>0.4</v>
      </c>
      <c r="AI55" s="103">
        <v>0.4</v>
      </c>
      <c r="AJ55" s="103">
        <v>0.4</v>
      </c>
      <c r="AK55" s="103">
        <v>0.4</v>
      </c>
      <c r="AL55" s="103">
        <v>0.4</v>
      </c>
      <c r="AM55" s="103">
        <v>0.4</v>
      </c>
      <c r="AN55" s="103">
        <v>0.4</v>
      </c>
    </row>
    <row r="56" spans="1:40" ht="24" x14ac:dyDescent="0.2">
      <c r="A56" s="106" t="s">
        <v>46</v>
      </c>
      <c r="B56" s="18" t="s">
        <v>5</v>
      </c>
      <c r="C56" s="38" t="s">
        <v>45</v>
      </c>
      <c r="D56" s="39" t="s">
        <v>106</v>
      </c>
      <c r="E56" s="47" t="s">
        <v>107</v>
      </c>
      <c r="F56" s="20">
        <f>'DSR Secondary'!F56</f>
        <v>1672444.95</v>
      </c>
      <c r="G56" s="102">
        <f>'DSR Secondary'!G56</f>
        <v>883.88</v>
      </c>
      <c r="H56" s="103">
        <v>0.25</v>
      </c>
      <c r="I56" s="103">
        <v>0.25</v>
      </c>
      <c r="J56" s="103">
        <v>0.25</v>
      </c>
      <c r="K56" s="103">
        <v>0.25</v>
      </c>
      <c r="L56" s="103">
        <v>0.25</v>
      </c>
      <c r="M56" s="103">
        <v>0.25</v>
      </c>
      <c r="N56" s="103">
        <v>0.25</v>
      </c>
      <c r="O56" s="103">
        <v>0.25</v>
      </c>
      <c r="P56" s="103">
        <v>0.25</v>
      </c>
      <c r="Q56" s="103">
        <v>0.25</v>
      </c>
      <c r="R56" s="103">
        <v>0.25</v>
      </c>
      <c r="S56" s="103">
        <v>0.25</v>
      </c>
      <c r="T56" s="103">
        <v>0.25</v>
      </c>
      <c r="U56" s="103">
        <v>0.25</v>
      </c>
      <c r="V56" s="103">
        <v>0.25</v>
      </c>
      <c r="W56" s="103">
        <v>0.25</v>
      </c>
      <c r="X56" s="103">
        <v>0.25</v>
      </c>
      <c r="Y56" s="103">
        <v>0.25</v>
      </c>
      <c r="Z56" s="103">
        <v>0.25</v>
      </c>
      <c r="AA56" s="103">
        <v>0.2</v>
      </c>
      <c r="AB56" s="103">
        <v>0.2</v>
      </c>
      <c r="AC56" s="103">
        <v>0.25</v>
      </c>
      <c r="AD56" s="103">
        <v>0.25</v>
      </c>
      <c r="AE56" s="103">
        <v>0.26</v>
      </c>
      <c r="AF56" s="103">
        <v>0.26</v>
      </c>
      <c r="AG56" s="103">
        <v>0.26</v>
      </c>
      <c r="AH56" s="103">
        <v>0.26</v>
      </c>
      <c r="AI56" s="103">
        <v>0.26</v>
      </c>
      <c r="AJ56" s="103">
        <v>0.26</v>
      </c>
      <c r="AK56" s="103">
        <v>0.26</v>
      </c>
      <c r="AL56" s="103">
        <v>0.26</v>
      </c>
      <c r="AM56" s="103">
        <v>0.26</v>
      </c>
      <c r="AN56" s="103">
        <v>0.26</v>
      </c>
    </row>
    <row r="57" spans="1:40" ht="24" x14ac:dyDescent="0.2">
      <c r="A57" s="106" t="s">
        <v>46</v>
      </c>
      <c r="B57" s="18" t="s">
        <v>5</v>
      </c>
      <c r="C57" s="38" t="s">
        <v>45</v>
      </c>
      <c r="D57" s="39" t="s">
        <v>108</v>
      </c>
      <c r="E57" s="131" t="s">
        <v>304</v>
      </c>
      <c r="F57" s="20">
        <f>'DSR Secondary'!F57</f>
        <v>797466.20000000007</v>
      </c>
      <c r="G57" s="102">
        <f>'DSR Secondary'!G57</f>
        <v>514.79000000000008</v>
      </c>
      <c r="H57" s="103">
        <v>0.16</v>
      </c>
      <c r="I57" s="103">
        <v>0.16</v>
      </c>
      <c r="J57" s="103">
        <v>0.16</v>
      </c>
      <c r="K57" s="103">
        <v>0.16</v>
      </c>
      <c r="L57" s="103">
        <v>0.16</v>
      </c>
      <c r="M57" s="103">
        <v>0.16</v>
      </c>
      <c r="N57" s="103">
        <v>0.16</v>
      </c>
      <c r="O57" s="103">
        <v>0.16</v>
      </c>
      <c r="P57" s="103">
        <v>0.16</v>
      </c>
      <c r="Q57" s="103">
        <v>0.16</v>
      </c>
      <c r="R57" s="103">
        <v>0.16</v>
      </c>
      <c r="S57" s="103">
        <v>0.16</v>
      </c>
      <c r="T57" s="103">
        <v>0.16</v>
      </c>
      <c r="U57" s="103">
        <v>0.16</v>
      </c>
      <c r="V57" s="103">
        <v>0.16</v>
      </c>
      <c r="W57" s="103">
        <v>0.16</v>
      </c>
      <c r="X57" s="103">
        <v>0.16</v>
      </c>
      <c r="Y57" s="103">
        <v>0.16</v>
      </c>
      <c r="Z57" s="103">
        <v>0.16</v>
      </c>
      <c r="AA57" s="103">
        <v>0.13</v>
      </c>
      <c r="AB57" s="103">
        <v>0.13</v>
      </c>
      <c r="AC57" s="103">
        <v>0.1</v>
      </c>
      <c r="AD57" s="103">
        <v>0.1</v>
      </c>
      <c r="AE57" s="103">
        <v>0.08</v>
      </c>
      <c r="AF57" s="103">
        <v>0.08</v>
      </c>
      <c r="AG57" s="103">
        <v>0.08</v>
      </c>
      <c r="AH57" s="103">
        <v>0.08</v>
      </c>
      <c r="AI57" s="103">
        <v>0.08</v>
      </c>
      <c r="AJ57" s="103">
        <v>0.08</v>
      </c>
      <c r="AK57" s="103">
        <v>0.08</v>
      </c>
      <c r="AL57" s="103">
        <v>0.08</v>
      </c>
      <c r="AM57" s="103">
        <v>0.08</v>
      </c>
      <c r="AN57" s="103">
        <v>0.08</v>
      </c>
    </row>
    <row r="58" spans="1:40" ht="24" x14ac:dyDescent="0.2">
      <c r="A58" s="106" t="s">
        <v>46</v>
      </c>
      <c r="B58" s="18" t="s">
        <v>5</v>
      </c>
      <c r="C58" s="38" t="s">
        <v>45</v>
      </c>
      <c r="D58" s="39" t="s">
        <v>109</v>
      </c>
      <c r="E58" s="47" t="s">
        <v>110</v>
      </c>
      <c r="F58" s="20">
        <f>'DSR Secondary'!F58</f>
        <v>1712514.0999999999</v>
      </c>
      <c r="G58" s="102">
        <f>'DSR Secondary'!G58</f>
        <v>917.66</v>
      </c>
      <c r="H58" s="103">
        <v>0.26</v>
      </c>
      <c r="I58" s="103">
        <v>0.26</v>
      </c>
      <c r="J58" s="103">
        <v>0.26</v>
      </c>
      <c r="K58" s="103">
        <v>0.26</v>
      </c>
      <c r="L58" s="103">
        <v>0.26</v>
      </c>
      <c r="M58" s="103">
        <v>0.26</v>
      </c>
      <c r="N58" s="103">
        <v>0.26</v>
      </c>
      <c r="O58" s="103">
        <v>0.26</v>
      </c>
      <c r="P58" s="103">
        <v>0.26</v>
      </c>
      <c r="Q58" s="103">
        <v>0.26</v>
      </c>
      <c r="R58" s="103">
        <v>0.26</v>
      </c>
      <c r="S58" s="103">
        <v>0.26</v>
      </c>
      <c r="T58" s="103">
        <v>0.26</v>
      </c>
      <c r="U58" s="103">
        <v>0.26</v>
      </c>
      <c r="V58" s="103">
        <v>0.26</v>
      </c>
      <c r="W58" s="103">
        <v>0.26</v>
      </c>
      <c r="X58" s="103">
        <v>0.26</v>
      </c>
      <c r="Y58" s="103">
        <v>0.26</v>
      </c>
      <c r="Z58" s="103">
        <v>0.26</v>
      </c>
      <c r="AA58" s="103">
        <v>0.25</v>
      </c>
      <c r="AB58" s="103">
        <v>0.25</v>
      </c>
      <c r="AC58" s="103">
        <v>0.25</v>
      </c>
      <c r="AD58" s="103">
        <v>0.25</v>
      </c>
      <c r="AE58" s="103">
        <v>0.26</v>
      </c>
      <c r="AF58" s="103">
        <v>0.26</v>
      </c>
      <c r="AG58" s="103">
        <v>0.26</v>
      </c>
      <c r="AH58" s="103">
        <v>0.26</v>
      </c>
      <c r="AI58" s="103">
        <v>0.26</v>
      </c>
      <c r="AJ58" s="103">
        <v>0.26</v>
      </c>
      <c r="AK58" s="103">
        <v>0.26</v>
      </c>
      <c r="AL58" s="103">
        <v>0.26</v>
      </c>
      <c r="AM58" s="103">
        <v>0.26</v>
      </c>
      <c r="AN58" s="103">
        <v>0.26</v>
      </c>
    </row>
    <row r="59" spans="1:40" s="10" customFormat="1" x14ac:dyDescent="0.2">
      <c r="A59" s="107"/>
      <c r="B59" s="74"/>
      <c r="C59" s="41"/>
      <c r="D59" s="42"/>
      <c r="E59" s="69"/>
      <c r="F59" s="28">
        <f>SUM(F55:F58)</f>
        <v>6609635</v>
      </c>
      <c r="G59" s="28">
        <f>SUM(G55:G58)</f>
        <v>3545.9999999999995</v>
      </c>
      <c r="H59" s="66">
        <f>SUM(H55:H58)</f>
        <v>1</v>
      </c>
      <c r="I59" s="66">
        <f t="shared" ref="I59:AF59" si="13">SUM(I55:I58)</f>
        <v>1</v>
      </c>
      <c r="J59" s="66">
        <f t="shared" si="13"/>
        <v>1</v>
      </c>
      <c r="K59" s="66">
        <f t="shared" si="13"/>
        <v>1</v>
      </c>
      <c r="L59" s="66">
        <f t="shared" si="13"/>
        <v>1</v>
      </c>
      <c r="M59" s="66">
        <f t="shared" si="13"/>
        <v>1</v>
      </c>
      <c r="N59" s="66">
        <f t="shared" si="13"/>
        <v>1</v>
      </c>
      <c r="O59" s="66">
        <f t="shared" si="13"/>
        <v>1</v>
      </c>
      <c r="P59" s="66">
        <f t="shared" si="13"/>
        <v>1</v>
      </c>
      <c r="Q59" s="66">
        <f t="shared" si="13"/>
        <v>1</v>
      </c>
      <c r="R59" s="66">
        <f t="shared" si="13"/>
        <v>1</v>
      </c>
      <c r="S59" s="66">
        <f t="shared" si="13"/>
        <v>1</v>
      </c>
      <c r="T59" s="66">
        <f t="shared" si="13"/>
        <v>1</v>
      </c>
      <c r="U59" s="66">
        <f t="shared" si="13"/>
        <v>1</v>
      </c>
      <c r="V59" s="66">
        <f t="shared" si="13"/>
        <v>1</v>
      </c>
      <c r="W59" s="66">
        <f t="shared" si="13"/>
        <v>1</v>
      </c>
      <c r="X59" s="66">
        <f t="shared" si="13"/>
        <v>1</v>
      </c>
      <c r="Y59" s="66">
        <f t="shared" si="13"/>
        <v>1</v>
      </c>
      <c r="Z59" s="66">
        <f t="shared" si="13"/>
        <v>1</v>
      </c>
      <c r="AA59" s="66">
        <f t="shared" si="13"/>
        <v>1</v>
      </c>
      <c r="AB59" s="66">
        <f t="shared" si="13"/>
        <v>1</v>
      </c>
      <c r="AC59" s="66">
        <f t="shared" si="13"/>
        <v>1</v>
      </c>
      <c r="AD59" s="66">
        <f t="shared" si="13"/>
        <v>1</v>
      </c>
      <c r="AE59" s="66">
        <f t="shared" si="13"/>
        <v>1</v>
      </c>
      <c r="AF59" s="66">
        <f t="shared" si="13"/>
        <v>1</v>
      </c>
      <c r="AG59" s="66">
        <f t="shared" ref="AG59:AN59" si="14">SUM(AG55:AG58)</f>
        <v>1</v>
      </c>
      <c r="AH59" s="66">
        <f t="shared" si="14"/>
        <v>1</v>
      </c>
      <c r="AI59" s="66">
        <f t="shared" si="14"/>
        <v>1</v>
      </c>
      <c r="AJ59" s="66">
        <f t="shared" si="14"/>
        <v>1</v>
      </c>
      <c r="AK59" s="66">
        <f t="shared" si="14"/>
        <v>1</v>
      </c>
      <c r="AL59" s="66">
        <f t="shared" si="14"/>
        <v>1</v>
      </c>
      <c r="AM59" s="66">
        <f t="shared" si="14"/>
        <v>1</v>
      </c>
      <c r="AN59" s="66">
        <f t="shared" si="14"/>
        <v>1</v>
      </c>
    </row>
    <row r="60" spans="1:40" x14ac:dyDescent="0.2">
      <c r="A60" s="108" t="s">
        <v>14</v>
      </c>
      <c r="B60" s="18" t="s">
        <v>5</v>
      </c>
      <c r="C60" s="38" t="s">
        <v>45</v>
      </c>
      <c r="D60" s="44" t="s">
        <v>111</v>
      </c>
      <c r="E60" s="38" t="s">
        <v>112</v>
      </c>
      <c r="F60" s="20">
        <f>'DSR Secondary'!F60</f>
        <v>2305309.0981210968</v>
      </c>
      <c r="G60" s="102">
        <f>'DSR Secondary'!G60</f>
        <v>1030.6939675818019</v>
      </c>
      <c r="H60" s="103">
        <v>0.26</v>
      </c>
      <c r="I60" s="103">
        <v>0.26</v>
      </c>
      <c r="J60" s="103">
        <v>0.26</v>
      </c>
      <c r="K60" s="103">
        <v>0.26</v>
      </c>
      <c r="L60" s="103">
        <v>0.26</v>
      </c>
      <c r="M60" s="103">
        <v>0.26</v>
      </c>
      <c r="N60" s="103">
        <v>0.26</v>
      </c>
      <c r="O60" s="103">
        <v>0.26</v>
      </c>
      <c r="P60" s="103">
        <v>0.26</v>
      </c>
      <c r="Q60" s="103">
        <v>0.26</v>
      </c>
      <c r="R60" s="103">
        <v>0.26</v>
      </c>
      <c r="S60" s="103">
        <v>0.26</v>
      </c>
      <c r="T60" s="103">
        <v>0.26</v>
      </c>
      <c r="U60" s="103">
        <v>0.26</v>
      </c>
      <c r="V60" s="103">
        <v>0.26</v>
      </c>
      <c r="W60" s="103">
        <v>0.26</v>
      </c>
      <c r="X60" s="103">
        <v>0.35135135135135137</v>
      </c>
      <c r="Y60" s="103">
        <v>0.34693877551020408</v>
      </c>
      <c r="Z60" s="103">
        <v>0.35483870967741937</v>
      </c>
      <c r="AA60" s="103">
        <v>0.4</v>
      </c>
      <c r="AB60" s="103">
        <v>0.4</v>
      </c>
      <c r="AC60" s="103">
        <v>0.4</v>
      </c>
      <c r="AD60" s="103">
        <v>0.4</v>
      </c>
      <c r="AE60" s="103">
        <v>0.4</v>
      </c>
      <c r="AF60" s="103">
        <v>0.4</v>
      </c>
      <c r="AG60" s="103">
        <v>0.4</v>
      </c>
      <c r="AH60" s="103">
        <v>0.4</v>
      </c>
      <c r="AI60" s="103">
        <v>0.4</v>
      </c>
      <c r="AJ60" s="103">
        <v>0.4</v>
      </c>
      <c r="AK60" s="103">
        <v>0.4</v>
      </c>
      <c r="AL60" s="103">
        <v>0.4</v>
      </c>
      <c r="AM60" s="103">
        <v>0.4</v>
      </c>
      <c r="AN60" s="103">
        <v>0.4</v>
      </c>
    </row>
    <row r="61" spans="1:40" x14ac:dyDescent="0.2">
      <c r="A61" s="108" t="s">
        <v>14</v>
      </c>
      <c r="B61" s="18" t="s">
        <v>5</v>
      </c>
      <c r="C61" s="38" t="s">
        <v>45</v>
      </c>
      <c r="D61" s="44" t="s">
        <v>113</v>
      </c>
      <c r="E61" s="38" t="s">
        <v>114</v>
      </c>
      <c r="F61" s="20">
        <f>'DSR Secondary'!F61</f>
        <v>1611866.8252468733</v>
      </c>
      <c r="G61" s="102">
        <f>'DSR Secondary'!G61</f>
        <v>841.04931533903903</v>
      </c>
      <c r="H61" s="103">
        <v>0.25</v>
      </c>
      <c r="I61" s="103">
        <v>0.25</v>
      </c>
      <c r="J61" s="103">
        <v>0.25</v>
      </c>
      <c r="K61" s="103">
        <v>0.25</v>
      </c>
      <c r="L61" s="103">
        <v>0.25</v>
      </c>
      <c r="M61" s="103">
        <v>0.25</v>
      </c>
      <c r="N61" s="103">
        <v>0.25</v>
      </c>
      <c r="O61" s="103">
        <v>0.25</v>
      </c>
      <c r="P61" s="103">
        <v>0.25</v>
      </c>
      <c r="Q61" s="103">
        <v>0.25</v>
      </c>
      <c r="R61" s="103">
        <v>0.25</v>
      </c>
      <c r="S61" s="103">
        <v>0.25</v>
      </c>
      <c r="T61" s="103">
        <v>0.25</v>
      </c>
      <c r="U61" s="103">
        <v>0.25</v>
      </c>
      <c r="V61" s="103">
        <v>0.25</v>
      </c>
      <c r="W61" s="103">
        <v>0.25</v>
      </c>
      <c r="X61" s="103">
        <v>0.25</v>
      </c>
      <c r="Y61" s="103">
        <v>0.24489795918367346</v>
      </c>
      <c r="Z61" s="103">
        <v>0.25806451612903225</v>
      </c>
      <c r="AA61" s="103">
        <v>0.23</v>
      </c>
      <c r="AB61" s="103">
        <v>0.23</v>
      </c>
      <c r="AC61" s="103">
        <v>0.23</v>
      </c>
      <c r="AD61" s="103">
        <v>0.23</v>
      </c>
      <c r="AE61" s="103">
        <v>0.23</v>
      </c>
      <c r="AF61" s="103">
        <v>0.23</v>
      </c>
      <c r="AG61" s="103">
        <v>0.23</v>
      </c>
      <c r="AH61" s="103">
        <v>0.23</v>
      </c>
      <c r="AI61" s="103">
        <v>0.23</v>
      </c>
      <c r="AJ61" s="103">
        <v>0.23</v>
      </c>
      <c r="AK61" s="103">
        <v>0.23</v>
      </c>
      <c r="AL61" s="103">
        <v>0.23</v>
      </c>
      <c r="AM61" s="103">
        <v>0.23</v>
      </c>
      <c r="AN61" s="103">
        <v>0.23</v>
      </c>
    </row>
    <row r="62" spans="1:40" x14ac:dyDescent="0.2">
      <c r="A62" s="108" t="s">
        <v>14</v>
      </c>
      <c r="B62" s="18" t="s">
        <v>5</v>
      </c>
      <c r="C62" s="38" t="s">
        <v>45</v>
      </c>
      <c r="D62" s="44" t="s">
        <v>115</v>
      </c>
      <c r="E62" s="38" t="s">
        <v>116</v>
      </c>
      <c r="F62" s="20">
        <f>'DSR Secondary'!F62</f>
        <v>1445652.8133160151</v>
      </c>
      <c r="G62" s="102">
        <f>'DSR Secondary'!G62</f>
        <v>794.62835853957972</v>
      </c>
      <c r="H62" s="103">
        <v>0.25</v>
      </c>
      <c r="I62" s="103">
        <v>0.25</v>
      </c>
      <c r="J62" s="103">
        <v>0.25</v>
      </c>
      <c r="K62" s="103">
        <v>0.25</v>
      </c>
      <c r="L62" s="103">
        <v>0.25</v>
      </c>
      <c r="M62" s="103">
        <v>0.25</v>
      </c>
      <c r="N62" s="103">
        <v>0.25</v>
      </c>
      <c r="O62" s="103">
        <v>0.25</v>
      </c>
      <c r="P62" s="103">
        <v>0.25</v>
      </c>
      <c r="Q62" s="103">
        <v>0.25</v>
      </c>
      <c r="R62" s="103">
        <v>0.25</v>
      </c>
      <c r="S62" s="103">
        <v>0.25</v>
      </c>
      <c r="T62" s="103">
        <v>0.25</v>
      </c>
      <c r="U62" s="103">
        <v>0.25</v>
      </c>
      <c r="V62" s="103">
        <v>0.25</v>
      </c>
      <c r="W62" s="103">
        <v>0.25</v>
      </c>
      <c r="X62" s="103">
        <v>0.19932432432432431</v>
      </c>
      <c r="Y62" s="103">
        <v>0.20408163265306123</v>
      </c>
      <c r="Z62" s="103">
        <v>0.19354838709677419</v>
      </c>
      <c r="AA62" s="103">
        <v>0.19</v>
      </c>
      <c r="AB62" s="103">
        <v>0.19</v>
      </c>
      <c r="AC62" s="103">
        <v>0.19</v>
      </c>
      <c r="AD62" s="103">
        <v>0.19</v>
      </c>
      <c r="AE62" s="103">
        <v>0.19</v>
      </c>
      <c r="AF62" s="103">
        <v>0.19</v>
      </c>
      <c r="AG62" s="103">
        <v>0.19</v>
      </c>
      <c r="AH62" s="103">
        <v>0.19</v>
      </c>
      <c r="AI62" s="103">
        <v>0.19</v>
      </c>
      <c r="AJ62" s="103">
        <v>0.19</v>
      </c>
      <c r="AK62" s="103">
        <v>0.19</v>
      </c>
      <c r="AL62" s="103">
        <v>0.19</v>
      </c>
      <c r="AM62" s="103">
        <v>0.19</v>
      </c>
      <c r="AN62" s="103">
        <v>0.19</v>
      </c>
    </row>
    <row r="63" spans="1:40" x14ac:dyDescent="0.2">
      <c r="A63" s="108" t="s">
        <v>14</v>
      </c>
      <c r="B63" s="18" t="s">
        <v>5</v>
      </c>
      <c r="C63" s="38" t="s">
        <v>45</v>
      </c>
      <c r="D63" s="44" t="s">
        <v>117</v>
      </c>
      <c r="E63" s="38" t="s">
        <v>118</v>
      </c>
      <c r="F63" s="20">
        <f>'DSR Secondary'!F63</f>
        <v>1381136.263316015</v>
      </c>
      <c r="G63" s="102">
        <f>'DSR Secondary'!G63</f>
        <v>762.62835853957961</v>
      </c>
      <c r="H63" s="103">
        <v>0.24</v>
      </c>
      <c r="I63" s="103">
        <v>0.24</v>
      </c>
      <c r="J63" s="103">
        <v>0.24</v>
      </c>
      <c r="K63" s="103">
        <v>0.24</v>
      </c>
      <c r="L63" s="103">
        <v>0.24</v>
      </c>
      <c r="M63" s="103">
        <v>0.24</v>
      </c>
      <c r="N63" s="103">
        <v>0.24</v>
      </c>
      <c r="O63" s="103">
        <v>0.24</v>
      </c>
      <c r="P63" s="103">
        <v>0.24</v>
      </c>
      <c r="Q63" s="103">
        <v>0.24</v>
      </c>
      <c r="R63" s="103">
        <v>0.24</v>
      </c>
      <c r="S63" s="103">
        <v>0.24</v>
      </c>
      <c r="T63" s="103">
        <v>0.24</v>
      </c>
      <c r="U63" s="103">
        <v>0.24</v>
      </c>
      <c r="V63" s="103">
        <v>0.24</v>
      </c>
      <c r="W63" s="103">
        <v>0.24</v>
      </c>
      <c r="X63" s="103">
        <v>0.19932432432432431</v>
      </c>
      <c r="Y63" s="103">
        <v>0.20408163265306123</v>
      </c>
      <c r="Z63" s="103">
        <v>0.19354838709677419</v>
      </c>
      <c r="AA63" s="103">
        <v>0.18</v>
      </c>
      <c r="AB63" s="103">
        <v>0.18</v>
      </c>
      <c r="AC63" s="103">
        <v>0.18</v>
      </c>
      <c r="AD63" s="103">
        <v>0.18</v>
      </c>
      <c r="AE63" s="103">
        <v>0.18</v>
      </c>
      <c r="AF63" s="103">
        <v>0.18</v>
      </c>
      <c r="AG63" s="103">
        <v>0.18</v>
      </c>
      <c r="AH63" s="103">
        <v>0.18</v>
      </c>
      <c r="AI63" s="103">
        <v>0.18</v>
      </c>
      <c r="AJ63" s="103">
        <v>0.18</v>
      </c>
      <c r="AK63" s="103">
        <v>0.18</v>
      </c>
      <c r="AL63" s="103">
        <v>0.18</v>
      </c>
      <c r="AM63" s="103">
        <v>0.18</v>
      </c>
      <c r="AN63" s="103">
        <v>0.18</v>
      </c>
    </row>
    <row r="64" spans="1:40" s="10" customFormat="1" x14ac:dyDescent="0.2">
      <c r="A64" s="109"/>
      <c r="B64" s="74"/>
      <c r="C64" s="41"/>
      <c r="D64" s="46"/>
      <c r="E64" s="41"/>
      <c r="F64" s="28">
        <f>SUM(F60:F63)</f>
        <v>6743965</v>
      </c>
      <c r="G64" s="28">
        <f>SUM(G60:G63)</f>
        <v>3429</v>
      </c>
      <c r="H64" s="66">
        <f>SUM(H60:H63)</f>
        <v>1</v>
      </c>
      <c r="I64" s="66">
        <f t="shared" ref="I64:AF64" si="15">SUM(I60:I63)</f>
        <v>1</v>
      </c>
      <c r="J64" s="66">
        <f t="shared" si="15"/>
        <v>1</v>
      </c>
      <c r="K64" s="66">
        <f t="shared" si="15"/>
        <v>1</v>
      </c>
      <c r="L64" s="66">
        <f t="shared" si="15"/>
        <v>1</v>
      </c>
      <c r="M64" s="66">
        <f t="shared" si="15"/>
        <v>1</v>
      </c>
      <c r="N64" s="66">
        <f t="shared" si="15"/>
        <v>1</v>
      </c>
      <c r="O64" s="66">
        <f t="shared" si="15"/>
        <v>1</v>
      </c>
      <c r="P64" s="66">
        <f t="shared" si="15"/>
        <v>1</v>
      </c>
      <c r="Q64" s="66">
        <f t="shared" si="15"/>
        <v>1</v>
      </c>
      <c r="R64" s="66">
        <f t="shared" si="15"/>
        <v>1</v>
      </c>
      <c r="S64" s="66">
        <f t="shared" si="15"/>
        <v>1</v>
      </c>
      <c r="T64" s="66">
        <f t="shared" si="15"/>
        <v>1</v>
      </c>
      <c r="U64" s="66">
        <f t="shared" si="15"/>
        <v>1</v>
      </c>
      <c r="V64" s="66">
        <f t="shared" si="15"/>
        <v>1</v>
      </c>
      <c r="W64" s="66">
        <f t="shared" si="15"/>
        <v>1</v>
      </c>
      <c r="X64" s="66">
        <f t="shared" si="15"/>
        <v>1</v>
      </c>
      <c r="Y64" s="66">
        <f t="shared" si="15"/>
        <v>1</v>
      </c>
      <c r="Z64" s="66">
        <f t="shared" si="15"/>
        <v>1</v>
      </c>
      <c r="AA64" s="66">
        <f t="shared" si="15"/>
        <v>1</v>
      </c>
      <c r="AB64" s="66">
        <f t="shared" si="15"/>
        <v>1</v>
      </c>
      <c r="AC64" s="66">
        <f t="shared" si="15"/>
        <v>1</v>
      </c>
      <c r="AD64" s="66">
        <f t="shared" si="15"/>
        <v>1</v>
      </c>
      <c r="AE64" s="66">
        <f t="shared" si="15"/>
        <v>1</v>
      </c>
      <c r="AF64" s="66">
        <f t="shared" si="15"/>
        <v>1</v>
      </c>
      <c r="AG64" s="66">
        <f t="shared" ref="AG64:AN64" si="16">SUM(AG60:AG63)</f>
        <v>1</v>
      </c>
      <c r="AH64" s="66">
        <f t="shared" si="16"/>
        <v>1</v>
      </c>
      <c r="AI64" s="66">
        <f t="shared" si="16"/>
        <v>1</v>
      </c>
      <c r="AJ64" s="66">
        <f t="shared" si="16"/>
        <v>1</v>
      </c>
      <c r="AK64" s="66">
        <f t="shared" si="16"/>
        <v>1</v>
      </c>
      <c r="AL64" s="66">
        <f t="shared" si="16"/>
        <v>1</v>
      </c>
      <c r="AM64" s="66">
        <f t="shared" si="16"/>
        <v>1</v>
      </c>
      <c r="AN64" s="66">
        <f t="shared" si="16"/>
        <v>1</v>
      </c>
    </row>
    <row r="65" spans="1:40" x14ac:dyDescent="0.2">
      <c r="A65" s="99" t="s">
        <v>15</v>
      </c>
      <c r="B65" s="18" t="s">
        <v>5</v>
      </c>
      <c r="C65" s="38" t="s">
        <v>45</v>
      </c>
      <c r="D65" s="39" t="s">
        <v>119</v>
      </c>
      <c r="E65" s="47" t="s">
        <v>144</v>
      </c>
      <c r="F65" s="20">
        <f>'DSR Secondary'!F65</f>
        <v>2564601.6</v>
      </c>
      <c r="G65" s="102">
        <f>'DSR Secondary'!G65</f>
        <v>1135.2000000000003</v>
      </c>
      <c r="H65" s="103">
        <v>0.16</v>
      </c>
      <c r="I65" s="103">
        <v>0.16</v>
      </c>
      <c r="J65" s="103">
        <v>0.16</v>
      </c>
      <c r="K65" s="103">
        <v>0.16</v>
      </c>
      <c r="L65" s="103">
        <v>0.16</v>
      </c>
      <c r="M65" s="103">
        <v>0.16</v>
      </c>
      <c r="N65" s="103">
        <v>0.16</v>
      </c>
      <c r="O65" s="103">
        <v>0.16</v>
      </c>
      <c r="P65" s="103">
        <v>0.16</v>
      </c>
      <c r="Q65" s="103">
        <v>0.16</v>
      </c>
      <c r="R65" s="103">
        <v>0.16</v>
      </c>
      <c r="S65" s="103">
        <v>0.16</v>
      </c>
      <c r="T65" s="103">
        <v>0.16</v>
      </c>
      <c r="U65" s="103">
        <v>0.16</v>
      </c>
      <c r="V65" s="103">
        <v>0.16</v>
      </c>
      <c r="W65" s="103">
        <v>0.16</v>
      </c>
      <c r="X65" s="103">
        <v>0.16</v>
      </c>
      <c r="Y65" s="103">
        <v>0.16</v>
      </c>
      <c r="Z65" s="103">
        <v>0.16</v>
      </c>
      <c r="AA65" s="103">
        <v>0.16</v>
      </c>
      <c r="AB65" s="103">
        <v>0.16</v>
      </c>
      <c r="AC65" s="103">
        <v>0.16</v>
      </c>
      <c r="AD65" s="103">
        <v>0.16</v>
      </c>
      <c r="AE65" s="103">
        <v>0.15</v>
      </c>
      <c r="AF65" s="103">
        <v>0.15</v>
      </c>
      <c r="AG65" s="103">
        <v>0.15</v>
      </c>
      <c r="AH65" s="103">
        <v>0.15</v>
      </c>
      <c r="AI65" s="103">
        <v>0.15</v>
      </c>
      <c r="AJ65" s="103">
        <v>0.15</v>
      </c>
      <c r="AK65" s="103">
        <v>0.15</v>
      </c>
      <c r="AL65" s="103">
        <v>0.15</v>
      </c>
      <c r="AM65" s="103">
        <v>0.15</v>
      </c>
      <c r="AN65" s="103">
        <v>0.15</v>
      </c>
    </row>
    <row r="66" spans="1:40" x14ac:dyDescent="0.2">
      <c r="A66" s="99" t="s">
        <v>15</v>
      </c>
      <c r="B66" s="18" t="s">
        <v>5</v>
      </c>
      <c r="C66" s="38" t="s">
        <v>45</v>
      </c>
      <c r="D66" s="39" t="s">
        <v>120</v>
      </c>
      <c r="E66" s="47" t="s">
        <v>121</v>
      </c>
      <c r="F66" s="20">
        <f>'DSR Secondary'!F66</f>
        <v>2494889.25</v>
      </c>
      <c r="G66" s="102">
        <f>'DSR Secondary'!G66</f>
        <v>1076.1000000000001</v>
      </c>
      <c r="H66" s="103">
        <v>0.15</v>
      </c>
      <c r="I66" s="103">
        <v>0.15</v>
      </c>
      <c r="J66" s="103">
        <v>0.15</v>
      </c>
      <c r="K66" s="103">
        <v>0.15</v>
      </c>
      <c r="L66" s="103">
        <v>0.15</v>
      </c>
      <c r="M66" s="103">
        <v>0.15</v>
      </c>
      <c r="N66" s="103">
        <v>0.15</v>
      </c>
      <c r="O66" s="103">
        <v>0.15</v>
      </c>
      <c r="P66" s="103">
        <v>0.15</v>
      </c>
      <c r="Q66" s="103">
        <v>0.15</v>
      </c>
      <c r="R66" s="103">
        <v>0.15</v>
      </c>
      <c r="S66" s="103">
        <v>0.15</v>
      </c>
      <c r="T66" s="103">
        <v>0.15</v>
      </c>
      <c r="U66" s="103">
        <v>0.15</v>
      </c>
      <c r="V66" s="103">
        <v>0.15</v>
      </c>
      <c r="W66" s="103">
        <v>0.15</v>
      </c>
      <c r="X66" s="103">
        <v>0.15</v>
      </c>
      <c r="Y66" s="103">
        <v>0.15</v>
      </c>
      <c r="Z66" s="103">
        <v>0.15</v>
      </c>
      <c r="AA66" s="103">
        <v>0.15</v>
      </c>
      <c r="AB66" s="103">
        <v>0.15</v>
      </c>
      <c r="AC66" s="103">
        <v>0.15</v>
      </c>
      <c r="AD66" s="103">
        <v>0.15</v>
      </c>
      <c r="AE66" s="103">
        <v>0.15</v>
      </c>
      <c r="AF66" s="103">
        <v>0.15</v>
      </c>
      <c r="AG66" s="103">
        <v>0.15</v>
      </c>
      <c r="AH66" s="103">
        <v>0.15</v>
      </c>
      <c r="AI66" s="103">
        <v>0.15</v>
      </c>
      <c r="AJ66" s="103">
        <v>0.15</v>
      </c>
      <c r="AK66" s="103">
        <v>0.15</v>
      </c>
      <c r="AL66" s="103">
        <v>0.15</v>
      </c>
      <c r="AM66" s="103">
        <v>0.15</v>
      </c>
      <c r="AN66" s="103">
        <v>0.15</v>
      </c>
    </row>
    <row r="67" spans="1:40" x14ac:dyDescent="0.2">
      <c r="A67" s="99" t="s">
        <v>15</v>
      </c>
      <c r="B67" s="18" t="s">
        <v>5</v>
      </c>
      <c r="C67" s="38" t="s">
        <v>45</v>
      </c>
      <c r="D67" s="39" t="s">
        <v>122</v>
      </c>
      <c r="E67" s="47" t="s">
        <v>123</v>
      </c>
      <c r="F67" s="20">
        <f>'DSR Secondary'!F67</f>
        <v>2591502.8499999996</v>
      </c>
      <c r="G67" s="102">
        <f>'DSR Secondary'!G67</f>
        <v>1088.7399999999998</v>
      </c>
      <c r="H67" s="103">
        <v>0.15</v>
      </c>
      <c r="I67" s="103">
        <v>0.15</v>
      </c>
      <c r="J67" s="103">
        <v>0.15</v>
      </c>
      <c r="K67" s="103">
        <v>0.15</v>
      </c>
      <c r="L67" s="103">
        <v>0.15</v>
      </c>
      <c r="M67" s="103">
        <v>0.15</v>
      </c>
      <c r="N67" s="103">
        <v>0.15</v>
      </c>
      <c r="O67" s="103">
        <v>0.15</v>
      </c>
      <c r="P67" s="103">
        <v>0.15</v>
      </c>
      <c r="Q67" s="103">
        <v>0.15</v>
      </c>
      <c r="R67" s="103">
        <v>0.15</v>
      </c>
      <c r="S67" s="103">
        <v>0.15</v>
      </c>
      <c r="T67" s="103">
        <v>0.15</v>
      </c>
      <c r="U67" s="103">
        <v>0.15</v>
      </c>
      <c r="V67" s="103">
        <v>0.15</v>
      </c>
      <c r="W67" s="103">
        <v>0.15</v>
      </c>
      <c r="X67" s="103">
        <v>0.15</v>
      </c>
      <c r="Y67" s="103">
        <v>0.15</v>
      </c>
      <c r="Z67" s="103">
        <v>0.15</v>
      </c>
      <c r="AA67" s="103">
        <v>0.15</v>
      </c>
      <c r="AB67" s="103">
        <v>0.15</v>
      </c>
      <c r="AC67" s="103">
        <v>0.15</v>
      </c>
      <c r="AD67" s="103">
        <v>0.15</v>
      </c>
      <c r="AE67" s="103">
        <v>0.16</v>
      </c>
      <c r="AF67" s="103">
        <v>0.16</v>
      </c>
      <c r="AG67" s="103">
        <v>0.16</v>
      </c>
      <c r="AH67" s="103">
        <v>0.16</v>
      </c>
      <c r="AI67" s="103">
        <v>0.16</v>
      </c>
      <c r="AJ67" s="103">
        <v>0.16</v>
      </c>
      <c r="AK67" s="103">
        <v>0.16</v>
      </c>
      <c r="AL67" s="103">
        <v>0.16</v>
      </c>
      <c r="AM67" s="103">
        <v>0.16</v>
      </c>
      <c r="AN67" s="103">
        <v>0.16</v>
      </c>
    </row>
    <row r="68" spans="1:40" x14ac:dyDescent="0.2">
      <c r="A68" s="99" t="s">
        <v>15</v>
      </c>
      <c r="B68" s="18" t="s">
        <v>5</v>
      </c>
      <c r="C68" s="38" t="s">
        <v>45</v>
      </c>
      <c r="D68" s="39" t="s">
        <v>124</v>
      </c>
      <c r="E68" s="47" t="s">
        <v>125</v>
      </c>
      <c r="F68" s="20">
        <f>'DSR Secondary'!F68</f>
        <v>2216039.85</v>
      </c>
      <c r="G68" s="102">
        <f>'DSR Secondary'!G68</f>
        <v>839.7</v>
      </c>
      <c r="H68" s="103">
        <v>0.11</v>
      </c>
      <c r="I68" s="103">
        <v>0.11</v>
      </c>
      <c r="J68" s="103">
        <v>0.11</v>
      </c>
      <c r="K68" s="103">
        <v>0.11</v>
      </c>
      <c r="L68" s="103">
        <v>0.11</v>
      </c>
      <c r="M68" s="103">
        <v>0.11</v>
      </c>
      <c r="N68" s="103">
        <v>0.11</v>
      </c>
      <c r="O68" s="103">
        <v>0.11</v>
      </c>
      <c r="P68" s="103">
        <v>0.11</v>
      </c>
      <c r="Q68" s="103">
        <v>0.11</v>
      </c>
      <c r="R68" s="103">
        <v>0.11</v>
      </c>
      <c r="S68" s="103">
        <v>0.11</v>
      </c>
      <c r="T68" s="103">
        <v>0.11</v>
      </c>
      <c r="U68" s="103">
        <v>0.11</v>
      </c>
      <c r="V68" s="103">
        <v>0.11</v>
      </c>
      <c r="W68" s="103">
        <v>0.11</v>
      </c>
      <c r="X68" s="103">
        <v>0.11</v>
      </c>
      <c r="Y68" s="103">
        <v>0.11</v>
      </c>
      <c r="Z68" s="103">
        <v>0.11</v>
      </c>
      <c r="AA68" s="103">
        <v>0.11</v>
      </c>
      <c r="AB68" s="103">
        <v>0.11</v>
      </c>
      <c r="AC68" s="103">
        <v>0.11</v>
      </c>
      <c r="AD68" s="103">
        <v>0.11</v>
      </c>
      <c r="AE68" s="103">
        <v>0.15</v>
      </c>
      <c r="AF68" s="103">
        <v>0.15</v>
      </c>
      <c r="AG68" s="103">
        <v>0.15</v>
      </c>
      <c r="AH68" s="103">
        <v>0.15</v>
      </c>
      <c r="AI68" s="103">
        <v>0.15</v>
      </c>
      <c r="AJ68" s="103">
        <v>0.15</v>
      </c>
      <c r="AK68" s="103">
        <v>0.15</v>
      </c>
      <c r="AL68" s="103">
        <v>0.15</v>
      </c>
      <c r="AM68" s="103">
        <v>0.15</v>
      </c>
      <c r="AN68" s="103">
        <v>0.15</v>
      </c>
    </row>
    <row r="69" spans="1:40" x14ac:dyDescent="0.2">
      <c r="A69" s="99" t="s">
        <v>15</v>
      </c>
      <c r="B69" s="18" t="s">
        <v>5</v>
      </c>
      <c r="C69" s="38" t="s">
        <v>45</v>
      </c>
      <c r="D69" s="39" t="s">
        <v>126</v>
      </c>
      <c r="E69" s="47" t="s">
        <v>127</v>
      </c>
      <c r="F69" s="20">
        <f>'DSR Secondary'!F69</f>
        <v>2274760.7999999998</v>
      </c>
      <c r="G69" s="102">
        <f>'DSR Secondary'!G69</f>
        <v>1097.28</v>
      </c>
      <c r="H69" s="103">
        <v>0.16</v>
      </c>
      <c r="I69" s="103">
        <v>0.16</v>
      </c>
      <c r="J69" s="103">
        <v>0.16</v>
      </c>
      <c r="K69" s="103">
        <v>0.16</v>
      </c>
      <c r="L69" s="103">
        <v>0.16</v>
      </c>
      <c r="M69" s="103">
        <v>0.16</v>
      </c>
      <c r="N69" s="103">
        <v>0.16</v>
      </c>
      <c r="O69" s="103">
        <v>0.16</v>
      </c>
      <c r="P69" s="103">
        <v>0.16</v>
      </c>
      <c r="Q69" s="103">
        <v>0.16</v>
      </c>
      <c r="R69" s="103">
        <v>0.16</v>
      </c>
      <c r="S69" s="103">
        <v>0.16</v>
      </c>
      <c r="T69" s="103">
        <v>0.16</v>
      </c>
      <c r="U69" s="103">
        <v>0.16</v>
      </c>
      <c r="V69" s="103">
        <v>0.16</v>
      </c>
      <c r="W69" s="103">
        <v>0.16</v>
      </c>
      <c r="X69" s="103">
        <v>0.16</v>
      </c>
      <c r="Y69" s="103">
        <v>0.16</v>
      </c>
      <c r="Z69" s="103">
        <v>0.16</v>
      </c>
      <c r="AA69" s="103">
        <v>0.16</v>
      </c>
      <c r="AB69" s="103">
        <v>0.16</v>
      </c>
      <c r="AC69" s="103">
        <v>0.16</v>
      </c>
      <c r="AD69" s="103">
        <v>0.16</v>
      </c>
      <c r="AE69" s="103">
        <v>0.12</v>
      </c>
      <c r="AF69" s="103">
        <v>0.12</v>
      </c>
      <c r="AG69" s="103">
        <v>0.12</v>
      </c>
      <c r="AH69" s="103">
        <v>0.12</v>
      </c>
      <c r="AI69" s="103">
        <v>0.12</v>
      </c>
      <c r="AJ69" s="103">
        <v>0.12</v>
      </c>
      <c r="AK69" s="103">
        <v>0.12</v>
      </c>
      <c r="AL69" s="103">
        <v>0.12</v>
      </c>
      <c r="AM69" s="103">
        <v>0.12</v>
      </c>
      <c r="AN69" s="103">
        <v>0.12</v>
      </c>
    </row>
    <row r="70" spans="1:40" x14ac:dyDescent="0.2">
      <c r="A70" s="99" t="s">
        <v>15</v>
      </c>
      <c r="B70" s="18" t="s">
        <v>5</v>
      </c>
      <c r="C70" s="38" t="s">
        <v>45</v>
      </c>
      <c r="D70" s="39" t="s">
        <v>128</v>
      </c>
      <c r="E70" s="131" t="s">
        <v>338</v>
      </c>
      <c r="F70" s="20">
        <f>'DSR Secondary'!F70</f>
        <v>2591502.8499999996</v>
      </c>
      <c r="G70" s="102">
        <f>'DSR Secondary'!G70</f>
        <v>1088.7399999999998</v>
      </c>
      <c r="H70" s="103">
        <v>0.15</v>
      </c>
      <c r="I70" s="103">
        <v>0.15</v>
      </c>
      <c r="J70" s="103">
        <v>0.15</v>
      </c>
      <c r="K70" s="103">
        <v>0.15</v>
      </c>
      <c r="L70" s="103">
        <v>0.15</v>
      </c>
      <c r="M70" s="103">
        <v>0.15</v>
      </c>
      <c r="N70" s="103">
        <v>0.15</v>
      </c>
      <c r="O70" s="103">
        <v>0.15</v>
      </c>
      <c r="P70" s="103">
        <v>0.15</v>
      </c>
      <c r="Q70" s="103">
        <v>0.15</v>
      </c>
      <c r="R70" s="103">
        <v>0.15</v>
      </c>
      <c r="S70" s="103">
        <v>0.15</v>
      </c>
      <c r="T70" s="103">
        <v>0.15</v>
      </c>
      <c r="U70" s="103">
        <v>0.15</v>
      </c>
      <c r="V70" s="103">
        <v>0.15</v>
      </c>
      <c r="W70" s="103">
        <v>0.15</v>
      </c>
      <c r="X70" s="103">
        <v>0.15</v>
      </c>
      <c r="Y70" s="103">
        <v>0.15</v>
      </c>
      <c r="Z70" s="103">
        <v>0.15</v>
      </c>
      <c r="AA70" s="103">
        <v>0.15</v>
      </c>
      <c r="AB70" s="103">
        <v>0.15</v>
      </c>
      <c r="AC70" s="103">
        <v>0.15</v>
      </c>
      <c r="AD70" s="103">
        <v>0.15</v>
      </c>
      <c r="AE70" s="103">
        <v>0.16</v>
      </c>
      <c r="AF70" s="103">
        <v>0.16</v>
      </c>
      <c r="AG70" s="103">
        <v>0.16</v>
      </c>
      <c r="AH70" s="103">
        <v>0.16</v>
      </c>
      <c r="AI70" s="103">
        <v>0.16</v>
      </c>
      <c r="AJ70" s="103">
        <v>0.16</v>
      </c>
      <c r="AK70" s="103">
        <v>0.16</v>
      </c>
      <c r="AL70" s="103">
        <v>0.16</v>
      </c>
      <c r="AM70" s="103">
        <v>0.16</v>
      </c>
      <c r="AN70" s="103">
        <v>0.16</v>
      </c>
    </row>
    <row r="71" spans="1:40" x14ac:dyDescent="0.2">
      <c r="A71" s="99" t="s">
        <v>15</v>
      </c>
      <c r="B71" s="18" t="s">
        <v>5</v>
      </c>
      <c r="C71" s="38" t="s">
        <v>45</v>
      </c>
      <c r="D71" s="39" t="s">
        <v>129</v>
      </c>
      <c r="E71" s="47" t="s">
        <v>130</v>
      </c>
      <c r="F71" s="20">
        <f>'DSR Secondary'!F71</f>
        <v>1899297.7999999996</v>
      </c>
      <c r="G71" s="102">
        <f>'DSR Secondary'!G71</f>
        <v>848.24000000000012</v>
      </c>
      <c r="H71" s="103">
        <v>0.12</v>
      </c>
      <c r="I71" s="103">
        <v>0.12</v>
      </c>
      <c r="J71" s="103">
        <v>0.12</v>
      </c>
      <c r="K71" s="103">
        <v>0.12</v>
      </c>
      <c r="L71" s="103">
        <v>0.12</v>
      </c>
      <c r="M71" s="103">
        <v>0.12</v>
      </c>
      <c r="N71" s="103">
        <v>0.12</v>
      </c>
      <c r="O71" s="103">
        <v>0.12</v>
      </c>
      <c r="P71" s="103">
        <v>0.12</v>
      </c>
      <c r="Q71" s="103">
        <v>0.12</v>
      </c>
      <c r="R71" s="103">
        <v>0.12</v>
      </c>
      <c r="S71" s="103">
        <v>0.12</v>
      </c>
      <c r="T71" s="103">
        <v>0.12</v>
      </c>
      <c r="U71" s="103">
        <v>0.12</v>
      </c>
      <c r="V71" s="103">
        <v>0.12</v>
      </c>
      <c r="W71" s="103">
        <v>0.12</v>
      </c>
      <c r="X71" s="103">
        <v>0.12</v>
      </c>
      <c r="Y71" s="103">
        <v>0.12</v>
      </c>
      <c r="Z71" s="103">
        <v>0.12</v>
      </c>
      <c r="AA71" s="103">
        <v>0.12</v>
      </c>
      <c r="AB71" s="103">
        <v>0.12</v>
      </c>
      <c r="AC71" s="103">
        <v>0.12</v>
      </c>
      <c r="AD71" s="103">
        <v>0.12</v>
      </c>
      <c r="AE71" s="103">
        <v>0.11</v>
      </c>
      <c r="AF71" s="103">
        <v>0.11</v>
      </c>
      <c r="AG71" s="103">
        <v>0.11</v>
      </c>
      <c r="AH71" s="103">
        <v>0.11</v>
      </c>
      <c r="AI71" s="103">
        <v>0.11</v>
      </c>
      <c r="AJ71" s="103">
        <v>0.11</v>
      </c>
      <c r="AK71" s="103">
        <v>0.11</v>
      </c>
      <c r="AL71" s="103">
        <v>0.11</v>
      </c>
      <c r="AM71" s="103">
        <v>0.11</v>
      </c>
      <c r="AN71" s="103">
        <v>0.11</v>
      </c>
    </row>
    <row r="72" spans="1:40" s="10" customFormat="1" x14ac:dyDescent="0.2">
      <c r="A72" s="11"/>
      <c r="B72" s="74"/>
      <c r="C72" s="11"/>
      <c r="D72" s="11"/>
      <c r="E72" s="14"/>
      <c r="F72" s="57">
        <f>SUM(F65:F71)</f>
        <v>16632594.999999996</v>
      </c>
      <c r="G72" s="57">
        <f>SUM(G65:G71)</f>
        <v>7173.9999999999991</v>
      </c>
      <c r="H72" s="66">
        <f t="shared" ref="H72:AN72" si="17">SUM(H65:H71)</f>
        <v>1</v>
      </c>
      <c r="I72" s="66">
        <f t="shared" si="17"/>
        <v>1</v>
      </c>
      <c r="J72" s="66">
        <f t="shared" si="17"/>
        <v>1</v>
      </c>
      <c r="K72" s="66">
        <f t="shared" si="17"/>
        <v>1</v>
      </c>
      <c r="L72" s="66">
        <f t="shared" si="17"/>
        <v>1</v>
      </c>
      <c r="M72" s="66">
        <f t="shared" si="17"/>
        <v>1</v>
      </c>
      <c r="N72" s="66">
        <f t="shared" si="17"/>
        <v>1</v>
      </c>
      <c r="O72" s="66">
        <f t="shared" si="17"/>
        <v>1</v>
      </c>
      <c r="P72" s="66">
        <f t="shared" si="17"/>
        <v>1</v>
      </c>
      <c r="Q72" s="66">
        <f t="shared" si="17"/>
        <v>1</v>
      </c>
      <c r="R72" s="66">
        <f t="shared" si="17"/>
        <v>1</v>
      </c>
      <c r="S72" s="66">
        <f t="shared" si="17"/>
        <v>1</v>
      </c>
      <c r="T72" s="66">
        <f t="shared" si="17"/>
        <v>1</v>
      </c>
      <c r="U72" s="66">
        <f t="shared" si="17"/>
        <v>1</v>
      </c>
      <c r="V72" s="66">
        <f t="shared" si="17"/>
        <v>1</v>
      </c>
      <c r="W72" s="66">
        <f t="shared" si="17"/>
        <v>1</v>
      </c>
      <c r="X72" s="66">
        <f t="shared" si="17"/>
        <v>1</v>
      </c>
      <c r="Y72" s="66">
        <f t="shared" si="17"/>
        <v>1</v>
      </c>
      <c r="Z72" s="66">
        <f t="shared" si="17"/>
        <v>1</v>
      </c>
      <c r="AA72" s="66">
        <f t="shared" si="17"/>
        <v>1</v>
      </c>
      <c r="AB72" s="66">
        <f t="shared" si="17"/>
        <v>1</v>
      </c>
      <c r="AC72" s="66">
        <f t="shared" si="17"/>
        <v>1</v>
      </c>
      <c r="AD72" s="66">
        <f t="shared" si="17"/>
        <v>1</v>
      </c>
      <c r="AE72" s="66">
        <f t="shared" si="17"/>
        <v>1</v>
      </c>
      <c r="AF72" s="66">
        <f t="shared" si="17"/>
        <v>1</v>
      </c>
      <c r="AG72" s="66">
        <f t="shared" si="17"/>
        <v>1</v>
      </c>
      <c r="AH72" s="66">
        <f t="shared" si="17"/>
        <v>1</v>
      </c>
      <c r="AI72" s="66">
        <f t="shared" si="17"/>
        <v>1</v>
      </c>
      <c r="AJ72" s="66">
        <f t="shared" si="17"/>
        <v>1</v>
      </c>
      <c r="AK72" s="66">
        <f t="shared" si="17"/>
        <v>1</v>
      </c>
      <c r="AL72" s="66">
        <f t="shared" si="17"/>
        <v>1</v>
      </c>
      <c r="AM72" s="66">
        <f t="shared" si="17"/>
        <v>1</v>
      </c>
      <c r="AN72" s="66">
        <f t="shared" si="17"/>
        <v>1</v>
      </c>
    </row>
    <row r="73" spans="1:40" x14ac:dyDescent="0.2">
      <c r="A73" s="99" t="s">
        <v>131</v>
      </c>
      <c r="B73" s="99" t="s">
        <v>5</v>
      </c>
      <c r="C73" s="99" t="s">
        <v>45</v>
      </c>
      <c r="D73" s="99" t="s">
        <v>137</v>
      </c>
      <c r="E73" s="131" t="s">
        <v>339</v>
      </c>
      <c r="F73" s="20">
        <f>'DSR Secondary'!F73</f>
        <v>1166894.3</v>
      </c>
      <c r="G73" s="102">
        <f>'DSR Secondary'!G73</f>
        <v>746.9000000000002</v>
      </c>
      <c r="H73" s="103">
        <v>0.22</v>
      </c>
      <c r="I73" s="103">
        <v>0.22</v>
      </c>
      <c r="J73" s="103">
        <v>0.22</v>
      </c>
      <c r="K73" s="103">
        <v>0.22</v>
      </c>
      <c r="L73" s="103">
        <v>0.22</v>
      </c>
      <c r="M73" s="103">
        <v>0.22</v>
      </c>
      <c r="N73" s="103">
        <v>0.22</v>
      </c>
      <c r="O73" s="103">
        <v>0.22</v>
      </c>
      <c r="P73" s="103">
        <v>0.22</v>
      </c>
      <c r="Q73" s="103">
        <v>0.22</v>
      </c>
      <c r="R73" s="103">
        <v>0.22</v>
      </c>
      <c r="S73" s="103">
        <v>0.22</v>
      </c>
      <c r="T73" s="103">
        <v>0.22</v>
      </c>
      <c r="U73" s="103">
        <v>0.22</v>
      </c>
      <c r="V73" s="103">
        <v>0.22</v>
      </c>
      <c r="W73" s="103">
        <v>0.22</v>
      </c>
      <c r="X73" s="103">
        <v>0.22</v>
      </c>
      <c r="Y73" s="103">
        <v>0.22</v>
      </c>
      <c r="Z73" s="103">
        <v>0.22</v>
      </c>
      <c r="AA73" s="103">
        <v>0.22</v>
      </c>
      <c r="AB73" s="103">
        <v>0.11</v>
      </c>
      <c r="AC73" s="103">
        <v>0.11</v>
      </c>
      <c r="AD73" s="103">
        <v>0.11</v>
      </c>
      <c r="AE73" s="103">
        <v>0.11</v>
      </c>
      <c r="AF73" s="103">
        <v>0.11</v>
      </c>
      <c r="AG73" s="103">
        <v>0.11</v>
      </c>
      <c r="AH73" s="103">
        <v>0.11</v>
      </c>
      <c r="AI73" s="103">
        <v>0.11</v>
      </c>
      <c r="AJ73" s="103">
        <v>0.11</v>
      </c>
      <c r="AK73" s="103">
        <v>0.11</v>
      </c>
      <c r="AL73" s="103">
        <v>0.11</v>
      </c>
      <c r="AM73" s="103">
        <v>0.11</v>
      </c>
      <c r="AN73" s="103">
        <v>0.11</v>
      </c>
    </row>
    <row r="74" spans="1:40" x14ac:dyDescent="0.2">
      <c r="A74" s="99" t="s">
        <v>131</v>
      </c>
      <c r="B74" s="99" t="s">
        <v>5</v>
      </c>
      <c r="C74" s="99" t="s">
        <v>45</v>
      </c>
      <c r="D74" s="99" t="s">
        <v>138</v>
      </c>
      <c r="E74" s="47" t="s">
        <v>139</v>
      </c>
      <c r="F74" s="20">
        <f>'DSR Secondary'!F74</f>
        <v>1954061.95</v>
      </c>
      <c r="G74" s="102">
        <f>'DSR Secondary'!G74</f>
        <v>1012.8400000000001</v>
      </c>
      <c r="H74" s="103">
        <v>0.27</v>
      </c>
      <c r="I74" s="103">
        <v>0.27</v>
      </c>
      <c r="J74" s="103">
        <v>0.27</v>
      </c>
      <c r="K74" s="103">
        <v>0.27</v>
      </c>
      <c r="L74" s="103">
        <v>0.27</v>
      </c>
      <c r="M74" s="103">
        <v>0.27</v>
      </c>
      <c r="N74" s="103">
        <v>0.27</v>
      </c>
      <c r="O74" s="103">
        <v>0.27</v>
      </c>
      <c r="P74" s="103">
        <v>0.27</v>
      </c>
      <c r="Q74" s="103">
        <v>0.27</v>
      </c>
      <c r="R74" s="103">
        <v>0.27</v>
      </c>
      <c r="S74" s="103">
        <v>0.27</v>
      </c>
      <c r="T74" s="103">
        <v>0.27</v>
      </c>
      <c r="U74" s="103">
        <v>0.27</v>
      </c>
      <c r="V74" s="103">
        <v>0.27</v>
      </c>
      <c r="W74" s="103">
        <v>0.27</v>
      </c>
      <c r="X74" s="103">
        <v>0.27</v>
      </c>
      <c r="Y74" s="103">
        <v>0.27</v>
      </c>
      <c r="Z74" s="103">
        <v>0.27</v>
      </c>
      <c r="AA74" s="103">
        <v>0.27</v>
      </c>
      <c r="AB74" s="103">
        <v>0.26</v>
      </c>
      <c r="AC74" s="103">
        <v>0.28999999999999998</v>
      </c>
      <c r="AD74" s="103">
        <v>0.28999999999999998</v>
      </c>
      <c r="AE74" s="103">
        <v>0.28999999999999998</v>
      </c>
      <c r="AF74" s="103">
        <v>0.28999999999999998</v>
      </c>
      <c r="AG74" s="103">
        <v>0.28999999999999998</v>
      </c>
      <c r="AH74" s="103">
        <v>0.28999999999999998</v>
      </c>
      <c r="AI74" s="103">
        <v>0.28999999999999998</v>
      </c>
      <c r="AJ74" s="103">
        <v>0.28999999999999998</v>
      </c>
      <c r="AK74" s="103">
        <v>0.28999999999999998</v>
      </c>
      <c r="AL74" s="103">
        <v>0.28999999999999998</v>
      </c>
      <c r="AM74" s="103">
        <v>0.28999999999999998</v>
      </c>
      <c r="AN74" s="103">
        <v>0.28999999999999998</v>
      </c>
    </row>
    <row r="75" spans="1:40" x14ac:dyDescent="0.2">
      <c r="A75" s="99" t="s">
        <v>131</v>
      </c>
      <c r="B75" s="99" t="s">
        <v>5</v>
      </c>
      <c r="C75" s="99" t="s">
        <v>45</v>
      </c>
      <c r="D75" s="99" t="s">
        <v>140</v>
      </c>
      <c r="E75" s="47" t="s">
        <v>141</v>
      </c>
      <c r="F75" s="20">
        <f>'DSR Secondary'!F75</f>
        <v>1952759.2999999998</v>
      </c>
      <c r="G75" s="102">
        <f>'DSR Secondary'!G75</f>
        <v>989.12</v>
      </c>
      <c r="H75" s="103">
        <v>0.26</v>
      </c>
      <c r="I75" s="103">
        <v>0.26</v>
      </c>
      <c r="J75" s="103">
        <v>0.26</v>
      </c>
      <c r="K75" s="103">
        <v>0.26</v>
      </c>
      <c r="L75" s="103">
        <v>0.26</v>
      </c>
      <c r="M75" s="103">
        <v>0.26</v>
      </c>
      <c r="N75" s="103">
        <v>0.26</v>
      </c>
      <c r="O75" s="103">
        <v>0.26</v>
      </c>
      <c r="P75" s="103">
        <v>0.26</v>
      </c>
      <c r="Q75" s="103">
        <v>0.26</v>
      </c>
      <c r="R75" s="103">
        <v>0.26</v>
      </c>
      <c r="S75" s="103">
        <v>0.26</v>
      </c>
      <c r="T75" s="103">
        <v>0.26</v>
      </c>
      <c r="U75" s="103">
        <v>0.26</v>
      </c>
      <c r="V75" s="103">
        <v>0.26</v>
      </c>
      <c r="W75" s="103">
        <v>0.26</v>
      </c>
      <c r="X75" s="103">
        <v>0.26</v>
      </c>
      <c r="Y75" s="103">
        <v>0.26</v>
      </c>
      <c r="Z75" s="103">
        <v>0.26</v>
      </c>
      <c r="AA75" s="103">
        <v>0.26</v>
      </c>
      <c r="AB75" s="103">
        <v>0.3</v>
      </c>
      <c r="AC75" s="103">
        <v>0.3</v>
      </c>
      <c r="AD75" s="103">
        <v>0.3</v>
      </c>
      <c r="AE75" s="103">
        <v>0.3</v>
      </c>
      <c r="AF75" s="103">
        <v>0.3</v>
      </c>
      <c r="AG75" s="103">
        <v>0.3</v>
      </c>
      <c r="AH75" s="103">
        <v>0.3</v>
      </c>
      <c r="AI75" s="103">
        <v>0.3</v>
      </c>
      <c r="AJ75" s="103">
        <v>0.3</v>
      </c>
      <c r="AK75" s="103">
        <v>0.3</v>
      </c>
      <c r="AL75" s="103">
        <v>0.3</v>
      </c>
      <c r="AM75" s="103">
        <v>0.3</v>
      </c>
      <c r="AN75" s="103">
        <v>0.3</v>
      </c>
    </row>
    <row r="76" spans="1:40" x14ac:dyDescent="0.2">
      <c r="A76" s="99" t="s">
        <v>131</v>
      </c>
      <c r="B76" s="99" t="s">
        <v>5</v>
      </c>
      <c r="C76" s="99" t="s">
        <v>45</v>
      </c>
      <c r="D76" s="99" t="s">
        <v>142</v>
      </c>
      <c r="E76" s="47" t="s">
        <v>143</v>
      </c>
      <c r="F76" s="20">
        <f>'DSR Secondary'!F76</f>
        <v>1917709.45</v>
      </c>
      <c r="G76" s="102">
        <f>'DSR Secondary'!G76</f>
        <v>959.14</v>
      </c>
      <c r="H76" s="103">
        <v>0.25</v>
      </c>
      <c r="I76" s="103">
        <v>0.25</v>
      </c>
      <c r="J76" s="103">
        <v>0.25</v>
      </c>
      <c r="K76" s="103">
        <v>0.25</v>
      </c>
      <c r="L76" s="103">
        <v>0.25</v>
      </c>
      <c r="M76" s="103">
        <v>0.25</v>
      </c>
      <c r="N76" s="103">
        <v>0.25</v>
      </c>
      <c r="O76" s="103">
        <v>0.25</v>
      </c>
      <c r="P76" s="103">
        <v>0.25</v>
      </c>
      <c r="Q76" s="103">
        <v>0.25</v>
      </c>
      <c r="R76" s="103">
        <v>0.25</v>
      </c>
      <c r="S76" s="103">
        <v>0.25</v>
      </c>
      <c r="T76" s="103">
        <v>0.25</v>
      </c>
      <c r="U76" s="103">
        <v>0.25</v>
      </c>
      <c r="V76" s="103">
        <v>0.25</v>
      </c>
      <c r="W76" s="103">
        <v>0.25</v>
      </c>
      <c r="X76" s="103">
        <v>0.25</v>
      </c>
      <c r="Y76" s="103">
        <v>0.25</v>
      </c>
      <c r="Z76" s="103">
        <v>0.25</v>
      </c>
      <c r="AA76" s="103">
        <v>0.25</v>
      </c>
      <c r="AB76" s="103">
        <v>0.33</v>
      </c>
      <c r="AC76" s="103">
        <v>0.3</v>
      </c>
      <c r="AD76" s="103">
        <v>0.3</v>
      </c>
      <c r="AE76" s="103">
        <v>0.3</v>
      </c>
      <c r="AF76" s="103">
        <v>0.3</v>
      </c>
      <c r="AG76" s="103">
        <v>0.3</v>
      </c>
      <c r="AH76" s="103">
        <v>0.3</v>
      </c>
      <c r="AI76" s="103">
        <v>0.3</v>
      </c>
      <c r="AJ76" s="103">
        <v>0.3</v>
      </c>
      <c r="AK76" s="103">
        <v>0.3</v>
      </c>
      <c r="AL76" s="103">
        <v>0.3</v>
      </c>
      <c r="AM76" s="103">
        <v>0.3</v>
      </c>
      <c r="AN76" s="103">
        <v>0.3</v>
      </c>
    </row>
    <row r="77" spans="1:40" s="10" customFormat="1" x14ac:dyDescent="0.2">
      <c r="A77" s="11"/>
      <c r="B77" s="74"/>
      <c r="C77" s="11"/>
      <c r="D77" s="11"/>
      <c r="E77" s="14"/>
      <c r="F77" s="57">
        <f>SUM(F73:F76)</f>
        <v>6991425</v>
      </c>
      <c r="G77" s="57">
        <f>SUM(G73:G76)</f>
        <v>3708</v>
      </c>
      <c r="H77" s="66">
        <f>SUM(H73:H76)</f>
        <v>1</v>
      </c>
      <c r="I77" s="66">
        <f t="shared" ref="I77:AF77" si="18">SUM(I73:I76)</f>
        <v>1</v>
      </c>
      <c r="J77" s="66">
        <f t="shared" si="18"/>
        <v>1</v>
      </c>
      <c r="K77" s="66">
        <f t="shared" si="18"/>
        <v>1</v>
      </c>
      <c r="L77" s="66">
        <f t="shared" si="18"/>
        <v>1</v>
      </c>
      <c r="M77" s="66">
        <f t="shared" si="18"/>
        <v>1</v>
      </c>
      <c r="N77" s="66">
        <f t="shared" si="18"/>
        <v>1</v>
      </c>
      <c r="O77" s="66">
        <f t="shared" si="18"/>
        <v>1</v>
      </c>
      <c r="P77" s="66">
        <f t="shared" si="18"/>
        <v>1</v>
      </c>
      <c r="Q77" s="66">
        <f t="shared" si="18"/>
        <v>1</v>
      </c>
      <c r="R77" s="66">
        <f t="shared" si="18"/>
        <v>1</v>
      </c>
      <c r="S77" s="66">
        <f t="shared" si="18"/>
        <v>1</v>
      </c>
      <c r="T77" s="66">
        <f t="shared" si="18"/>
        <v>1</v>
      </c>
      <c r="U77" s="66">
        <f t="shared" si="18"/>
        <v>1</v>
      </c>
      <c r="V77" s="66">
        <f t="shared" si="18"/>
        <v>1</v>
      </c>
      <c r="W77" s="66">
        <f t="shared" si="18"/>
        <v>1</v>
      </c>
      <c r="X77" s="66">
        <f t="shared" si="18"/>
        <v>1</v>
      </c>
      <c r="Y77" s="66">
        <f t="shared" si="18"/>
        <v>1</v>
      </c>
      <c r="Z77" s="66">
        <f t="shared" si="18"/>
        <v>1</v>
      </c>
      <c r="AA77" s="66">
        <f t="shared" si="18"/>
        <v>1</v>
      </c>
      <c r="AB77" s="66">
        <f t="shared" si="18"/>
        <v>1</v>
      </c>
      <c r="AC77" s="66">
        <f t="shared" si="18"/>
        <v>1</v>
      </c>
      <c r="AD77" s="66">
        <f t="shared" si="18"/>
        <v>1</v>
      </c>
      <c r="AE77" s="66">
        <f t="shared" si="18"/>
        <v>1</v>
      </c>
      <c r="AF77" s="66">
        <f t="shared" si="18"/>
        <v>1</v>
      </c>
      <c r="AG77" s="66">
        <f t="shared" ref="AG77:AN77" si="19">SUM(AG73:AG76)</f>
        <v>1</v>
      </c>
      <c r="AH77" s="66">
        <f t="shared" si="19"/>
        <v>1</v>
      </c>
      <c r="AI77" s="66">
        <f t="shared" si="19"/>
        <v>1</v>
      </c>
      <c r="AJ77" s="66">
        <f t="shared" si="19"/>
        <v>1</v>
      </c>
      <c r="AK77" s="66">
        <f t="shared" si="19"/>
        <v>1</v>
      </c>
      <c r="AL77" s="66">
        <f t="shared" si="19"/>
        <v>1</v>
      </c>
      <c r="AM77" s="66">
        <f t="shared" si="19"/>
        <v>1</v>
      </c>
      <c r="AN77" s="66">
        <f t="shared" si="19"/>
        <v>1</v>
      </c>
    </row>
    <row r="78" spans="1:40" x14ac:dyDescent="0.2">
      <c r="A78" s="99" t="s">
        <v>132</v>
      </c>
      <c r="B78" s="99" t="s">
        <v>5</v>
      </c>
      <c r="C78" s="99" t="s">
        <v>45</v>
      </c>
      <c r="D78" s="99" t="s">
        <v>133</v>
      </c>
      <c r="E78" s="131" t="s">
        <v>340</v>
      </c>
      <c r="F78" s="20">
        <f>'DSR Secondary'!F78</f>
        <v>2862406.9999999995</v>
      </c>
      <c r="G78" s="102">
        <f>'DSR Secondary'!G78</f>
        <v>1142.1199999999999</v>
      </c>
      <c r="H78" s="103">
        <v>0.32</v>
      </c>
      <c r="I78" s="103">
        <v>0.32</v>
      </c>
      <c r="J78" s="103">
        <v>0.32</v>
      </c>
      <c r="K78" s="103">
        <v>0.32</v>
      </c>
      <c r="L78" s="103">
        <v>0.32</v>
      </c>
      <c r="M78" s="103">
        <v>0.32</v>
      </c>
      <c r="N78" s="103">
        <v>0.32</v>
      </c>
      <c r="O78" s="103">
        <v>0.32</v>
      </c>
      <c r="P78" s="103">
        <v>0.32</v>
      </c>
      <c r="Q78" s="103">
        <v>0.32</v>
      </c>
      <c r="R78" s="103">
        <v>0.32</v>
      </c>
      <c r="S78" s="103">
        <v>0.32</v>
      </c>
      <c r="T78" s="103">
        <v>0.32</v>
      </c>
      <c r="U78" s="103">
        <v>0.32</v>
      </c>
      <c r="V78" s="103">
        <v>0.32</v>
      </c>
      <c r="W78" s="103">
        <v>0.5</v>
      </c>
      <c r="X78" s="103">
        <v>0.5</v>
      </c>
      <c r="Y78" s="103">
        <v>0.5</v>
      </c>
      <c r="Z78" s="103">
        <v>0.5</v>
      </c>
      <c r="AA78" s="103">
        <v>0.5</v>
      </c>
      <c r="AB78" s="103">
        <v>0.62</v>
      </c>
      <c r="AC78" s="103">
        <v>0.62</v>
      </c>
      <c r="AD78" s="103">
        <v>0.62</v>
      </c>
      <c r="AE78" s="103">
        <v>0.62</v>
      </c>
      <c r="AF78" s="103">
        <v>0.62</v>
      </c>
      <c r="AG78" s="103">
        <v>0.62</v>
      </c>
      <c r="AH78" s="103">
        <v>0.62</v>
      </c>
      <c r="AI78" s="103">
        <v>0.62</v>
      </c>
      <c r="AJ78" s="103">
        <v>0.62</v>
      </c>
      <c r="AK78" s="103">
        <v>0.62</v>
      </c>
      <c r="AL78" s="103">
        <v>0.62</v>
      </c>
      <c r="AM78" s="103">
        <v>0.62</v>
      </c>
      <c r="AN78" s="103">
        <v>0.62</v>
      </c>
    </row>
    <row r="79" spans="1:40" x14ac:dyDescent="0.2">
      <c r="A79" s="99" t="s">
        <v>132</v>
      </c>
      <c r="B79" s="99" t="s">
        <v>5</v>
      </c>
      <c r="C79" s="99" t="s">
        <v>45</v>
      </c>
      <c r="D79" s="99" t="s">
        <v>134</v>
      </c>
      <c r="E79" s="47" t="s">
        <v>135</v>
      </c>
      <c r="F79" s="20">
        <f>'DSR Secondary'!F79</f>
        <v>1852320.8</v>
      </c>
      <c r="G79" s="102">
        <f>'DSR Secondary'!G79</f>
        <v>926.5200000000001</v>
      </c>
      <c r="H79" s="103">
        <v>0.33</v>
      </c>
      <c r="I79" s="103">
        <v>0.33</v>
      </c>
      <c r="J79" s="103">
        <v>0.33</v>
      </c>
      <c r="K79" s="103">
        <v>0.33</v>
      </c>
      <c r="L79" s="103">
        <v>0.33</v>
      </c>
      <c r="M79" s="103">
        <v>0.33</v>
      </c>
      <c r="N79" s="103">
        <v>0.33</v>
      </c>
      <c r="O79" s="103">
        <v>0.33</v>
      </c>
      <c r="P79" s="103">
        <v>0.33</v>
      </c>
      <c r="Q79" s="103">
        <v>0.33</v>
      </c>
      <c r="R79" s="103">
        <v>0.33</v>
      </c>
      <c r="S79" s="103">
        <v>0.33</v>
      </c>
      <c r="T79" s="103">
        <v>0.33</v>
      </c>
      <c r="U79" s="103">
        <v>0.33</v>
      </c>
      <c r="V79" s="103">
        <v>0.33</v>
      </c>
      <c r="W79" s="103">
        <v>0.39</v>
      </c>
      <c r="X79" s="103">
        <v>0.39</v>
      </c>
      <c r="Y79" s="103">
        <v>0.39</v>
      </c>
      <c r="Z79" s="103">
        <v>0.39</v>
      </c>
      <c r="AA79" s="103">
        <v>0.4</v>
      </c>
      <c r="AB79" s="103">
        <v>0.31</v>
      </c>
      <c r="AC79" s="103">
        <v>0.31</v>
      </c>
      <c r="AD79" s="103">
        <v>0.31</v>
      </c>
      <c r="AE79" s="103">
        <v>0.31</v>
      </c>
      <c r="AF79" s="103">
        <v>0.31</v>
      </c>
      <c r="AG79" s="103">
        <v>0.31</v>
      </c>
      <c r="AH79" s="103">
        <v>0.31</v>
      </c>
      <c r="AI79" s="103">
        <v>0.31</v>
      </c>
      <c r="AJ79" s="103">
        <v>0.31</v>
      </c>
      <c r="AK79" s="103">
        <v>0.31</v>
      </c>
      <c r="AL79" s="103">
        <v>0.31</v>
      </c>
      <c r="AM79" s="103">
        <v>0.31</v>
      </c>
      <c r="AN79" s="103">
        <v>0.31</v>
      </c>
    </row>
    <row r="80" spans="1:40" x14ac:dyDescent="0.2">
      <c r="A80" s="99" t="s">
        <v>132</v>
      </c>
      <c r="B80" s="99" t="s">
        <v>5</v>
      </c>
      <c r="C80" s="99" t="s">
        <v>45</v>
      </c>
      <c r="D80" s="99" t="s">
        <v>136</v>
      </c>
      <c r="E80" s="47" t="s">
        <v>145</v>
      </c>
      <c r="F80" s="20">
        <f>'DSR Secondary'!F80</f>
        <v>1001092.2</v>
      </c>
      <c r="G80" s="102">
        <f>'DSR Secondary'!G80</f>
        <v>707.35999999999967</v>
      </c>
      <c r="H80" s="103">
        <v>0.35</v>
      </c>
      <c r="I80" s="103">
        <v>0.35</v>
      </c>
      <c r="J80" s="103">
        <v>0.35</v>
      </c>
      <c r="K80" s="103">
        <v>0.35</v>
      </c>
      <c r="L80" s="103">
        <v>0.35</v>
      </c>
      <c r="M80" s="103">
        <v>0.35</v>
      </c>
      <c r="N80" s="103">
        <v>0.35</v>
      </c>
      <c r="O80" s="103">
        <v>0.35</v>
      </c>
      <c r="P80" s="103">
        <v>0.35</v>
      </c>
      <c r="Q80" s="103">
        <v>0.35</v>
      </c>
      <c r="R80" s="103">
        <v>0.35</v>
      </c>
      <c r="S80" s="103">
        <v>0.35</v>
      </c>
      <c r="T80" s="103">
        <v>0.35</v>
      </c>
      <c r="U80" s="103">
        <v>0.35</v>
      </c>
      <c r="V80" s="103">
        <v>0.35</v>
      </c>
      <c r="W80" s="103">
        <v>0.11</v>
      </c>
      <c r="X80" s="103">
        <v>0.11</v>
      </c>
      <c r="Y80" s="103">
        <v>0.11</v>
      </c>
      <c r="Z80" s="103">
        <v>0.11</v>
      </c>
      <c r="AA80" s="103">
        <v>0.1</v>
      </c>
      <c r="AB80" s="103">
        <v>7.0000000000000007E-2</v>
      </c>
      <c r="AC80" s="103">
        <v>7.0000000000000007E-2</v>
      </c>
      <c r="AD80" s="103">
        <v>7.0000000000000007E-2</v>
      </c>
      <c r="AE80" s="103">
        <v>7.0000000000000007E-2</v>
      </c>
      <c r="AF80" s="103">
        <v>7.0000000000000007E-2</v>
      </c>
      <c r="AG80" s="103">
        <v>7.0000000000000007E-2</v>
      </c>
      <c r="AH80" s="103">
        <v>7.0000000000000007E-2</v>
      </c>
      <c r="AI80" s="103">
        <v>7.0000000000000007E-2</v>
      </c>
      <c r="AJ80" s="103">
        <v>7.0000000000000007E-2</v>
      </c>
      <c r="AK80" s="103">
        <v>7.0000000000000007E-2</v>
      </c>
      <c r="AL80" s="103">
        <v>7.0000000000000007E-2</v>
      </c>
      <c r="AM80" s="103">
        <v>7.0000000000000007E-2</v>
      </c>
      <c r="AN80" s="103">
        <v>7.0000000000000007E-2</v>
      </c>
    </row>
    <row r="81" spans="1:40" s="10" customFormat="1" x14ac:dyDescent="0.2">
      <c r="A81" s="11"/>
      <c r="B81" s="74"/>
      <c r="C81" s="11"/>
      <c r="D81" s="11"/>
      <c r="E81" s="14"/>
      <c r="F81" s="57">
        <f>SUM(F78:F80)</f>
        <v>5715820</v>
      </c>
      <c r="G81" s="57">
        <f>SUM(G78:G80)</f>
        <v>2775.9999999999995</v>
      </c>
      <c r="H81" s="66">
        <f>SUM(H78:H80)</f>
        <v>1</v>
      </c>
      <c r="I81" s="66">
        <f t="shared" ref="I81:AF81" si="20">SUM(I78:I80)</f>
        <v>1</v>
      </c>
      <c r="J81" s="66">
        <f t="shared" si="20"/>
        <v>1</v>
      </c>
      <c r="K81" s="66">
        <f t="shared" si="20"/>
        <v>1</v>
      </c>
      <c r="L81" s="66">
        <f t="shared" si="20"/>
        <v>1</v>
      </c>
      <c r="M81" s="66">
        <f t="shared" si="20"/>
        <v>1</v>
      </c>
      <c r="N81" s="66">
        <f t="shared" si="20"/>
        <v>1</v>
      </c>
      <c r="O81" s="66">
        <f t="shared" si="20"/>
        <v>1</v>
      </c>
      <c r="P81" s="66">
        <f t="shared" si="20"/>
        <v>1</v>
      </c>
      <c r="Q81" s="66">
        <f t="shared" si="20"/>
        <v>1</v>
      </c>
      <c r="R81" s="66">
        <f t="shared" si="20"/>
        <v>1</v>
      </c>
      <c r="S81" s="66">
        <f t="shared" si="20"/>
        <v>1</v>
      </c>
      <c r="T81" s="66">
        <f t="shared" si="20"/>
        <v>1</v>
      </c>
      <c r="U81" s="66">
        <f t="shared" si="20"/>
        <v>1</v>
      </c>
      <c r="V81" s="66">
        <f t="shared" si="20"/>
        <v>1</v>
      </c>
      <c r="W81" s="66">
        <f t="shared" si="20"/>
        <v>1</v>
      </c>
      <c r="X81" s="66">
        <f t="shared" si="20"/>
        <v>1</v>
      </c>
      <c r="Y81" s="66">
        <f t="shared" si="20"/>
        <v>1</v>
      </c>
      <c r="Z81" s="66">
        <f t="shared" si="20"/>
        <v>1</v>
      </c>
      <c r="AA81" s="66">
        <f t="shared" si="20"/>
        <v>1</v>
      </c>
      <c r="AB81" s="66">
        <f t="shared" si="20"/>
        <v>1</v>
      </c>
      <c r="AC81" s="66">
        <f t="shared" si="20"/>
        <v>1</v>
      </c>
      <c r="AD81" s="66">
        <f t="shared" si="20"/>
        <v>1</v>
      </c>
      <c r="AE81" s="66">
        <f t="shared" si="20"/>
        <v>1</v>
      </c>
      <c r="AF81" s="66">
        <f t="shared" si="20"/>
        <v>1</v>
      </c>
      <c r="AG81" s="66">
        <f t="shared" ref="AG81:AN81" si="21">SUM(AG78:AG80)</f>
        <v>1</v>
      </c>
      <c r="AH81" s="66">
        <f t="shared" si="21"/>
        <v>1</v>
      </c>
      <c r="AI81" s="66">
        <f t="shared" si="21"/>
        <v>1</v>
      </c>
      <c r="AJ81" s="66">
        <f t="shared" si="21"/>
        <v>1</v>
      </c>
      <c r="AK81" s="66">
        <f t="shared" si="21"/>
        <v>1</v>
      </c>
      <c r="AL81" s="66">
        <f t="shared" si="21"/>
        <v>1</v>
      </c>
      <c r="AM81" s="66">
        <f t="shared" si="21"/>
        <v>1</v>
      </c>
      <c r="AN81" s="66">
        <f t="shared" si="21"/>
        <v>1</v>
      </c>
    </row>
    <row r="82" spans="1:40" x14ac:dyDescent="0.2">
      <c r="A82" s="17" t="s">
        <v>208</v>
      </c>
      <c r="B82" s="17" t="s">
        <v>5</v>
      </c>
      <c r="C82" s="17" t="s">
        <v>209</v>
      </c>
      <c r="D82" s="17" t="s">
        <v>220</v>
      </c>
      <c r="E82" s="17" t="s">
        <v>221</v>
      </c>
      <c r="F82" s="20">
        <f>'DSR Secondary'!F82</f>
        <v>0</v>
      </c>
      <c r="G82" s="102">
        <f>'DSR Secondary'!G82</f>
        <v>0</v>
      </c>
      <c r="H82" s="73">
        <v>0.1</v>
      </c>
      <c r="I82" s="73">
        <v>0.21</v>
      </c>
      <c r="J82" s="73">
        <v>0.16</v>
      </c>
      <c r="K82" s="73">
        <v>0.18</v>
      </c>
      <c r="L82" s="73">
        <v>0.1</v>
      </c>
      <c r="M82" s="73">
        <v>0.14000000000000001</v>
      </c>
      <c r="N82" s="73">
        <v>0.16</v>
      </c>
      <c r="O82" s="73">
        <v>0.12</v>
      </c>
      <c r="P82" s="73">
        <v>0.1</v>
      </c>
      <c r="Q82" s="73">
        <v>0.14000000000000001</v>
      </c>
      <c r="R82" s="73">
        <v>0.16</v>
      </c>
      <c r="S82" s="73">
        <v>0.22</v>
      </c>
      <c r="T82" s="73">
        <v>0.19</v>
      </c>
      <c r="U82" s="73">
        <v>0.14000000000000001</v>
      </c>
      <c r="V82" s="73">
        <v>0.22</v>
      </c>
      <c r="W82" s="73">
        <v>0.24</v>
      </c>
      <c r="X82" s="73">
        <v>0.2</v>
      </c>
      <c r="Y82" s="73">
        <v>0.2</v>
      </c>
      <c r="Z82" s="73">
        <v>0.18</v>
      </c>
      <c r="AA82" s="73">
        <v>0.24</v>
      </c>
      <c r="AB82" s="73">
        <v>0.16</v>
      </c>
      <c r="AC82" s="73">
        <v>0.22</v>
      </c>
      <c r="AD82" s="73">
        <v>0.26</v>
      </c>
      <c r="AE82" s="73">
        <v>0.27</v>
      </c>
      <c r="AF82" s="73">
        <v>0.3</v>
      </c>
      <c r="AG82" s="73">
        <v>0.26</v>
      </c>
      <c r="AH82" s="73">
        <v>0.35</v>
      </c>
      <c r="AI82" s="73">
        <v>0.32</v>
      </c>
      <c r="AJ82" s="73">
        <v>0.34</v>
      </c>
      <c r="AK82" s="73">
        <v>0.3</v>
      </c>
      <c r="AL82" s="73">
        <v>0.33</v>
      </c>
      <c r="AM82" s="73">
        <v>0.33</v>
      </c>
      <c r="AN82" s="73">
        <v>0.31</v>
      </c>
    </row>
    <row r="83" spans="1:40" x14ac:dyDescent="0.2">
      <c r="A83" s="17" t="s">
        <v>208</v>
      </c>
      <c r="B83" s="17" t="s">
        <v>5</v>
      </c>
      <c r="C83" s="17" t="s">
        <v>209</v>
      </c>
      <c r="D83" s="17" t="s">
        <v>222</v>
      </c>
      <c r="E83" s="17" t="s">
        <v>223</v>
      </c>
      <c r="F83" s="20">
        <f>'DSR Secondary'!F83</f>
        <v>0</v>
      </c>
      <c r="G83" s="102">
        <f>'DSR Secondary'!G83</f>
        <v>0</v>
      </c>
      <c r="H83" s="73">
        <v>0.25</v>
      </c>
      <c r="I83" s="73">
        <v>0.19</v>
      </c>
      <c r="J83" s="73">
        <v>0.22</v>
      </c>
      <c r="K83" s="73">
        <v>0.21</v>
      </c>
      <c r="L83" s="73">
        <v>0.25</v>
      </c>
      <c r="M83" s="73">
        <v>0.21</v>
      </c>
      <c r="N83" s="73">
        <v>0.23</v>
      </c>
      <c r="O83" s="73">
        <v>0.23</v>
      </c>
      <c r="P83" s="73">
        <v>0.25</v>
      </c>
      <c r="Q83" s="73">
        <v>0.23</v>
      </c>
      <c r="R83" s="73">
        <v>0.28000000000000003</v>
      </c>
      <c r="S83" s="73">
        <v>0.21</v>
      </c>
      <c r="T83" s="73">
        <v>0.23</v>
      </c>
      <c r="U83" s="73">
        <v>0.28000000000000003</v>
      </c>
      <c r="V83" s="73">
        <v>0.24</v>
      </c>
      <c r="W83" s="73">
        <v>0.2</v>
      </c>
      <c r="X83" s="73">
        <v>0.24</v>
      </c>
      <c r="Y83" s="73">
        <v>0.24</v>
      </c>
      <c r="Z83" s="73">
        <v>0.28000000000000003</v>
      </c>
      <c r="AA83" s="73">
        <v>0.28000000000000003</v>
      </c>
      <c r="AB83" s="73">
        <v>0.24</v>
      </c>
      <c r="AC83" s="73">
        <v>0.26</v>
      </c>
      <c r="AD83" s="73">
        <v>0.17</v>
      </c>
      <c r="AE83" s="73">
        <v>0.16</v>
      </c>
      <c r="AF83" s="73">
        <v>0.13</v>
      </c>
      <c r="AG83" s="73">
        <v>0.19</v>
      </c>
      <c r="AH83" s="73">
        <v>0.15</v>
      </c>
      <c r="AI83" s="73">
        <v>0.15</v>
      </c>
      <c r="AJ83" s="73">
        <v>0.14000000000000001</v>
      </c>
      <c r="AK83" s="73">
        <v>0.15</v>
      </c>
      <c r="AL83" s="73">
        <v>0.14000000000000001</v>
      </c>
      <c r="AM83" s="73">
        <v>0.14000000000000001</v>
      </c>
      <c r="AN83" s="73">
        <v>0.18</v>
      </c>
    </row>
    <row r="84" spans="1:40" x14ac:dyDescent="0.2">
      <c r="A84" s="17" t="s">
        <v>208</v>
      </c>
      <c r="B84" s="17" t="s">
        <v>5</v>
      </c>
      <c r="C84" s="17" t="s">
        <v>209</v>
      </c>
      <c r="D84" s="17" t="s">
        <v>224</v>
      </c>
      <c r="E84" s="17" t="s">
        <v>225</v>
      </c>
      <c r="F84" s="20">
        <f>'DSR Secondary'!F84</f>
        <v>0</v>
      </c>
      <c r="G84" s="102">
        <f>'DSR Secondary'!G84</f>
        <v>0</v>
      </c>
      <c r="H84" s="73">
        <v>0.24</v>
      </c>
      <c r="I84" s="73">
        <v>0.19</v>
      </c>
      <c r="J84" s="73">
        <v>0.23</v>
      </c>
      <c r="K84" s="73">
        <v>0.21</v>
      </c>
      <c r="L84" s="73">
        <v>0.21</v>
      </c>
      <c r="M84" s="73">
        <v>0.2</v>
      </c>
      <c r="N84" s="73">
        <v>0.21</v>
      </c>
      <c r="O84" s="73">
        <v>0.22</v>
      </c>
      <c r="P84" s="73">
        <v>0.22</v>
      </c>
      <c r="Q84" s="73">
        <v>0.23</v>
      </c>
      <c r="R84" s="73">
        <v>0.16</v>
      </c>
      <c r="S84" s="73">
        <v>0.2</v>
      </c>
      <c r="T84" s="73">
        <v>0.2</v>
      </c>
      <c r="U84" s="73">
        <v>0.19</v>
      </c>
      <c r="V84" s="73">
        <v>0.22</v>
      </c>
      <c r="W84" s="73">
        <v>0.21</v>
      </c>
      <c r="X84" s="73">
        <v>0.23</v>
      </c>
      <c r="Y84" s="73">
        <v>0.23</v>
      </c>
      <c r="Z84" s="73">
        <v>0.19</v>
      </c>
      <c r="AA84" s="73">
        <v>0.15</v>
      </c>
      <c r="AB84" s="73">
        <v>0.22</v>
      </c>
      <c r="AC84" s="73">
        <v>0.22</v>
      </c>
      <c r="AD84" s="73">
        <v>0.22</v>
      </c>
      <c r="AE84" s="73">
        <v>0.22</v>
      </c>
      <c r="AF84" s="73">
        <v>0.2</v>
      </c>
      <c r="AG84" s="73">
        <v>0.2</v>
      </c>
      <c r="AH84" s="73">
        <v>0.2</v>
      </c>
      <c r="AI84" s="73">
        <v>0.2</v>
      </c>
      <c r="AJ84" s="73">
        <v>0.2</v>
      </c>
      <c r="AK84" s="73">
        <v>0.21</v>
      </c>
      <c r="AL84" s="73">
        <v>0.22</v>
      </c>
      <c r="AM84" s="73">
        <v>0.22</v>
      </c>
      <c r="AN84" s="73">
        <v>0.22</v>
      </c>
    </row>
    <row r="85" spans="1:40" x14ac:dyDescent="0.2">
      <c r="A85" s="17" t="s">
        <v>208</v>
      </c>
      <c r="B85" s="17" t="s">
        <v>5</v>
      </c>
      <c r="C85" s="17" t="s">
        <v>209</v>
      </c>
      <c r="D85" s="17" t="s">
        <v>226</v>
      </c>
      <c r="E85" s="17" t="s">
        <v>227</v>
      </c>
      <c r="F85" s="20">
        <f>'DSR Secondary'!F85</f>
        <v>0</v>
      </c>
      <c r="G85" s="102">
        <f>'DSR Secondary'!G85</f>
        <v>0</v>
      </c>
      <c r="H85" s="73">
        <v>0.19</v>
      </c>
      <c r="I85" s="73">
        <v>0.19</v>
      </c>
      <c r="J85" s="73">
        <v>0.19</v>
      </c>
      <c r="K85" s="73">
        <v>0.19</v>
      </c>
      <c r="L85" s="73">
        <v>0.21</v>
      </c>
      <c r="M85" s="73">
        <v>0.21</v>
      </c>
      <c r="N85" s="73">
        <v>0.19</v>
      </c>
      <c r="O85" s="73">
        <v>0.21</v>
      </c>
      <c r="P85" s="73">
        <v>0.21</v>
      </c>
      <c r="Q85" s="73">
        <v>0.19</v>
      </c>
      <c r="R85" s="73">
        <v>0.19</v>
      </c>
      <c r="S85" s="73">
        <v>0.17</v>
      </c>
      <c r="T85" s="73">
        <v>0.18</v>
      </c>
      <c r="U85" s="73">
        <v>0.17</v>
      </c>
      <c r="V85" s="73">
        <v>0.16</v>
      </c>
      <c r="W85" s="73">
        <v>0.18</v>
      </c>
      <c r="X85" s="73">
        <v>0.17</v>
      </c>
      <c r="Y85" s="73">
        <v>0.17</v>
      </c>
      <c r="Z85" s="73">
        <v>0.19</v>
      </c>
      <c r="AA85" s="73">
        <v>0.19</v>
      </c>
      <c r="AB85" s="73">
        <v>0.21</v>
      </c>
      <c r="AC85" s="73">
        <v>0.17</v>
      </c>
      <c r="AD85" s="73">
        <v>0.19</v>
      </c>
      <c r="AE85" s="73">
        <v>0.18</v>
      </c>
      <c r="AF85" s="73">
        <v>0.19</v>
      </c>
      <c r="AG85" s="73">
        <v>0.17</v>
      </c>
      <c r="AH85" s="73">
        <v>0.16</v>
      </c>
      <c r="AI85" s="73">
        <v>0.16</v>
      </c>
      <c r="AJ85" s="73">
        <v>0.17</v>
      </c>
      <c r="AK85" s="73">
        <v>0.17</v>
      </c>
      <c r="AL85" s="73">
        <v>0.19</v>
      </c>
      <c r="AM85" s="73">
        <v>0.19</v>
      </c>
      <c r="AN85" s="73">
        <v>0.18</v>
      </c>
    </row>
    <row r="86" spans="1:40" x14ac:dyDescent="0.2">
      <c r="A86" s="17" t="s">
        <v>208</v>
      </c>
      <c r="B86" s="17" t="s">
        <v>5</v>
      </c>
      <c r="C86" s="17" t="s">
        <v>209</v>
      </c>
      <c r="D86" s="17" t="s">
        <v>228</v>
      </c>
      <c r="E86" s="17" t="s">
        <v>229</v>
      </c>
      <c r="F86" s="20">
        <f>'DSR Secondary'!F86</f>
        <v>0</v>
      </c>
      <c r="G86" s="102">
        <f>'DSR Secondary'!G86</f>
        <v>0</v>
      </c>
      <c r="H86" s="73">
        <v>0.22</v>
      </c>
      <c r="I86" s="73">
        <v>0.22</v>
      </c>
      <c r="J86" s="73">
        <v>0.2</v>
      </c>
      <c r="K86" s="73">
        <v>0.21</v>
      </c>
      <c r="L86" s="73">
        <v>0.23</v>
      </c>
      <c r="M86" s="73">
        <v>0.24</v>
      </c>
      <c r="N86" s="73">
        <v>0.21</v>
      </c>
      <c r="O86" s="73">
        <v>0.22</v>
      </c>
      <c r="P86" s="73">
        <v>0.22</v>
      </c>
      <c r="Q86" s="73">
        <v>0.21</v>
      </c>
      <c r="R86" s="73">
        <v>0.21</v>
      </c>
      <c r="S86" s="73">
        <v>0.2</v>
      </c>
      <c r="T86" s="73">
        <v>0.2</v>
      </c>
      <c r="U86" s="73">
        <v>0.22</v>
      </c>
      <c r="V86" s="73">
        <v>0.16</v>
      </c>
      <c r="W86" s="73">
        <v>0.17</v>
      </c>
      <c r="X86" s="73">
        <v>0.16</v>
      </c>
      <c r="Y86" s="73">
        <v>0.16</v>
      </c>
      <c r="Z86" s="73">
        <v>0.16</v>
      </c>
      <c r="AA86" s="73">
        <v>0.14000000000000001</v>
      </c>
      <c r="AB86" s="73">
        <v>0.17</v>
      </c>
      <c r="AC86" s="73">
        <v>0.13</v>
      </c>
      <c r="AD86" s="73">
        <v>0.16</v>
      </c>
      <c r="AE86" s="73">
        <v>0.17</v>
      </c>
      <c r="AF86" s="73">
        <v>0.18</v>
      </c>
      <c r="AG86" s="73">
        <v>0.18</v>
      </c>
      <c r="AH86" s="73">
        <v>0.14000000000000001</v>
      </c>
      <c r="AI86" s="73">
        <v>0.17</v>
      </c>
      <c r="AJ86" s="73">
        <v>0.15</v>
      </c>
      <c r="AK86" s="73">
        <v>0.17</v>
      </c>
      <c r="AL86" s="73">
        <v>0.12</v>
      </c>
      <c r="AM86" s="73">
        <v>0.12</v>
      </c>
      <c r="AN86" s="73">
        <v>0.11</v>
      </c>
    </row>
    <row r="87" spans="1:40" x14ac:dyDescent="0.2">
      <c r="A87" s="23"/>
      <c r="B87" s="74"/>
      <c r="C87" s="25"/>
      <c r="D87" s="30"/>
      <c r="E87" s="23"/>
      <c r="F87" s="28">
        <f>SUM(F82:F86)</f>
        <v>0</v>
      </c>
      <c r="G87" s="28">
        <f>SUM(G82:G86)</f>
        <v>0</v>
      </c>
      <c r="H87" s="75">
        <f>SUM(H82:H86)</f>
        <v>1</v>
      </c>
      <c r="I87" s="75">
        <f t="shared" ref="I87:AN87" si="22">SUM(I82:I86)</f>
        <v>1</v>
      </c>
      <c r="J87" s="75">
        <f t="shared" si="22"/>
        <v>1</v>
      </c>
      <c r="K87" s="75">
        <f t="shared" si="22"/>
        <v>1</v>
      </c>
      <c r="L87" s="75">
        <f t="shared" si="22"/>
        <v>0.99999999999999989</v>
      </c>
      <c r="M87" s="75">
        <f t="shared" si="22"/>
        <v>1</v>
      </c>
      <c r="N87" s="75">
        <f t="shared" si="22"/>
        <v>1</v>
      </c>
      <c r="O87" s="75">
        <f t="shared" si="22"/>
        <v>0.99999999999999989</v>
      </c>
      <c r="P87" s="75">
        <f t="shared" si="22"/>
        <v>0.99999999999999989</v>
      </c>
      <c r="Q87" s="75">
        <f t="shared" si="22"/>
        <v>1</v>
      </c>
      <c r="R87" s="75">
        <f t="shared" si="22"/>
        <v>1</v>
      </c>
      <c r="S87" s="75">
        <f t="shared" si="22"/>
        <v>1</v>
      </c>
      <c r="T87" s="75">
        <f t="shared" si="22"/>
        <v>1</v>
      </c>
      <c r="U87" s="75">
        <f t="shared" si="22"/>
        <v>1.0000000000000002</v>
      </c>
      <c r="V87" s="75">
        <f t="shared" si="22"/>
        <v>1</v>
      </c>
      <c r="W87" s="75">
        <f t="shared" si="22"/>
        <v>1</v>
      </c>
      <c r="X87" s="75">
        <f t="shared" si="22"/>
        <v>1</v>
      </c>
      <c r="Y87" s="75">
        <f t="shared" si="22"/>
        <v>1</v>
      </c>
      <c r="Z87" s="75">
        <f t="shared" si="22"/>
        <v>1</v>
      </c>
      <c r="AA87" s="75">
        <f t="shared" si="22"/>
        <v>1</v>
      </c>
      <c r="AB87" s="75">
        <f t="shared" si="22"/>
        <v>1</v>
      </c>
      <c r="AC87" s="75">
        <f t="shared" si="22"/>
        <v>1</v>
      </c>
      <c r="AD87" s="75">
        <f t="shared" si="22"/>
        <v>1</v>
      </c>
      <c r="AE87" s="75">
        <f t="shared" si="22"/>
        <v>1</v>
      </c>
      <c r="AF87" s="75">
        <f t="shared" si="22"/>
        <v>1</v>
      </c>
      <c r="AG87" s="75">
        <f t="shared" si="22"/>
        <v>1</v>
      </c>
      <c r="AH87" s="75">
        <f t="shared" si="22"/>
        <v>1</v>
      </c>
      <c r="AI87" s="75">
        <f t="shared" si="22"/>
        <v>1</v>
      </c>
      <c r="AJ87" s="75">
        <f t="shared" si="22"/>
        <v>1</v>
      </c>
      <c r="AK87" s="75">
        <f t="shared" si="22"/>
        <v>1</v>
      </c>
      <c r="AL87" s="75">
        <f t="shared" si="22"/>
        <v>1</v>
      </c>
      <c r="AM87" s="75">
        <f t="shared" si="22"/>
        <v>1</v>
      </c>
      <c r="AN87" s="75">
        <f t="shared" si="22"/>
        <v>0.99999999999999989</v>
      </c>
    </row>
    <row r="88" spans="1:40" x14ac:dyDescent="0.2">
      <c r="A88" s="17" t="s">
        <v>210</v>
      </c>
      <c r="B88" s="17" t="s">
        <v>5</v>
      </c>
      <c r="C88" s="17" t="s">
        <v>209</v>
      </c>
      <c r="D88" s="17" t="s">
        <v>230</v>
      </c>
      <c r="E88" s="76" t="s">
        <v>231</v>
      </c>
      <c r="F88" s="20">
        <f>'DSR Secondary'!F88</f>
        <v>0</v>
      </c>
      <c r="G88" s="102">
        <f>'DSR Secondary'!G88</f>
        <v>0</v>
      </c>
      <c r="H88" s="73">
        <v>0.28000000000000003</v>
      </c>
      <c r="I88" s="73">
        <v>0.27</v>
      </c>
      <c r="J88" s="73">
        <v>0.3</v>
      </c>
      <c r="K88" s="73">
        <v>0.28000000000000003</v>
      </c>
      <c r="L88" s="73">
        <v>0.3</v>
      </c>
      <c r="M88" s="73">
        <v>0.28000000000000003</v>
      </c>
      <c r="N88" s="73">
        <v>0.3</v>
      </c>
      <c r="O88" s="73">
        <v>0.3</v>
      </c>
      <c r="P88" s="73">
        <v>0.28000000000000003</v>
      </c>
      <c r="Q88" s="73">
        <v>0.28999999999999998</v>
      </c>
      <c r="R88" s="73">
        <v>0.27</v>
      </c>
      <c r="S88" s="73">
        <v>0.25</v>
      </c>
      <c r="T88" s="73">
        <v>0.3</v>
      </c>
      <c r="U88" s="73">
        <v>0.28000000000000003</v>
      </c>
      <c r="V88" s="73">
        <v>0.24</v>
      </c>
      <c r="W88" s="73">
        <v>0.2</v>
      </c>
      <c r="X88" s="73">
        <v>0.21</v>
      </c>
      <c r="Y88" s="73">
        <v>0.21</v>
      </c>
      <c r="Z88" s="73">
        <v>0.21</v>
      </c>
      <c r="AA88" s="73">
        <v>0.19</v>
      </c>
      <c r="AB88" s="73">
        <v>0.24</v>
      </c>
      <c r="AC88" s="73">
        <v>0.22</v>
      </c>
      <c r="AD88" s="73">
        <v>0.25</v>
      </c>
      <c r="AE88" s="73">
        <v>0.28000000000000003</v>
      </c>
      <c r="AF88" s="73">
        <v>0.24</v>
      </c>
      <c r="AG88" s="73">
        <v>0.25</v>
      </c>
      <c r="AH88" s="73">
        <v>0.27</v>
      </c>
      <c r="AI88" s="73">
        <v>0.25</v>
      </c>
      <c r="AJ88" s="73">
        <v>0.23</v>
      </c>
      <c r="AK88" s="73">
        <v>0.22</v>
      </c>
      <c r="AL88" s="73">
        <v>0.27</v>
      </c>
      <c r="AM88" s="73">
        <v>0.23</v>
      </c>
      <c r="AN88" s="73">
        <v>0.25</v>
      </c>
    </row>
    <row r="89" spans="1:40" x14ac:dyDescent="0.2">
      <c r="A89" s="17" t="s">
        <v>210</v>
      </c>
      <c r="B89" s="17" t="s">
        <v>5</v>
      </c>
      <c r="C89" s="17" t="s">
        <v>209</v>
      </c>
      <c r="D89" s="17" t="s">
        <v>232</v>
      </c>
      <c r="E89" s="77" t="s">
        <v>233</v>
      </c>
      <c r="F89" s="20">
        <f>'DSR Secondary'!F89</f>
        <v>0</v>
      </c>
      <c r="G89" s="102">
        <f>'DSR Secondary'!G89</f>
        <v>0</v>
      </c>
      <c r="H89" s="73">
        <v>0.17</v>
      </c>
      <c r="I89" s="73">
        <v>0.2</v>
      </c>
      <c r="J89" s="73">
        <v>0.2</v>
      </c>
      <c r="K89" s="73">
        <v>0.24</v>
      </c>
      <c r="L89" s="73">
        <v>0.2</v>
      </c>
      <c r="M89" s="73">
        <v>0.2</v>
      </c>
      <c r="N89" s="73">
        <v>0.14000000000000001</v>
      </c>
      <c r="O89" s="73">
        <v>0.2</v>
      </c>
      <c r="P89" s="73">
        <v>0.2</v>
      </c>
      <c r="Q89" s="73">
        <v>0.16</v>
      </c>
      <c r="R89" s="73">
        <v>0.22</v>
      </c>
      <c r="S89" s="73">
        <v>0.22</v>
      </c>
      <c r="T89" s="73">
        <v>0.15</v>
      </c>
      <c r="U89" s="73">
        <v>0.22</v>
      </c>
      <c r="V89" s="73">
        <v>0.21</v>
      </c>
      <c r="W89" s="73">
        <v>0.18</v>
      </c>
      <c r="X89" s="73">
        <v>0.22</v>
      </c>
      <c r="Y89" s="73">
        <v>0.22</v>
      </c>
      <c r="Z89" s="73">
        <v>0.22</v>
      </c>
      <c r="AA89" s="73">
        <v>0.22</v>
      </c>
      <c r="AB89" s="73">
        <v>0.18</v>
      </c>
      <c r="AC89" s="73">
        <v>0.2</v>
      </c>
      <c r="AD89" s="73">
        <v>0.14000000000000001</v>
      </c>
      <c r="AE89" s="73">
        <v>0.15</v>
      </c>
      <c r="AF89" s="73">
        <v>0.14000000000000001</v>
      </c>
      <c r="AG89" s="73">
        <v>0.18</v>
      </c>
      <c r="AH89" s="73">
        <v>0.14000000000000001</v>
      </c>
      <c r="AI89" s="73">
        <v>0.18</v>
      </c>
      <c r="AJ89" s="73">
        <v>0.2</v>
      </c>
      <c r="AK89" s="73">
        <v>0.2</v>
      </c>
      <c r="AL89" s="73">
        <v>0.14000000000000001</v>
      </c>
      <c r="AM89" s="73">
        <v>0.22</v>
      </c>
      <c r="AN89" s="73">
        <v>0.14000000000000001</v>
      </c>
    </row>
    <row r="90" spans="1:40" x14ac:dyDescent="0.2">
      <c r="A90" s="17" t="s">
        <v>210</v>
      </c>
      <c r="B90" s="17" t="s">
        <v>5</v>
      </c>
      <c r="C90" s="17" t="s">
        <v>209</v>
      </c>
      <c r="D90" s="77" t="s">
        <v>234</v>
      </c>
      <c r="E90" s="76" t="s">
        <v>235</v>
      </c>
      <c r="F90" s="20">
        <f>'DSR Secondary'!F90</f>
        <v>0</v>
      </c>
      <c r="G90" s="102">
        <f>'DSR Secondary'!G90</f>
        <v>0</v>
      </c>
      <c r="H90" s="73">
        <v>0.23</v>
      </c>
      <c r="I90" s="73">
        <v>0.21</v>
      </c>
      <c r="J90" s="73">
        <v>0.18</v>
      </c>
      <c r="K90" s="73">
        <v>0.18</v>
      </c>
      <c r="L90" s="73">
        <v>0.18</v>
      </c>
      <c r="M90" s="73">
        <v>0.22</v>
      </c>
      <c r="N90" s="73">
        <v>0.23</v>
      </c>
      <c r="O90" s="73">
        <v>0.18</v>
      </c>
      <c r="P90" s="73">
        <v>0.22</v>
      </c>
      <c r="Q90" s="73">
        <v>0.2</v>
      </c>
      <c r="R90" s="73">
        <v>0.16</v>
      </c>
      <c r="S90" s="73">
        <v>0.17</v>
      </c>
      <c r="T90" s="73">
        <v>0.2</v>
      </c>
      <c r="U90" s="73">
        <v>0.2</v>
      </c>
      <c r="V90" s="73">
        <v>0.28000000000000003</v>
      </c>
      <c r="W90" s="73">
        <v>0.27</v>
      </c>
      <c r="X90" s="73">
        <v>0.24</v>
      </c>
      <c r="Y90" s="73">
        <v>0.24</v>
      </c>
      <c r="Z90" s="73">
        <v>0.28000000000000003</v>
      </c>
      <c r="AA90" s="73">
        <v>0.3</v>
      </c>
      <c r="AB90" s="73">
        <v>0.28000000000000003</v>
      </c>
      <c r="AC90" s="73">
        <v>0.24</v>
      </c>
      <c r="AD90" s="73">
        <v>0.23</v>
      </c>
      <c r="AE90" s="73">
        <v>0.25</v>
      </c>
      <c r="AF90" s="73">
        <v>0.26</v>
      </c>
      <c r="AG90" s="73">
        <v>0.25</v>
      </c>
      <c r="AH90" s="73">
        <v>0.28999999999999998</v>
      </c>
      <c r="AI90" s="73">
        <v>0.27</v>
      </c>
      <c r="AJ90" s="73">
        <v>0.25</v>
      </c>
      <c r="AK90" s="73">
        <v>0.27</v>
      </c>
      <c r="AL90" s="73">
        <v>0.28999999999999998</v>
      </c>
      <c r="AM90" s="73">
        <v>0.28999999999999998</v>
      </c>
      <c r="AN90" s="73">
        <v>0.23</v>
      </c>
    </row>
    <row r="91" spans="1:40" x14ac:dyDescent="0.2">
      <c r="A91" s="17" t="s">
        <v>210</v>
      </c>
      <c r="B91" s="17" t="s">
        <v>5</v>
      </c>
      <c r="C91" s="17" t="s">
        <v>209</v>
      </c>
      <c r="D91" s="17" t="s">
        <v>236</v>
      </c>
      <c r="E91" s="77" t="s">
        <v>237</v>
      </c>
      <c r="F91" s="20">
        <f>'DSR Secondary'!F91</f>
        <v>0</v>
      </c>
      <c r="G91" s="102">
        <f>'DSR Secondary'!G91</f>
        <v>0</v>
      </c>
      <c r="H91" s="73">
        <v>0.32</v>
      </c>
      <c r="I91" s="73">
        <v>0.32</v>
      </c>
      <c r="J91" s="73">
        <v>0.32</v>
      </c>
      <c r="K91" s="73">
        <v>0.3</v>
      </c>
      <c r="L91" s="73">
        <v>0.32</v>
      </c>
      <c r="M91" s="73">
        <v>0.3</v>
      </c>
      <c r="N91" s="73">
        <v>0.33</v>
      </c>
      <c r="O91" s="73">
        <v>0.32</v>
      </c>
      <c r="P91" s="73">
        <v>0.3</v>
      </c>
      <c r="Q91" s="73">
        <v>0.35</v>
      </c>
      <c r="R91" s="73">
        <v>0.35</v>
      </c>
      <c r="S91" s="73">
        <v>0.36</v>
      </c>
      <c r="T91" s="73">
        <v>0.35</v>
      </c>
      <c r="U91" s="73">
        <v>0.3</v>
      </c>
      <c r="V91" s="73">
        <v>0.27</v>
      </c>
      <c r="W91" s="73">
        <v>0.35</v>
      </c>
      <c r="X91" s="73">
        <v>0.33</v>
      </c>
      <c r="Y91" s="73">
        <v>0.33</v>
      </c>
      <c r="Z91" s="73">
        <v>0.28999999999999998</v>
      </c>
      <c r="AA91" s="73">
        <v>0.28999999999999998</v>
      </c>
      <c r="AB91" s="73">
        <v>0.3</v>
      </c>
      <c r="AC91" s="73">
        <v>0.34</v>
      </c>
      <c r="AD91" s="73">
        <v>0.38</v>
      </c>
      <c r="AE91" s="73">
        <v>0.32</v>
      </c>
      <c r="AF91" s="73">
        <v>0.36</v>
      </c>
      <c r="AG91" s="73">
        <v>0.32</v>
      </c>
      <c r="AH91" s="73">
        <v>0.3</v>
      </c>
      <c r="AI91" s="73">
        <v>0.3</v>
      </c>
      <c r="AJ91" s="73">
        <v>0.32</v>
      </c>
      <c r="AK91" s="73">
        <v>0.31</v>
      </c>
      <c r="AL91" s="73">
        <v>0.3</v>
      </c>
      <c r="AM91" s="73">
        <v>0.26</v>
      </c>
      <c r="AN91" s="73">
        <v>0.38</v>
      </c>
    </row>
    <row r="92" spans="1:40" x14ac:dyDescent="0.2">
      <c r="A92" s="23"/>
      <c r="B92" s="74"/>
      <c r="C92" s="25"/>
      <c r="D92" s="30"/>
      <c r="E92" s="23"/>
      <c r="F92" s="28">
        <f>SUM(F88:F91)</f>
        <v>0</v>
      </c>
      <c r="G92" s="28">
        <f>SUM(G88:G91)</f>
        <v>0</v>
      </c>
      <c r="H92" s="75">
        <f>SUM(H88:H91)</f>
        <v>1</v>
      </c>
      <c r="I92" s="75">
        <f>SUM(I88:I91)</f>
        <v>1</v>
      </c>
      <c r="J92" s="75">
        <f t="shared" ref="J92:AN92" si="23">SUM(J88:J91)</f>
        <v>1</v>
      </c>
      <c r="K92" s="75">
        <f t="shared" si="23"/>
        <v>1</v>
      </c>
      <c r="L92" s="75">
        <f t="shared" si="23"/>
        <v>1</v>
      </c>
      <c r="M92" s="75">
        <f t="shared" si="23"/>
        <v>1</v>
      </c>
      <c r="N92" s="75">
        <f t="shared" si="23"/>
        <v>1</v>
      </c>
      <c r="O92" s="75">
        <f t="shared" si="23"/>
        <v>1</v>
      </c>
      <c r="P92" s="75">
        <f t="shared" si="23"/>
        <v>1</v>
      </c>
      <c r="Q92" s="75">
        <f t="shared" si="23"/>
        <v>0.99999999999999989</v>
      </c>
      <c r="R92" s="75">
        <f t="shared" si="23"/>
        <v>1</v>
      </c>
      <c r="S92" s="75">
        <f t="shared" si="23"/>
        <v>1</v>
      </c>
      <c r="T92" s="75">
        <f t="shared" si="23"/>
        <v>0.99999999999999989</v>
      </c>
      <c r="U92" s="75">
        <f t="shared" si="23"/>
        <v>1</v>
      </c>
      <c r="V92" s="75">
        <f t="shared" si="23"/>
        <v>1</v>
      </c>
      <c r="W92" s="75">
        <f t="shared" si="23"/>
        <v>1</v>
      </c>
      <c r="X92" s="75">
        <f t="shared" si="23"/>
        <v>1</v>
      </c>
      <c r="Y92" s="75">
        <f t="shared" si="23"/>
        <v>1</v>
      </c>
      <c r="Z92" s="75">
        <f t="shared" si="23"/>
        <v>1</v>
      </c>
      <c r="AA92" s="75">
        <f t="shared" si="23"/>
        <v>1</v>
      </c>
      <c r="AB92" s="75">
        <f t="shared" si="23"/>
        <v>1</v>
      </c>
      <c r="AC92" s="75">
        <f t="shared" si="23"/>
        <v>1</v>
      </c>
      <c r="AD92" s="75">
        <f t="shared" si="23"/>
        <v>1</v>
      </c>
      <c r="AE92" s="75">
        <f t="shared" si="23"/>
        <v>1</v>
      </c>
      <c r="AF92" s="75">
        <f t="shared" si="23"/>
        <v>1</v>
      </c>
      <c r="AG92" s="75">
        <f t="shared" si="23"/>
        <v>1</v>
      </c>
      <c r="AH92" s="75">
        <f t="shared" si="23"/>
        <v>1</v>
      </c>
      <c r="AI92" s="75">
        <f t="shared" si="23"/>
        <v>1</v>
      </c>
      <c r="AJ92" s="75">
        <f t="shared" si="23"/>
        <v>1</v>
      </c>
      <c r="AK92" s="75">
        <f t="shared" si="23"/>
        <v>1</v>
      </c>
      <c r="AL92" s="75">
        <f t="shared" si="23"/>
        <v>1</v>
      </c>
      <c r="AM92" s="75">
        <f t="shared" si="23"/>
        <v>1</v>
      </c>
      <c r="AN92" s="75">
        <f t="shared" si="23"/>
        <v>1</v>
      </c>
    </row>
    <row r="93" spans="1:40" x14ac:dyDescent="0.2">
      <c r="A93" s="17" t="s">
        <v>211</v>
      </c>
      <c r="B93" s="17" t="s">
        <v>5</v>
      </c>
      <c r="C93" s="17" t="s">
        <v>212</v>
      </c>
      <c r="D93" s="78" t="s">
        <v>238</v>
      </c>
      <c r="E93" s="79" t="s">
        <v>239</v>
      </c>
      <c r="F93" s="20">
        <f>'DSR Secondary'!F93</f>
        <v>0</v>
      </c>
      <c r="G93" s="102">
        <f>'DSR Secondary'!G93</f>
        <v>0</v>
      </c>
      <c r="H93" s="73">
        <v>0.17</v>
      </c>
      <c r="I93" s="73">
        <v>0.17</v>
      </c>
      <c r="J93" s="73">
        <v>0.17</v>
      </c>
      <c r="K93" s="73">
        <v>0.17</v>
      </c>
      <c r="L93" s="73">
        <v>0.17</v>
      </c>
      <c r="M93" s="73">
        <v>0.17</v>
      </c>
      <c r="N93" s="73">
        <v>0.17</v>
      </c>
      <c r="O93" s="73">
        <v>0.17</v>
      </c>
      <c r="P93" s="73">
        <v>0.17</v>
      </c>
      <c r="Q93" s="73">
        <v>0.17</v>
      </c>
      <c r="R93" s="73">
        <v>0.17</v>
      </c>
      <c r="S93" s="73">
        <v>0.17</v>
      </c>
      <c r="T93" s="73">
        <v>0.17</v>
      </c>
      <c r="U93" s="73">
        <v>0.17</v>
      </c>
      <c r="V93" s="73">
        <v>0.17</v>
      </c>
      <c r="W93" s="73">
        <v>0.17</v>
      </c>
      <c r="X93" s="73">
        <v>0.17</v>
      </c>
      <c r="Y93" s="73">
        <v>0.17</v>
      </c>
      <c r="Z93" s="73">
        <v>0.17</v>
      </c>
      <c r="AA93" s="73">
        <v>0.17</v>
      </c>
      <c r="AB93" s="73">
        <v>0.17</v>
      </c>
      <c r="AC93" s="73">
        <v>0.17</v>
      </c>
      <c r="AD93" s="73">
        <v>0.17</v>
      </c>
      <c r="AE93" s="73">
        <v>0.16</v>
      </c>
      <c r="AF93" s="73">
        <v>0.16</v>
      </c>
      <c r="AG93" s="73">
        <v>0.16</v>
      </c>
      <c r="AH93" s="73">
        <v>0.16</v>
      </c>
      <c r="AI93" s="73">
        <v>0.16</v>
      </c>
      <c r="AJ93" s="73">
        <v>0.16</v>
      </c>
      <c r="AK93" s="73">
        <v>0.16</v>
      </c>
      <c r="AL93" s="73">
        <v>0.16</v>
      </c>
      <c r="AM93" s="73">
        <v>0.16</v>
      </c>
      <c r="AN93" s="73">
        <v>0.16</v>
      </c>
    </row>
    <row r="94" spans="1:40" x14ac:dyDescent="0.2">
      <c r="A94" s="17" t="s">
        <v>211</v>
      </c>
      <c r="B94" s="17" t="s">
        <v>5</v>
      </c>
      <c r="C94" s="17" t="s">
        <v>212</v>
      </c>
      <c r="D94" s="80" t="s">
        <v>240</v>
      </c>
      <c r="E94" s="81" t="s">
        <v>241</v>
      </c>
      <c r="F94" s="20">
        <f>'DSR Secondary'!F94</f>
        <v>0</v>
      </c>
      <c r="G94" s="102">
        <f>'DSR Secondary'!G94</f>
        <v>0</v>
      </c>
      <c r="H94" s="73">
        <v>0.27</v>
      </c>
      <c r="I94" s="73">
        <v>0.27</v>
      </c>
      <c r="J94" s="73">
        <v>0.27</v>
      </c>
      <c r="K94" s="73">
        <v>0.27</v>
      </c>
      <c r="L94" s="73">
        <v>0.27</v>
      </c>
      <c r="M94" s="73">
        <v>0.27</v>
      </c>
      <c r="N94" s="73">
        <v>0.27</v>
      </c>
      <c r="O94" s="73">
        <v>0.27</v>
      </c>
      <c r="P94" s="73">
        <v>0.27</v>
      </c>
      <c r="Q94" s="73">
        <v>0.27</v>
      </c>
      <c r="R94" s="73">
        <v>0.27</v>
      </c>
      <c r="S94" s="73">
        <v>0.27</v>
      </c>
      <c r="T94" s="73">
        <v>0.27</v>
      </c>
      <c r="U94" s="73">
        <v>0.27</v>
      </c>
      <c r="V94" s="73">
        <v>0.27</v>
      </c>
      <c r="W94" s="73">
        <v>0.27</v>
      </c>
      <c r="X94" s="73">
        <v>0.27</v>
      </c>
      <c r="Y94" s="73">
        <v>0.27</v>
      </c>
      <c r="Z94" s="73">
        <v>0.27</v>
      </c>
      <c r="AA94" s="73">
        <v>0.27</v>
      </c>
      <c r="AB94" s="73">
        <v>0.27</v>
      </c>
      <c r="AC94" s="73">
        <v>0.27</v>
      </c>
      <c r="AD94" s="73">
        <v>0.27</v>
      </c>
      <c r="AE94" s="73">
        <v>0.28000000000000003</v>
      </c>
      <c r="AF94" s="73">
        <v>0.28000000000000003</v>
      </c>
      <c r="AG94" s="73">
        <v>0.28000000000000003</v>
      </c>
      <c r="AH94" s="73">
        <v>0.28000000000000003</v>
      </c>
      <c r="AI94" s="73">
        <v>0.28000000000000003</v>
      </c>
      <c r="AJ94" s="73">
        <v>0.28000000000000003</v>
      </c>
      <c r="AK94" s="73">
        <v>0.28000000000000003</v>
      </c>
      <c r="AL94" s="73">
        <v>0.28000000000000003</v>
      </c>
      <c r="AM94" s="73">
        <v>0.28000000000000003</v>
      </c>
      <c r="AN94" s="73">
        <v>0.28000000000000003</v>
      </c>
    </row>
    <row r="95" spans="1:40" x14ac:dyDescent="0.2">
      <c r="A95" s="17" t="s">
        <v>211</v>
      </c>
      <c r="B95" s="17" t="s">
        <v>5</v>
      </c>
      <c r="C95" s="17" t="s">
        <v>212</v>
      </c>
      <c r="D95" s="80" t="s">
        <v>242</v>
      </c>
      <c r="E95" s="81" t="s">
        <v>243</v>
      </c>
      <c r="F95" s="20">
        <f>'DSR Secondary'!F95</f>
        <v>0</v>
      </c>
      <c r="G95" s="102">
        <f>'DSR Secondary'!G95</f>
        <v>0</v>
      </c>
      <c r="H95" s="73">
        <v>0.35</v>
      </c>
      <c r="I95" s="73">
        <v>0.35</v>
      </c>
      <c r="J95" s="73">
        <v>0.35</v>
      </c>
      <c r="K95" s="73">
        <v>0.35</v>
      </c>
      <c r="L95" s="73">
        <v>0.35</v>
      </c>
      <c r="M95" s="73">
        <v>0.35</v>
      </c>
      <c r="N95" s="73">
        <v>0.35</v>
      </c>
      <c r="O95" s="73">
        <v>0.35</v>
      </c>
      <c r="P95" s="73">
        <v>0.35</v>
      </c>
      <c r="Q95" s="73">
        <v>0.35</v>
      </c>
      <c r="R95" s="73">
        <v>0.35</v>
      </c>
      <c r="S95" s="73">
        <v>0.35</v>
      </c>
      <c r="T95" s="73">
        <v>0.35</v>
      </c>
      <c r="U95" s="73">
        <v>0.35</v>
      </c>
      <c r="V95" s="73">
        <v>0.35</v>
      </c>
      <c r="W95" s="73">
        <v>0.35</v>
      </c>
      <c r="X95" s="73">
        <v>0.35</v>
      </c>
      <c r="Y95" s="73">
        <v>0.35</v>
      </c>
      <c r="Z95" s="73">
        <v>0.35</v>
      </c>
      <c r="AA95" s="73">
        <v>0.35</v>
      </c>
      <c r="AB95" s="73">
        <v>0.35</v>
      </c>
      <c r="AC95" s="73">
        <v>0.35</v>
      </c>
      <c r="AD95" s="73">
        <v>0.35</v>
      </c>
      <c r="AE95" s="73">
        <v>0.35</v>
      </c>
      <c r="AF95" s="73">
        <v>0.35</v>
      </c>
      <c r="AG95" s="73">
        <v>0.35</v>
      </c>
      <c r="AH95" s="73">
        <v>0.35</v>
      </c>
      <c r="AI95" s="73">
        <v>0.35</v>
      </c>
      <c r="AJ95" s="73">
        <v>0.35</v>
      </c>
      <c r="AK95" s="73">
        <v>0.35</v>
      </c>
      <c r="AL95" s="73">
        <v>0.35</v>
      </c>
      <c r="AM95" s="73">
        <v>0.35</v>
      </c>
      <c r="AN95" s="73">
        <v>0.35</v>
      </c>
    </row>
    <row r="96" spans="1:40" x14ac:dyDescent="0.2">
      <c r="A96" s="17" t="s">
        <v>211</v>
      </c>
      <c r="B96" s="17" t="s">
        <v>5</v>
      </c>
      <c r="C96" s="17" t="s">
        <v>212</v>
      </c>
      <c r="D96" s="80" t="s">
        <v>244</v>
      </c>
      <c r="E96" s="81" t="s">
        <v>245</v>
      </c>
      <c r="F96" s="20">
        <f>'DSR Secondary'!F96</f>
        <v>0</v>
      </c>
      <c r="G96" s="102">
        <f>'DSR Secondary'!G96</f>
        <v>0</v>
      </c>
      <c r="H96" s="73">
        <v>0.21</v>
      </c>
      <c r="I96" s="73">
        <v>0.21</v>
      </c>
      <c r="J96" s="73">
        <v>0.21</v>
      </c>
      <c r="K96" s="73">
        <v>0.21</v>
      </c>
      <c r="L96" s="73">
        <v>0.21</v>
      </c>
      <c r="M96" s="73">
        <v>0.21</v>
      </c>
      <c r="N96" s="73">
        <v>0.21</v>
      </c>
      <c r="O96" s="73">
        <v>0.21</v>
      </c>
      <c r="P96" s="73">
        <v>0.21</v>
      </c>
      <c r="Q96" s="73">
        <v>0.21</v>
      </c>
      <c r="R96" s="73">
        <v>0.21</v>
      </c>
      <c r="S96" s="73">
        <v>0.21</v>
      </c>
      <c r="T96" s="73">
        <v>0.21</v>
      </c>
      <c r="U96" s="73">
        <v>0.21</v>
      </c>
      <c r="V96" s="73">
        <v>0.21</v>
      </c>
      <c r="W96" s="73">
        <v>0.21</v>
      </c>
      <c r="X96" s="73">
        <v>0.21</v>
      </c>
      <c r="Y96" s="73">
        <v>0.21</v>
      </c>
      <c r="Z96" s="73">
        <v>0.21</v>
      </c>
      <c r="AA96" s="73">
        <v>0.21</v>
      </c>
      <c r="AB96" s="73">
        <v>0.21</v>
      </c>
      <c r="AC96" s="73">
        <v>0.21</v>
      </c>
      <c r="AD96" s="73">
        <v>0.21</v>
      </c>
      <c r="AE96" s="73">
        <v>0.21</v>
      </c>
      <c r="AF96" s="73">
        <v>0.21</v>
      </c>
      <c r="AG96" s="73">
        <v>0.21</v>
      </c>
      <c r="AH96" s="73">
        <v>0.21</v>
      </c>
      <c r="AI96" s="73">
        <v>0.21</v>
      </c>
      <c r="AJ96" s="73">
        <v>0.21</v>
      </c>
      <c r="AK96" s="73">
        <v>0.21</v>
      </c>
      <c r="AL96" s="73">
        <v>0.21</v>
      </c>
      <c r="AM96" s="73">
        <v>0.21</v>
      </c>
      <c r="AN96" s="73">
        <v>0.21</v>
      </c>
    </row>
    <row r="97" spans="1:40" x14ac:dyDescent="0.2">
      <c r="A97" s="23"/>
      <c r="B97" s="74"/>
      <c r="C97" s="25"/>
      <c r="D97" s="82"/>
      <c r="E97" s="83"/>
      <c r="F97" s="28">
        <f>SUM(F93:F96)</f>
        <v>0</v>
      </c>
      <c r="G97" s="28">
        <f>SUM(G93:G96)</f>
        <v>0</v>
      </c>
      <c r="H97" s="75">
        <f>SUM(H93:H96)</f>
        <v>1</v>
      </c>
      <c r="I97" s="75">
        <f>SUM(I93:I96)</f>
        <v>1</v>
      </c>
      <c r="J97" s="75">
        <f t="shared" ref="J97:AN97" si="24">SUM(J93:J96)</f>
        <v>1</v>
      </c>
      <c r="K97" s="75">
        <f t="shared" si="24"/>
        <v>1</v>
      </c>
      <c r="L97" s="75">
        <f t="shared" si="24"/>
        <v>1</v>
      </c>
      <c r="M97" s="75">
        <f t="shared" si="24"/>
        <v>1</v>
      </c>
      <c r="N97" s="75">
        <f t="shared" si="24"/>
        <v>1</v>
      </c>
      <c r="O97" s="75">
        <f t="shared" si="24"/>
        <v>1</v>
      </c>
      <c r="P97" s="75">
        <f t="shared" si="24"/>
        <v>1</v>
      </c>
      <c r="Q97" s="75">
        <f t="shared" si="24"/>
        <v>1</v>
      </c>
      <c r="R97" s="75">
        <f t="shared" si="24"/>
        <v>1</v>
      </c>
      <c r="S97" s="75">
        <f t="shared" si="24"/>
        <v>1</v>
      </c>
      <c r="T97" s="75">
        <f t="shared" si="24"/>
        <v>1</v>
      </c>
      <c r="U97" s="75">
        <f t="shared" si="24"/>
        <v>1</v>
      </c>
      <c r="V97" s="75">
        <f t="shared" si="24"/>
        <v>1</v>
      </c>
      <c r="W97" s="75">
        <f t="shared" si="24"/>
        <v>1</v>
      </c>
      <c r="X97" s="75">
        <f t="shared" si="24"/>
        <v>1</v>
      </c>
      <c r="Y97" s="75">
        <f t="shared" si="24"/>
        <v>1</v>
      </c>
      <c r="Z97" s="75">
        <f t="shared" si="24"/>
        <v>1</v>
      </c>
      <c r="AA97" s="75">
        <f t="shared" si="24"/>
        <v>1</v>
      </c>
      <c r="AB97" s="75">
        <f t="shared" si="24"/>
        <v>1</v>
      </c>
      <c r="AC97" s="75">
        <f t="shared" si="24"/>
        <v>1</v>
      </c>
      <c r="AD97" s="75">
        <f t="shared" si="24"/>
        <v>1</v>
      </c>
      <c r="AE97" s="75">
        <f t="shared" si="24"/>
        <v>1</v>
      </c>
      <c r="AF97" s="75">
        <f t="shared" si="24"/>
        <v>1</v>
      </c>
      <c r="AG97" s="75">
        <f t="shared" si="24"/>
        <v>1</v>
      </c>
      <c r="AH97" s="75">
        <f t="shared" si="24"/>
        <v>1</v>
      </c>
      <c r="AI97" s="75">
        <f t="shared" si="24"/>
        <v>1</v>
      </c>
      <c r="AJ97" s="75">
        <f t="shared" si="24"/>
        <v>1</v>
      </c>
      <c r="AK97" s="75">
        <f t="shared" si="24"/>
        <v>1</v>
      </c>
      <c r="AL97" s="75">
        <f t="shared" si="24"/>
        <v>1</v>
      </c>
      <c r="AM97" s="75">
        <f t="shared" si="24"/>
        <v>1</v>
      </c>
      <c r="AN97" s="75">
        <f t="shared" si="24"/>
        <v>1</v>
      </c>
    </row>
    <row r="98" spans="1:40" x14ac:dyDescent="0.2">
      <c r="A98" s="17" t="s">
        <v>213</v>
      </c>
      <c r="B98" s="17" t="s">
        <v>5</v>
      </c>
      <c r="C98" s="17" t="s">
        <v>212</v>
      </c>
      <c r="D98" s="31" t="s">
        <v>246</v>
      </c>
      <c r="E98" s="31" t="s">
        <v>247</v>
      </c>
      <c r="F98" s="20">
        <f>'DSR Secondary'!F98</f>
        <v>0</v>
      </c>
      <c r="G98" s="102">
        <f>'DSR Secondary'!G98</f>
        <v>0</v>
      </c>
      <c r="H98" s="73">
        <v>0.22</v>
      </c>
      <c r="I98" s="73">
        <v>0.22</v>
      </c>
      <c r="J98" s="73">
        <v>0.22</v>
      </c>
      <c r="K98" s="73">
        <v>0.22</v>
      </c>
      <c r="L98" s="73">
        <v>0.22</v>
      </c>
      <c r="M98" s="73">
        <v>0.22</v>
      </c>
      <c r="N98" s="73">
        <v>0.22</v>
      </c>
      <c r="O98" s="73">
        <v>0.22</v>
      </c>
      <c r="P98" s="73">
        <v>0.22</v>
      </c>
      <c r="Q98" s="73">
        <v>0.22</v>
      </c>
      <c r="R98" s="73">
        <v>0.22</v>
      </c>
      <c r="S98" s="73">
        <v>0.22</v>
      </c>
      <c r="T98" s="73">
        <v>0.22</v>
      </c>
      <c r="U98" s="73">
        <v>0.22</v>
      </c>
      <c r="V98" s="73">
        <v>0.22</v>
      </c>
      <c r="W98" s="73">
        <v>0.22</v>
      </c>
      <c r="X98" s="73">
        <v>0.22</v>
      </c>
      <c r="Y98" s="73">
        <v>0.22</v>
      </c>
      <c r="Z98" s="73">
        <v>0.22</v>
      </c>
      <c r="AA98" s="73">
        <v>0.22</v>
      </c>
      <c r="AB98" s="73">
        <v>0.22</v>
      </c>
      <c r="AC98" s="73">
        <v>0.22</v>
      </c>
      <c r="AD98" s="73">
        <v>0.22</v>
      </c>
      <c r="AE98" s="73">
        <v>0.28000000000000003</v>
      </c>
      <c r="AF98" s="73">
        <v>0.28000000000000003</v>
      </c>
      <c r="AG98" s="73">
        <v>0.28000000000000003</v>
      </c>
      <c r="AH98" s="73">
        <v>0.28000000000000003</v>
      </c>
      <c r="AI98" s="73">
        <v>0.28000000000000003</v>
      </c>
      <c r="AJ98" s="73">
        <v>0.28000000000000003</v>
      </c>
      <c r="AK98" s="73">
        <v>0.28000000000000003</v>
      </c>
      <c r="AL98" s="73">
        <v>0.28000000000000003</v>
      </c>
      <c r="AM98" s="73">
        <v>0.28000000000000003</v>
      </c>
      <c r="AN98" s="73">
        <v>0.28000000000000003</v>
      </c>
    </row>
    <row r="99" spans="1:40" x14ac:dyDescent="0.2">
      <c r="A99" s="17" t="s">
        <v>213</v>
      </c>
      <c r="B99" s="17" t="s">
        <v>5</v>
      </c>
      <c r="C99" s="17" t="s">
        <v>212</v>
      </c>
      <c r="D99" s="31" t="s">
        <v>248</v>
      </c>
      <c r="E99" s="31" t="s">
        <v>249</v>
      </c>
      <c r="F99" s="20">
        <f>'DSR Secondary'!F99</f>
        <v>0</v>
      </c>
      <c r="G99" s="102">
        <f>'DSR Secondary'!G99</f>
        <v>0</v>
      </c>
      <c r="H99" s="73">
        <v>0.09</v>
      </c>
      <c r="I99" s="73">
        <v>0.09</v>
      </c>
      <c r="J99" s="73">
        <v>0.09</v>
      </c>
      <c r="K99" s="73">
        <v>0.09</v>
      </c>
      <c r="L99" s="73">
        <v>0.09</v>
      </c>
      <c r="M99" s="73">
        <v>0.09</v>
      </c>
      <c r="N99" s="73">
        <v>0.09</v>
      </c>
      <c r="O99" s="73">
        <v>0.09</v>
      </c>
      <c r="P99" s="73">
        <v>0.09</v>
      </c>
      <c r="Q99" s="73">
        <v>0.09</v>
      </c>
      <c r="R99" s="73">
        <v>0.09</v>
      </c>
      <c r="S99" s="73">
        <v>0.09</v>
      </c>
      <c r="T99" s="73">
        <v>0.09</v>
      </c>
      <c r="U99" s="73">
        <v>0.09</v>
      </c>
      <c r="V99" s="73">
        <v>0.09</v>
      </c>
      <c r="W99" s="73">
        <v>0.09</v>
      </c>
      <c r="X99" s="73">
        <v>0.09</v>
      </c>
      <c r="Y99" s="73">
        <v>0.09</v>
      </c>
      <c r="Z99" s="73">
        <v>0.09</v>
      </c>
      <c r="AA99" s="73">
        <v>0.09</v>
      </c>
      <c r="AB99" s="73">
        <v>0.09</v>
      </c>
      <c r="AC99" s="73">
        <v>0.09</v>
      </c>
      <c r="AD99" s="73">
        <v>0.09</v>
      </c>
      <c r="AE99" s="73">
        <v>0.06</v>
      </c>
      <c r="AF99" s="73">
        <v>0.06</v>
      </c>
      <c r="AG99" s="73">
        <v>0.06</v>
      </c>
      <c r="AH99" s="73">
        <v>0.06</v>
      </c>
      <c r="AI99" s="73">
        <v>0.06</v>
      </c>
      <c r="AJ99" s="73">
        <v>0.06</v>
      </c>
      <c r="AK99" s="73">
        <v>0.06</v>
      </c>
      <c r="AL99" s="73">
        <v>0.06</v>
      </c>
      <c r="AM99" s="73">
        <v>0.06</v>
      </c>
      <c r="AN99" s="73">
        <v>0.06</v>
      </c>
    </row>
    <row r="100" spans="1:40" x14ac:dyDescent="0.2">
      <c r="A100" s="17" t="s">
        <v>213</v>
      </c>
      <c r="B100" s="17" t="s">
        <v>5</v>
      </c>
      <c r="C100" s="17" t="s">
        <v>212</v>
      </c>
      <c r="D100" s="31" t="s">
        <v>250</v>
      </c>
      <c r="E100" s="31" t="s">
        <v>251</v>
      </c>
      <c r="F100" s="20">
        <f>'DSR Secondary'!F100</f>
        <v>0</v>
      </c>
      <c r="G100" s="102">
        <f>'DSR Secondary'!G100</f>
        <v>0</v>
      </c>
      <c r="H100" s="73">
        <v>0.14000000000000001</v>
      </c>
      <c r="I100" s="73">
        <v>0.14000000000000001</v>
      </c>
      <c r="J100" s="73">
        <v>0.14000000000000001</v>
      </c>
      <c r="K100" s="73">
        <v>0.14000000000000001</v>
      </c>
      <c r="L100" s="73">
        <v>0.14000000000000001</v>
      </c>
      <c r="M100" s="73">
        <v>0.14000000000000001</v>
      </c>
      <c r="N100" s="73">
        <v>0.14000000000000001</v>
      </c>
      <c r="O100" s="73">
        <v>0.14000000000000001</v>
      </c>
      <c r="P100" s="73">
        <v>0.14000000000000001</v>
      </c>
      <c r="Q100" s="73">
        <v>0.14000000000000001</v>
      </c>
      <c r="R100" s="73">
        <v>0.14000000000000001</v>
      </c>
      <c r="S100" s="73">
        <v>0.14000000000000001</v>
      </c>
      <c r="T100" s="73">
        <v>0.14000000000000001</v>
      </c>
      <c r="U100" s="73">
        <v>0.14000000000000001</v>
      </c>
      <c r="V100" s="73">
        <v>0.14000000000000001</v>
      </c>
      <c r="W100" s="73">
        <v>0.14000000000000001</v>
      </c>
      <c r="X100" s="73">
        <v>0.14000000000000001</v>
      </c>
      <c r="Y100" s="73">
        <v>0.14000000000000001</v>
      </c>
      <c r="Z100" s="73">
        <v>0.14000000000000001</v>
      </c>
      <c r="AA100" s="73">
        <v>0.14000000000000001</v>
      </c>
      <c r="AB100" s="73">
        <v>0.14000000000000001</v>
      </c>
      <c r="AC100" s="73">
        <v>0.14000000000000001</v>
      </c>
      <c r="AD100" s="73">
        <v>0.14000000000000001</v>
      </c>
      <c r="AE100" s="73">
        <v>0.12</v>
      </c>
      <c r="AF100" s="73">
        <v>0.12</v>
      </c>
      <c r="AG100" s="73">
        <v>0.12</v>
      </c>
      <c r="AH100" s="73">
        <v>0.12</v>
      </c>
      <c r="AI100" s="73">
        <v>0.12</v>
      </c>
      <c r="AJ100" s="73">
        <v>0.12</v>
      </c>
      <c r="AK100" s="73">
        <v>0.12</v>
      </c>
      <c r="AL100" s="73">
        <v>0.12</v>
      </c>
      <c r="AM100" s="73">
        <v>0.12</v>
      </c>
      <c r="AN100" s="73">
        <v>0.12</v>
      </c>
    </row>
    <row r="101" spans="1:40" x14ac:dyDescent="0.2">
      <c r="A101" s="17" t="s">
        <v>213</v>
      </c>
      <c r="B101" s="17" t="s">
        <v>5</v>
      </c>
      <c r="C101" s="17" t="s">
        <v>212</v>
      </c>
      <c r="D101" s="70" t="s">
        <v>252</v>
      </c>
      <c r="E101" s="71" t="s">
        <v>253</v>
      </c>
      <c r="F101" s="20">
        <f>'DSR Secondary'!F101</f>
        <v>0</v>
      </c>
      <c r="G101" s="102">
        <f>'DSR Secondary'!G101</f>
        <v>0</v>
      </c>
      <c r="H101" s="73">
        <v>0.12</v>
      </c>
      <c r="I101" s="73">
        <v>0.12</v>
      </c>
      <c r="J101" s="73">
        <v>0.12</v>
      </c>
      <c r="K101" s="73">
        <v>0.12</v>
      </c>
      <c r="L101" s="73">
        <v>0.12</v>
      </c>
      <c r="M101" s="73">
        <v>0.12</v>
      </c>
      <c r="N101" s="73">
        <v>0.12</v>
      </c>
      <c r="O101" s="73">
        <v>0.12</v>
      </c>
      <c r="P101" s="73">
        <v>0.12</v>
      </c>
      <c r="Q101" s="73">
        <v>0.12</v>
      </c>
      <c r="R101" s="73">
        <v>0.12</v>
      </c>
      <c r="S101" s="73">
        <v>0.12</v>
      </c>
      <c r="T101" s="73">
        <v>0.12</v>
      </c>
      <c r="U101" s="73">
        <v>0.12</v>
      </c>
      <c r="V101" s="73">
        <v>0.12</v>
      </c>
      <c r="W101" s="73">
        <v>0.12</v>
      </c>
      <c r="X101" s="73">
        <v>0.12</v>
      </c>
      <c r="Y101" s="73">
        <v>0.12</v>
      </c>
      <c r="Z101" s="73">
        <v>0.12</v>
      </c>
      <c r="AA101" s="73">
        <v>0.12</v>
      </c>
      <c r="AB101" s="73">
        <v>0.12</v>
      </c>
      <c r="AC101" s="73">
        <v>0.12</v>
      </c>
      <c r="AD101" s="73">
        <v>0.12</v>
      </c>
      <c r="AE101" s="73">
        <v>0.1</v>
      </c>
      <c r="AF101" s="73">
        <v>0.1</v>
      </c>
      <c r="AG101" s="73">
        <v>0.1</v>
      </c>
      <c r="AH101" s="73">
        <v>0.1</v>
      </c>
      <c r="AI101" s="73">
        <v>0.1</v>
      </c>
      <c r="AJ101" s="73">
        <v>0.1</v>
      </c>
      <c r="AK101" s="73">
        <v>0.1</v>
      </c>
      <c r="AL101" s="73">
        <v>0.1</v>
      </c>
      <c r="AM101" s="73">
        <v>0.1</v>
      </c>
      <c r="AN101" s="73">
        <v>0.1</v>
      </c>
    </row>
    <row r="102" spans="1:40" x14ac:dyDescent="0.2">
      <c r="A102" s="17" t="s">
        <v>213</v>
      </c>
      <c r="B102" s="17" t="s">
        <v>5</v>
      </c>
      <c r="C102" s="17" t="s">
        <v>212</v>
      </c>
      <c r="D102" s="31" t="s">
        <v>254</v>
      </c>
      <c r="E102" s="31" t="s">
        <v>255</v>
      </c>
      <c r="F102" s="20">
        <f>'DSR Secondary'!F102</f>
        <v>0</v>
      </c>
      <c r="G102" s="102">
        <f>'DSR Secondary'!G102</f>
        <v>0</v>
      </c>
      <c r="H102" s="73">
        <v>0.17</v>
      </c>
      <c r="I102" s="73">
        <v>0.17</v>
      </c>
      <c r="J102" s="73">
        <v>0.17</v>
      </c>
      <c r="K102" s="73">
        <v>0.17</v>
      </c>
      <c r="L102" s="73">
        <v>0.17</v>
      </c>
      <c r="M102" s="73">
        <v>0.17</v>
      </c>
      <c r="N102" s="73">
        <v>0.17</v>
      </c>
      <c r="O102" s="73">
        <v>0.17</v>
      </c>
      <c r="P102" s="73">
        <v>0.17</v>
      </c>
      <c r="Q102" s="73">
        <v>0.17</v>
      </c>
      <c r="R102" s="73">
        <v>0.17</v>
      </c>
      <c r="S102" s="73">
        <v>0.17</v>
      </c>
      <c r="T102" s="73">
        <v>0.17</v>
      </c>
      <c r="U102" s="73">
        <v>0.17</v>
      </c>
      <c r="V102" s="73">
        <v>0.17</v>
      </c>
      <c r="W102" s="73">
        <v>0.17</v>
      </c>
      <c r="X102" s="73">
        <v>0.17</v>
      </c>
      <c r="Y102" s="73">
        <v>0.17</v>
      </c>
      <c r="Z102" s="73">
        <v>0.17</v>
      </c>
      <c r="AA102" s="73">
        <v>0.17</v>
      </c>
      <c r="AB102" s="73">
        <v>0.17</v>
      </c>
      <c r="AC102" s="73">
        <v>0.17</v>
      </c>
      <c r="AD102" s="73">
        <v>0.17</v>
      </c>
      <c r="AE102" s="73">
        <v>0.17</v>
      </c>
      <c r="AF102" s="73">
        <v>0.17</v>
      </c>
      <c r="AG102" s="73">
        <v>0.17</v>
      </c>
      <c r="AH102" s="73">
        <v>0.17</v>
      </c>
      <c r="AI102" s="73">
        <v>0.17</v>
      </c>
      <c r="AJ102" s="73">
        <v>0.17</v>
      </c>
      <c r="AK102" s="73">
        <v>0.17</v>
      </c>
      <c r="AL102" s="73">
        <v>0.17</v>
      </c>
      <c r="AM102" s="73">
        <v>0.17</v>
      </c>
      <c r="AN102" s="73">
        <v>0.17</v>
      </c>
    </row>
    <row r="103" spans="1:40" x14ac:dyDescent="0.2">
      <c r="A103" s="17" t="s">
        <v>213</v>
      </c>
      <c r="B103" s="17" t="s">
        <v>5</v>
      </c>
      <c r="C103" s="17" t="s">
        <v>212</v>
      </c>
      <c r="D103" s="26" t="s">
        <v>256</v>
      </c>
      <c r="E103" s="26" t="s">
        <v>257</v>
      </c>
      <c r="F103" s="20">
        <f>'DSR Secondary'!F103</f>
        <v>0</v>
      </c>
      <c r="G103" s="102">
        <f>'DSR Secondary'!G103</f>
        <v>0</v>
      </c>
      <c r="H103" s="73">
        <v>0.11</v>
      </c>
      <c r="I103" s="73">
        <v>0.11</v>
      </c>
      <c r="J103" s="73">
        <v>0.11</v>
      </c>
      <c r="K103" s="73">
        <v>0.11</v>
      </c>
      <c r="L103" s="73">
        <v>0.11</v>
      </c>
      <c r="M103" s="73">
        <v>0.11</v>
      </c>
      <c r="N103" s="73">
        <v>0.11</v>
      </c>
      <c r="O103" s="73">
        <v>0.11</v>
      </c>
      <c r="P103" s="73">
        <v>0.11</v>
      </c>
      <c r="Q103" s="73">
        <v>0.11</v>
      </c>
      <c r="R103" s="73">
        <v>0.11</v>
      </c>
      <c r="S103" s="73">
        <v>0.11</v>
      </c>
      <c r="T103" s="73">
        <v>0.11</v>
      </c>
      <c r="U103" s="73">
        <v>0.11</v>
      </c>
      <c r="V103" s="73">
        <v>0.11</v>
      </c>
      <c r="W103" s="73">
        <v>0.11</v>
      </c>
      <c r="X103" s="73">
        <v>0.11</v>
      </c>
      <c r="Y103" s="73">
        <v>0.11</v>
      </c>
      <c r="Z103" s="73">
        <v>0.11</v>
      </c>
      <c r="AA103" s="73">
        <v>0.11</v>
      </c>
      <c r="AB103" s="73">
        <v>0.11</v>
      </c>
      <c r="AC103" s="73">
        <v>0.11</v>
      </c>
      <c r="AD103" s="73">
        <v>0.11</v>
      </c>
      <c r="AE103" s="73">
        <v>0.1</v>
      </c>
      <c r="AF103" s="73">
        <v>0.1</v>
      </c>
      <c r="AG103" s="73">
        <v>0.1</v>
      </c>
      <c r="AH103" s="73">
        <v>0.1</v>
      </c>
      <c r="AI103" s="73">
        <v>0.1</v>
      </c>
      <c r="AJ103" s="73">
        <v>0.1</v>
      </c>
      <c r="AK103" s="73">
        <v>0.1</v>
      </c>
      <c r="AL103" s="73">
        <v>0.1</v>
      </c>
      <c r="AM103" s="73">
        <v>0.1</v>
      </c>
      <c r="AN103" s="73">
        <v>0.1</v>
      </c>
    </row>
    <row r="104" spans="1:40" x14ac:dyDescent="0.2">
      <c r="A104" s="17" t="s">
        <v>213</v>
      </c>
      <c r="B104" s="17" t="s">
        <v>5</v>
      </c>
      <c r="C104" s="17" t="s">
        <v>212</v>
      </c>
      <c r="D104" s="26" t="s">
        <v>258</v>
      </c>
      <c r="E104" s="26" t="s">
        <v>259</v>
      </c>
      <c r="F104" s="20">
        <f>'DSR Secondary'!F104</f>
        <v>0</v>
      </c>
      <c r="G104" s="102">
        <f>'DSR Secondary'!G104</f>
        <v>0</v>
      </c>
      <c r="H104" s="73">
        <v>0.15</v>
      </c>
      <c r="I104" s="73">
        <v>0.15</v>
      </c>
      <c r="J104" s="73">
        <v>0.15</v>
      </c>
      <c r="K104" s="73">
        <v>0.15</v>
      </c>
      <c r="L104" s="73">
        <v>0.15</v>
      </c>
      <c r="M104" s="73">
        <v>0.15</v>
      </c>
      <c r="N104" s="73">
        <v>0.15</v>
      </c>
      <c r="O104" s="73">
        <v>0.15</v>
      </c>
      <c r="P104" s="73">
        <v>0.15</v>
      </c>
      <c r="Q104" s="73">
        <v>0.15</v>
      </c>
      <c r="R104" s="73">
        <v>0.15</v>
      </c>
      <c r="S104" s="73">
        <v>0.15</v>
      </c>
      <c r="T104" s="73">
        <v>0.15</v>
      </c>
      <c r="U104" s="73">
        <v>0.15</v>
      </c>
      <c r="V104" s="73">
        <v>0.15</v>
      </c>
      <c r="W104" s="73">
        <v>0.15</v>
      </c>
      <c r="X104" s="73">
        <v>0.15</v>
      </c>
      <c r="Y104" s="73">
        <v>0.15</v>
      </c>
      <c r="Z104" s="73">
        <v>0.15</v>
      </c>
      <c r="AA104" s="73">
        <v>0.15</v>
      </c>
      <c r="AB104" s="73">
        <v>0.15</v>
      </c>
      <c r="AC104" s="73">
        <v>0.15</v>
      </c>
      <c r="AD104" s="73">
        <v>0.15</v>
      </c>
      <c r="AE104" s="73">
        <v>0.17</v>
      </c>
      <c r="AF104" s="73">
        <v>0.17</v>
      </c>
      <c r="AG104" s="73">
        <v>0.17</v>
      </c>
      <c r="AH104" s="73">
        <v>0.17</v>
      </c>
      <c r="AI104" s="73">
        <v>0.17</v>
      </c>
      <c r="AJ104" s="73">
        <v>0.17</v>
      </c>
      <c r="AK104" s="73">
        <v>0.17</v>
      </c>
      <c r="AL104" s="73">
        <v>0.17</v>
      </c>
      <c r="AM104" s="73">
        <v>0.17</v>
      </c>
      <c r="AN104" s="73">
        <v>0.17</v>
      </c>
    </row>
    <row r="105" spans="1:40" x14ac:dyDescent="0.2">
      <c r="A105" s="23"/>
      <c r="B105" s="74"/>
      <c r="C105" s="25"/>
      <c r="D105" s="30"/>
      <c r="E105" s="23"/>
      <c r="F105" s="28">
        <f>SUM(F98:F104)</f>
        <v>0</v>
      </c>
      <c r="G105" s="28">
        <f>SUM(G98:G104)</f>
        <v>0</v>
      </c>
      <c r="H105" s="75">
        <f>SUM(H98:H104)</f>
        <v>1</v>
      </c>
      <c r="I105" s="75">
        <f t="shared" ref="I105:AN105" si="25">SUM(I98:I104)</f>
        <v>1</v>
      </c>
      <c r="J105" s="75">
        <f t="shared" si="25"/>
        <v>1</v>
      </c>
      <c r="K105" s="75">
        <f t="shared" si="25"/>
        <v>1</v>
      </c>
      <c r="L105" s="75">
        <f t="shared" si="25"/>
        <v>1</v>
      </c>
      <c r="M105" s="75">
        <f t="shared" si="25"/>
        <v>1</v>
      </c>
      <c r="N105" s="75">
        <f t="shared" si="25"/>
        <v>1</v>
      </c>
      <c r="O105" s="75">
        <f t="shared" si="25"/>
        <v>1</v>
      </c>
      <c r="P105" s="75">
        <f t="shared" si="25"/>
        <v>1</v>
      </c>
      <c r="Q105" s="75">
        <f t="shared" si="25"/>
        <v>1</v>
      </c>
      <c r="R105" s="75">
        <f t="shared" si="25"/>
        <v>1</v>
      </c>
      <c r="S105" s="75">
        <f t="shared" si="25"/>
        <v>1</v>
      </c>
      <c r="T105" s="75">
        <f t="shared" si="25"/>
        <v>1</v>
      </c>
      <c r="U105" s="75">
        <f t="shared" si="25"/>
        <v>1</v>
      </c>
      <c r="V105" s="75">
        <f t="shared" si="25"/>
        <v>1</v>
      </c>
      <c r="W105" s="75">
        <f t="shared" si="25"/>
        <v>1</v>
      </c>
      <c r="X105" s="75">
        <f t="shared" si="25"/>
        <v>1</v>
      </c>
      <c r="Y105" s="75">
        <f t="shared" si="25"/>
        <v>1</v>
      </c>
      <c r="Z105" s="75">
        <f t="shared" si="25"/>
        <v>1</v>
      </c>
      <c r="AA105" s="75">
        <f t="shared" si="25"/>
        <v>1</v>
      </c>
      <c r="AB105" s="75">
        <f t="shared" si="25"/>
        <v>1</v>
      </c>
      <c r="AC105" s="75">
        <f t="shared" si="25"/>
        <v>1</v>
      </c>
      <c r="AD105" s="75">
        <f t="shared" si="25"/>
        <v>1</v>
      </c>
      <c r="AE105" s="75">
        <f t="shared" si="25"/>
        <v>1</v>
      </c>
      <c r="AF105" s="75">
        <f t="shared" si="25"/>
        <v>1</v>
      </c>
      <c r="AG105" s="75">
        <f t="shared" si="25"/>
        <v>1</v>
      </c>
      <c r="AH105" s="75">
        <f t="shared" si="25"/>
        <v>1</v>
      </c>
      <c r="AI105" s="75">
        <f t="shared" si="25"/>
        <v>1</v>
      </c>
      <c r="AJ105" s="75">
        <f t="shared" si="25"/>
        <v>1</v>
      </c>
      <c r="AK105" s="75">
        <f t="shared" si="25"/>
        <v>1</v>
      </c>
      <c r="AL105" s="75">
        <f t="shared" si="25"/>
        <v>1</v>
      </c>
      <c r="AM105" s="75">
        <f t="shared" si="25"/>
        <v>1</v>
      </c>
      <c r="AN105" s="75">
        <f t="shared" si="25"/>
        <v>1</v>
      </c>
    </row>
    <row r="106" spans="1:40" x14ac:dyDescent="0.2">
      <c r="A106" s="17" t="s">
        <v>214</v>
      </c>
      <c r="B106" s="17" t="s">
        <v>5</v>
      </c>
      <c r="C106" s="17" t="s">
        <v>212</v>
      </c>
      <c r="D106" s="17" t="s">
        <v>260</v>
      </c>
      <c r="E106" s="17" t="s">
        <v>261</v>
      </c>
      <c r="F106" s="20">
        <f>'DSR Secondary'!F106</f>
        <v>0</v>
      </c>
      <c r="G106" s="102">
        <f>'DSR Secondary'!G106</f>
        <v>0</v>
      </c>
      <c r="H106" s="73">
        <v>0.21</v>
      </c>
      <c r="I106" s="73">
        <v>0.21</v>
      </c>
      <c r="J106" s="73">
        <v>0.21</v>
      </c>
      <c r="K106" s="73">
        <v>0.21</v>
      </c>
      <c r="L106" s="73">
        <v>0.21</v>
      </c>
      <c r="M106" s="73">
        <v>0.21</v>
      </c>
      <c r="N106" s="73">
        <v>0.21</v>
      </c>
      <c r="O106" s="73">
        <v>0.21</v>
      </c>
      <c r="P106" s="73">
        <v>0.21</v>
      </c>
      <c r="Q106" s="73">
        <v>0.21</v>
      </c>
      <c r="R106" s="73">
        <v>0.21</v>
      </c>
      <c r="S106" s="73">
        <v>0.21</v>
      </c>
      <c r="T106" s="73">
        <v>0.21</v>
      </c>
      <c r="U106" s="73">
        <v>0.21</v>
      </c>
      <c r="V106" s="73">
        <v>0.21</v>
      </c>
      <c r="W106" s="73">
        <v>0.21</v>
      </c>
      <c r="X106" s="73">
        <v>0.21</v>
      </c>
      <c r="Y106" s="73">
        <v>0.21</v>
      </c>
      <c r="Z106" s="73">
        <v>0.21</v>
      </c>
      <c r="AA106" s="73">
        <v>0.21</v>
      </c>
      <c r="AB106" s="73">
        <v>0.21</v>
      </c>
      <c r="AC106" s="73">
        <v>0.21</v>
      </c>
      <c r="AD106" s="73">
        <v>0.21</v>
      </c>
      <c r="AE106" s="73">
        <v>0.24</v>
      </c>
      <c r="AF106" s="73">
        <v>0.24</v>
      </c>
      <c r="AG106" s="73">
        <v>0.24</v>
      </c>
      <c r="AH106" s="73">
        <v>0.24</v>
      </c>
      <c r="AI106" s="73">
        <v>0.24</v>
      </c>
      <c r="AJ106" s="73">
        <v>0.24</v>
      </c>
      <c r="AK106" s="73">
        <v>0.24</v>
      </c>
      <c r="AL106" s="73">
        <v>0.24</v>
      </c>
      <c r="AM106" s="73">
        <v>0.24</v>
      </c>
      <c r="AN106" s="73">
        <v>0.24</v>
      </c>
    </row>
    <row r="107" spans="1:40" x14ac:dyDescent="0.2">
      <c r="A107" s="17" t="s">
        <v>214</v>
      </c>
      <c r="B107" s="17" t="s">
        <v>5</v>
      </c>
      <c r="C107" s="17" t="s">
        <v>212</v>
      </c>
      <c r="D107" s="17" t="s">
        <v>262</v>
      </c>
      <c r="E107" s="17" t="s">
        <v>263</v>
      </c>
      <c r="F107" s="20">
        <f>'DSR Secondary'!F107</f>
        <v>0</v>
      </c>
      <c r="G107" s="102">
        <f>'DSR Secondary'!G107</f>
        <v>0</v>
      </c>
      <c r="H107" s="73">
        <v>0.18</v>
      </c>
      <c r="I107" s="73">
        <v>0.18</v>
      </c>
      <c r="J107" s="73">
        <v>0.18</v>
      </c>
      <c r="K107" s="73">
        <v>0.18</v>
      </c>
      <c r="L107" s="73">
        <v>0.18</v>
      </c>
      <c r="M107" s="73">
        <v>0.18</v>
      </c>
      <c r="N107" s="73">
        <v>0.18</v>
      </c>
      <c r="O107" s="73">
        <v>0.18</v>
      </c>
      <c r="P107" s="73">
        <v>0.18</v>
      </c>
      <c r="Q107" s="73">
        <v>0.18</v>
      </c>
      <c r="R107" s="73">
        <v>0.18</v>
      </c>
      <c r="S107" s="73">
        <v>0.18</v>
      </c>
      <c r="T107" s="73">
        <v>0.18</v>
      </c>
      <c r="U107" s="73">
        <v>0.18</v>
      </c>
      <c r="V107" s="73">
        <v>0.18</v>
      </c>
      <c r="W107" s="73">
        <v>0.18</v>
      </c>
      <c r="X107" s="73">
        <v>0.18</v>
      </c>
      <c r="Y107" s="73">
        <v>0.18</v>
      </c>
      <c r="Z107" s="73">
        <v>0.18</v>
      </c>
      <c r="AA107" s="73">
        <v>0.18</v>
      </c>
      <c r="AB107" s="73">
        <v>0.18</v>
      </c>
      <c r="AC107" s="73">
        <v>0.18</v>
      </c>
      <c r="AD107" s="73">
        <v>0.18</v>
      </c>
      <c r="AE107" s="73">
        <v>0.19</v>
      </c>
      <c r="AF107" s="73">
        <v>0.19</v>
      </c>
      <c r="AG107" s="73">
        <v>0.19</v>
      </c>
      <c r="AH107" s="73">
        <v>0.19</v>
      </c>
      <c r="AI107" s="73">
        <v>0.19</v>
      </c>
      <c r="AJ107" s="73">
        <v>0.19</v>
      </c>
      <c r="AK107" s="73">
        <v>0.19</v>
      </c>
      <c r="AL107" s="73">
        <v>0.19</v>
      </c>
      <c r="AM107" s="73">
        <v>0.19</v>
      </c>
      <c r="AN107" s="73">
        <v>0.19</v>
      </c>
    </row>
    <row r="108" spans="1:40" x14ac:dyDescent="0.2">
      <c r="A108" s="17" t="s">
        <v>214</v>
      </c>
      <c r="B108" s="17" t="s">
        <v>5</v>
      </c>
      <c r="C108" s="17" t="s">
        <v>212</v>
      </c>
      <c r="D108" s="17" t="s">
        <v>264</v>
      </c>
      <c r="E108" s="17" t="s">
        <v>265</v>
      </c>
      <c r="F108" s="20">
        <f>'DSR Secondary'!F108</f>
        <v>0</v>
      </c>
      <c r="G108" s="102">
        <f>'DSR Secondary'!G108</f>
        <v>0</v>
      </c>
      <c r="H108" s="73">
        <v>0.2</v>
      </c>
      <c r="I108" s="73">
        <v>0.2</v>
      </c>
      <c r="J108" s="73">
        <v>0.2</v>
      </c>
      <c r="K108" s="73">
        <v>0.2</v>
      </c>
      <c r="L108" s="73">
        <v>0.2</v>
      </c>
      <c r="M108" s="73">
        <v>0.2</v>
      </c>
      <c r="N108" s="73">
        <v>0.2</v>
      </c>
      <c r="O108" s="73">
        <v>0.2</v>
      </c>
      <c r="P108" s="73">
        <v>0.2</v>
      </c>
      <c r="Q108" s="73">
        <v>0.2</v>
      </c>
      <c r="R108" s="73">
        <v>0.2</v>
      </c>
      <c r="S108" s="73">
        <v>0.2</v>
      </c>
      <c r="T108" s="73">
        <v>0.2</v>
      </c>
      <c r="U108" s="73">
        <v>0.2</v>
      </c>
      <c r="V108" s="73">
        <v>0.2</v>
      </c>
      <c r="W108" s="73">
        <v>0.2</v>
      </c>
      <c r="X108" s="73">
        <v>0.2</v>
      </c>
      <c r="Y108" s="73">
        <v>0.2</v>
      </c>
      <c r="Z108" s="73">
        <v>0.2</v>
      </c>
      <c r="AA108" s="73">
        <v>0.2</v>
      </c>
      <c r="AB108" s="73">
        <v>0.2</v>
      </c>
      <c r="AC108" s="73">
        <v>0.2</v>
      </c>
      <c r="AD108" s="73">
        <v>0.2</v>
      </c>
      <c r="AE108" s="73">
        <v>0.16</v>
      </c>
      <c r="AF108" s="73">
        <v>0.16</v>
      </c>
      <c r="AG108" s="73">
        <v>0.16</v>
      </c>
      <c r="AH108" s="73">
        <v>0.16</v>
      </c>
      <c r="AI108" s="73">
        <v>0.16</v>
      </c>
      <c r="AJ108" s="73">
        <v>0.16</v>
      </c>
      <c r="AK108" s="73">
        <v>0.16</v>
      </c>
      <c r="AL108" s="73">
        <v>0.16</v>
      </c>
      <c r="AM108" s="73">
        <v>0.16</v>
      </c>
      <c r="AN108" s="73">
        <v>0.16</v>
      </c>
    </row>
    <row r="109" spans="1:40" x14ac:dyDescent="0.2">
      <c r="A109" s="17" t="s">
        <v>214</v>
      </c>
      <c r="B109" s="17" t="s">
        <v>5</v>
      </c>
      <c r="C109" s="17" t="s">
        <v>212</v>
      </c>
      <c r="D109" s="17" t="s">
        <v>266</v>
      </c>
      <c r="E109" s="17" t="s">
        <v>267</v>
      </c>
      <c r="F109" s="20">
        <f>'DSR Secondary'!F109</f>
        <v>0</v>
      </c>
      <c r="G109" s="102">
        <f>'DSR Secondary'!G109</f>
        <v>0</v>
      </c>
      <c r="H109" s="73">
        <v>0.2</v>
      </c>
      <c r="I109" s="73">
        <v>0.2</v>
      </c>
      <c r="J109" s="73">
        <v>0.2</v>
      </c>
      <c r="K109" s="73">
        <v>0.2</v>
      </c>
      <c r="L109" s="73">
        <v>0.2</v>
      </c>
      <c r="M109" s="73">
        <v>0.2</v>
      </c>
      <c r="N109" s="73">
        <v>0.2</v>
      </c>
      <c r="O109" s="73">
        <v>0.2</v>
      </c>
      <c r="P109" s="73">
        <v>0.2</v>
      </c>
      <c r="Q109" s="73">
        <v>0.2</v>
      </c>
      <c r="R109" s="73">
        <v>0.2</v>
      </c>
      <c r="S109" s="73">
        <v>0.2</v>
      </c>
      <c r="T109" s="73">
        <v>0.2</v>
      </c>
      <c r="U109" s="73">
        <v>0.2</v>
      </c>
      <c r="V109" s="73">
        <v>0.2</v>
      </c>
      <c r="W109" s="73">
        <v>0.2</v>
      </c>
      <c r="X109" s="73">
        <v>0.2</v>
      </c>
      <c r="Y109" s="73">
        <v>0.2</v>
      </c>
      <c r="Z109" s="73">
        <v>0.2</v>
      </c>
      <c r="AA109" s="73">
        <v>0.2</v>
      </c>
      <c r="AB109" s="73">
        <v>0.2</v>
      </c>
      <c r="AC109" s="73">
        <v>0.2</v>
      </c>
      <c r="AD109" s="73">
        <v>0.2</v>
      </c>
      <c r="AE109" s="73">
        <v>0.23</v>
      </c>
      <c r="AF109" s="73">
        <v>0.23</v>
      </c>
      <c r="AG109" s="73">
        <v>0.23</v>
      </c>
      <c r="AH109" s="73">
        <v>0.23</v>
      </c>
      <c r="AI109" s="73">
        <v>0.23</v>
      </c>
      <c r="AJ109" s="73">
        <v>0.23</v>
      </c>
      <c r="AK109" s="73">
        <v>0.23</v>
      </c>
      <c r="AL109" s="73">
        <v>0.23</v>
      </c>
      <c r="AM109" s="73">
        <v>0.23</v>
      </c>
      <c r="AN109" s="73">
        <v>0.23</v>
      </c>
    </row>
    <row r="110" spans="1:40" x14ac:dyDescent="0.2">
      <c r="A110" s="17" t="s">
        <v>214</v>
      </c>
      <c r="B110" s="17" t="s">
        <v>5</v>
      </c>
      <c r="C110" s="17" t="s">
        <v>212</v>
      </c>
      <c r="D110" s="17" t="s">
        <v>268</v>
      </c>
      <c r="E110" s="17" t="s">
        <v>269</v>
      </c>
      <c r="F110" s="20">
        <f>'DSR Secondary'!F110</f>
        <v>0</v>
      </c>
      <c r="G110" s="102">
        <f>'DSR Secondary'!G110</f>
        <v>0</v>
      </c>
      <c r="H110" s="73">
        <v>0.21</v>
      </c>
      <c r="I110" s="73">
        <v>0.21</v>
      </c>
      <c r="J110" s="73">
        <v>0.21</v>
      </c>
      <c r="K110" s="73">
        <v>0.21</v>
      </c>
      <c r="L110" s="73">
        <v>0.21</v>
      </c>
      <c r="M110" s="73">
        <v>0.21</v>
      </c>
      <c r="N110" s="73">
        <v>0.21</v>
      </c>
      <c r="O110" s="73">
        <v>0.21</v>
      </c>
      <c r="P110" s="73">
        <v>0.21</v>
      </c>
      <c r="Q110" s="73">
        <v>0.21</v>
      </c>
      <c r="R110" s="73">
        <v>0.21</v>
      </c>
      <c r="S110" s="73">
        <v>0.21</v>
      </c>
      <c r="T110" s="73">
        <v>0.21</v>
      </c>
      <c r="U110" s="73">
        <v>0.21</v>
      </c>
      <c r="V110" s="73">
        <v>0.21</v>
      </c>
      <c r="W110" s="73">
        <v>0.21</v>
      </c>
      <c r="X110" s="73">
        <v>0.21</v>
      </c>
      <c r="Y110" s="73">
        <v>0.21</v>
      </c>
      <c r="Z110" s="73">
        <v>0.21</v>
      </c>
      <c r="AA110" s="73">
        <v>0.21</v>
      </c>
      <c r="AB110" s="73">
        <v>0.21</v>
      </c>
      <c r="AC110" s="73">
        <v>0.21</v>
      </c>
      <c r="AD110" s="73">
        <v>0.21</v>
      </c>
      <c r="AE110" s="73">
        <v>0.18</v>
      </c>
      <c r="AF110" s="73">
        <v>0.18</v>
      </c>
      <c r="AG110" s="73">
        <v>0.18</v>
      </c>
      <c r="AH110" s="73">
        <v>0.18</v>
      </c>
      <c r="AI110" s="73">
        <v>0.18</v>
      </c>
      <c r="AJ110" s="73">
        <v>0.18</v>
      </c>
      <c r="AK110" s="73">
        <v>0.18</v>
      </c>
      <c r="AL110" s="73">
        <v>0.18</v>
      </c>
      <c r="AM110" s="73">
        <v>0.18</v>
      </c>
      <c r="AN110" s="73">
        <v>0.18</v>
      </c>
    </row>
    <row r="111" spans="1:40" x14ac:dyDescent="0.2">
      <c r="A111" s="23"/>
      <c r="B111" s="74"/>
      <c r="C111" s="25"/>
      <c r="D111" s="30"/>
      <c r="E111" s="23"/>
      <c r="F111" s="28">
        <f>SUM(F106:F110)</f>
        <v>0</v>
      </c>
      <c r="G111" s="28">
        <f>SUM(G106:G110)</f>
        <v>0</v>
      </c>
      <c r="H111" s="75">
        <f>SUM(H106:H110)</f>
        <v>1</v>
      </c>
      <c r="I111" s="75">
        <f t="shared" ref="I111:AN111" si="26">SUM(I106:I110)</f>
        <v>1</v>
      </c>
      <c r="J111" s="75">
        <f t="shared" si="26"/>
        <v>1</v>
      </c>
      <c r="K111" s="75">
        <f t="shared" si="26"/>
        <v>1</v>
      </c>
      <c r="L111" s="75">
        <f t="shared" si="26"/>
        <v>1</v>
      </c>
      <c r="M111" s="75">
        <f t="shared" si="26"/>
        <v>1</v>
      </c>
      <c r="N111" s="75">
        <f t="shared" si="26"/>
        <v>1</v>
      </c>
      <c r="O111" s="75">
        <f t="shared" si="26"/>
        <v>1</v>
      </c>
      <c r="P111" s="75">
        <f t="shared" si="26"/>
        <v>1</v>
      </c>
      <c r="Q111" s="75">
        <f t="shared" si="26"/>
        <v>1</v>
      </c>
      <c r="R111" s="75">
        <f t="shared" si="26"/>
        <v>1</v>
      </c>
      <c r="S111" s="75">
        <f t="shared" si="26"/>
        <v>1</v>
      </c>
      <c r="T111" s="75">
        <f t="shared" si="26"/>
        <v>1</v>
      </c>
      <c r="U111" s="75">
        <f t="shared" si="26"/>
        <v>1</v>
      </c>
      <c r="V111" s="75">
        <f t="shared" si="26"/>
        <v>1</v>
      </c>
      <c r="W111" s="75">
        <f t="shared" si="26"/>
        <v>1</v>
      </c>
      <c r="X111" s="75">
        <f t="shared" si="26"/>
        <v>1</v>
      </c>
      <c r="Y111" s="75">
        <f t="shared" si="26"/>
        <v>1</v>
      </c>
      <c r="Z111" s="75">
        <f t="shared" si="26"/>
        <v>1</v>
      </c>
      <c r="AA111" s="75">
        <f t="shared" si="26"/>
        <v>1</v>
      </c>
      <c r="AB111" s="75">
        <f t="shared" si="26"/>
        <v>1</v>
      </c>
      <c r="AC111" s="75">
        <f t="shared" si="26"/>
        <v>1</v>
      </c>
      <c r="AD111" s="75">
        <f t="shared" si="26"/>
        <v>1</v>
      </c>
      <c r="AE111" s="75">
        <f t="shared" si="26"/>
        <v>1</v>
      </c>
      <c r="AF111" s="75">
        <f t="shared" si="26"/>
        <v>1</v>
      </c>
      <c r="AG111" s="75">
        <f t="shared" si="26"/>
        <v>1</v>
      </c>
      <c r="AH111" s="75">
        <f t="shared" si="26"/>
        <v>1</v>
      </c>
      <c r="AI111" s="75">
        <f t="shared" si="26"/>
        <v>1</v>
      </c>
      <c r="AJ111" s="75">
        <f t="shared" si="26"/>
        <v>1</v>
      </c>
      <c r="AK111" s="75">
        <f t="shared" si="26"/>
        <v>1</v>
      </c>
      <c r="AL111" s="75">
        <f t="shared" si="26"/>
        <v>1</v>
      </c>
      <c r="AM111" s="75">
        <f t="shared" si="26"/>
        <v>1</v>
      </c>
      <c r="AN111" s="75">
        <f t="shared" si="26"/>
        <v>1</v>
      </c>
    </row>
    <row r="112" spans="1:40" x14ac:dyDescent="0.2">
      <c r="A112" s="17" t="s">
        <v>215</v>
      </c>
      <c r="B112" s="17" t="s">
        <v>5</v>
      </c>
      <c r="C112" s="17" t="s">
        <v>216</v>
      </c>
      <c r="D112" s="17" t="s">
        <v>270</v>
      </c>
      <c r="E112" s="17" t="s">
        <v>271</v>
      </c>
      <c r="F112" s="20">
        <f>'DSR Secondary'!F112</f>
        <v>0</v>
      </c>
      <c r="G112" s="102">
        <f>'DSR Secondary'!G112</f>
        <v>0</v>
      </c>
      <c r="H112" s="73">
        <v>0.20652173913043478</v>
      </c>
      <c r="I112" s="73">
        <v>0.21598272138228941</v>
      </c>
      <c r="J112" s="73">
        <v>0.20833333333333334</v>
      </c>
      <c r="K112" s="73">
        <v>0.16508210890233363</v>
      </c>
      <c r="L112" s="73">
        <v>0.20319303338171263</v>
      </c>
      <c r="M112" s="73">
        <v>0.22123893805309736</v>
      </c>
      <c r="N112" s="73">
        <v>0.38028169014084506</v>
      </c>
      <c r="O112" s="73">
        <v>0.43478260869565216</v>
      </c>
      <c r="P112" s="73">
        <v>0.22938775510204082</v>
      </c>
      <c r="Q112" s="73">
        <v>0.2029520295202952</v>
      </c>
      <c r="R112" s="73">
        <v>0.16940581542351454</v>
      </c>
      <c r="S112" s="73">
        <v>0.43478260869565216</v>
      </c>
      <c r="T112" s="73">
        <v>0.19126819126819128</v>
      </c>
      <c r="U112" s="73">
        <v>0.16940581542351454</v>
      </c>
      <c r="V112" s="73">
        <v>0.24780058651026393</v>
      </c>
      <c r="W112" s="73">
        <v>0.19339622641509435</v>
      </c>
      <c r="X112" s="73">
        <v>0.19339622641509435</v>
      </c>
      <c r="Y112" s="73">
        <v>0.19339622641509435</v>
      </c>
      <c r="Z112" s="73">
        <v>0.19339622641509435</v>
      </c>
      <c r="AA112" s="73">
        <v>0.18503937007874016</v>
      </c>
      <c r="AB112" s="73">
        <v>0.20066152149944874</v>
      </c>
      <c r="AC112" s="73">
        <v>0.30593607305936071</v>
      </c>
      <c r="AD112" s="73">
        <v>0.17880023296447292</v>
      </c>
      <c r="AE112" s="73">
        <v>0.19325842696629214</v>
      </c>
      <c r="AF112" s="73">
        <v>0.15</v>
      </c>
      <c r="AG112" s="73">
        <v>0.19</v>
      </c>
      <c r="AH112" s="73">
        <v>0.31</v>
      </c>
      <c r="AI112" s="73">
        <v>0.28999999999999998</v>
      </c>
      <c r="AJ112" s="73">
        <v>0.28999999999999998</v>
      </c>
      <c r="AK112" s="73">
        <v>0.23</v>
      </c>
      <c r="AL112" s="73">
        <v>0.25</v>
      </c>
      <c r="AM112" s="73">
        <v>0.25</v>
      </c>
      <c r="AN112" s="73">
        <v>0.25</v>
      </c>
    </row>
    <row r="113" spans="1:40" x14ac:dyDescent="0.2">
      <c r="A113" s="17" t="s">
        <v>215</v>
      </c>
      <c r="B113" s="17" t="s">
        <v>5</v>
      </c>
      <c r="C113" s="17" t="s">
        <v>216</v>
      </c>
      <c r="D113" s="17" t="s">
        <v>272</v>
      </c>
      <c r="E113" s="17" t="s">
        <v>273</v>
      </c>
      <c r="F113" s="20">
        <f>'DSR Secondary'!F113</f>
        <v>0</v>
      </c>
      <c r="G113" s="102">
        <f>'DSR Secondary'!G113</f>
        <v>0</v>
      </c>
      <c r="H113" s="73">
        <v>0.17391304347826086</v>
      </c>
      <c r="I113" s="73">
        <v>0.19546436285097193</v>
      </c>
      <c r="J113" s="73">
        <v>0.24621212121212122</v>
      </c>
      <c r="K113" s="73">
        <v>0.2247191011235955</v>
      </c>
      <c r="L113" s="73">
        <v>0.28737300435413643</v>
      </c>
      <c r="M113" s="73">
        <v>0.13163716814159293</v>
      </c>
      <c r="N113" s="73">
        <v>0.15492957746478872</v>
      </c>
      <c r="O113" s="73">
        <v>9.5652173913043481E-2</v>
      </c>
      <c r="P113" s="73">
        <v>0.16163265306122448</v>
      </c>
      <c r="Q113" s="73">
        <v>0.22140221402214022</v>
      </c>
      <c r="R113" s="73">
        <v>0.27560050568900124</v>
      </c>
      <c r="S113" s="73">
        <v>9.5652173913043481E-2</v>
      </c>
      <c r="T113" s="73">
        <v>0.24532224532224534</v>
      </c>
      <c r="U113" s="73">
        <v>0.27560050568900124</v>
      </c>
      <c r="V113" s="73">
        <v>0.1906158357771261</v>
      </c>
      <c r="W113" s="73">
        <v>0.19496855345911951</v>
      </c>
      <c r="X113" s="73">
        <v>0.19496855345911951</v>
      </c>
      <c r="Y113" s="73">
        <v>0.19496855345911951</v>
      </c>
      <c r="Z113" s="73">
        <v>0.19496855345911951</v>
      </c>
      <c r="AA113" s="73">
        <v>0.22947131608548932</v>
      </c>
      <c r="AB113" s="73">
        <v>0.2348401323042999</v>
      </c>
      <c r="AC113" s="73">
        <v>0.1004566210045662</v>
      </c>
      <c r="AD113" s="73">
        <v>0.22073383808969133</v>
      </c>
      <c r="AE113" s="73">
        <v>0.19550561797752808</v>
      </c>
      <c r="AF113" s="73">
        <v>0.22</v>
      </c>
      <c r="AG113" s="73">
        <v>0.21</v>
      </c>
      <c r="AH113" s="73">
        <v>0.18</v>
      </c>
      <c r="AI113" s="73">
        <v>0.17</v>
      </c>
      <c r="AJ113" s="73">
        <v>0.16</v>
      </c>
      <c r="AK113" s="73">
        <v>0.17</v>
      </c>
      <c r="AL113" s="73">
        <v>0.15</v>
      </c>
      <c r="AM113" s="73">
        <v>0.15</v>
      </c>
      <c r="AN113" s="73">
        <v>0.15</v>
      </c>
    </row>
    <row r="114" spans="1:40" x14ac:dyDescent="0.2">
      <c r="A114" s="17" t="s">
        <v>215</v>
      </c>
      <c r="B114" s="17" t="s">
        <v>5</v>
      </c>
      <c r="C114" s="17" t="s">
        <v>216</v>
      </c>
      <c r="D114" s="17" t="s">
        <v>274</v>
      </c>
      <c r="E114" s="17" t="s">
        <v>275</v>
      </c>
      <c r="F114" s="20">
        <f>'DSR Secondary'!F114</f>
        <v>0</v>
      </c>
      <c r="G114" s="102">
        <f>'DSR Secondary'!G114</f>
        <v>0</v>
      </c>
      <c r="H114" s="73">
        <v>0.40579710144927539</v>
      </c>
      <c r="I114" s="73">
        <v>0.367170626349892</v>
      </c>
      <c r="J114" s="73">
        <v>0.20454545454545456</v>
      </c>
      <c r="K114" s="73">
        <v>0.38029386343993088</v>
      </c>
      <c r="L114" s="73">
        <v>0.24383164005805516</v>
      </c>
      <c r="M114" s="73">
        <v>0.39823008849557523</v>
      </c>
      <c r="N114" s="73">
        <v>0.21126760563380281</v>
      </c>
      <c r="O114" s="73">
        <v>0.24347826086956523</v>
      </c>
      <c r="P114" s="73">
        <v>0.3395918367346939</v>
      </c>
      <c r="Q114" s="73">
        <v>0.26568265682656828</v>
      </c>
      <c r="R114" s="73">
        <v>0.35208596713021489</v>
      </c>
      <c r="S114" s="73">
        <v>0.24347826086956523</v>
      </c>
      <c r="T114" s="73">
        <v>0.27754677754677753</v>
      </c>
      <c r="U114" s="73">
        <v>0.35208596713021489</v>
      </c>
      <c r="V114" s="73">
        <v>0.28005865102639294</v>
      </c>
      <c r="W114" s="73">
        <v>0.34748427672955973</v>
      </c>
      <c r="X114" s="73">
        <v>0.34748427672955973</v>
      </c>
      <c r="Y114" s="73">
        <v>0.34748427672955973</v>
      </c>
      <c r="Z114" s="73">
        <v>0.34748427672955973</v>
      </c>
      <c r="AA114" s="73">
        <v>0.30202474690663667</v>
      </c>
      <c r="AB114" s="73">
        <v>0.23925027563395809</v>
      </c>
      <c r="AC114" s="73">
        <v>0.21004566210045661</v>
      </c>
      <c r="AD114" s="73">
        <v>0.20267909143855561</v>
      </c>
      <c r="AE114" s="73">
        <v>0.20449438202247192</v>
      </c>
      <c r="AF114" s="73">
        <v>0.49</v>
      </c>
      <c r="AG114" s="73">
        <v>0.21</v>
      </c>
      <c r="AH114" s="73">
        <v>0.34</v>
      </c>
      <c r="AI114" s="73">
        <v>0.38</v>
      </c>
      <c r="AJ114" s="73">
        <v>0.36</v>
      </c>
      <c r="AK114" s="73">
        <v>0.44</v>
      </c>
      <c r="AL114" s="73">
        <v>0.46</v>
      </c>
      <c r="AM114" s="73">
        <v>0.46</v>
      </c>
      <c r="AN114" s="73">
        <v>0.46</v>
      </c>
    </row>
    <row r="115" spans="1:40" x14ac:dyDescent="0.2">
      <c r="A115" s="17" t="s">
        <v>215</v>
      </c>
      <c r="B115" s="17" t="s">
        <v>5</v>
      </c>
      <c r="C115" s="17" t="s">
        <v>216</v>
      </c>
      <c r="D115" s="17" t="s">
        <v>276</v>
      </c>
      <c r="E115" s="17" t="s">
        <v>277</v>
      </c>
      <c r="F115" s="20">
        <f>'DSR Secondary'!F115</f>
        <v>0</v>
      </c>
      <c r="G115" s="102">
        <f>'DSR Secondary'!G115</f>
        <v>0</v>
      </c>
      <c r="H115" s="73">
        <v>0.21376811594202899</v>
      </c>
      <c r="I115" s="73">
        <v>0.22138228941684665</v>
      </c>
      <c r="J115" s="73">
        <v>0.34090909090909088</v>
      </c>
      <c r="K115" s="73">
        <v>0.22990492653414002</v>
      </c>
      <c r="L115" s="73">
        <v>0.26560232220609581</v>
      </c>
      <c r="M115" s="73">
        <v>0.24889380530973451</v>
      </c>
      <c r="N115" s="73">
        <v>0.25352112676056338</v>
      </c>
      <c r="O115" s="73">
        <v>0.22608695652173913</v>
      </c>
      <c r="P115" s="73">
        <v>0.26938775510204083</v>
      </c>
      <c r="Q115" s="73">
        <v>0.30996309963099633</v>
      </c>
      <c r="R115" s="73">
        <v>0.20290771175726927</v>
      </c>
      <c r="S115" s="73">
        <v>0.22608695652173913</v>
      </c>
      <c r="T115" s="73">
        <v>0.28586278586278585</v>
      </c>
      <c r="U115" s="73">
        <v>0.20290771175726927</v>
      </c>
      <c r="V115" s="73">
        <v>0.28152492668621704</v>
      </c>
      <c r="W115" s="73">
        <v>0.26415094339622641</v>
      </c>
      <c r="X115" s="73">
        <v>0.26415094339622641</v>
      </c>
      <c r="Y115" s="73">
        <v>0.26415094339622641</v>
      </c>
      <c r="Z115" s="73">
        <v>0.26415094339622641</v>
      </c>
      <c r="AA115" s="73">
        <v>0.28346456692913385</v>
      </c>
      <c r="AB115" s="73">
        <v>0.32524807056229327</v>
      </c>
      <c r="AC115" s="73">
        <v>0.38356164383561642</v>
      </c>
      <c r="AD115" s="73">
        <v>0.39778683750728017</v>
      </c>
      <c r="AE115" s="73">
        <v>0.40674157303370789</v>
      </c>
      <c r="AF115" s="73">
        <v>0.14000000000000001</v>
      </c>
      <c r="AG115" s="73">
        <v>0.39</v>
      </c>
      <c r="AH115" s="73">
        <v>0.17</v>
      </c>
      <c r="AI115" s="73">
        <v>0.16</v>
      </c>
      <c r="AJ115" s="73">
        <v>0.19</v>
      </c>
      <c r="AK115" s="73">
        <v>0.16</v>
      </c>
      <c r="AL115" s="73">
        <v>0.14000000000000001</v>
      </c>
      <c r="AM115" s="73">
        <v>0.14000000000000001</v>
      </c>
      <c r="AN115" s="73">
        <v>0.14000000000000001</v>
      </c>
    </row>
    <row r="116" spans="1:40" x14ac:dyDescent="0.2">
      <c r="A116" s="23"/>
      <c r="B116" s="74"/>
      <c r="C116" s="25"/>
      <c r="D116" s="30"/>
      <c r="E116" s="23"/>
      <c r="F116" s="28">
        <f>SUM(F112:F115)</f>
        <v>0</v>
      </c>
      <c r="G116" s="28">
        <f>SUM(G112:G115)</f>
        <v>0</v>
      </c>
      <c r="H116" s="75">
        <f t="shared" ref="H116:AM116" si="27">SUM(H112:H115)</f>
        <v>1</v>
      </c>
      <c r="I116" s="75">
        <f t="shared" si="27"/>
        <v>1</v>
      </c>
      <c r="J116" s="75">
        <f t="shared" si="27"/>
        <v>1</v>
      </c>
      <c r="K116" s="75">
        <f t="shared" si="27"/>
        <v>1</v>
      </c>
      <c r="L116" s="75">
        <f t="shared" si="27"/>
        <v>1</v>
      </c>
      <c r="M116" s="75">
        <f t="shared" si="27"/>
        <v>1</v>
      </c>
      <c r="N116" s="75">
        <f t="shared" si="27"/>
        <v>0.99999999999999989</v>
      </c>
      <c r="O116" s="75">
        <f t="shared" si="27"/>
        <v>1</v>
      </c>
      <c r="P116" s="75">
        <f t="shared" si="27"/>
        <v>1</v>
      </c>
      <c r="Q116" s="75">
        <f t="shared" si="27"/>
        <v>1</v>
      </c>
      <c r="R116" s="75">
        <f t="shared" si="27"/>
        <v>1</v>
      </c>
      <c r="S116" s="75">
        <f t="shared" si="27"/>
        <v>1</v>
      </c>
      <c r="T116" s="75">
        <f t="shared" si="27"/>
        <v>1</v>
      </c>
      <c r="U116" s="75">
        <f t="shared" si="27"/>
        <v>1</v>
      </c>
      <c r="V116" s="75">
        <f t="shared" si="27"/>
        <v>1</v>
      </c>
      <c r="W116" s="75">
        <f t="shared" si="27"/>
        <v>1</v>
      </c>
      <c r="X116" s="75">
        <f t="shared" si="27"/>
        <v>1</v>
      </c>
      <c r="Y116" s="75">
        <f t="shared" si="27"/>
        <v>1</v>
      </c>
      <c r="Z116" s="75">
        <f t="shared" si="27"/>
        <v>1</v>
      </c>
      <c r="AA116" s="75">
        <f t="shared" si="27"/>
        <v>1</v>
      </c>
      <c r="AB116" s="75">
        <f t="shared" si="27"/>
        <v>1</v>
      </c>
      <c r="AC116" s="75">
        <f t="shared" si="27"/>
        <v>1</v>
      </c>
      <c r="AD116" s="75">
        <f t="shared" si="27"/>
        <v>1</v>
      </c>
      <c r="AE116" s="75">
        <f t="shared" si="27"/>
        <v>1</v>
      </c>
      <c r="AF116" s="75">
        <f t="shared" si="27"/>
        <v>1</v>
      </c>
      <c r="AG116" s="75">
        <f t="shared" si="27"/>
        <v>1</v>
      </c>
      <c r="AH116" s="75">
        <f t="shared" si="27"/>
        <v>1</v>
      </c>
      <c r="AI116" s="75">
        <f t="shared" si="27"/>
        <v>1</v>
      </c>
      <c r="AJ116" s="75">
        <f t="shared" si="27"/>
        <v>1</v>
      </c>
      <c r="AK116" s="75">
        <f t="shared" si="27"/>
        <v>1</v>
      </c>
      <c r="AL116" s="75">
        <f t="shared" si="27"/>
        <v>1</v>
      </c>
      <c r="AM116" s="75">
        <f t="shared" si="27"/>
        <v>1</v>
      </c>
      <c r="AN116" s="75">
        <f>SUM(AN112:AN115)</f>
        <v>1</v>
      </c>
    </row>
    <row r="117" spans="1:40" x14ac:dyDescent="0.2">
      <c r="A117" s="17" t="s">
        <v>217</v>
      </c>
      <c r="B117" s="17" t="s">
        <v>5</v>
      </c>
      <c r="C117" s="17" t="s">
        <v>216</v>
      </c>
      <c r="D117" s="17" t="s">
        <v>278</v>
      </c>
      <c r="E117" s="17" t="s">
        <v>279</v>
      </c>
      <c r="F117" s="20">
        <f>'DSR Secondary'!F117</f>
        <v>0</v>
      </c>
      <c r="G117" s="102">
        <f>'DSR Secondary'!G117</f>
        <v>0</v>
      </c>
      <c r="H117" s="73">
        <v>0.22453703703703703</v>
      </c>
      <c r="I117" s="73">
        <v>0.19798234552332913</v>
      </c>
      <c r="J117" s="73">
        <v>0.22894736842105262</v>
      </c>
      <c r="K117" s="73">
        <v>0.17741935483870969</v>
      </c>
      <c r="L117" s="73">
        <v>0.21601489757914338</v>
      </c>
      <c r="M117" s="73">
        <v>0.23160173160173161</v>
      </c>
      <c r="N117" s="73">
        <v>0.38211382113821141</v>
      </c>
      <c r="O117" s="73">
        <v>0.22151898734177214</v>
      </c>
      <c r="P117" s="73">
        <v>0.25438596491228072</v>
      </c>
      <c r="Q117" s="73">
        <v>0.3888888888888889</v>
      </c>
      <c r="R117" s="73">
        <v>0.17962962962962964</v>
      </c>
      <c r="S117" s="73">
        <v>0.22151898734177214</v>
      </c>
      <c r="T117" s="73">
        <v>0.18844386080105055</v>
      </c>
      <c r="U117" s="73">
        <v>0.17962962962962964</v>
      </c>
      <c r="V117" s="73">
        <v>0.30514705882352944</v>
      </c>
      <c r="W117" s="73">
        <v>0.24528301886792453</v>
      </c>
      <c r="X117" s="73">
        <v>0.24528301886792453</v>
      </c>
      <c r="Y117" s="73">
        <v>0.24528301886792453</v>
      </c>
      <c r="Z117" s="73">
        <v>0.24528301886792453</v>
      </c>
      <c r="AA117" s="73">
        <v>0.14713216957605985</v>
      </c>
      <c r="AB117" s="73">
        <v>0.16978417266187051</v>
      </c>
      <c r="AC117" s="73">
        <v>0.50467289719626163</v>
      </c>
      <c r="AD117" s="73">
        <v>0.21021897810218979</v>
      </c>
      <c r="AE117" s="73">
        <v>0.20137931034482759</v>
      </c>
      <c r="AF117" s="73">
        <v>0.26785714285714285</v>
      </c>
      <c r="AG117" s="73">
        <v>0.203125</v>
      </c>
      <c r="AH117" s="73">
        <v>7.1428571428571425E-2</v>
      </c>
      <c r="AI117" s="73">
        <v>0.152</v>
      </c>
      <c r="AJ117" s="73">
        <v>0.10869565217391304</v>
      </c>
      <c r="AK117" s="73">
        <v>0.16</v>
      </c>
      <c r="AL117" s="73">
        <v>0.44117647058823528</v>
      </c>
      <c r="AM117" s="73">
        <v>0.20833333333333334</v>
      </c>
      <c r="AN117" s="73">
        <v>8.1081081081081086E-2</v>
      </c>
    </row>
    <row r="118" spans="1:40" x14ac:dyDescent="0.2">
      <c r="A118" s="17" t="s">
        <v>217</v>
      </c>
      <c r="B118" s="17" t="s">
        <v>5</v>
      </c>
      <c r="C118" s="17" t="s">
        <v>216</v>
      </c>
      <c r="D118" s="17" t="s">
        <v>280</v>
      </c>
      <c r="E118" s="17" t="s">
        <v>281</v>
      </c>
      <c r="F118" s="20">
        <f>'DSR Secondary'!F118</f>
        <v>0</v>
      </c>
      <c r="G118" s="102">
        <f>'DSR Secondary'!G118</f>
        <v>0</v>
      </c>
      <c r="H118" s="73">
        <v>0.14583333333333334</v>
      </c>
      <c r="I118" s="73">
        <v>0.13745271122320302</v>
      </c>
      <c r="J118" s="73">
        <v>0.16842105263157894</v>
      </c>
      <c r="K118" s="73">
        <v>0.2435483870967742</v>
      </c>
      <c r="L118" s="73">
        <v>0.21787709497206703</v>
      </c>
      <c r="M118" s="73">
        <v>9.9567099567099568E-2</v>
      </c>
      <c r="N118" s="73">
        <v>8.943089430894309E-2</v>
      </c>
      <c r="O118" s="73">
        <v>0.10126582278481013</v>
      </c>
      <c r="P118" s="73">
        <v>0.14522417153996101</v>
      </c>
      <c r="Q118" s="73">
        <v>0.12626262626262627</v>
      </c>
      <c r="R118" s="73">
        <v>0.27500000000000002</v>
      </c>
      <c r="S118" s="73">
        <v>0.10126582278481013</v>
      </c>
      <c r="T118" s="73">
        <v>0.19566644780039397</v>
      </c>
      <c r="U118" s="73">
        <v>0.27500000000000002</v>
      </c>
      <c r="V118" s="73">
        <v>0.12683823529411764</v>
      </c>
      <c r="W118" s="73">
        <v>0.21612349914236706</v>
      </c>
      <c r="X118" s="73">
        <v>0.21612349914236706</v>
      </c>
      <c r="Y118" s="73">
        <v>0.21612349914236706</v>
      </c>
      <c r="Z118" s="73">
        <v>0.21612349914236706</v>
      </c>
      <c r="AA118" s="73">
        <v>0.25519534497090607</v>
      </c>
      <c r="AB118" s="73">
        <v>0.20863309352517986</v>
      </c>
      <c r="AC118" s="73">
        <v>8.1775700934579434E-2</v>
      </c>
      <c r="AD118" s="73">
        <v>0.22700729927007299</v>
      </c>
      <c r="AE118" s="73">
        <v>0.21103448275862069</v>
      </c>
      <c r="AF118" s="73">
        <v>0.14285714285714285</v>
      </c>
      <c r="AG118" s="73">
        <v>0.125</v>
      </c>
      <c r="AH118" s="73">
        <v>7.1428571428571425E-2</v>
      </c>
      <c r="AI118" s="73">
        <v>0.16800000000000001</v>
      </c>
      <c r="AJ118" s="73">
        <v>6.5217391304347824E-2</v>
      </c>
      <c r="AK118" s="73">
        <v>0.04</v>
      </c>
      <c r="AL118" s="73">
        <v>2.9411764705882353E-2</v>
      </c>
      <c r="AM118" s="73">
        <v>4.1666666666666664E-2</v>
      </c>
      <c r="AN118" s="73">
        <v>5.4054054054054057E-2</v>
      </c>
    </row>
    <row r="119" spans="1:40" x14ac:dyDescent="0.2">
      <c r="A119" s="17" t="s">
        <v>217</v>
      </c>
      <c r="B119" s="17" t="s">
        <v>5</v>
      </c>
      <c r="C119" s="17" t="s">
        <v>216</v>
      </c>
      <c r="D119" s="17" t="s">
        <v>282</v>
      </c>
      <c r="E119" s="17" t="s">
        <v>283</v>
      </c>
      <c r="F119" s="20">
        <f>'DSR Secondary'!F119</f>
        <v>0</v>
      </c>
      <c r="G119" s="102">
        <f>'DSR Secondary'!G119</f>
        <v>0</v>
      </c>
      <c r="H119" s="73">
        <v>0.15509259259259259</v>
      </c>
      <c r="I119" s="73">
        <v>0.21437578814627994</v>
      </c>
      <c r="J119" s="73">
        <v>0.14473684210526316</v>
      </c>
      <c r="K119" s="73">
        <v>0.13709677419354838</v>
      </c>
      <c r="L119" s="73">
        <v>0.28491620111731841</v>
      </c>
      <c r="M119" s="73">
        <v>0.21861471861471862</v>
      </c>
      <c r="N119" s="73">
        <v>9.7560975609756101E-2</v>
      </c>
      <c r="O119" s="73">
        <v>0.21518987341772153</v>
      </c>
      <c r="P119" s="73">
        <v>0.25828460038986356</v>
      </c>
      <c r="Q119" s="73">
        <v>8.5858585858585856E-2</v>
      </c>
      <c r="R119" s="73">
        <v>0.24351851851851852</v>
      </c>
      <c r="S119" s="73">
        <v>0.21518987341772153</v>
      </c>
      <c r="T119" s="73">
        <v>0.25673013788575183</v>
      </c>
      <c r="U119" s="73">
        <v>0.24351851851851852</v>
      </c>
      <c r="V119" s="73">
        <v>0.15073529411764705</v>
      </c>
      <c r="W119" s="73">
        <v>0.25385934819897082</v>
      </c>
      <c r="X119" s="73">
        <v>0.25385934819897082</v>
      </c>
      <c r="Y119" s="73">
        <v>0.25385934819897082</v>
      </c>
      <c r="Z119" s="73">
        <v>0.25385934819897082</v>
      </c>
      <c r="AA119" s="73">
        <v>0.28844555278470491</v>
      </c>
      <c r="AB119" s="73">
        <v>0.21582733812949639</v>
      </c>
      <c r="AC119" s="73">
        <v>7.9439252336448593E-2</v>
      </c>
      <c r="AD119" s="73">
        <v>0.23868613138686132</v>
      </c>
      <c r="AE119" s="73">
        <v>0.26344827586206898</v>
      </c>
      <c r="AF119" s="73">
        <v>0.1875</v>
      </c>
      <c r="AG119" s="73">
        <v>0.234375</v>
      </c>
      <c r="AH119" s="73">
        <v>7.1428571428571425E-2</v>
      </c>
      <c r="AI119" s="73">
        <v>0.2</v>
      </c>
      <c r="AJ119" s="73">
        <v>0.20289855072463769</v>
      </c>
      <c r="AK119" s="73">
        <v>0.24</v>
      </c>
      <c r="AL119" s="73">
        <v>0.29411764705882354</v>
      </c>
      <c r="AM119" s="73">
        <v>0.25</v>
      </c>
      <c r="AN119" s="73">
        <v>0.16216216216216217</v>
      </c>
    </row>
    <row r="120" spans="1:40" x14ac:dyDescent="0.2">
      <c r="A120" s="17" t="s">
        <v>217</v>
      </c>
      <c r="B120" s="17" t="s">
        <v>5</v>
      </c>
      <c r="C120" s="17" t="s">
        <v>216</v>
      </c>
      <c r="D120" s="17" t="s">
        <v>284</v>
      </c>
      <c r="E120" s="17" t="s">
        <v>285</v>
      </c>
      <c r="F120" s="20">
        <f>'DSR Secondary'!F120</f>
        <v>0</v>
      </c>
      <c r="G120" s="102">
        <f>'DSR Secondary'!G120</f>
        <v>0</v>
      </c>
      <c r="H120" s="73">
        <v>0.27083333333333331</v>
      </c>
      <c r="I120" s="73">
        <v>0.18789407313997478</v>
      </c>
      <c r="J120" s="73">
        <v>0.26052631578947366</v>
      </c>
      <c r="K120" s="73">
        <v>0.20806451612903226</v>
      </c>
      <c r="L120" s="73">
        <v>9.1247672253258846E-2</v>
      </c>
      <c r="M120" s="73">
        <v>0.25974025974025972</v>
      </c>
      <c r="N120" s="73">
        <v>0.21138211382113822</v>
      </c>
      <c r="O120" s="73">
        <v>0.31645569620253167</v>
      </c>
      <c r="P120" s="73">
        <v>0.16959064327485379</v>
      </c>
      <c r="Q120" s="73">
        <v>0.27777777777777779</v>
      </c>
      <c r="R120" s="73">
        <v>0.12222222222222222</v>
      </c>
      <c r="S120" s="73">
        <v>0.31645569620253167</v>
      </c>
      <c r="T120" s="73">
        <v>0.15889691398555483</v>
      </c>
      <c r="U120" s="73">
        <v>0.12222222222222222</v>
      </c>
      <c r="V120" s="73">
        <v>0.24632352941176472</v>
      </c>
      <c r="W120" s="73">
        <v>0.13550600343053174</v>
      </c>
      <c r="X120" s="73">
        <v>0.13550600343053174</v>
      </c>
      <c r="Y120" s="73">
        <v>0.13550600343053174</v>
      </c>
      <c r="Z120" s="73">
        <v>0.13550600343053174</v>
      </c>
      <c r="AA120" s="73">
        <v>0.14048212801330009</v>
      </c>
      <c r="AB120" s="73">
        <v>0.14244604316546763</v>
      </c>
      <c r="AC120" s="73">
        <v>0.23364485981308411</v>
      </c>
      <c r="AD120" s="73">
        <v>0.14744525547445256</v>
      </c>
      <c r="AE120" s="73">
        <v>0.13655172413793104</v>
      </c>
      <c r="AF120" s="73">
        <v>0.30357142857142855</v>
      </c>
      <c r="AG120" s="73">
        <v>0.328125</v>
      </c>
      <c r="AH120" s="73">
        <v>0.7142857142857143</v>
      </c>
      <c r="AI120" s="73">
        <v>0.39200000000000002</v>
      </c>
      <c r="AJ120" s="73">
        <v>0.56521739130434778</v>
      </c>
      <c r="AK120" s="73">
        <v>0.5</v>
      </c>
      <c r="AL120" s="73">
        <v>0.17647058823529413</v>
      </c>
      <c r="AM120" s="73">
        <v>0.375</v>
      </c>
      <c r="AN120" s="73">
        <v>0.54054054054054057</v>
      </c>
    </row>
    <row r="121" spans="1:40" x14ac:dyDescent="0.2">
      <c r="A121" s="17" t="s">
        <v>217</v>
      </c>
      <c r="B121" s="17" t="s">
        <v>5</v>
      </c>
      <c r="C121" s="17" t="s">
        <v>216</v>
      </c>
      <c r="D121" s="17" t="s">
        <v>286</v>
      </c>
      <c r="E121" s="17" t="s">
        <v>287</v>
      </c>
      <c r="F121" s="20">
        <f>'DSR Secondary'!F121</f>
        <v>0</v>
      </c>
      <c r="G121" s="102">
        <f>'DSR Secondary'!G121</f>
        <v>0</v>
      </c>
      <c r="H121" s="73">
        <v>0.20370370370370369</v>
      </c>
      <c r="I121" s="73">
        <v>0.26229508196721313</v>
      </c>
      <c r="J121" s="73">
        <v>0.19736842105263158</v>
      </c>
      <c r="K121" s="73">
        <v>0.23387096774193547</v>
      </c>
      <c r="L121" s="73">
        <v>0.18994413407821228</v>
      </c>
      <c r="M121" s="73">
        <v>0.19047619047619047</v>
      </c>
      <c r="N121" s="73">
        <v>0.21951219512195122</v>
      </c>
      <c r="O121" s="73">
        <v>0.14556962025316456</v>
      </c>
      <c r="P121" s="73">
        <v>0.17251461988304093</v>
      </c>
      <c r="Q121" s="73">
        <v>0.12121212121212122</v>
      </c>
      <c r="R121" s="73">
        <v>0.17962962962962964</v>
      </c>
      <c r="S121" s="73">
        <v>0.14556962025316456</v>
      </c>
      <c r="T121" s="73">
        <v>0.20026263952724885</v>
      </c>
      <c r="U121" s="73">
        <v>0.17962962962962964</v>
      </c>
      <c r="V121" s="73">
        <v>0.17095588235294118</v>
      </c>
      <c r="W121" s="73">
        <v>0.14922813036020582</v>
      </c>
      <c r="X121" s="73">
        <v>0.14922813036020582</v>
      </c>
      <c r="Y121" s="73">
        <v>0.14922813036020582</v>
      </c>
      <c r="Z121" s="73">
        <v>0.14922813036020582</v>
      </c>
      <c r="AA121" s="73">
        <v>0.16874480465502908</v>
      </c>
      <c r="AB121" s="73">
        <v>0.2633093525179856</v>
      </c>
      <c r="AC121" s="73">
        <v>0.10046728971962617</v>
      </c>
      <c r="AD121" s="73">
        <v>0.17664233576642335</v>
      </c>
      <c r="AE121" s="73">
        <v>0.18758620689655173</v>
      </c>
      <c r="AF121" s="73">
        <v>9.8214285714285712E-2</v>
      </c>
      <c r="AG121" s="73">
        <v>0.109375</v>
      </c>
      <c r="AH121" s="73">
        <v>7.1428571428571425E-2</v>
      </c>
      <c r="AI121" s="73">
        <v>8.7999999999999995E-2</v>
      </c>
      <c r="AJ121" s="73">
        <v>5.7971014492753624E-2</v>
      </c>
      <c r="AK121" s="73">
        <v>0.06</v>
      </c>
      <c r="AL121" s="73">
        <v>5.8823529411764705E-2</v>
      </c>
      <c r="AM121" s="73">
        <v>0.125</v>
      </c>
      <c r="AN121" s="73">
        <v>0.16216216216216217</v>
      </c>
    </row>
    <row r="122" spans="1:40" x14ac:dyDescent="0.2">
      <c r="A122" s="23"/>
      <c r="B122" s="74"/>
      <c r="C122" s="25"/>
      <c r="D122" s="30"/>
      <c r="E122" s="23"/>
      <c r="F122" s="28">
        <f>SUM(F117:F121)</f>
        <v>0</v>
      </c>
      <c r="G122" s="28">
        <f>SUM(G117:G121)</f>
        <v>0</v>
      </c>
      <c r="H122" s="75">
        <f>SUM(H117:H121)</f>
        <v>1</v>
      </c>
      <c r="I122" s="75">
        <f t="shared" ref="I122:AN122" si="28">SUM(I117:I121)</f>
        <v>1</v>
      </c>
      <c r="J122" s="75">
        <f t="shared" si="28"/>
        <v>1</v>
      </c>
      <c r="K122" s="75">
        <f t="shared" si="28"/>
        <v>1</v>
      </c>
      <c r="L122" s="75">
        <f t="shared" si="28"/>
        <v>1</v>
      </c>
      <c r="M122" s="75">
        <f t="shared" si="28"/>
        <v>1</v>
      </c>
      <c r="N122" s="75">
        <f t="shared" si="28"/>
        <v>1</v>
      </c>
      <c r="O122" s="75">
        <f t="shared" si="28"/>
        <v>1</v>
      </c>
      <c r="P122" s="75">
        <f t="shared" si="28"/>
        <v>1</v>
      </c>
      <c r="Q122" s="75">
        <f t="shared" si="28"/>
        <v>1</v>
      </c>
      <c r="R122" s="75">
        <f t="shared" si="28"/>
        <v>1</v>
      </c>
      <c r="S122" s="75">
        <f t="shared" si="28"/>
        <v>1</v>
      </c>
      <c r="T122" s="75">
        <f t="shared" si="28"/>
        <v>1</v>
      </c>
      <c r="U122" s="75">
        <f t="shared" si="28"/>
        <v>1</v>
      </c>
      <c r="V122" s="75">
        <f t="shared" si="28"/>
        <v>1</v>
      </c>
      <c r="W122" s="75">
        <f t="shared" si="28"/>
        <v>1</v>
      </c>
      <c r="X122" s="75">
        <f t="shared" si="28"/>
        <v>1</v>
      </c>
      <c r="Y122" s="75">
        <f t="shared" si="28"/>
        <v>1</v>
      </c>
      <c r="Z122" s="75">
        <f t="shared" si="28"/>
        <v>1</v>
      </c>
      <c r="AA122" s="75">
        <f t="shared" si="28"/>
        <v>0.99999999999999989</v>
      </c>
      <c r="AB122" s="75">
        <f t="shared" si="28"/>
        <v>1</v>
      </c>
      <c r="AC122" s="75">
        <f t="shared" si="28"/>
        <v>0.99999999999999989</v>
      </c>
      <c r="AD122" s="75">
        <f t="shared" si="28"/>
        <v>1</v>
      </c>
      <c r="AE122" s="75">
        <f t="shared" si="28"/>
        <v>1</v>
      </c>
      <c r="AF122" s="75">
        <f t="shared" si="28"/>
        <v>0.99999999999999989</v>
      </c>
      <c r="AG122" s="75">
        <f t="shared" si="28"/>
        <v>1</v>
      </c>
      <c r="AH122" s="75">
        <f t="shared" si="28"/>
        <v>1</v>
      </c>
      <c r="AI122" s="75">
        <f t="shared" si="28"/>
        <v>1</v>
      </c>
      <c r="AJ122" s="75">
        <f t="shared" si="28"/>
        <v>1</v>
      </c>
      <c r="AK122" s="75">
        <f t="shared" si="28"/>
        <v>1</v>
      </c>
      <c r="AL122" s="75">
        <f t="shared" si="28"/>
        <v>1</v>
      </c>
      <c r="AM122" s="75">
        <f t="shared" si="28"/>
        <v>1</v>
      </c>
      <c r="AN122" s="75">
        <f t="shared" si="28"/>
        <v>1</v>
      </c>
    </row>
    <row r="123" spans="1:40" x14ac:dyDescent="0.2">
      <c r="A123" s="17" t="s">
        <v>218</v>
      </c>
      <c r="B123" s="17" t="s">
        <v>5</v>
      </c>
      <c r="C123" s="17" t="s">
        <v>216</v>
      </c>
      <c r="D123" s="17" t="s">
        <v>288</v>
      </c>
      <c r="E123" s="17" t="s">
        <v>289</v>
      </c>
      <c r="F123" s="20">
        <f>'DSR Secondary'!F123</f>
        <v>0</v>
      </c>
      <c r="G123" s="102">
        <f>'DSR Secondary'!G123</f>
        <v>0</v>
      </c>
      <c r="H123" s="73">
        <v>0.4174107142857143</v>
      </c>
      <c r="I123" s="73">
        <v>0.30346232179226068</v>
      </c>
      <c r="J123" s="73">
        <v>0.5074626865671642</v>
      </c>
      <c r="K123" s="73">
        <v>0.36422413793103448</v>
      </c>
      <c r="L123" s="73">
        <v>0.40293040293040294</v>
      </c>
      <c r="M123" s="73">
        <v>0.36178861788617889</v>
      </c>
      <c r="N123" s="73">
        <v>0.33035714285714285</v>
      </c>
      <c r="O123" s="73">
        <v>0.33103448275862069</v>
      </c>
      <c r="P123" s="73">
        <v>0.45656192236598891</v>
      </c>
      <c r="Q123" s="73">
        <v>0.40714285714285714</v>
      </c>
      <c r="R123" s="73">
        <v>0.29004329004329005</v>
      </c>
      <c r="S123" s="73">
        <v>0.33103448275862069</v>
      </c>
      <c r="T123" s="73">
        <v>0.31260794473229708</v>
      </c>
      <c r="U123" s="73">
        <v>0.29004329004329005</v>
      </c>
      <c r="V123" s="73">
        <v>0.3904494382022472</v>
      </c>
      <c r="W123" s="73">
        <v>0.31864406779661014</v>
      </c>
      <c r="X123" s="73">
        <v>0.31864406779661014</v>
      </c>
      <c r="Y123" s="73">
        <v>0.31864406779661014</v>
      </c>
      <c r="Z123" s="73">
        <v>0.31864406779661014</v>
      </c>
      <c r="AA123" s="73">
        <v>0.33333333333333331</v>
      </c>
      <c r="AB123" s="73">
        <v>0.25064599483204136</v>
      </c>
      <c r="AC123" s="73">
        <v>0.34834834834834832</v>
      </c>
      <c r="AD123" s="73">
        <v>0.40337711069418386</v>
      </c>
      <c r="AE123" s="73">
        <v>0.40860215053763443</v>
      </c>
      <c r="AF123" s="73">
        <v>0.49519230769230771</v>
      </c>
      <c r="AG123" s="73">
        <v>0.47916666666666669</v>
      </c>
      <c r="AH123" s="73">
        <v>0.32142857142857145</v>
      </c>
      <c r="AI123" s="73">
        <v>0.44987775061124696</v>
      </c>
      <c r="AJ123" s="73">
        <v>0.49356223175965663</v>
      </c>
      <c r="AK123" s="73">
        <v>0.47058823529411764</v>
      </c>
      <c r="AL123" s="73">
        <v>0.36</v>
      </c>
      <c r="AM123" s="73">
        <v>0.55421686746987953</v>
      </c>
      <c r="AN123" s="73">
        <v>0.61946902654867253</v>
      </c>
    </row>
    <row r="124" spans="1:40" x14ac:dyDescent="0.2">
      <c r="A124" s="17" t="s">
        <v>218</v>
      </c>
      <c r="B124" s="17" t="s">
        <v>5</v>
      </c>
      <c r="C124" s="17" t="s">
        <v>216</v>
      </c>
      <c r="D124" s="17" t="s">
        <v>290</v>
      </c>
      <c r="E124" s="17" t="s">
        <v>291</v>
      </c>
      <c r="F124" s="20">
        <f>'DSR Secondary'!F124</f>
        <v>0</v>
      </c>
      <c r="G124" s="102">
        <f>'DSR Secondary'!G124</f>
        <v>0</v>
      </c>
      <c r="H124" s="73">
        <v>0.3392857142857143</v>
      </c>
      <c r="I124" s="73">
        <v>0.37678207739307534</v>
      </c>
      <c r="J124" s="73">
        <v>0.38805970149253732</v>
      </c>
      <c r="K124" s="73">
        <v>0.34267241379310343</v>
      </c>
      <c r="L124" s="73">
        <v>0.36630036630036628</v>
      </c>
      <c r="M124" s="73">
        <v>0.33943089430894308</v>
      </c>
      <c r="N124" s="73">
        <v>0.3482142857142857</v>
      </c>
      <c r="O124" s="73">
        <v>0.33103448275862069</v>
      </c>
      <c r="P124" s="73">
        <v>0.34750462107208874</v>
      </c>
      <c r="Q124" s="73">
        <v>0.35714285714285715</v>
      </c>
      <c r="R124" s="73">
        <v>0.3593073593073593</v>
      </c>
      <c r="S124" s="73">
        <v>0.33103448275862069</v>
      </c>
      <c r="T124" s="73">
        <v>0.32642487046632124</v>
      </c>
      <c r="U124" s="73">
        <v>0.3593073593073593</v>
      </c>
      <c r="V124" s="73">
        <v>0.33707865168539325</v>
      </c>
      <c r="W124" s="73">
        <v>0.33220338983050846</v>
      </c>
      <c r="X124" s="73">
        <v>0.33220338983050846</v>
      </c>
      <c r="Y124" s="73">
        <v>0.33220338983050846</v>
      </c>
      <c r="Z124" s="73">
        <v>0.33220338983050846</v>
      </c>
      <c r="AA124" s="73">
        <v>0.4358974358974359</v>
      </c>
      <c r="AB124" s="73">
        <v>0.48062015503875971</v>
      </c>
      <c r="AC124" s="73">
        <v>0.34234234234234234</v>
      </c>
      <c r="AD124" s="73">
        <v>0.42401500938086306</v>
      </c>
      <c r="AE124" s="73">
        <v>0.45161290322580644</v>
      </c>
      <c r="AF124" s="73">
        <v>0.40865384615384615</v>
      </c>
      <c r="AG124" s="73">
        <v>0.42708333333333331</v>
      </c>
      <c r="AH124" s="73">
        <v>0.6428571428571429</v>
      </c>
      <c r="AI124" s="73">
        <v>0.45721271393643031</v>
      </c>
      <c r="AJ124" s="73">
        <v>0.43776824034334766</v>
      </c>
      <c r="AK124" s="73">
        <v>0.48529411764705882</v>
      </c>
      <c r="AL124" s="73">
        <v>0.62</v>
      </c>
      <c r="AM124" s="73">
        <v>0.39759036144578314</v>
      </c>
      <c r="AN124" s="73">
        <v>0.37168141592920356</v>
      </c>
    </row>
    <row r="125" spans="1:40" x14ac:dyDescent="0.2">
      <c r="A125" s="17" t="s">
        <v>218</v>
      </c>
      <c r="B125" s="17" t="s">
        <v>5</v>
      </c>
      <c r="C125" s="17" t="s">
        <v>216</v>
      </c>
      <c r="D125" s="17" t="s">
        <v>292</v>
      </c>
      <c r="E125" s="17" t="s">
        <v>293</v>
      </c>
      <c r="F125" s="20">
        <f>'DSR Secondary'!F125</f>
        <v>0</v>
      </c>
      <c r="G125" s="102">
        <f>'DSR Secondary'!G125</f>
        <v>0</v>
      </c>
      <c r="H125" s="73">
        <v>0.24330357142857142</v>
      </c>
      <c r="I125" s="73">
        <v>0.31975560081466398</v>
      </c>
      <c r="J125" s="73">
        <v>0.1044776119402985</v>
      </c>
      <c r="K125" s="73">
        <v>0.29310344827586204</v>
      </c>
      <c r="L125" s="73">
        <v>0.23076923076923078</v>
      </c>
      <c r="M125" s="73">
        <v>0.29878048780487804</v>
      </c>
      <c r="N125" s="73">
        <v>0.32142857142857145</v>
      </c>
      <c r="O125" s="73">
        <v>0.33793103448275863</v>
      </c>
      <c r="P125" s="73">
        <v>0.19593345656192238</v>
      </c>
      <c r="Q125" s="73">
        <v>0.23571428571428571</v>
      </c>
      <c r="R125" s="73">
        <v>0.35064935064935066</v>
      </c>
      <c r="S125" s="73">
        <v>0.33793103448275863</v>
      </c>
      <c r="T125" s="73">
        <v>0.36096718480138168</v>
      </c>
      <c r="U125" s="73">
        <v>0.35064935064935066</v>
      </c>
      <c r="V125" s="73">
        <v>0.27247191011235955</v>
      </c>
      <c r="W125" s="73">
        <v>0.34915254237288135</v>
      </c>
      <c r="X125" s="73">
        <v>0.34915254237288135</v>
      </c>
      <c r="Y125" s="73">
        <v>0.34915254237288135</v>
      </c>
      <c r="Z125" s="73">
        <v>0.34915254237288135</v>
      </c>
      <c r="AA125" s="73">
        <v>0.23076923076923078</v>
      </c>
      <c r="AB125" s="73">
        <v>0.26873385012919898</v>
      </c>
      <c r="AC125" s="73">
        <v>0.30930930930930933</v>
      </c>
      <c r="AD125" s="73">
        <v>0.17260787992495311</v>
      </c>
      <c r="AE125" s="73">
        <v>0.13978494623655913</v>
      </c>
      <c r="AF125" s="73">
        <v>9.6153846153846159E-2</v>
      </c>
      <c r="AG125" s="73">
        <v>9.375E-2</v>
      </c>
      <c r="AH125" s="73">
        <v>3.5714285714285712E-2</v>
      </c>
      <c r="AI125" s="73">
        <v>9.2909535452322736E-2</v>
      </c>
      <c r="AJ125" s="73">
        <v>6.8669527896995708E-2</v>
      </c>
      <c r="AK125" s="73">
        <v>4.4117647058823532E-2</v>
      </c>
      <c r="AL125" s="73">
        <v>0.02</v>
      </c>
      <c r="AM125" s="73">
        <v>4.8192771084337352E-2</v>
      </c>
      <c r="AN125" s="73">
        <v>8.8495575221238937E-3</v>
      </c>
    </row>
    <row r="126" spans="1:40" x14ac:dyDescent="0.2">
      <c r="A126" s="23"/>
      <c r="B126" s="74"/>
      <c r="C126" s="25"/>
      <c r="D126" s="30"/>
      <c r="E126" s="23"/>
      <c r="F126" s="28">
        <f>SUM(F123:F125)</f>
        <v>0</v>
      </c>
      <c r="G126" s="28">
        <f>SUM(G123:G125)</f>
        <v>0</v>
      </c>
      <c r="H126" s="75">
        <f t="shared" ref="H126:AM126" si="29">SUM(H123:H125)</f>
        <v>1</v>
      </c>
      <c r="I126" s="75">
        <f t="shared" si="29"/>
        <v>1</v>
      </c>
      <c r="J126" s="75">
        <f t="shared" si="29"/>
        <v>1</v>
      </c>
      <c r="K126" s="75">
        <f t="shared" si="29"/>
        <v>1</v>
      </c>
      <c r="L126" s="75">
        <f t="shared" si="29"/>
        <v>1</v>
      </c>
      <c r="M126" s="75">
        <f t="shared" si="29"/>
        <v>1</v>
      </c>
      <c r="N126" s="75">
        <f t="shared" si="29"/>
        <v>1</v>
      </c>
      <c r="O126" s="75">
        <f t="shared" si="29"/>
        <v>1</v>
      </c>
      <c r="P126" s="75">
        <f t="shared" si="29"/>
        <v>1</v>
      </c>
      <c r="Q126" s="75">
        <f t="shared" si="29"/>
        <v>1</v>
      </c>
      <c r="R126" s="75">
        <f t="shared" si="29"/>
        <v>1</v>
      </c>
      <c r="S126" s="75">
        <f t="shared" si="29"/>
        <v>1</v>
      </c>
      <c r="T126" s="75">
        <f t="shared" si="29"/>
        <v>1</v>
      </c>
      <c r="U126" s="75">
        <f t="shared" si="29"/>
        <v>1</v>
      </c>
      <c r="V126" s="75">
        <f t="shared" si="29"/>
        <v>1</v>
      </c>
      <c r="W126" s="75">
        <f t="shared" si="29"/>
        <v>1</v>
      </c>
      <c r="X126" s="75">
        <f t="shared" si="29"/>
        <v>1</v>
      </c>
      <c r="Y126" s="75">
        <f t="shared" si="29"/>
        <v>1</v>
      </c>
      <c r="Z126" s="75">
        <f t="shared" si="29"/>
        <v>1</v>
      </c>
      <c r="AA126" s="75">
        <f t="shared" si="29"/>
        <v>1</v>
      </c>
      <c r="AB126" s="75">
        <f t="shared" si="29"/>
        <v>1</v>
      </c>
      <c r="AC126" s="75">
        <f t="shared" si="29"/>
        <v>1</v>
      </c>
      <c r="AD126" s="75">
        <f t="shared" si="29"/>
        <v>1</v>
      </c>
      <c r="AE126" s="75">
        <f t="shared" si="29"/>
        <v>1</v>
      </c>
      <c r="AF126" s="75">
        <f t="shared" si="29"/>
        <v>1</v>
      </c>
      <c r="AG126" s="75">
        <f t="shared" si="29"/>
        <v>1</v>
      </c>
      <c r="AH126" s="75">
        <f t="shared" si="29"/>
        <v>1.0000000000000002</v>
      </c>
      <c r="AI126" s="75">
        <f t="shared" si="29"/>
        <v>1</v>
      </c>
      <c r="AJ126" s="75">
        <f t="shared" si="29"/>
        <v>1</v>
      </c>
      <c r="AK126" s="75">
        <f t="shared" si="29"/>
        <v>0.99999999999999989</v>
      </c>
      <c r="AL126" s="75">
        <f t="shared" si="29"/>
        <v>1</v>
      </c>
      <c r="AM126" s="75">
        <f t="shared" si="29"/>
        <v>1</v>
      </c>
      <c r="AN126" s="75">
        <f>SUM(AN123:AN125)</f>
        <v>1</v>
      </c>
    </row>
    <row r="127" spans="1:40" x14ac:dyDescent="0.2">
      <c r="A127" s="17" t="s">
        <v>219</v>
      </c>
      <c r="B127" s="17" t="s">
        <v>5</v>
      </c>
      <c r="C127" s="17" t="s">
        <v>216</v>
      </c>
      <c r="D127" s="17" t="s">
        <v>294</v>
      </c>
      <c r="E127" s="17" t="s">
        <v>295</v>
      </c>
      <c r="F127" s="20">
        <f>'DSR Secondary'!F127</f>
        <v>0</v>
      </c>
      <c r="G127" s="102">
        <f>'DSR Secondary'!G127</f>
        <v>0</v>
      </c>
      <c r="H127" s="73">
        <v>0.23008849557522124</v>
      </c>
      <c r="I127" s="73">
        <v>0.33856317093311311</v>
      </c>
      <c r="J127" s="73">
        <v>0.40053763440860213</v>
      </c>
      <c r="K127" s="73">
        <v>0.3734827264239029</v>
      </c>
      <c r="L127" s="73">
        <v>0.43835616438356162</v>
      </c>
      <c r="M127" s="73">
        <v>0.32077502691065662</v>
      </c>
      <c r="N127" s="73">
        <v>0.3046875</v>
      </c>
      <c r="O127" s="73">
        <v>0.36923076923076925</v>
      </c>
      <c r="P127" s="73">
        <v>0.26166328600405681</v>
      </c>
      <c r="Q127" s="73">
        <v>0.26166328600405681</v>
      </c>
      <c r="R127" s="73">
        <v>0.26351351351351349</v>
      </c>
      <c r="S127" s="73">
        <v>0.31061192873741283</v>
      </c>
      <c r="T127" s="73">
        <v>0.39611650485436894</v>
      </c>
      <c r="U127" s="73">
        <v>0.38750000000000001</v>
      </c>
      <c r="V127" s="73">
        <v>0.38750000000000001</v>
      </c>
      <c r="W127" s="73">
        <v>0.38750000000000001</v>
      </c>
      <c r="X127" s="73">
        <v>0.42937149968886124</v>
      </c>
      <c r="Y127" s="73">
        <v>0.42937149968886124</v>
      </c>
      <c r="Z127" s="73">
        <v>0.42186165670367209</v>
      </c>
      <c r="AA127" s="73">
        <v>0.44053601340033499</v>
      </c>
      <c r="AB127" s="73">
        <v>0.33503836317135549</v>
      </c>
      <c r="AC127" s="73">
        <v>0.36393989983305508</v>
      </c>
      <c r="AD127" s="73">
        <v>0.31013916500994038</v>
      </c>
      <c r="AE127" s="73">
        <v>0.22</v>
      </c>
      <c r="AF127" s="73">
        <v>0.33</v>
      </c>
      <c r="AG127" s="73">
        <v>0.36</v>
      </c>
      <c r="AH127" s="73">
        <v>0.34</v>
      </c>
      <c r="AI127" s="73">
        <v>0.34</v>
      </c>
      <c r="AJ127" s="73">
        <v>0.17</v>
      </c>
      <c r="AK127" s="73">
        <v>0.42</v>
      </c>
      <c r="AL127" s="73">
        <v>0.25925925925925924</v>
      </c>
      <c r="AM127" s="73">
        <v>0.46</v>
      </c>
      <c r="AN127" s="73">
        <v>0.53</v>
      </c>
    </row>
    <row r="128" spans="1:40" x14ac:dyDescent="0.2">
      <c r="A128" s="17" t="s">
        <v>219</v>
      </c>
      <c r="B128" s="17" t="s">
        <v>5</v>
      </c>
      <c r="C128" s="17" t="s">
        <v>216</v>
      </c>
      <c r="D128" s="17" t="s">
        <v>296</v>
      </c>
      <c r="E128" s="17" t="s">
        <v>297</v>
      </c>
      <c r="F128" s="20">
        <f>'DSR Secondary'!F128</f>
        <v>0</v>
      </c>
      <c r="G128" s="102">
        <f>'DSR Secondary'!G128</f>
        <v>0</v>
      </c>
      <c r="H128" s="73">
        <v>0.1696165191740413</v>
      </c>
      <c r="I128" s="73">
        <v>0.13459950454170108</v>
      </c>
      <c r="J128" s="73">
        <v>0.18010752688172044</v>
      </c>
      <c r="K128" s="73">
        <v>0.2138188608776844</v>
      </c>
      <c r="L128" s="73">
        <v>0.13242009132420091</v>
      </c>
      <c r="M128" s="73">
        <v>0.2163616792249731</v>
      </c>
      <c r="N128" s="73">
        <v>0.21875</v>
      </c>
      <c r="O128" s="73">
        <v>0.16923076923076924</v>
      </c>
      <c r="P128" s="73">
        <v>0.22718052738336714</v>
      </c>
      <c r="Q128" s="73">
        <v>0.22718052738336714</v>
      </c>
      <c r="R128" s="73">
        <v>0.28378378378378377</v>
      </c>
      <c r="S128" s="73">
        <v>0.16421378776142526</v>
      </c>
      <c r="T128" s="73">
        <v>0.21165048543689322</v>
      </c>
      <c r="U128" s="73">
        <v>0.12678571428571428</v>
      </c>
      <c r="V128" s="73">
        <v>0.12678571428571428</v>
      </c>
      <c r="W128" s="73">
        <v>0.12678571428571428</v>
      </c>
      <c r="X128" s="73">
        <v>0.11823273179838208</v>
      </c>
      <c r="Y128" s="73">
        <v>0.11823273179838208</v>
      </c>
      <c r="Z128" s="73">
        <v>0.14000000000000001</v>
      </c>
      <c r="AA128" s="73">
        <v>0.14000000000000001</v>
      </c>
      <c r="AB128" s="73">
        <v>0.16</v>
      </c>
      <c r="AC128" s="73">
        <v>0.16</v>
      </c>
      <c r="AD128" s="73">
        <v>0.17</v>
      </c>
      <c r="AE128" s="73">
        <v>0.2</v>
      </c>
      <c r="AF128" s="73">
        <v>0.17</v>
      </c>
      <c r="AG128" s="73">
        <v>0.2</v>
      </c>
      <c r="AH128" s="73">
        <v>0.17</v>
      </c>
      <c r="AI128" s="73">
        <v>0.21</v>
      </c>
      <c r="AJ128" s="73">
        <v>0.18</v>
      </c>
      <c r="AK128" s="73">
        <v>0.11</v>
      </c>
      <c r="AL128" s="73">
        <v>0.11</v>
      </c>
      <c r="AM128" s="73">
        <v>0.1</v>
      </c>
      <c r="AN128" s="73">
        <v>0.08</v>
      </c>
    </row>
    <row r="129" spans="1:52" x14ac:dyDescent="0.2">
      <c r="A129" s="17" t="s">
        <v>219</v>
      </c>
      <c r="B129" s="17" t="s">
        <v>5</v>
      </c>
      <c r="C129" s="17" t="s">
        <v>216</v>
      </c>
      <c r="D129" s="17" t="s">
        <v>298</v>
      </c>
      <c r="E129" s="17" t="s">
        <v>299</v>
      </c>
      <c r="F129" s="20">
        <f>'DSR Secondary'!F129</f>
        <v>0</v>
      </c>
      <c r="G129" s="102">
        <f>'DSR Secondary'!G129</f>
        <v>0</v>
      </c>
      <c r="H129" s="73">
        <v>0.38938053097345132</v>
      </c>
      <c r="I129" s="73">
        <v>0.2832369942196532</v>
      </c>
      <c r="J129" s="73">
        <v>0.20430107526881722</v>
      </c>
      <c r="K129" s="73">
        <v>0.23436041083099907</v>
      </c>
      <c r="L129" s="73">
        <v>0.26255707762557079</v>
      </c>
      <c r="M129" s="73">
        <v>0.2572658772874058</v>
      </c>
      <c r="N129" s="73">
        <v>0.34375</v>
      </c>
      <c r="O129" s="73">
        <v>0.37692307692307692</v>
      </c>
      <c r="P129" s="73">
        <v>0.27890466531440161</v>
      </c>
      <c r="Q129" s="73">
        <v>0.27890466531440161</v>
      </c>
      <c r="R129" s="73">
        <v>0.32432432432432434</v>
      </c>
      <c r="S129" s="73">
        <v>0.20759101471727343</v>
      </c>
      <c r="T129" s="73">
        <v>0.26019417475728157</v>
      </c>
      <c r="U129" s="73">
        <v>0.20535714285714285</v>
      </c>
      <c r="V129" s="73">
        <v>0.20535714285714285</v>
      </c>
      <c r="W129" s="73">
        <v>0.20535714285714285</v>
      </c>
      <c r="X129" s="73">
        <v>0.16801493466085873</v>
      </c>
      <c r="Y129" s="73">
        <v>0.16801493466085873</v>
      </c>
      <c r="Z129" s="73">
        <v>0.19</v>
      </c>
      <c r="AA129" s="73">
        <v>0.2</v>
      </c>
      <c r="AB129" s="73">
        <v>0.39</v>
      </c>
      <c r="AC129" s="73">
        <v>0.3</v>
      </c>
      <c r="AD129" s="73">
        <v>0.32</v>
      </c>
      <c r="AE129" s="73">
        <v>0.33</v>
      </c>
      <c r="AF129" s="73">
        <v>0.27</v>
      </c>
      <c r="AG129" s="73">
        <v>0.36</v>
      </c>
      <c r="AH129" s="73">
        <v>0.26</v>
      </c>
      <c r="AI129" s="73">
        <v>0.26</v>
      </c>
      <c r="AJ129" s="73">
        <v>0.42</v>
      </c>
      <c r="AK129" s="73">
        <v>0.36</v>
      </c>
      <c r="AL129" s="73">
        <v>0.42</v>
      </c>
      <c r="AM129" s="73">
        <v>0.12</v>
      </c>
      <c r="AN129" s="73">
        <v>0.35</v>
      </c>
    </row>
    <row r="130" spans="1:52" x14ac:dyDescent="0.2">
      <c r="A130" s="17" t="s">
        <v>219</v>
      </c>
      <c r="B130" s="17" t="s">
        <v>5</v>
      </c>
      <c r="C130" s="17" t="s">
        <v>216</v>
      </c>
      <c r="D130" s="17" t="s">
        <v>300</v>
      </c>
      <c r="E130" s="17" t="s">
        <v>301</v>
      </c>
      <c r="F130" s="20">
        <f>'DSR Secondary'!F130</f>
        <v>0</v>
      </c>
      <c r="G130" s="102">
        <f>'DSR Secondary'!G130</f>
        <v>0</v>
      </c>
      <c r="H130" s="73">
        <v>0.21091445427728614</v>
      </c>
      <c r="I130" s="73">
        <v>0.24360033030553263</v>
      </c>
      <c r="J130" s="73">
        <v>0.21505376344086022</v>
      </c>
      <c r="K130" s="73">
        <v>0.17833800186741364</v>
      </c>
      <c r="L130" s="73">
        <v>0.16666666666666666</v>
      </c>
      <c r="M130" s="73">
        <v>0.20559741657696448</v>
      </c>
      <c r="N130" s="73">
        <v>0.1328125</v>
      </c>
      <c r="O130" s="73">
        <v>8.461538461538462E-2</v>
      </c>
      <c r="P130" s="73">
        <v>0.23225152129817445</v>
      </c>
      <c r="Q130" s="73">
        <v>0.23225152129817445</v>
      </c>
      <c r="R130" s="73">
        <v>0.12837837837837837</v>
      </c>
      <c r="S130" s="73">
        <v>0.31758326878388848</v>
      </c>
      <c r="T130" s="73">
        <v>0.13203883495145632</v>
      </c>
      <c r="U130" s="73">
        <v>0.28035714285714286</v>
      </c>
      <c r="V130" s="73">
        <v>0.28035714285714286</v>
      </c>
      <c r="W130" s="73">
        <v>0.28035714285714286</v>
      </c>
      <c r="X130" s="73">
        <v>0.28438083385189794</v>
      </c>
      <c r="Y130" s="73">
        <v>0.28438083385189794</v>
      </c>
      <c r="Z130" s="73">
        <v>0.24935952177625961</v>
      </c>
      <c r="AA130" s="73">
        <v>0.22445561139028475</v>
      </c>
      <c r="AB130" s="73">
        <v>0.11764705882352941</v>
      </c>
      <c r="AC130" s="73">
        <v>0.18030050083472454</v>
      </c>
      <c r="AD130" s="73">
        <v>0.2047713717693837</v>
      </c>
      <c r="AE130" s="73">
        <v>0.25190839694656486</v>
      </c>
      <c r="AF130" s="73">
        <v>0.22762645914396887</v>
      </c>
      <c r="AG130" s="73">
        <v>7.8947368421052627E-2</v>
      </c>
      <c r="AH130" s="73">
        <v>0.22762645914396887</v>
      </c>
      <c r="AI130" s="73">
        <v>0.19475655430711611</v>
      </c>
      <c r="AJ130" s="73">
        <v>0.22627737226277372</v>
      </c>
      <c r="AK130" s="73">
        <v>0.11023622047244094</v>
      </c>
      <c r="AL130" s="73">
        <v>0.20987654320987653</v>
      </c>
      <c r="AM130" s="73">
        <v>0.31818181818181818</v>
      </c>
      <c r="AN130" s="73">
        <v>3.9215686274509803E-2</v>
      </c>
    </row>
    <row r="131" spans="1:52" x14ac:dyDescent="0.2">
      <c r="A131" s="23"/>
      <c r="B131" s="74"/>
      <c r="C131" s="25"/>
      <c r="D131" s="30"/>
      <c r="E131" s="23"/>
      <c r="F131" s="28">
        <f>SUM(F127:F130)</f>
        <v>0</v>
      </c>
      <c r="G131" s="28">
        <f>SUM(G127:G130)</f>
        <v>0</v>
      </c>
      <c r="H131" s="75">
        <f>SUM(H127:H130)</f>
        <v>1</v>
      </c>
      <c r="I131" s="75">
        <f t="shared" ref="I131:AN131" si="30">SUM(I127:I130)</f>
        <v>1</v>
      </c>
      <c r="J131" s="75">
        <f t="shared" si="30"/>
        <v>1</v>
      </c>
      <c r="K131" s="75">
        <f t="shared" si="30"/>
        <v>1</v>
      </c>
      <c r="L131" s="75">
        <f t="shared" si="30"/>
        <v>0.99999999999999989</v>
      </c>
      <c r="M131" s="75">
        <f t="shared" si="30"/>
        <v>1</v>
      </c>
      <c r="N131" s="75">
        <f t="shared" si="30"/>
        <v>1</v>
      </c>
      <c r="O131" s="75">
        <f t="shared" si="30"/>
        <v>1</v>
      </c>
      <c r="P131" s="75">
        <f t="shared" si="30"/>
        <v>1</v>
      </c>
      <c r="Q131" s="75">
        <f t="shared" si="30"/>
        <v>1</v>
      </c>
      <c r="R131" s="75">
        <f t="shared" si="30"/>
        <v>1</v>
      </c>
      <c r="S131" s="75">
        <f t="shared" si="30"/>
        <v>1</v>
      </c>
      <c r="T131" s="75">
        <f t="shared" si="30"/>
        <v>1</v>
      </c>
      <c r="U131" s="75">
        <f t="shared" si="30"/>
        <v>0.99999999999999989</v>
      </c>
      <c r="V131" s="75">
        <f t="shared" si="30"/>
        <v>0.99999999999999989</v>
      </c>
      <c r="W131" s="75">
        <f t="shared" si="30"/>
        <v>0.99999999999999989</v>
      </c>
      <c r="X131" s="75">
        <f t="shared" si="30"/>
        <v>1</v>
      </c>
      <c r="Y131" s="75">
        <f t="shared" si="30"/>
        <v>1</v>
      </c>
      <c r="Z131" s="75">
        <f t="shared" si="30"/>
        <v>1.0012211784799316</v>
      </c>
      <c r="AA131" s="75">
        <f t="shared" si="30"/>
        <v>1.0049916247906197</v>
      </c>
      <c r="AB131" s="75">
        <f t="shared" si="30"/>
        <v>1.0026854219948849</v>
      </c>
      <c r="AC131" s="75">
        <f t="shared" si="30"/>
        <v>1.0042404006677796</v>
      </c>
      <c r="AD131" s="75">
        <f t="shared" si="30"/>
        <v>1.0049105367793241</v>
      </c>
      <c r="AE131" s="75">
        <f t="shared" si="30"/>
        <v>1.0019083969465647</v>
      </c>
      <c r="AF131" s="75">
        <f t="shared" si="30"/>
        <v>0.99762645914396886</v>
      </c>
      <c r="AG131" s="75">
        <f t="shared" si="30"/>
        <v>0.99894736842105269</v>
      </c>
      <c r="AH131" s="75">
        <f t="shared" si="30"/>
        <v>0.99762645914396886</v>
      </c>
      <c r="AI131" s="75">
        <f t="shared" si="30"/>
        <v>1.0047565543071162</v>
      </c>
      <c r="AJ131" s="75">
        <f t="shared" si="30"/>
        <v>0.9962773722627738</v>
      </c>
      <c r="AK131" s="75">
        <f t="shared" si="30"/>
        <v>1.0002362204724409</v>
      </c>
      <c r="AL131" s="75">
        <f t="shared" si="30"/>
        <v>0.99913580246913569</v>
      </c>
      <c r="AM131" s="75">
        <f t="shared" si="30"/>
        <v>0.99818181818181828</v>
      </c>
      <c r="AN131" s="75">
        <f t="shared" si="30"/>
        <v>0.99921568627450974</v>
      </c>
    </row>
    <row r="132" spans="1:52" x14ac:dyDescent="0.2">
      <c r="A132" s="50" t="s">
        <v>47</v>
      </c>
      <c r="B132" s="13"/>
      <c r="C132" s="13"/>
      <c r="D132" s="13"/>
      <c r="E132" s="13"/>
      <c r="F132" s="67">
        <f>SUM(F5,F9,F16,F21,F26,F34,F40,F46,F54,F59,F64,F72,F77,F81,F87,F92,F97,F105,F111,F116,F122,F126,F131)</f>
        <v>116216461.06025332</v>
      </c>
      <c r="G132" s="67">
        <f t="shared" ref="G132" si="31">SUM(G5,G9,G16,G21,G26,G34,G40,G46,G54,G59,G64,G72,G77,G81,G87,G92,G97,G105,G111,G116,G122,G126,G131)</f>
        <v>60864.653067045045</v>
      </c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7:E20">
    <cfRule type="duplicateValues" dxfId="50" priority="69"/>
  </conditionalFormatting>
  <conditionalFormatting sqref="D22:E25">
    <cfRule type="duplicateValues" dxfId="49" priority="68"/>
  </conditionalFormatting>
  <conditionalFormatting sqref="D35:E39">
    <cfRule type="duplicateValues" dxfId="48" priority="67"/>
  </conditionalFormatting>
  <conditionalFormatting sqref="D6:E8">
    <cfRule type="duplicateValues" dxfId="47" priority="477"/>
  </conditionalFormatting>
  <conditionalFormatting sqref="D1:E2">
    <cfRule type="duplicateValues" dxfId="46" priority="601"/>
  </conditionalFormatting>
  <conditionalFormatting sqref="D40:E54 D3:E5 D9:E16 D21:E21 D26:E34">
    <cfRule type="duplicateValues" dxfId="45" priority="610"/>
  </conditionalFormatting>
  <conditionalFormatting sqref="D86">
    <cfRule type="duplicateValues" dxfId="44" priority="15" stopIfTrue="1"/>
  </conditionalFormatting>
  <conditionalFormatting sqref="D86">
    <cfRule type="duplicateValues" dxfId="43" priority="611" stopIfTrue="1"/>
  </conditionalFormatting>
  <conditionalFormatting sqref="D131:E131">
    <cfRule type="duplicateValues" dxfId="42" priority="13"/>
  </conditionalFormatting>
  <conditionalFormatting sqref="D126:E126">
    <cfRule type="duplicateValues" dxfId="41" priority="12"/>
  </conditionalFormatting>
  <conditionalFormatting sqref="D122:E122">
    <cfRule type="duplicateValues" dxfId="40" priority="11"/>
  </conditionalFormatting>
  <conditionalFormatting sqref="D116:E116">
    <cfRule type="duplicateValues" dxfId="39" priority="10"/>
  </conditionalFormatting>
  <conditionalFormatting sqref="D111:E111">
    <cfRule type="duplicateValues" dxfId="38" priority="9"/>
  </conditionalFormatting>
  <conditionalFormatting sqref="D105:E105">
    <cfRule type="duplicateValues" dxfId="37" priority="8"/>
  </conditionalFormatting>
  <conditionalFormatting sqref="D87:E87">
    <cfRule type="duplicateValues" dxfId="36" priority="7"/>
  </conditionalFormatting>
  <conditionalFormatting sqref="D92:E92">
    <cfRule type="duplicateValues" dxfId="35" priority="6"/>
  </conditionalFormatting>
  <conditionalFormatting sqref="D93:D97">
    <cfRule type="duplicateValues" dxfId="34" priority="4"/>
    <cfRule type="duplicateValues" dxfId="33" priority="4"/>
  </conditionalFormatting>
  <conditionalFormatting sqref="D93:E97">
    <cfRule type="duplicateValues" dxfId="32" priority="612"/>
  </conditionalFormatting>
  <conditionalFormatting sqref="D99:E99">
    <cfRule type="duplicateValues" dxfId="31" priority="2"/>
  </conditionalFormatting>
  <conditionalFormatting sqref="D98:E98 D100:E104">
    <cfRule type="duplicateValues" dxfId="30" priority="5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32"/>
  <sheetViews>
    <sheetView workbookViewId="0">
      <pane xSplit="7" ySplit="2" topLeftCell="H40" activePane="bottomRight" state="frozen"/>
      <selection pane="topRight" activeCell="H1" sqref="H1"/>
      <selection pane="bottomLeft" activeCell="A3" sqref="A3"/>
      <selection pane="bottomRight" activeCell="E61" sqref="E61"/>
    </sheetView>
  </sheetViews>
  <sheetFormatPr defaultColWidth="9" defaultRowHeight="12" x14ac:dyDescent="0.2"/>
  <cols>
    <col min="1" max="1" width="26.5703125" style="15" customWidth="1"/>
    <col min="2" max="2" width="7.85546875" style="9" bestFit="1" customWidth="1"/>
    <col min="3" max="3" width="8" style="9" bestFit="1" customWidth="1"/>
    <col min="4" max="4" width="9.140625" style="9" bestFit="1" customWidth="1"/>
    <col min="5" max="5" width="23.5703125" style="9" bestFit="1" customWidth="1"/>
    <col min="6" max="6" width="10.7109375" style="9" bestFit="1" customWidth="1"/>
    <col min="7" max="7" width="11.140625" style="9" bestFit="1" customWidth="1"/>
    <col min="8" max="9" width="8.7109375" style="9" bestFit="1" customWidth="1"/>
    <col min="10" max="11" width="9.42578125" style="9" bestFit="1" customWidth="1"/>
    <col min="12" max="12" width="10.28515625" style="9" bestFit="1" customWidth="1"/>
    <col min="13" max="16" width="8.85546875" style="9" bestFit="1" customWidth="1"/>
    <col min="17" max="17" width="9.7109375" style="9" bestFit="1" customWidth="1"/>
    <col min="18" max="18" width="8.5703125" style="9" bestFit="1" customWidth="1"/>
    <col min="19" max="20" width="8.85546875" style="9" bestFit="1" customWidth="1"/>
    <col min="21" max="24" width="8.42578125" style="9" bestFit="1" customWidth="1"/>
    <col min="25" max="26" width="9.28515625" style="9" bestFit="1" customWidth="1"/>
    <col min="27" max="27" width="6" style="9" bestFit="1" customWidth="1"/>
    <col min="28" max="29" width="9.28515625" style="9" bestFit="1" customWidth="1"/>
    <col min="30" max="30" width="9.7109375" style="9" bestFit="1" customWidth="1"/>
    <col min="31" max="32" width="8.140625" style="9" bestFit="1" customWidth="1"/>
    <col min="33" max="33" width="8.7109375" style="8" bestFit="1" customWidth="1"/>
    <col min="34" max="34" width="11" style="8" bestFit="1" customWidth="1"/>
    <col min="35" max="36" width="7.42578125" style="8" bestFit="1" customWidth="1"/>
    <col min="37" max="37" width="11.28515625" style="8" bestFit="1" customWidth="1"/>
    <col min="38" max="38" width="11.28515625" style="9" bestFit="1" customWidth="1"/>
    <col min="39" max="39" width="9.7109375" style="9" bestFit="1" customWidth="1"/>
    <col min="40" max="40" width="11.28515625" style="9" bestFit="1" customWidth="1"/>
    <col min="41" max="52" width="9" style="8"/>
    <col min="53" max="16384" width="9" style="9"/>
  </cols>
  <sheetData>
    <row r="1" spans="1:52" x14ac:dyDescent="0.2">
      <c r="A1" s="137" t="s">
        <v>17</v>
      </c>
      <c r="B1" s="139" t="s">
        <v>18</v>
      </c>
      <c r="C1" s="139" t="s">
        <v>19</v>
      </c>
      <c r="D1" s="139" t="s">
        <v>20</v>
      </c>
      <c r="E1" s="136" t="s">
        <v>21</v>
      </c>
      <c r="F1" s="135" t="s">
        <v>3</v>
      </c>
      <c r="G1" s="135" t="s">
        <v>22</v>
      </c>
      <c r="H1" s="51">
        <v>945</v>
      </c>
      <c r="I1" s="51">
        <v>980</v>
      </c>
      <c r="J1" s="51">
        <v>1100</v>
      </c>
      <c r="K1" s="51">
        <v>1060</v>
      </c>
      <c r="L1" s="51">
        <v>1100</v>
      </c>
      <c r="M1" s="51">
        <v>1210</v>
      </c>
      <c r="N1" s="51">
        <v>1190</v>
      </c>
      <c r="O1" s="51">
        <v>1200</v>
      </c>
      <c r="P1" s="51">
        <v>1140</v>
      </c>
      <c r="Q1" s="51">
        <v>1460</v>
      </c>
      <c r="R1" s="51">
        <v>1430</v>
      </c>
      <c r="S1" s="51">
        <v>1200</v>
      </c>
      <c r="T1" s="51">
        <v>1250</v>
      </c>
      <c r="U1" s="51">
        <v>1260</v>
      </c>
      <c r="V1" s="51">
        <v>1250</v>
      </c>
      <c r="W1" s="51">
        <v>1240</v>
      </c>
      <c r="X1" s="51">
        <v>1250</v>
      </c>
      <c r="Y1" s="51">
        <v>1280</v>
      </c>
      <c r="Z1" s="51">
        <v>1300</v>
      </c>
      <c r="AA1" s="51">
        <v>1340</v>
      </c>
      <c r="AB1" s="51">
        <v>1330</v>
      </c>
      <c r="AC1" s="51">
        <v>1400</v>
      </c>
      <c r="AD1" s="51">
        <v>1440</v>
      </c>
      <c r="AE1" s="51">
        <v>4840</v>
      </c>
      <c r="AF1" s="62">
        <v>6500</v>
      </c>
      <c r="AG1" s="64">
        <v>7430</v>
      </c>
      <c r="AH1" s="64">
        <v>7240</v>
      </c>
      <c r="AI1" s="64">
        <v>7430</v>
      </c>
      <c r="AJ1" s="64">
        <v>7720</v>
      </c>
      <c r="AK1" s="64">
        <v>8300</v>
      </c>
      <c r="AL1" s="64">
        <v>9290</v>
      </c>
      <c r="AM1" s="64">
        <v>9290</v>
      </c>
      <c r="AN1" s="64">
        <v>10230</v>
      </c>
    </row>
    <row r="2" spans="1:52" x14ac:dyDescent="0.2">
      <c r="A2" s="138"/>
      <c r="B2" s="140"/>
      <c r="C2" s="140"/>
      <c r="D2" s="140"/>
      <c r="E2" s="136"/>
      <c r="F2" s="135"/>
      <c r="G2" s="135"/>
      <c r="H2" s="52" t="s">
        <v>305</v>
      </c>
      <c r="I2" s="52" t="s">
        <v>306</v>
      </c>
      <c r="J2" s="52" t="s">
        <v>307</v>
      </c>
      <c r="K2" s="52" t="s">
        <v>308</v>
      </c>
      <c r="L2" s="52" t="s">
        <v>309</v>
      </c>
      <c r="M2" s="52" t="s">
        <v>310</v>
      </c>
      <c r="N2" s="52" t="s">
        <v>311</v>
      </c>
      <c r="O2" s="52" t="s">
        <v>312</v>
      </c>
      <c r="P2" s="52" t="s">
        <v>313</v>
      </c>
      <c r="Q2" s="52" t="s">
        <v>314</v>
      </c>
      <c r="R2" s="52" t="s">
        <v>315</v>
      </c>
      <c r="S2" s="52" t="s">
        <v>316</v>
      </c>
      <c r="T2" s="52" t="s">
        <v>317</v>
      </c>
      <c r="U2" s="52" t="s">
        <v>318</v>
      </c>
      <c r="V2" s="52" t="s">
        <v>319</v>
      </c>
      <c r="W2" s="52" t="s">
        <v>320</v>
      </c>
      <c r="X2" s="52" t="s">
        <v>321</v>
      </c>
      <c r="Y2" s="52" t="s">
        <v>303</v>
      </c>
      <c r="Z2" s="52" t="s">
        <v>322</v>
      </c>
      <c r="AA2" s="52" t="s">
        <v>323</v>
      </c>
      <c r="AB2" s="52" t="s">
        <v>48</v>
      </c>
      <c r="AC2" s="52" t="s">
        <v>324</v>
      </c>
      <c r="AD2" s="52" t="s">
        <v>325</v>
      </c>
      <c r="AE2" s="52" t="s">
        <v>326</v>
      </c>
      <c r="AF2" s="63" t="s">
        <v>327</v>
      </c>
      <c r="AG2" s="65" t="s">
        <v>328</v>
      </c>
      <c r="AH2" s="65" t="s">
        <v>329</v>
      </c>
      <c r="AI2" s="65" t="s">
        <v>330</v>
      </c>
      <c r="AJ2" s="65" t="s">
        <v>331</v>
      </c>
      <c r="AK2" s="65" t="s">
        <v>332</v>
      </c>
      <c r="AL2" s="65" t="s">
        <v>333</v>
      </c>
      <c r="AM2" s="65" t="s">
        <v>334</v>
      </c>
      <c r="AN2" s="65" t="s">
        <v>335</v>
      </c>
    </row>
    <row r="3" spans="1:52" x14ac:dyDescent="0.2">
      <c r="A3" s="17" t="s">
        <v>6</v>
      </c>
      <c r="B3" s="18" t="s">
        <v>5</v>
      </c>
      <c r="C3" s="19" t="s">
        <v>5</v>
      </c>
      <c r="D3" s="29" t="s">
        <v>43</v>
      </c>
      <c r="E3" s="17" t="s">
        <v>44</v>
      </c>
      <c r="F3" s="20">
        <f t="shared" ref="F3:F34" si="0">SUMPRODUCT(H3:AN3,$H$1:$AN$1)</f>
        <v>2248635</v>
      </c>
      <c r="G3" s="21">
        <f t="shared" ref="G3:G34" si="1">SUM(H3:AN3)</f>
        <v>1656.75</v>
      </c>
      <c r="H3" s="22">
        <f>'Distributor Secondary'!G4*'DSR con %'!H3</f>
        <v>64.2</v>
      </c>
      <c r="I3" s="22">
        <f>'Distributor Secondary'!H4*'DSR con %'!I3</f>
        <v>139.75</v>
      </c>
      <c r="J3" s="22">
        <f>'Distributor Secondary'!I4*'DSR con %'!J3</f>
        <v>61.75</v>
      </c>
      <c r="K3" s="22">
        <f>'Distributor Secondary'!J4*'DSR con %'!K3</f>
        <v>154.70000000000002</v>
      </c>
      <c r="L3" s="22">
        <f>'Distributor Secondary'!K4*'DSR con %'!L3</f>
        <v>206.70000000000002</v>
      </c>
      <c r="M3" s="22">
        <f>'Distributor Secondary'!L4*'DSR con %'!M3</f>
        <v>67.600000000000009</v>
      </c>
      <c r="N3" s="22">
        <f>'Distributor Secondary'!M4*'DSR con %'!N3</f>
        <v>33.800000000000004</v>
      </c>
      <c r="O3" s="22">
        <f>'Distributor Secondary'!N4*'DSR con %'!O3</f>
        <v>67.600000000000009</v>
      </c>
      <c r="P3" s="22">
        <f>'Distributor Secondary'!O4*'DSR con %'!P3</f>
        <v>101.4</v>
      </c>
      <c r="Q3" s="22">
        <f>'Distributor Secondary'!P4*'DSR con %'!Q3</f>
        <v>33.800000000000004</v>
      </c>
      <c r="R3" s="22">
        <f>'Distributor Secondary'!Q4*'DSR con %'!R3</f>
        <v>50.7</v>
      </c>
      <c r="S3" s="22">
        <f>'Distributor Secondary'!R4*'DSR con %'!S3</f>
        <v>67.600000000000009</v>
      </c>
      <c r="T3" s="22">
        <f>'Distributor Secondary'!S4*'DSR con %'!T3</f>
        <v>40.300000000000004</v>
      </c>
      <c r="U3" s="22">
        <f>'Distributor Secondary'!T4*'DSR con %'!U3</f>
        <v>84.5</v>
      </c>
      <c r="V3" s="22">
        <f>'Distributor Secondary'!U4*'DSR con %'!V3</f>
        <v>50.7</v>
      </c>
      <c r="W3" s="22">
        <f>'Distributor Secondary'!V4*'DSR con %'!W3</f>
        <v>50.7</v>
      </c>
      <c r="X3" s="22">
        <f>'Distributor Secondary'!W4*'DSR con %'!X3</f>
        <v>50.7</v>
      </c>
      <c r="Y3" s="22">
        <f>'Distributor Secondary'!X4*'DSR con %'!Y3</f>
        <v>16.900000000000002</v>
      </c>
      <c r="Z3" s="22">
        <f>'Distributor Secondary'!Y4*'DSR con %'!Z3</f>
        <v>54.6</v>
      </c>
      <c r="AA3" s="22">
        <f>'Distributor Secondary'!Z4*'DSR con %'!AA3</f>
        <v>54.6</v>
      </c>
      <c r="AB3" s="22">
        <f>'Distributor Secondary'!AA4*'DSR con %'!AB3</f>
        <v>18.2</v>
      </c>
      <c r="AC3" s="22">
        <f>'Distributor Secondary'!AB4*'DSR con %'!AC3</f>
        <v>79.95</v>
      </c>
      <c r="AD3" s="22">
        <f>'Distributor Secondary'!AC4*'DSR con %'!AD3</f>
        <v>59.800000000000004</v>
      </c>
      <c r="AE3" s="22">
        <f>'Distributor Secondary'!AD4*'DSR con %'!AE3</f>
        <v>9.3500000000000014</v>
      </c>
      <c r="AF3" s="22">
        <f>'Distributor Secondary'!AE4*'DSR con %'!AF3</f>
        <v>8.25</v>
      </c>
      <c r="AG3" s="22">
        <f>'Distributor Secondary'!AF4*'DSR con %'!AG3</f>
        <v>1.1000000000000001</v>
      </c>
      <c r="AH3" s="22">
        <f>'Distributor Secondary'!AG4*'DSR con %'!AH3</f>
        <v>7.15</v>
      </c>
      <c r="AI3" s="22">
        <f>'Distributor Secondary'!AH4*'DSR con %'!AI3</f>
        <v>2.2000000000000002</v>
      </c>
      <c r="AJ3" s="22">
        <f>'Distributor Secondary'!AI4*'DSR con %'!AJ3</f>
        <v>7.15</v>
      </c>
      <c r="AK3" s="22">
        <f>'Distributor Secondary'!AJ4*'DSR con %'!AK3</f>
        <v>2.2000000000000002</v>
      </c>
      <c r="AL3" s="22">
        <f>'Distributor Secondary'!AK4*'DSR con %'!AL3</f>
        <v>2.2000000000000002</v>
      </c>
      <c r="AM3" s="22">
        <f>'Distributor Secondary'!AL4*'DSR con %'!AM3</f>
        <v>1.1000000000000001</v>
      </c>
      <c r="AN3" s="22">
        <f>'Distributor Secondary'!AM4*'DSR con %'!AN3</f>
        <v>5.5</v>
      </c>
    </row>
    <row r="4" spans="1:52" x14ac:dyDescent="0.2">
      <c r="A4" s="17" t="s">
        <v>6</v>
      </c>
      <c r="B4" s="18" t="s">
        <v>5</v>
      </c>
      <c r="C4" s="19" t="s">
        <v>5</v>
      </c>
      <c r="D4" s="29" t="s">
        <v>49</v>
      </c>
      <c r="E4" s="17" t="s">
        <v>148</v>
      </c>
      <c r="F4" s="20">
        <f t="shared" si="0"/>
        <v>1312440</v>
      </c>
      <c r="G4" s="21">
        <f t="shared" si="1"/>
        <v>913.24999999999966</v>
      </c>
      <c r="H4" s="22">
        <f>'Distributor Secondary'!G4*'DSR con %'!H4</f>
        <v>42.800000000000004</v>
      </c>
      <c r="I4" s="22">
        <f>'Distributor Secondary'!H4*'DSR con %'!I4</f>
        <v>75.25</v>
      </c>
      <c r="J4" s="22">
        <f>'Distributor Secondary'!I4*'DSR con %'!J4</f>
        <v>33.25</v>
      </c>
      <c r="K4" s="22">
        <f>'Distributor Secondary'!J4*'DSR con %'!K4</f>
        <v>83.3</v>
      </c>
      <c r="L4" s="22">
        <f>'Distributor Secondary'!K4*'DSR con %'!L4</f>
        <v>111.3</v>
      </c>
      <c r="M4" s="22">
        <f>'Distributor Secondary'!L4*'DSR con %'!M4</f>
        <v>36.4</v>
      </c>
      <c r="N4" s="22">
        <f>'Distributor Secondary'!M4*'DSR con %'!N4</f>
        <v>18.2</v>
      </c>
      <c r="O4" s="22">
        <f>'Distributor Secondary'!N4*'DSR con %'!O4</f>
        <v>36.4</v>
      </c>
      <c r="P4" s="22">
        <f>'Distributor Secondary'!O4*'DSR con %'!P4</f>
        <v>54.599999999999994</v>
      </c>
      <c r="Q4" s="22">
        <f>'Distributor Secondary'!P4*'DSR con %'!Q4</f>
        <v>18.2</v>
      </c>
      <c r="R4" s="22">
        <f>'Distributor Secondary'!Q4*'DSR con %'!R4</f>
        <v>27.299999999999997</v>
      </c>
      <c r="S4" s="22">
        <f>'Distributor Secondary'!R4*'DSR con %'!S4</f>
        <v>36.4</v>
      </c>
      <c r="T4" s="22">
        <f>'Distributor Secondary'!S4*'DSR con %'!T4</f>
        <v>21.7</v>
      </c>
      <c r="U4" s="22">
        <f>'Distributor Secondary'!T4*'DSR con %'!U4</f>
        <v>45.5</v>
      </c>
      <c r="V4" s="22">
        <f>'Distributor Secondary'!U4*'DSR con %'!V4</f>
        <v>27.299999999999997</v>
      </c>
      <c r="W4" s="22">
        <f>'Distributor Secondary'!V4*'DSR con %'!W4</f>
        <v>27.299999999999997</v>
      </c>
      <c r="X4" s="22">
        <f>'Distributor Secondary'!W4*'DSR con %'!X4</f>
        <v>27.299999999999997</v>
      </c>
      <c r="Y4" s="22">
        <f>'Distributor Secondary'!X4*'DSR con %'!Y4</f>
        <v>9.1</v>
      </c>
      <c r="Z4" s="22">
        <f>'Distributor Secondary'!Y4*'DSR con %'!Z4</f>
        <v>29.4</v>
      </c>
      <c r="AA4" s="22">
        <f>'Distributor Secondary'!Z4*'DSR con %'!AA4</f>
        <v>29.4</v>
      </c>
      <c r="AB4" s="22">
        <f>'Distributor Secondary'!AA4*'DSR con %'!AB4</f>
        <v>9.7999999999999989</v>
      </c>
      <c r="AC4" s="22">
        <f>'Distributor Secondary'!AB4*'DSR con %'!AC4</f>
        <v>43.05</v>
      </c>
      <c r="AD4" s="22">
        <f>'Distributor Secondary'!AC4*'DSR con %'!AD4</f>
        <v>32.199999999999996</v>
      </c>
      <c r="AE4" s="22">
        <f>'Distributor Secondary'!AD4*'DSR con %'!AE4</f>
        <v>7.65</v>
      </c>
      <c r="AF4" s="22">
        <f>'Distributor Secondary'!AE4*'DSR con %'!AF4</f>
        <v>6.75</v>
      </c>
      <c r="AG4" s="22">
        <f>'Distributor Secondary'!AF4*'DSR con %'!AG4</f>
        <v>0.9</v>
      </c>
      <c r="AH4" s="22">
        <f>'Distributor Secondary'!AG4*'DSR con %'!AH4</f>
        <v>5.8500000000000005</v>
      </c>
      <c r="AI4" s="22">
        <f>'Distributor Secondary'!AH4*'DSR con %'!AI4</f>
        <v>1.8</v>
      </c>
      <c r="AJ4" s="22">
        <f>'Distributor Secondary'!AI4*'DSR con %'!AJ4</f>
        <v>5.8500000000000005</v>
      </c>
      <c r="AK4" s="22">
        <f>'Distributor Secondary'!AJ4*'DSR con %'!AK4</f>
        <v>1.8</v>
      </c>
      <c r="AL4" s="22">
        <f>'Distributor Secondary'!AK4*'DSR con %'!AL4</f>
        <v>1.8</v>
      </c>
      <c r="AM4" s="22">
        <f>'Distributor Secondary'!AL4*'DSR con %'!AM4</f>
        <v>0.9</v>
      </c>
      <c r="AN4" s="22">
        <f>'Distributor Secondary'!AM4*'DSR con %'!AN4</f>
        <v>4.5</v>
      </c>
    </row>
    <row r="5" spans="1:52" s="10" customFormat="1" x14ac:dyDescent="0.2">
      <c r="A5" s="23"/>
      <c r="B5" s="24"/>
      <c r="C5" s="25"/>
      <c r="D5" s="30"/>
      <c r="E5" s="23"/>
      <c r="F5" s="28">
        <f t="shared" si="0"/>
        <v>3561075</v>
      </c>
      <c r="G5" s="59">
        <f t="shared" si="1"/>
        <v>2570</v>
      </c>
      <c r="H5" s="12">
        <f t="shared" ref="H5:AN5" si="2">SUM(H3:H4)</f>
        <v>107</v>
      </c>
      <c r="I5" s="12">
        <f t="shared" si="2"/>
        <v>215</v>
      </c>
      <c r="J5" s="12">
        <f t="shared" si="2"/>
        <v>95</v>
      </c>
      <c r="K5" s="12">
        <f t="shared" si="2"/>
        <v>238</v>
      </c>
      <c r="L5" s="12">
        <f t="shared" si="2"/>
        <v>318</v>
      </c>
      <c r="M5" s="12">
        <f t="shared" si="2"/>
        <v>104</v>
      </c>
      <c r="N5" s="12">
        <f t="shared" si="2"/>
        <v>52</v>
      </c>
      <c r="O5" s="12">
        <f t="shared" si="2"/>
        <v>104</v>
      </c>
      <c r="P5" s="12">
        <f t="shared" si="2"/>
        <v>156</v>
      </c>
      <c r="Q5" s="12">
        <f t="shared" si="2"/>
        <v>52</v>
      </c>
      <c r="R5" s="12">
        <f t="shared" si="2"/>
        <v>78</v>
      </c>
      <c r="S5" s="12">
        <f t="shared" si="2"/>
        <v>104</v>
      </c>
      <c r="T5" s="12">
        <f t="shared" si="2"/>
        <v>62</v>
      </c>
      <c r="U5" s="12">
        <f t="shared" si="2"/>
        <v>130</v>
      </c>
      <c r="V5" s="12">
        <f t="shared" si="2"/>
        <v>78</v>
      </c>
      <c r="W5" s="12">
        <f t="shared" si="2"/>
        <v>78</v>
      </c>
      <c r="X5" s="12">
        <f t="shared" si="2"/>
        <v>78</v>
      </c>
      <c r="Y5" s="12">
        <f t="shared" si="2"/>
        <v>26</v>
      </c>
      <c r="Z5" s="12">
        <f t="shared" si="2"/>
        <v>84</v>
      </c>
      <c r="AA5" s="12">
        <f t="shared" si="2"/>
        <v>84</v>
      </c>
      <c r="AB5" s="12">
        <f t="shared" si="2"/>
        <v>28</v>
      </c>
      <c r="AC5" s="12">
        <f t="shared" si="2"/>
        <v>123</v>
      </c>
      <c r="AD5" s="12">
        <f t="shared" si="2"/>
        <v>92</v>
      </c>
      <c r="AE5" s="12">
        <f t="shared" si="2"/>
        <v>17</v>
      </c>
      <c r="AF5" s="12">
        <f t="shared" si="2"/>
        <v>15</v>
      </c>
      <c r="AG5" s="12">
        <f t="shared" si="2"/>
        <v>2</v>
      </c>
      <c r="AH5" s="12">
        <f t="shared" si="2"/>
        <v>13</v>
      </c>
      <c r="AI5" s="12">
        <f t="shared" si="2"/>
        <v>4</v>
      </c>
      <c r="AJ5" s="12">
        <f t="shared" si="2"/>
        <v>13</v>
      </c>
      <c r="AK5" s="12">
        <f t="shared" si="2"/>
        <v>4</v>
      </c>
      <c r="AL5" s="12">
        <f t="shared" si="2"/>
        <v>4</v>
      </c>
      <c r="AM5" s="12">
        <f t="shared" si="2"/>
        <v>2</v>
      </c>
      <c r="AN5" s="12">
        <f t="shared" si="2"/>
        <v>10</v>
      </c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</row>
    <row r="6" spans="1:52" x14ac:dyDescent="0.2">
      <c r="A6" s="68" t="s">
        <v>53</v>
      </c>
      <c r="B6" s="18" t="s">
        <v>5</v>
      </c>
      <c r="C6" s="19" t="s">
        <v>24</v>
      </c>
      <c r="D6" s="31" t="s">
        <v>55</v>
      </c>
      <c r="E6" s="31" t="s">
        <v>150</v>
      </c>
      <c r="F6" s="20">
        <f t="shared" si="0"/>
        <v>2010539.4</v>
      </c>
      <c r="G6" s="21">
        <f t="shared" si="1"/>
        <v>1079.9500000000005</v>
      </c>
      <c r="H6" s="22">
        <f>'Distributor Secondary'!G5*'DSR con %'!H6</f>
        <v>40.599999999999994</v>
      </c>
      <c r="I6" s="22">
        <f>'Distributor Secondary'!H5*'DSR con %'!I6</f>
        <v>81.199999999999989</v>
      </c>
      <c r="J6" s="22">
        <f>'Distributor Secondary'!I5*'DSR con %'!J6</f>
        <v>32.9</v>
      </c>
      <c r="K6" s="22">
        <f>'Distributor Secondary'!J5*'DSR con %'!K6</f>
        <v>82.25</v>
      </c>
      <c r="L6" s="22">
        <f>'Distributor Secondary'!K5*'DSR con %'!L6</f>
        <v>109.89999999999999</v>
      </c>
      <c r="M6" s="22">
        <f>'Distributor Secondary'!L5*'DSR con %'!M6</f>
        <v>45.5</v>
      </c>
      <c r="N6" s="22">
        <f>'Distributor Secondary'!M5*'DSR con %'!N6</f>
        <v>22.75</v>
      </c>
      <c r="O6" s="22">
        <f>'Distributor Secondary'!N5*'DSR con %'!O6</f>
        <v>45.5</v>
      </c>
      <c r="P6" s="22">
        <f>'Distributor Secondary'!O5*'DSR con %'!P6</f>
        <v>68.25</v>
      </c>
      <c r="Q6" s="22">
        <f>'Distributor Secondary'!P5*'DSR con %'!Q6</f>
        <v>22.75</v>
      </c>
      <c r="R6" s="22">
        <f>'Distributor Secondary'!Q5*'DSR con %'!R6</f>
        <v>33.949999999999996</v>
      </c>
      <c r="S6" s="22">
        <f>'Distributor Secondary'!R5*'DSR con %'!S6</f>
        <v>45.5</v>
      </c>
      <c r="T6" s="22">
        <f>'Distributor Secondary'!S5*'DSR con %'!T6</f>
        <v>27.299999999999997</v>
      </c>
      <c r="U6" s="22">
        <f>'Distributor Secondary'!T5*'DSR con %'!U6</f>
        <v>56.699999999999996</v>
      </c>
      <c r="V6" s="22">
        <f>'Distributor Secondary'!U5*'DSR con %'!V6</f>
        <v>33.949999999999996</v>
      </c>
      <c r="W6" s="22">
        <f>'Distributor Secondary'!V5*'DSR con %'!W6</f>
        <v>33.949999999999996</v>
      </c>
      <c r="X6" s="22">
        <f>'Distributor Secondary'!W5*'DSR con %'!X6</f>
        <v>33.949999999999996</v>
      </c>
      <c r="Y6" s="22">
        <f>'Distributor Secondary'!X5*'DSR con %'!Y6</f>
        <v>11.2</v>
      </c>
      <c r="Z6" s="22">
        <f>'Distributor Secondary'!Y5*'DSR con %'!Z6</f>
        <v>27.299999999999997</v>
      </c>
      <c r="AA6" s="22">
        <f>'Distributor Secondary'!Z5*'DSR con %'!AA6</f>
        <v>27.299999999999997</v>
      </c>
      <c r="AB6" s="22">
        <f>'Distributor Secondary'!AA5*'DSR con %'!AB6</f>
        <v>9.1</v>
      </c>
      <c r="AC6" s="22">
        <f>'Distributor Secondary'!AB5*'DSR con %'!AC6</f>
        <v>43.4</v>
      </c>
      <c r="AD6" s="22">
        <f>'Distributor Secondary'!AC5*'DSR con %'!AD6</f>
        <v>32.549999999999997</v>
      </c>
      <c r="AE6" s="22">
        <f>'Distributor Secondary'!AD5*'DSR con %'!AE6</f>
        <v>8.58</v>
      </c>
      <c r="AF6" s="22">
        <f>'Distributor Secondary'!AE5*'DSR con %'!AF6</f>
        <v>14.190000000000001</v>
      </c>
      <c r="AG6" s="22">
        <f>'Distributor Secondary'!AF5*'DSR con %'!AG6</f>
        <v>1.98</v>
      </c>
      <c r="AH6" s="22">
        <f>'Distributor Secondary'!AG5*'DSR con %'!AH6</f>
        <v>19.470000000000002</v>
      </c>
      <c r="AI6" s="22">
        <f>'Distributor Secondary'!AH5*'DSR con %'!AI6</f>
        <v>9.9</v>
      </c>
      <c r="AJ6" s="22">
        <f>'Distributor Secondary'!AI5*'DSR con %'!AJ6</f>
        <v>26.400000000000002</v>
      </c>
      <c r="AK6" s="22">
        <f>'Distributor Secondary'!AJ5*'DSR con %'!AK6</f>
        <v>9.9</v>
      </c>
      <c r="AL6" s="22">
        <f>'Distributor Secondary'!AK5*'DSR con %'!AL6</f>
        <v>8.91</v>
      </c>
      <c r="AM6" s="22">
        <f>'Distributor Secondary'!AL5*'DSR con %'!AM6</f>
        <v>4.95</v>
      </c>
      <c r="AN6" s="22">
        <f>'Distributor Secondary'!AM5*'DSR con %'!AN6</f>
        <v>7.92</v>
      </c>
    </row>
    <row r="7" spans="1:52" x14ac:dyDescent="0.2">
      <c r="A7" s="68" t="s">
        <v>53</v>
      </c>
      <c r="B7" s="18" t="s">
        <v>5</v>
      </c>
      <c r="C7" s="19" t="s">
        <v>24</v>
      </c>
      <c r="D7" s="31" t="s">
        <v>56</v>
      </c>
      <c r="E7" s="31" t="s">
        <v>151</v>
      </c>
      <c r="F7" s="20">
        <f t="shared" si="0"/>
        <v>2357240</v>
      </c>
      <c r="G7" s="21">
        <f t="shared" si="1"/>
        <v>1242</v>
      </c>
      <c r="H7" s="22">
        <f>'Distributor Secondary'!G5*'DSR con %'!H7</f>
        <v>46.400000000000006</v>
      </c>
      <c r="I7" s="22">
        <f>'Distributor Secondary'!H5*'DSR con %'!I7</f>
        <v>92.800000000000011</v>
      </c>
      <c r="J7" s="22">
        <f>'Distributor Secondary'!I5*'DSR con %'!J7</f>
        <v>37.6</v>
      </c>
      <c r="K7" s="22">
        <f>'Distributor Secondary'!J5*'DSR con %'!K7</f>
        <v>94</v>
      </c>
      <c r="L7" s="22">
        <f>'Distributor Secondary'!K5*'DSR con %'!L7</f>
        <v>125.60000000000001</v>
      </c>
      <c r="M7" s="22">
        <f>'Distributor Secondary'!L5*'DSR con %'!M7</f>
        <v>52</v>
      </c>
      <c r="N7" s="22">
        <f>'Distributor Secondary'!M5*'DSR con %'!N7</f>
        <v>26</v>
      </c>
      <c r="O7" s="22">
        <f>'Distributor Secondary'!N5*'DSR con %'!O7</f>
        <v>52</v>
      </c>
      <c r="P7" s="22">
        <f>'Distributor Secondary'!O5*'DSR con %'!P7</f>
        <v>78</v>
      </c>
      <c r="Q7" s="22">
        <f>'Distributor Secondary'!P5*'DSR con %'!Q7</f>
        <v>26</v>
      </c>
      <c r="R7" s="22">
        <f>'Distributor Secondary'!Q5*'DSR con %'!R7</f>
        <v>38.800000000000004</v>
      </c>
      <c r="S7" s="22">
        <f>'Distributor Secondary'!R5*'DSR con %'!S7</f>
        <v>52</v>
      </c>
      <c r="T7" s="22">
        <f>'Distributor Secondary'!S5*'DSR con %'!T7</f>
        <v>31.200000000000003</v>
      </c>
      <c r="U7" s="22">
        <f>'Distributor Secondary'!T5*'DSR con %'!U7</f>
        <v>64.8</v>
      </c>
      <c r="V7" s="22">
        <f>'Distributor Secondary'!U5*'DSR con %'!V7</f>
        <v>38.800000000000004</v>
      </c>
      <c r="W7" s="22">
        <f>'Distributor Secondary'!V5*'DSR con %'!W7</f>
        <v>38.800000000000004</v>
      </c>
      <c r="X7" s="22">
        <f>'Distributor Secondary'!W5*'DSR con %'!X7</f>
        <v>38.800000000000004</v>
      </c>
      <c r="Y7" s="22">
        <f>'Distributor Secondary'!X5*'DSR con %'!Y7</f>
        <v>12.8</v>
      </c>
      <c r="Z7" s="22">
        <f>'Distributor Secondary'!Y5*'DSR con %'!Z7</f>
        <v>31.200000000000003</v>
      </c>
      <c r="AA7" s="22">
        <f>'Distributor Secondary'!Z5*'DSR con %'!AA7</f>
        <v>31.200000000000003</v>
      </c>
      <c r="AB7" s="22">
        <f>'Distributor Secondary'!AA5*'DSR con %'!AB7</f>
        <v>10.4</v>
      </c>
      <c r="AC7" s="22">
        <f>'Distributor Secondary'!AB5*'DSR con %'!AC7</f>
        <v>49.6</v>
      </c>
      <c r="AD7" s="22">
        <f>'Distributor Secondary'!AC5*'DSR con %'!AD7</f>
        <v>37.200000000000003</v>
      </c>
      <c r="AE7" s="22">
        <f>'Distributor Secondary'!AD5*'DSR con %'!AE7</f>
        <v>10.4</v>
      </c>
      <c r="AF7" s="22">
        <f>'Distributor Secondary'!AE5*'DSR con %'!AF7</f>
        <v>17.2</v>
      </c>
      <c r="AG7" s="22">
        <f>'Distributor Secondary'!AF5*'DSR con %'!AG7</f>
        <v>2.4000000000000004</v>
      </c>
      <c r="AH7" s="22">
        <f>'Distributor Secondary'!AG5*'DSR con %'!AH7</f>
        <v>23.6</v>
      </c>
      <c r="AI7" s="22">
        <f>'Distributor Secondary'!AH5*'DSR con %'!AI7</f>
        <v>12</v>
      </c>
      <c r="AJ7" s="22">
        <f>'Distributor Secondary'!AI5*'DSR con %'!AJ7</f>
        <v>32</v>
      </c>
      <c r="AK7" s="22">
        <f>'Distributor Secondary'!AJ5*'DSR con %'!AK7</f>
        <v>12</v>
      </c>
      <c r="AL7" s="22">
        <f>'Distributor Secondary'!AK5*'DSR con %'!AL7</f>
        <v>10.8</v>
      </c>
      <c r="AM7" s="22">
        <f>'Distributor Secondary'!AL5*'DSR con %'!AM7</f>
        <v>6</v>
      </c>
      <c r="AN7" s="22">
        <f>'Distributor Secondary'!AM5*'DSR con %'!AN7</f>
        <v>9.6000000000000014</v>
      </c>
    </row>
    <row r="8" spans="1:52" x14ac:dyDescent="0.2">
      <c r="A8" s="68" t="s">
        <v>53</v>
      </c>
      <c r="B8" s="18" t="s">
        <v>5</v>
      </c>
      <c r="C8" s="19" t="s">
        <v>24</v>
      </c>
      <c r="D8" s="31" t="s">
        <v>57</v>
      </c>
      <c r="E8" s="31" t="s">
        <v>152</v>
      </c>
      <c r="F8" s="20">
        <f t="shared" si="0"/>
        <v>1525320.6</v>
      </c>
      <c r="G8" s="21">
        <f t="shared" si="1"/>
        <v>783.05</v>
      </c>
      <c r="H8" s="22">
        <f>'Distributor Secondary'!G5*'DSR con %'!H8</f>
        <v>29</v>
      </c>
      <c r="I8" s="22">
        <f>'Distributor Secondary'!H5*'DSR con %'!I8</f>
        <v>58</v>
      </c>
      <c r="J8" s="22">
        <f>'Distributor Secondary'!I5*'DSR con %'!J8</f>
        <v>23.5</v>
      </c>
      <c r="K8" s="22">
        <f>'Distributor Secondary'!J5*'DSR con %'!K8</f>
        <v>58.75</v>
      </c>
      <c r="L8" s="22">
        <f>'Distributor Secondary'!K5*'DSR con %'!L8</f>
        <v>78.5</v>
      </c>
      <c r="M8" s="22">
        <f>'Distributor Secondary'!L5*'DSR con %'!M8</f>
        <v>32.5</v>
      </c>
      <c r="N8" s="22">
        <f>'Distributor Secondary'!M5*'DSR con %'!N8</f>
        <v>16.25</v>
      </c>
      <c r="O8" s="22">
        <f>'Distributor Secondary'!N5*'DSR con %'!O8</f>
        <v>32.5</v>
      </c>
      <c r="P8" s="22">
        <f>'Distributor Secondary'!O5*'DSR con %'!P8</f>
        <v>48.75</v>
      </c>
      <c r="Q8" s="22">
        <f>'Distributor Secondary'!P5*'DSR con %'!Q8</f>
        <v>16.25</v>
      </c>
      <c r="R8" s="22">
        <f>'Distributor Secondary'!Q5*'DSR con %'!R8</f>
        <v>24.25</v>
      </c>
      <c r="S8" s="22">
        <f>'Distributor Secondary'!R5*'DSR con %'!S8</f>
        <v>32.5</v>
      </c>
      <c r="T8" s="22">
        <f>'Distributor Secondary'!S5*'DSR con %'!T8</f>
        <v>19.5</v>
      </c>
      <c r="U8" s="22">
        <f>'Distributor Secondary'!T5*'DSR con %'!U8</f>
        <v>40.5</v>
      </c>
      <c r="V8" s="22">
        <f>'Distributor Secondary'!U5*'DSR con %'!V8</f>
        <v>24.25</v>
      </c>
      <c r="W8" s="22">
        <f>'Distributor Secondary'!V5*'DSR con %'!W8</f>
        <v>24.25</v>
      </c>
      <c r="X8" s="22">
        <f>'Distributor Secondary'!W5*'DSR con %'!X8</f>
        <v>24.25</v>
      </c>
      <c r="Y8" s="22">
        <f>'Distributor Secondary'!X5*'DSR con %'!Y8</f>
        <v>8</v>
      </c>
      <c r="Z8" s="22">
        <f>'Distributor Secondary'!Y5*'DSR con %'!Z8</f>
        <v>19.5</v>
      </c>
      <c r="AA8" s="22">
        <f>'Distributor Secondary'!Z5*'DSR con %'!AA8</f>
        <v>19.5</v>
      </c>
      <c r="AB8" s="22">
        <f>'Distributor Secondary'!AA5*'DSR con %'!AB8</f>
        <v>6.5</v>
      </c>
      <c r="AC8" s="22">
        <f>'Distributor Secondary'!AB5*'DSR con %'!AC8</f>
        <v>31</v>
      </c>
      <c r="AD8" s="22">
        <f>'Distributor Secondary'!AC5*'DSR con %'!AD8</f>
        <v>23.25</v>
      </c>
      <c r="AE8" s="22">
        <f>'Distributor Secondary'!AD5*'DSR con %'!AE8</f>
        <v>7.0200000000000005</v>
      </c>
      <c r="AF8" s="22">
        <f>'Distributor Secondary'!AE5*'DSR con %'!AF8</f>
        <v>11.610000000000001</v>
      </c>
      <c r="AG8" s="22">
        <f>'Distributor Secondary'!AF5*'DSR con %'!AG8</f>
        <v>1.62</v>
      </c>
      <c r="AH8" s="22">
        <f>'Distributor Secondary'!AG5*'DSR con %'!AH8</f>
        <v>15.930000000000001</v>
      </c>
      <c r="AI8" s="22">
        <f>'Distributor Secondary'!AH5*'DSR con %'!AI8</f>
        <v>8.1000000000000014</v>
      </c>
      <c r="AJ8" s="22">
        <f>'Distributor Secondary'!AI5*'DSR con %'!AJ8</f>
        <v>21.6</v>
      </c>
      <c r="AK8" s="22">
        <f>'Distributor Secondary'!AJ5*'DSR con %'!AK8</f>
        <v>8.1000000000000014</v>
      </c>
      <c r="AL8" s="22">
        <f>'Distributor Secondary'!AK5*'DSR con %'!AL8</f>
        <v>7.2900000000000009</v>
      </c>
      <c r="AM8" s="22">
        <f>'Distributor Secondary'!AL5*'DSR con %'!AM8</f>
        <v>4.0500000000000007</v>
      </c>
      <c r="AN8" s="22">
        <f>'Distributor Secondary'!AM5*'DSR con %'!AN8</f>
        <v>6.48</v>
      </c>
    </row>
    <row r="9" spans="1:52" s="10" customFormat="1" x14ac:dyDescent="0.2">
      <c r="A9" s="32"/>
      <c r="B9" s="24"/>
      <c r="C9" s="25"/>
      <c r="D9" s="33"/>
      <c r="E9" s="33"/>
      <c r="F9" s="28">
        <f t="shared" si="0"/>
        <v>5893100</v>
      </c>
      <c r="G9" s="59">
        <f t="shared" si="1"/>
        <v>3105</v>
      </c>
      <c r="H9" s="12">
        <f t="shared" ref="H9:AN9" si="3">SUM(H6:H8)</f>
        <v>116</v>
      </c>
      <c r="I9" s="12">
        <f t="shared" si="3"/>
        <v>232</v>
      </c>
      <c r="J9" s="12">
        <f t="shared" si="3"/>
        <v>94</v>
      </c>
      <c r="K9" s="12">
        <f t="shared" si="3"/>
        <v>235</v>
      </c>
      <c r="L9" s="12">
        <f t="shared" si="3"/>
        <v>314</v>
      </c>
      <c r="M9" s="12">
        <f t="shared" si="3"/>
        <v>130</v>
      </c>
      <c r="N9" s="12">
        <f t="shared" si="3"/>
        <v>65</v>
      </c>
      <c r="O9" s="12">
        <f t="shared" si="3"/>
        <v>130</v>
      </c>
      <c r="P9" s="12">
        <f t="shared" si="3"/>
        <v>195</v>
      </c>
      <c r="Q9" s="12">
        <f t="shared" si="3"/>
        <v>65</v>
      </c>
      <c r="R9" s="12">
        <f t="shared" si="3"/>
        <v>97</v>
      </c>
      <c r="S9" s="12">
        <f t="shared" si="3"/>
        <v>130</v>
      </c>
      <c r="T9" s="12">
        <f t="shared" si="3"/>
        <v>78</v>
      </c>
      <c r="U9" s="12">
        <f t="shared" si="3"/>
        <v>162</v>
      </c>
      <c r="V9" s="12">
        <f t="shared" si="3"/>
        <v>97</v>
      </c>
      <c r="W9" s="12">
        <f t="shared" si="3"/>
        <v>97</v>
      </c>
      <c r="X9" s="12">
        <f t="shared" si="3"/>
        <v>97</v>
      </c>
      <c r="Y9" s="12">
        <f t="shared" si="3"/>
        <v>32</v>
      </c>
      <c r="Z9" s="12">
        <f t="shared" si="3"/>
        <v>78</v>
      </c>
      <c r="AA9" s="12">
        <f t="shared" si="3"/>
        <v>78</v>
      </c>
      <c r="AB9" s="12">
        <f t="shared" si="3"/>
        <v>26</v>
      </c>
      <c r="AC9" s="12">
        <f t="shared" si="3"/>
        <v>124</v>
      </c>
      <c r="AD9" s="12">
        <f t="shared" si="3"/>
        <v>93</v>
      </c>
      <c r="AE9" s="12">
        <f t="shared" si="3"/>
        <v>26</v>
      </c>
      <c r="AF9" s="12">
        <f t="shared" si="3"/>
        <v>43</v>
      </c>
      <c r="AG9" s="12">
        <f t="shared" si="3"/>
        <v>6.0000000000000009</v>
      </c>
      <c r="AH9" s="12">
        <f t="shared" si="3"/>
        <v>59.000000000000007</v>
      </c>
      <c r="AI9" s="12">
        <f t="shared" si="3"/>
        <v>30</v>
      </c>
      <c r="AJ9" s="12">
        <f t="shared" si="3"/>
        <v>80</v>
      </c>
      <c r="AK9" s="12">
        <f t="shared" si="3"/>
        <v>30</v>
      </c>
      <c r="AL9" s="12">
        <f t="shared" si="3"/>
        <v>27</v>
      </c>
      <c r="AM9" s="12">
        <f t="shared" si="3"/>
        <v>15</v>
      </c>
      <c r="AN9" s="12">
        <f t="shared" si="3"/>
        <v>24.000000000000004</v>
      </c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</row>
    <row r="10" spans="1:52" x14ac:dyDescent="0.2">
      <c r="A10" s="34" t="s">
        <v>7</v>
      </c>
      <c r="B10" s="18" t="s">
        <v>5</v>
      </c>
      <c r="C10" s="19" t="s">
        <v>23</v>
      </c>
      <c r="D10" s="31" t="s">
        <v>78</v>
      </c>
      <c r="E10" s="31" t="s">
        <v>79</v>
      </c>
      <c r="F10" s="20">
        <f t="shared" si="0"/>
        <v>1188338.2000000002</v>
      </c>
      <c r="G10" s="21">
        <f t="shared" si="1"/>
        <v>895.85000000000036</v>
      </c>
      <c r="H10" s="22">
        <f>'Distributor Secondary'!G6*'DSR con %'!H10</f>
        <v>16.2</v>
      </c>
      <c r="I10" s="22">
        <f>'Distributor Secondary'!H6*'DSR con %'!I10</f>
        <v>32.4</v>
      </c>
      <c r="J10" s="22">
        <f>'Distributor Secondary'!I6*'DSR con %'!J10</f>
        <v>39.950000000000003</v>
      </c>
      <c r="K10" s="22">
        <f>'Distributor Secondary'!J6*'DSR con %'!K10</f>
        <v>87.899999999999991</v>
      </c>
      <c r="L10" s="22">
        <f>'Distributor Secondary'!K6*'DSR con %'!L10</f>
        <v>101.66</v>
      </c>
      <c r="M10" s="22">
        <f>'Distributor Secondary'!L6*'DSR con %'!M10</f>
        <v>24.599999999999998</v>
      </c>
      <c r="N10" s="22">
        <f>'Distributor Secondary'!M6*'DSR con %'!N10</f>
        <v>21.63</v>
      </c>
      <c r="O10" s="22">
        <f>'Distributor Secondary'!N6*'DSR con %'!O10</f>
        <v>45.1</v>
      </c>
      <c r="P10" s="22">
        <f>'Distributor Secondary'!O6*'DSR con %'!P10</f>
        <v>77</v>
      </c>
      <c r="Q10" s="22">
        <f>'Distributor Secondary'!P6*'DSR con %'!Q10</f>
        <v>27.810000000000002</v>
      </c>
      <c r="R10" s="22">
        <f>'Distributor Secondary'!Q6*'DSR con %'!R10</f>
        <v>23.099999999999998</v>
      </c>
      <c r="S10" s="22">
        <f>'Distributor Secondary'!R6*'DSR con %'!S10</f>
        <v>22.55</v>
      </c>
      <c r="T10" s="22">
        <f>'Distributor Secondary'!S6*'DSR con %'!T10</f>
        <v>12.3</v>
      </c>
      <c r="U10" s="22">
        <f>'Distributor Secondary'!T6*'DSR con %'!U10</f>
        <v>40.96</v>
      </c>
      <c r="V10" s="22">
        <f>'Distributor Secondary'!U6*'DSR con %'!V10</f>
        <v>24.64</v>
      </c>
      <c r="W10" s="22">
        <f>'Distributor Secondary'!V6*'DSR con %'!W10</f>
        <v>43.120000000000005</v>
      </c>
      <c r="X10" s="22">
        <f>'Distributor Secondary'!W6*'DSR con %'!X10</f>
        <v>38.5</v>
      </c>
      <c r="Y10" s="22">
        <f>'Distributor Secondary'!X6*'DSR con %'!Y10</f>
        <v>16.830000000000002</v>
      </c>
      <c r="Z10" s="22">
        <f>'Distributor Secondary'!Y6*'DSR con %'!Z10</f>
        <v>95.48</v>
      </c>
      <c r="AA10" s="22">
        <f>'Distributor Secondary'!Z6*'DSR con %'!AA10</f>
        <v>27.72</v>
      </c>
      <c r="AB10" s="22">
        <f>'Distributor Secondary'!AA6*'DSR con %'!AB10</f>
        <v>10.5</v>
      </c>
      <c r="AC10" s="22">
        <f>'Distributor Secondary'!AB6*'DSR con %'!AC10</f>
        <v>36.53</v>
      </c>
      <c r="AD10" s="22">
        <f>'Distributor Secondary'!AC6*'DSR con %'!AD10</f>
        <v>10.92</v>
      </c>
      <c r="AE10" s="22">
        <f>'Distributor Secondary'!AD6*'DSR con %'!AE10</f>
        <v>2.85</v>
      </c>
      <c r="AF10" s="22">
        <f>'Distributor Secondary'!AE6*'DSR con %'!AF10</f>
        <v>4.3499999999999996</v>
      </c>
      <c r="AG10" s="22">
        <f>'Distributor Secondary'!AF6*'DSR con %'!AG10</f>
        <v>0.6</v>
      </c>
      <c r="AH10" s="22">
        <f>'Distributor Secondary'!AG6*'DSR con %'!AH10</f>
        <v>2.85</v>
      </c>
      <c r="AI10" s="22">
        <f>'Distributor Secondary'!AH6*'DSR con %'!AI10</f>
        <v>1.2</v>
      </c>
      <c r="AJ10" s="22">
        <f>'Distributor Secondary'!AI6*'DSR con %'!AJ10</f>
        <v>3.4499999999999997</v>
      </c>
      <c r="AK10" s="22">
        <f>'Distributor Secondary'!AJ6*'DSR con %'!AK10</f>
        <v>1.2</v>
      </c>
      <c r="AL10" s="22">
        <f>'Distributor Secondary'!AK6*'DSR con %'!AL10</f>
        <v>1.2</v>
      </c>
      <c r="AM10" s="22">
        <f>'Distributor Secondary'!AL6*'DSR con %'!AM10</f>
        <v>0.3</v>
      </c>
      <c r="AN10" s="22">
        <f>'Distributor Secondary'!AM6*'DSR con %'!AN10</f>
        <v>0.44999999999999996</v>
      </c>
    </row>
    <row r="11" spans="1:52" x14ac:dyDescent="0.2">
      <c r="A11" s="34" t="s">
        <v>7</v>
      </c>
      <c r="B11" s="18" t="s">
        <v>5</v>
      </c>
      <c r="C11" s="19" t="s">
        <v>23</v>
      </c>
      <c r="D11" s="31" t="s">
        <v>80</v>
      </c>
      <c r="E11" s="31" t="s">
        <v>81</v>
      </c>
      <c r="F11" s="20">
        <f t="shared" si="0"/>
        <v>816114</v>
      </c>
      <c r="G11" s="21">
        <f t="shared" si="1"/>
        <v>576.4899999999999</v>
      </c>
      <c r="H11" s="22">
        <f>'Distributor Secondary'!G6*'DSR con %'!H11</f>
        <v>16.2</v>
      </c>
      <c r="I11" s="22">
        <f>'Distributor Secondary'!H6*'DSR con %'!I11</f>
        <v>32.4</v>
      </c>
      <c r="J11" s="22">
        <f>'Distributor Secondary'!I6*'DSR con %'!J11</f>
        <v>23.5</v>
      </c>
      <c r="K11" s="22">
        <f>'Distributor Secondary'!J6*'DSR con %'!K11</f>
        <v>58.6</v>
      </c>
      <c r="L11" s="22">
        <f>'Distributor Secondary'!K6*'DSR con %'!L11</f>
        <v>109.48</v>
      </c>
      <c r="M11" s="22">
        <f>'Distributor Secondary'!L6*'DSR con %'!M11</f>
        <v>36.9</v>
      </c>
      <c r="N11" s="22">
        <f>'Distributor Secondary'!M6*'DSR con %'!N11</f>
        <v>13.39</v>
      </c>
      <c r="O11" s="22">
        <f>'Distributor Secondary'!N6*'DSR con %'!O11</f>
        <v>22.55</v>
      </c>
      <c r="P11" s="22">
        <f>'Distributor Secondary'!O6*'DSR con %'!P11</f>
        <v>30.8</v>
      </c>
      <c r="Q11" s="22">
        <f>'Distributor Secondary'!P6*'DSR con %'!Q11</f>
        <v>8.24</v>
      </c>
      <c r="R11" s="22">
        <f>'Distributor Secondary'!Q6*'DSR con %'!R11</f>
        <v>16.940000000000001</v>
      </c>
      <c r="S11" s="22">
        <f>'Distributor Secondary'!R6*'DSR con %'!S11</f>
        <v>26.650000000000002</v>
      </c>
      <c r="T11" s="22">
        <f>'Distributor Secondary'!S6*'DSR con %'!T11</f>
        <v>12.3</v>
      </c>
      <c r="U11" s="22">
        <f>'Distributor Secondary'!T6*'DSR con %'!U11</f>
        <v>40.96</v>
      </c>
      <c r="V11" s="22">
        <f>'Distributor Secondary'!U6*'DSR con %'!V11</f>
        <v>20.02</v>
      </c>
      <c r="W11" s="22">
        <f>'Distributor Secondary'!V6*'DSR con %'!W11</f>
        <v>16.940000000000001</v>
      </c>
      <c r="X11" s="22">
        <f>'Distributor Secondary'!W6*'DSR con %'!X11</f>
        <v>20.02</v>
      </c>
      <c r="Y11" s="22">
        <f>'Distributor Secondary'!X6*'DSR con %'!Y11</f>
        <v>4.08</v>
      </c>
      <c r="Z11" s="22">
        <f>'Distributor Secondary'!Y6*'DSR con %'!Z11</f>
        <v>10.780000000000001</v>
      </c>
      <c r="AA11" s="22">
        <f>'Distributor Secondary'!Z6*'DSR con %'!AA11</f>
        <v>3.08</v>
      </c>
      <c r="AB11" s="22">
        <f>'Distributor Secondary'!AA6*'DSR con %'!AB11</f>
        <v>5.6000000000000005</v>
      </c>
      <c r="AC11" s="22">
        <f>'Distributor Secondary'!AB6*'DSR con %'!AC11</f>
        <v>19.670000000000002</v>
      </c>
      <c r="AD11" s="22">
        <f>'Distributor Secondary'!AC6*'DSR con %'!AD11</f>
        <v>3.6400000000000006</v>
      </c>
      <c r="AE11" s="22">
        <f>'Distributor Secondary'!AD6*'DSR con %'!AE11</f>
        <v>3.9899999999999998</v>
      </c>
      <c r="AF11" s="22">
        <f>'Distributor Secondary'!AE6*'DSR con %'!AF11</f>
        <v>5.51</v>
      </c>
      <c r="AG11" s="22">
        <f>'Distributor Secondary'!AF6*'DSR con %'!AG11</f>
        <v>0.76</v>
      </c>
      <c r="AH11" s="22">
        <f>'Distributor Secondary'!AG6*'DSR con %'!AH11</f>
        <v>3.61</v>
      </c>
      <c r="AI11" s="22">
        <f>'Distributor Secondary'!AH6*'DSR con %'!AI11</f>
        <v>1.52</v>
      </c>
      <c r="AJ11" s="22">
        <f>'Distributor Secondary'!AI6*'DSR con %'!AJ11</f>
        <v>4.37</v>
      </c>
      <c r="AK11" s="22">
        <f>'Distributor Secondary'!AJ6*'DSR con %'!AK11</f>
        <v>1.52</v>
      </c>
      <c r="AL11" s="22">
        <f>'Distributor Secondary'!AK6*'DSR con %'!AL11</f>
        <v>1.52</v>
      </c>
      <c r="AM11" s="22">
        <f>'Distributor Secondary'!AL6*'DSR con %'!AM11</f>
        <v>0.38</v>
      </c>
      <c r="AN11" s="22">
        <f>'Distributor Secondary'!AM6*'DSR con %'!AN11</f>
        <v>0.57000000000000006</v>
      </c>
    </row>
    <row r="12" spans="1:52" x14ac:dyDescent="0.2">
      <c r="A12" s="34" t="s">
        <v>7</v>
      </c>
      <c r="B12" s="18" t="s">
        <v>5</v>
      </c>
      <c r="C12" s="19" t="s">
        <v>23</v>
      </c>
      <c r="D12" s="31" t="s">
        <v>82</v>
      </c>
      <c r="E12" s="31" t="s">
        <v>83</v>
      </c>
      <c r="F12" s="20">
        <f t="shared" si="0"/>
        <v>1494148.4</v>
      </c>
      <c r="G12" s="21">
        <f t="shared" si="1"/>
        <v>1136.4700000000003</v>
      </c>
      <c r="H12" s="22">
        <f>'Distributor Secondary'!G6*'DSR con %'!H12</f>
        <v>63.18</v>
      </c>
      <c r="I12" s="22">
        <f>'Distributor Secondary'!H6*'DSR con %'!I12</f>
        <v>119.88</v>
      </c>
      <c r="J12" s="22">
        <f>'Distributor Secondary'!I6*'DSR con %'!J12</f>
        <v>47</v>
      </c>
      <c r="K12" s="22">
        <f>'Distributor Secondary'!J6*'DSR con %'!K12</f>
        <v>146.5</v>
      </c>
      <c r="L12" s="22">
        <f>'Distributor Secondary'!K6*'DSR con %'!L12</f>
        <v>132.94</v>
      </c>
      <c r="M12" s="22">
        <f>'Distributor Secondary'!L6*'DSR con %'!M12</f>
        <v>26.650000000000002</v>
      </c>
      <c r="N12" s="22">
        <f>'Distributor Secondary'!M6*'DSR con %'!N12</f>
        <v>16.48</v>
      </c>
      <c r="O12" s="22">
        <f>'Distributor Secondary'!N6*'DSR con %'!O12</f>
        <v>32.799999999999997</v>
      </c>
      <c r="P12" s="22">
        <f>'Distributor Secondary'!O6*'DSR con %'!P12</f>
        <v>52.360000000000007</v>
      </c>
      <c r="Q12" s="22">
        <f>'Distributor Secondary'!P6*'DSR con %'!Q12</f>
        <v>9.27</v>
      </c>
      <c r="R12" s="22">
        <f>'Distributor Secondary'!Q6*'DSR con %'!R12</f>
        <v>12.32</v>
      </c>
      <c r="S12" s="22">
        <f>'Distributor Secondary'!R6*'DSR con %'!S12</f>
        <v>24.599999999999998</v>
      </c>
      <c r="T12" s="22">
        <f>'Distributor Secondary'!S6*'DSR con %'!T12</f>
        <v>23.37</v>
      </c>
      <c r="U12" s="22">
        <f>'Distributor Secondary'!T6*'DSR con %'!U12</f>
        <v>15.36</v>
      </c>
      <c r="V12" s="22">
        <f>'Distributor Secondary'!U6*'DSR con %'!V12</f>
        <v>15.4</v>
      </c>
      <c r="W12" s="22">
        <f>'Distributor Secondary'!V6*'DSR con %'!W12</f>
        <v>16.940000000000001</v>
      </c>
      <c r="X12" s="22">
        <f>'Distributor Secondary'!W6*'DSR con %'!X12</f>
        <v>30.8</v>
      </c>
      <c r="Y12" s="22">
        <f>'Distributor Secondary'!X6*'DSR con %'!Y12</f>
        <v>16.830000000000002</v>
      </c>
      <c r="Z12" s="22">
        <f>'Distributor Secondary'!Y6*'DSR con %'!Z12</f>
        <v>21.560000000000002</v>
      </c>
      <c r="AA12" s="22">
        <f>'Distributor Secondary'!Z6*'DSR con %'!AA12</f>
        <v>84.7</v>
      </c>
      <c r="AB12" s="22">
        <f>'Distributor Secondary'!AA6*'DSR con %'!AB12</f>
        <v>42</v>
      </c>
      <c r="AC12" s="22">
        <f>'Distributor Secondary'!AB6*'DSR con %'!AC12</f>
        <v>129.26000000000002</v>
      </c>
      <c r="AD12" s="22">
        <f>'Distributor Secondary'!AC6*'DSR con %'!AD12</f>
        <v>31.2</v>
      </c>
      <c r="AE12" s="22">
        <f>'Distributor Secondary'!AD6*'DSR con %'!AE12</f>
        <v>3.2300000000000004</v>
      </c>
      <c r="AF12" s="22">
        <f>'Distributor Secondary'!AE6*'DSR con %'!AF12</f>
        <v>6.09</v>
      </c>
      <c r="AG12" s="22">
        <f>'Distributor Secondary'!AF6*'DSR con %'!AG12</f>
        <v>0.84</v>
      </c>
      <c r="AH12" s="22">
        <f>'Distributor Secondary'!AG6*'DSR con %'!AH12</f>
        <v>3.9899999999999998</v>
      </c>
      <c r="AI12" s="22">
        <f>'Distributor Secondary'!AH6*'DSR con %'!AI12</f>
        <v>1.68</v>
      </c>
      <c r="AJ12" s="22">
        <f>'Distributor Secondary'!AI6*'DSR con %'!AJ12</f>
        <v>4.83</v>
      </c>
      <c r="AK12" s="22">
        <f>'Distributor Secondary'!AJ6*'DSR con %'!AK12</f>
        <v>1.68</v>
      </c>
      <c r="AL12" s="22">
        <f>'Distributor Secondary'!AK6*'DSR con %'!AL12</f>
        <v>1.68</v>
      </c>
      <c r="AM12" s="22">
        <f>'Distributor Secondary'!AL6*'DSR con %'!AM12</f>
        <v>0.42</v>
      </c>
      <c r="AN12" s="22">
        <f>'Distributor Secondary'!AM6*'DSR con %'!AN12</f>
        <v>0.63</v>
      </c>
    </row>
    <row r="13" spans="1:52" x14ac:dyDescent="0.2">
      <c r="A13" s="34" t="s">
        <v>7</v>
      </c>
      <c r="B13" s="18" t="s">
        <v>5</v>
      </c>
      <c r="C13" s="19" t="s">
        <v>23</v>
      </c>
      <c r="D13" s="31" t="s">
        <v>84</v>
      </c>
      <c r="E13" s="70" t="s">
        <v>85</v>
      </c>
      <c r="F13" s="20">
        <f t="shared" si="0"/>
        <v>1235974.0000000002</v>
      </c>
      <c r="G13" s="21">
        <f t="shared" si="1"/>
        <v>923.71</v>
      </c>
      <c r="H13" s="22">
        <f>'Distributor Secondary'!G6*'DSR con %'!H13</f>
        <v>22.680000000000003</v>
      </c>
      <c r="I13" s="22">
        <f>'Distributor Secondary'!H6*'DSR con %'!I13</f>
        <v>42.120000000000005</v>
      </c>
      <c r="J13" s="22">
        <f>'Distributor Secondary'!I6*'DSR con %'!J13</f>
        <v>21.15</v>
      </c>
      <c r="K13" s="22">
        <f>'Distributor Secondary'!J6*'DSR con %'!K13</f>
        <v>93.76</v>
      </c>
      <c r="L13" s="22">
        <f>'Distributor Secondary'!K6*'DSR con %'!L13</f>
        <v>156.4</v>
      </c>
      <c r="M13" s="22">
        <f>'Distributor Secondary'!L6*'DSR con %'!M13</f>
        <v>41</v>
      </c>
      <c r="N13" s="22">
        <f>'Distributor Secondary'!M6*'DSR con %'!N13</f>
        <v>19.57</v>
      </c>
      <c r="O13" s="22">
        <f>'Distributor Secondary'!N6*'DSR con %'!O13</f>
        <v>43.05</v>
      </c>
      <c r="P13" s="22">
        <f>'Distributor Secondary'!O6*'DSR con %'!P13</f>
        <v>46.199999999999996</v>
      </c>
      <c r="Q13" s="22">
        <f>'Distributor Secondary'!P6*'DSR con %'!Q13</f>
        <v>35.020000000000003</v>
      </c>
      <c r="R13" s="22">
        <f>'Distributor Secondary'!Q6*'DSR con %'!R13</f>
        <v>44.66</v>
      </c>
      <c r="S13" s="22">
        <f>'Distributor Secondary'!R6*'DSR con %'!S13</f>
        <v>57.400000000000006</v>
      </c>
      <c r="T13" s="22">
        <f>'Distributor Secondary'!S6*'DSR con %'!T13</f>
        <v>41.82</v>
      </c>
      <c r="U13" s="22">
        <f>'Distributor Secondary'!T6*'DSR con %'!U13</f>
        <v>74.239999999999995</v>
      </c>
      <c r="V13" s="22">
        <f>'Distributor Secondary'!U6*'DSR con %'!V13</f>
        <v>41.580000000000005</v>
      </c>
      <c r="W13" s="22">
        <f>'Distributor Secondary'!V6*'DSR con %'!W13</f>
        <v>43.120000000000005</v>
      </c>
      <c r="X13" s="22">
        <f>'Distributor Secondary'!W6*'DSR con %'!X13</f>
        <v>23.099999999999998</v>
      </c>
      <c r="Y13" s="22">
        <f>'Distributor Secondary'!X6*'DSR con %'!Y13</f>
        <v>4.08</v>
      </c>
      <c r="Z13" s="22">
        <f>'Distributor Secondary'!Y6*'DSR con %'!Z13</f>
        <v>10.780000000000001</v>
      </c>
      <c r="AA13" s="22">
        <f>'Distributor Secondary'!Z6*'DSR con %'!AA13</f>
        <v>10.780000000000001</v>
      </c>
      <c r="AB13" s="22">
        <f>'Distributor Secondary'!AA6*'DSR con %'!AB13</f>
        <v>4.9000000000000004</v>
      </c>
      <c r="AC13" s="22">
        <f>'Distributor Secondary'!AB6*'DSR con %'!AC13</f>
        <v>19.670000000000002</v>
      </c>
      <c r="AD13" s="22">
        <f>'Distributor Secondary'!AC6*'DSR con %'!AD13</f>
        <v>3.6400000000000006</v>
      </c>
      <c r="AE13" s="22">
        <f>'Distributor Secondary'!AD6*'DSR con %'!AE13</f>
        <v>3.2300000000000004</v>
      </c>
      <c r="AF13" s="22">
        <f>'Distributor Secondary'!AE6*'DSR con %'!AF13</f>
        <v>5.51</v>
      </c>
      <c r="AG13" s="22">
        <f>'Distributor Secondary'!AF6*'DSR con %'!AG13</f>
        <v>0.76</v>
      </c>
      <c r="AH13" s="22">
        <f>'Distributor Secondary'!AG6*'DSR con %'!AH13</f>
        <v>3.61</v>
      </c>
      <c r="AI13" s="22">
        <f>'Distributor Secondary'!AH6*'DSR con %'!AI13</f>
        <v>1.52</v>
      </c>
      <c r="AJ13" s="22">
        <f>'Distributor Secondary'!AI6*'DSR con %'!AJ13</f>
        <v>4.37</v>
      </c>
      <c r="AK13" s="22">
        <f>'Distributor Secondary'!AJ6*'DSR con %'!AK13</f>
        <v>1.52</v>
      </c>
      <c r="AL13" s="22">
        <f>'Distributor Secondary'!AK6*'DSR con %'!AL13</f>
        <v>1.52</v>
      </c>
      <c r="AM13" s="22">
        <f>'Distributor Secondary'!AL6*'DSR con %'!AM13</f>
        <v>0.38</v>
      </c>
      <c r="AN13" s="22">
        <f>'Distributor Secondary'!AM6*'DSR con %'!AN13</f>
        <v>0.57000000000000006</v>
      </c>
    </row>
    <row r="14" spans="1:52" x14ac:dyDescent="0.2">
      <c r="A14" s="35" t="s">
        <v>7</v>
      </c>
      <c r="B14" s="18" t="s">
        <v>5</v>
      </c>
      <c r="C14" s="19" t="s">
        <v>23</v>
      </c>
      <c r="D14" s="26" t="s">
        <v>86</v>
      </c>
      <c r="E14" s="71" t="s">
        <v>87</v>
      </c>
      <c r="F14" s="20">
        <f t="shared" si="0"/>
        <v>1380272.1</v>
      </c>
      <c r="G14" s="21">
        <f t="shared" si="1"/>
        <v>1103.25</v>
      </c>
      <c r="H14" s="22">
        <f>'Distributor Secondary'!G6*'DSR con %'!H14</f>
        <v>32.4</v>
      </c>
      <c r="I14" s="22">
        <f>'Distributor Secondary'!H6*'DSR con %'!I14</f>
        <v>55.080000000000005</v>
      </c>
      <c r="J14" s="22">
        <f>'Distributor Secondary'!I6*'DSR con %'!J14</f>
        <v>86.95</v>
      </c>
      <c r="K14" s="22">
        <f>'Distributor Secondary'!J6*'DSR con %'!K14</f>
        <v>158.22</v>
      </c>
      <c r="L14" s="22">
        <f>'Distributor Secondary'!K6*'DSR con %'!L14</f>
        <v>226.77999999999997</v>
      </c>
      <c r="M14" s="22">
        <f>'Distributor Secondary'!L6*'DSR con %'!M14</f>
        <v>49.199999999999996</v>
      </c>
      <c r="N14" s="22">
        <f>'Distributor Secondary'!M6*'DSR con %'!N14</f>
        <v>18.54</v>
      </c>
      <c r="O14" s="22">
        <f>'Distributor Secondary'!N6*'DSR con %'!O14</f>
        <v>36.9</v>
      </c>
      <c r="P14" s="22">
        <f>'Distributor Secondary'!O6*'DSR con %'!P14</f>
        <v>67.760000000000005</v>
      </c>
      <c r="Q14" s="22">
        <f>'Distributor Secondary'!P6*'DSR con %'!Q14</f>
        <v>10.3</v>
      </c>
      <c r="R14" s="22">
        <f>'Distributor Secondary'!Q6*'DSR con %'!R14</f>
        <v>46.199999999999996</v>
      </c>
      <c r="S14" s="22">
        <f>'Distributor Secondary'!R6*'DSR con %'!S14</f>
        <v>55.35</v>
      </c>
      <c r="T14" s="22">
        <f>'Distributor Secondary'!S6*'DSR con %'!T14</f>
        <v>24.6</v>
      </c>
      <c r="U14" s="22">
        <f>'Distributor Secondary'!T6*'DSR con %'!U14</f>
        <v>51.2</v>
      </c>
      <c r="V14" s="22">
        <f>'Distributor Secondary'!U6*'DSR con %'!V14</f>
        <v>35.42</v>
      </c>
      <c r="W14" s="22">
        <f>'Distributor Secondary'!V6*'DSR con %'!W14</f>
        <v>20.02</v>
      </c>
      <c r="X14" s="22">
        <f>'Distributor Secondary'!W6*'DSR con %'!X14</f>
        <v>20.02</v>
      </c>
      <c r="Y14" s="22">
        <f>'Distributor Secondary'!X6*'DSR con %'!Y14</f>
        <v>4.08</v>
      </c>
      <c r="Z14" s="22">
        <f>'Distributor Secondary'!Y6*'DSR con %'!Z14</f>
        <v>10.780000000000001</v>
      </c>
      <c r="AA14" s="22">
        <f>'Distributor Secondary'!Z6*'DSR con %'!AA14</f>
        <v>13.86</v>
      </c>
      <c r="AB14" s="22">
        <f>'Distributor Secondary'!AA6*'DSR con %'!AB14</f>
        <v>5.6000000000000005</v>
      </c>
      <c r="AC14" s="22">
        <f>'Distributor Secondary'!AB6*'DSR con %'!AC14</f>
        <v>56.2</v>
      </c>
      <c r="AD14" s="22">
        <f>'Distributor Secondary'!AC6*'DSR con %'!AD14</f>
        <v>1.04</v>
      </c>
      <c r="AE14" s="22">
        <f>'Distributor Secondary'!AD6*'DSR con %'!AE14</f>
        <v>3.2300000000000004</v>
      </c>
      <c r="AF14" s="22">
        <f>'Distributor Secondary'!AE6*'DSR con %'!AF14</f>
        <v>3.77</v>
      </c>
      <c r="AG14" s="22">
        <f>'Distributor Secondary'!AF6*'DSR con %'!AG14</f>
        <v>0.52</v>
      </c>
      <c r="AH14" s="22">
        <f>'Distributor Secondary'!AG6*'DSR con %'!AH14</f>
        <v>2.4700000000000002</v>
      </c>
      <c r="AI14" s="22">
        <f>'Distributor Secondary'!AH6*'DSR con %'!AI14</f>
        <v>1.04</v>
      </c>
      <c r="AJ14" s="22">
        <f>'Distributor Secondary'!AI6*'DSR con %'!AJ14</f>
        <v>2.99</v>
      </c>
      <c r="AK14" s="22">
        <f>'Distributor Secondary'!AJ6*'DSR con %'!AK14</f>
        <v>1.04</v>
      </c>
      <c r="AL14" s="22">
        <f>'Distributor Secondary'!AK6*'DSR con %'!AL14</f>
        <v>1.04</v>
      </c>
      <c r="AM14" s="22">
        <f>'Distributor Secondary'!AL6*'DSR con %'!AM14</f>
        <v>0.26</v>
      </c>
      <c r="AN14" s="22">
        <f>'Distributor Secondary'!AM6*'DSR con %'!AN14</f>
        <v>0.39</v>
      </c>
    </row>
    <row r="15" spans="1:52" x14ac:dyDescent="0.2">
      <c r="A15" s="35" t="s">
        <v>7</v>
      </c>
      <c r="B15" s="18" t="s">
        <v>5</v>
      </c>
      <c r="C15" s="19" t="s">
        <v>23</v>
      </c>
      <c r="D15" s="26" t="s">
        <v>88</v>
      </c>
      <c r="E15" s="26" t="s">
        <v>89</v>
      </c>
      <c r="F15" s="20">
        <f t="shared" si="0"/>
        <v>640183.30000000005</v>
      </c>
      <c r="G15" s="21">
        <f t="shared" si="1"/>
        <v>462.23000000000019</v>
      </c>
      <c r="H15" s="22">
        <f>'Distributor Secondary'!G6*'DSR con %'!H15</f>
        <v>11.340000000000002</v>
      </c>
      <c r="I15" s="22">
        <f>'Distributor Secondary'!H6*'DSR con %'!I15</f>
        <v>42.120000000000005</v>
      </c>
      <c r="J15" s="22">
        <f>'Distributor Secondary'!I6*'DSR con %'!J15</f>
        <v>16.450000000000003</v>
      </c>
      <c r="K15" s="22">
        <f>'Distributor Secondary'!J6*'DSR con %'!K15</f>
        <v>41.02</v>
      </c>
      <c r="L15" s="22">
        <f>'Distributor Secondary'!K6*'DSR con %'!L15</f>
        <v>54.74</v>
      </c>
      <c r="M15" s="22">
        <f>'Distributor Secondary'!L6*'DSR con %'!M15</f>
        <v>26.650000000000002</v>
      </c>
      <c r="N15" s="22">
        <f>'Distributor Secondary'!M6*'DSR con %'!N15</f>
        <v>13.39</v>
      </c>
      <c r="O15" s="22">
        <f>'Distributor Secondary'!N6*'DSR con %'!O15</f>
        <v>24.599999999999998</v>
      </c>
      <c r="P15" s="22">
        <f>'Distributor Secondary'!O6*'DSR con %'!P15</f>
        <v>33.880000000000003</v>
      </c>
      <c r="Q15" s="22">
        <f>'Distributor Secondary'!P6*'DSR con %'!Q15</f>
        <v>12.36</v>
      </c>
      <c r="R15" s="22">
        <f>'Distributor Secondary'!Q6*'DSR con %'!R15</f>
        <v>10.780000000000001</v>
      </c>
      <c r="S15" s="22">
        <f>'Distributor Secondary'!R6*'DSR con %'!S15</f>
        <v>18.45</v>
      </c>
      <c r="T15" s="22">
        <f>'Distributor Secondary'!S6*'DSR con %'!T15</f>
        <v>8.6100000000000012</v>
      </c>
      <c r="U15" s="22">
        <f>'Distributor Secondary'!T6*'DSR con %'!U15</f>
        <v>33.28</v>
      </c>
      <c r="V15" s="22">
        <f>'Distributor Secondary'!U6*'DSR con %'!V15</f>
        <v>16.940000000000001</v>
      </c>
      <c r="W15" s="22">
        <f>'Distributor Secondary'!V6*'DSR con %'!W15</f>
        <v>13.86</v>
      </c>
      <c r="X15" s="22">
        <f>'Distributor Secondary'!W6*'DSR con %'!X15</f>
        <v>21.560000000000002</v>
      </c>
      <c r="Y15" s="22">
        <f>'Distributor Secondary'!X6*'DSR con %'!Y15</f>
        <v>5.1000000000000005</v>
      </c>
      <c r="Z15" s="22">
        <f>'Distributor Secondary'!Y6*'DSR con %'!Z15</f>
        <v>4.62</v>
      </c>
      <c r="AA15" s="22">
        <f>'Distributor Secondary'!Z6*'DSR con %'!AA15</f>
        <v>13.86</v>
      </c>
      <c r="AB15" s="22">
        <f>'Distributor Secondary'!AA6*'DSR con %'!AB15</f>
        <v>1.4000000000000001</v>
      </c>
      <c r="AC15" s="22">
        <f>'Distributor Secondary'!AB6*'DSR con %'!AC15</f>
        <v>19.670000000000002</v>
      </c>
      <c r="AD15" s="22">
        <f>'Distributor Secondary'!AC6*'DSR con %'!AD15</f>
        <v>1.56</v>
      </c>
      <c r="AE15" s="22">
        <f>'Distributor Secondary'!AD6*'DSR con %'!AE15</f>
        <v>2.4700000000000002</v>
      </c>
      <c r="AF15" s="22">
        <f>'Distributor Secondary'!AE6*'DSR con %'!AF15</f>
        <v>3.77</v>
      </c>
      <c r="AG15" s="22">
        <f>'Distributor Secondary'!AF6*'DSR con %'!AG15</f>
        <v>0.52</v>
      </c>
      <c r="AH15" s="22">
        <f>'Distributor Secondary'!AG6*'DSR con %'!AH15</f>
        <v>2.4700000000000002</v>
      </c>
      <c r="AI15" s="22">
        <f>'Distributor Secondary'!AH6*'DSR con %'!AI15</f>
        <v>1.04</v>
      </c>
      <c r="AJ15" s="22">
        <f>'Distributor Secondary'!AI6*'DSR con %'!AJ15</f>
        <v>2.99</v>
      </c>
      <c r="AK15" s="22">
        <f>'Distributor Secondary'!AJ6*'DSR con %'!AK15</f>
        <v>1.04</v>
      </c>
      <c r="AL15" s="22">
        <f>'Distributor Secondary'!AK6*'DSR con %'!AL15</f>
        <v>1.04</v>
      </c>
      <c r="AM15" s="22">
        <f>'Distributor Secondary'!AL6*'DSR con %'!AM15</f>
        <v>0.26</v>
      </c>
      <c r="AN15" s="22">
        <f>'Distributor Secondary'!AM6*'DSR con %'!AN15</f>
        <v>0.39</v>
      </c>
    </row>
    <row r="16" spans="1:52" s="10" customFormat="1" x14ac:dyDescent="0.2">
      <c r="A16" s="36"/>
      <c r="B16" s="24"/>
      <c r="C16" s="25"/>
      <c r="D16" s="27"/>
      <c r="E16" s="27"/>
      <c r="F16" s="28">
        <f t="shared" si="0"/>
        <v>6755030</v>
      </c>
      <c r="G16" s="59">
        <f t="shared" si="1"/>
        <v>5098</v>
      </c>
      <c r="H16" s="12">
        <f>SUM(H10:H15)</f>
        <v>162</v>
      </c>
      <c r="I16" s="12">
        <f t="shared" ref="I16:AN16" si="4">SUM(I10:I15)</f>
        <v>324</v>
      </c>
      <c r="J16" s="12">
        <f t="shared" si="4"/>
        <v>235</v>
      </c>
      <c r="K16" s="12">
        <f t="shared" si="4"/>
        <v>586</v>
      </c>
      <c r="L16" s="12">
        <f t="shared" si="4"/>
        <v>782</v>
      </c>
      <c r="M16" s="12">
        <f t="shared" si="4"/>
        <v>205</v>
      </c>
      <c r="N16" s="12">
        <f t="shared" si="4"/>
        <v>102.99999999999999</v>
      </c>
      <c r="O16" s="12">
        <f t="shared" si="4"/>
        <v>205</v>
      </c>
      <c r="P16" s="12">
        <f t="shared" si="4"/>
        <v>308</v>
      </c>
      <c r="Q16" s="12">
        <f t="shared" si="4"/>
        <v>103</v>
      </c>
      <c r="R16" s="12">
        <f t="shared" si="4"/>
        <v>154</v>
      </c>
      <c r="S16" s="12">
        <f t="shared" si="4"/>
        <v>204.99999999999997</v>
      </c>
      <c r="T16" s="12">
        <f t="shared" si="4"/>
        <v>122.99999999999999</v>
      </c>
      <c r="U16" s="12">
        <f t="shared" si="4"/>
        <v>255.99999999999997</v>
      </c>
      <c r="V16" s="12">
        <f t="shared" si="4"/>
        <v>154</v>
      </c>
      <c r="W16" s="12">
        <f t="shared" si="4"/>
        <v>154</v>
      </c>
      <c r="X16" s="12">
        <f t="shared" si="4"/>
        <v>154</v>
      </c>
      <c r="Y16" s="12">
        <f t="shared" si="4"/>
        <v>51.000000000000007</v>
      </c>
      <c r="Z16" s="12">
        <f t="shared" si="4"/>
        <v>154.00000000000003</v>
      </c>
      <c r="AA16" s="12">
        <f t="shared" si="4"/>
        <v>154</v>
      </c>
      <c r="AB16" s="12">
        <f t="shared" si="4"/>
        <v>70</v>
      </c>
      <c r="AC16" s="12">
        <f t="shared" si="4"/>
        <v>281.00000000000006</v>
      </c>
      <c r="AD16" s="12">
        <f t="shared" si="4"/>
        <v>52</v>
      </c>
      <c r="AE16" s="12">
        <f t="shared" si="4"/>
        <v>19</v>
      </c>
      <c r="AF16" s="12">
        <f t="shared" si="4"/>
        <v>29</v>
      </c>
      <c r="AG16" s="12">
        <f t="shared" si="4"/>
        <v>4</v>
      </c>
      <c r="AH16" s="12">
        <f t="shared" si="4"/>
        <v>18.999999999999996</v>
      </c>
      <c r="AI16" s="12">
        <f t="shared" si="4"/>
        <v>8</v>
      </c>
      <c r="AJ16" s="12">
        <f t="shared" si="4"/>
        <v>23</v>
      </c>
      <c r="AK16" s="12">
        <f t="shared" si="4"/>
        <v>8</v>
      </c>
      <c r="AL16" s="12">
        <f t="shared" si="4"/>
        <v>8</v>
      </c>
      <c r="AM16" s="12">
        <f t="shared" si="4"/>
        <v>2</v>
      </c>
      <c r="AN16" s="12">
        <f t="shared" si="4"/>
        <v>3</v>
      </c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</row>
    <row r="17" spans="1:52" x14ac:dyDescent="0.2">
      <c r="A17" s="34" t="s">
        <v>8</v>
      </c>
      <c r="B17" s="18" t="s">
        <v>5</v>
      </c>
      <c r="C17" s="19" t="s">
        <v>24</v>
      </c>
      <c r="D17" s="31" t="s">
        <v>58</v>
      </c>
      <c r="E17" s="31" t="s">
        <v>59</v>
      </c>
      <c r="F17" s="20">
        <f t="shared" si="0"/>
        <v>2015707.9282344454</v>
      </c>
      <c r="G17" s="21">
        <f t="shared" si="1"/>
        <v>963.40135415275302</v>
      </c>
      <c r="H17" s="22">
        <f>'Distributor Secondary'!G7*'DSR con %'!H17</f>
        <v>35.96</v>
      </c>
      <c r="I17" s="22">
        <f>'Distributor Secondary'!H7*'DSR con %'!I17</f>
        <v>71.92</v>
      </c>
      <c r="J17" s="22">
        <f>'Distributor Secondary'!I7*'DSR con %'!J17</f>
        <v>29.29</v>
      </c>
      <c r="K17" s="22">
        <f>'Distributor Secondary'!J7*'DSR con %'!K17</f>
        <v>72.789999999999992</v>
      </c>
      <c r="L17" s="22">
        <f>'Distributor Secondary'!K7*'DSR con %'!L17</f>
        <v>97.149999999999991</v>
      </c>
      <c r="M17" s="22">
        <f>'Distributor Secondary'!L7*'DSR con %'!M17</f>
        <v>39.44</v>
      </c>
      <c r="N17" s="22">
        <f>'Distributor Secondary'!M7*'DSR con %'!N17</f>
        <v>19.72</v>
      </c>
      <c r="O17" s="22">
        <f>'Distributor Secondary'!N7*'DSR con %'!O17</f>
        <v>39.44</v>
      </c>
      <c r="P17" s="22">
        <f>'Distributor Secondary'!O7*'DSR con %'!P17</f>
        <v>58.87</v>
      </c>
      <c r="Q17" s="22">
        <f>'Distributor Secondary'!P7*'DSR con %'!Q17</f>
        <v>19.72</v>
      </c>
      <c r="R17" s="22">
        <f>'Distributor Secondary'!Q7*'DSR con %'!R17</f>
        <v>26.421686746987952</v>
      </c>
      <c r="S17" s="22">
        <f>'Distributor Secondary'!R7*'DSR con %'!S17</f>
        <v>29.92</v>
      </c>
      <c r="T17" s="22">
        <f>'Distributor Secondary'!S7*'DSR con %'!T17</f>
        <v>17.82</v>
      </c>
      <c r="U17" s="22">
        <f>'Distributor Secondary'!T7*'DSR con %'!U17</f>
        <v>37.4</v>
      </c>
      <c r="V17" s="22">
        <f>'Distributor Secondary'!U7*'DSR con %'!V17</f>
        <v>22.44</v>
      </c>
      <c r="W17" s="22">
        <f>'Distributor Secondary'!V7*'DSR con %'!W17</f>
        <v>22.44</v>
      </c>
      <c r="X17" s="22">
        <f>'Distributor Secondary'!W7*'DSR con %'!X17</f>
        <v>22.44</v>
      </c>
      <c r="Y17" s="22">
        <f>'Distributor Secondary'!X7*'DSR con %'!Y17</f>
        <v>7.48</v>
      </c>
      <c r="Z17" s="22">
        <f>'Distributor Secondary'!Y7*'DSR con %'!Z17</f>
        <v>21.12</v>
      </c>
      <c r="AA17" s="22">
        <f>'Distributor Secondary'!Z7*'DSR con %'!AA17</f>
        <v>34</v>
      </c>
      <c r="AB17" s="22">
        <f>'Distributor Secondary'!AA7*'DSR con %'!AB17</f>
        <v>11.054545454545455</v>
      </c>
      <c r="AC17" s="22">
        <f>'Distributor Secondary'!AB7*'DSR con %'!AC17</f>
        <v>50.195121951219519</v>
      </c>
      <c r="AD17" s="22">
        <f>'Distributor Secondary'!AC7*'DSR con %'!AD17</f>
        <v>38.849999999999994</v>
      </c>
      <c r="AE17" s="22">
        <f>'Distributor Secondary'!AD7*'DSR con %'!AE17</f>
        <v>11.879999999999999</v>
      </c>
      <c r="AF17" s="22">
        <f>'Distributor Secondary'!AE7*'DSR con %'!AF17</f>
        <v>20.52</v>
      </c>
      <c r="AG17" s="22">
        <f>'Distributor Secondary'!AF7*'DSR con %'!AG17</f>
        <v>2.88</v>
      </c>
      <c r="AH17" s="22">
        <f>'Distributor Secondary'!AG7*'DSR con %'!AH17</f>
        <v>24.119999999999997</v>
      </c>
      <c r="AI17" s="22">
        <f>'Distributor Secondary'!AH7*'DSR con %'!AI17</f>
        <v>11.52</v>
      </c>
      <c r="AJ17" s="22">
        <f>'Distributor Secondary'!AI7*'DSR con %'!AJ17</f>
        <v>34.92</v>
      </c>
      <c r="AK17" s="22">
        <f>'Distributor Secondary'!AJ7*'DSR con %'!AK17</f>
        <v>11.52</v>
      </c>
      <c r="AL17" s="22">
        <f>'Distributor Secondary'!AK7*'DSR con %'!AL17</f>
        <v>10.08</v>
      </c>
      <c r="AM17" s="22">
        <f>'Distributor Secondary'!AL7*'DSR con %'!AM17</f>
        <v>4.68</v>
      </c>
      <c r="AN17" s="22">
        <f>'Distributor Secondary'!AM7*'DSR con %'!AN17</f>
        <v>5.3999999999999995</v>
      </c>
    </row>
    <row r="18" spans="1:52" x14ac:dyDescent="0.2">
      <c r="A18" s="34" t="s">
        <v>8</v>
      </c>
      <c r="B18" s="18" t="s">
        <v>5</v>
      </c>
      <c r="C18" s="19" t="s">
        <v>24</v>
      </c>
      <c r="D18" s="31" t="s">
        <v>60</v>
      </c>
      <c r="E18" s="31" t="s">
        <v>61</v>
      </c>
      <c r="F18" s="20">
        <f t="shared" si="0"/>
        <v>1195726.6846670303</v>
      </c>
      <c r="G18" s="21">
        <f t="shared" si="1"/>
        <v>717.01462455872456</v>
      </c>
      <c r="H18" s="22">
        <f>'Distributor Secondary'!G7*'DSR con %'!H18</f>
        <v>25.934640522875817</v>
      </c>
      <c r="I18" s="22">
        <f>'Distributor Secondary'!H7*'DSR con %'!I18</f>
        <v>51.937172774869111</v>
      </c>
      <c r="J18" s="22">
        <f>'Distributor Secondary'!I7*'DSR con %'!J18</f>
        <v>21.151832460732983</v>
      </c>
      <c r="K18" s="22">
        <f>'Distributor Secondary'!J7*'DSR con %'!K18</f>
        <v>53.491803278688522</v>
      </c>
      <c r="L18" s="22">
        <f>'Distributor Secondary'!K7*'DSR con %'!L18</f>
        <v>69.866310160427801</v>
      </c>
      <c r="M18" s="22">
        <f>'Distributor Secondary'!L7*'DSR con %'!M18</f>
        <v>28.363636363636363</v>
      </c>
      <c r="N18" s="22">
        <f>'Distributor Secondary'!M7*'DSR con %'!N18</f>
        <v>14.166666666666668</v>
      </c>
      <c r="O18" s="22">
        <f>'Distributor Secondary'!N7*'DSR con %'!O18</f>
        <v>28.333333333333336</v>
      </c>
      <c r="P18" s="22">
        <f>'Distributor Secondary'!O7*'DSR con %'!P18</f>
        <v>42.855555555555554</v>
      </c>
      <c r="Q18" s="22">
        <f>'Distributor Secondary'!P7*'DSR con %'!Q18</f>
        <v>14.355555555555556</v>
      </c>
      <c r="R18" s="22">
        <f>'Distributor Secondary'!Q7*'DSR con %'!R18</f>
        <v>21.506024096385545</v>
      </c>
      <c r="S18" s="22">
        <f>'Distributor Secondary'!R7*'DSR con %'!S18</f>
        <v>39.325301204819276</v>
      </c>
      <c r="T18" s="22">
        <f>'Distributor Secondary'!S7*'DSR con %'!T18</f>
        <v>23.421686746987952</v>
      </c>
      <c r="U18" s="22">
        <f>'Distributor Secondary'!T7*'DSR con %'!U18</f>
        <v>49.156626506024097</v>
      </c>
      <c r="V18" s="22">
        <f>'Distributor Secondary'!U7*'DSR con %'!V18</f>
        <v>29.654952076677315</v>
      </c>
      <c r="W18" s="22">
        <f>'Distributor Secondary'!V7*'DSR con %'!W18</f>
        <v>29.885350318471335</v>
      </c>
      <c r="X18" s="22">
        <f>'Distributor Secondary'!W7*'DSR con %'!X18</f>
        <v>30.098360655737704</v>
      </c>
      <c r="Y18" s="22">
        <f>'Distributor Secondary'!X7*'DSR con %'!Y18</f>
        <v>9.9350649350649345</v>
      </c>
      <c r="Z18" s="22">
        <f>'Distributor Secondary'!Y7*'DSR con %'!Z18</f>
        <v>28.051948051948052</v>
      </c>
      <c r="AA18" s="22">
        <f>'Distributor Secondary'!Z7*'DSR con %'!AA18</f>
        <v>12</v>
      </c>
      <c r="AB18" s="22">
        <f>'Distributor Secondary'!AA7*'DSR con %'!AB18</f>
        <v>4.6545454545454543</v>
      </c>
      <c r="AC18" s="22">
        <f>'Distributor Secondary'!AB7*'DSR con %'!AC18</f>
        <v>17.926829268292682</v>
      </c>
      <c r="AD18" s="22">
        <f>'Distributor Secondary'!AC7*'DSR con %'!AD18</f>
        <v>16.649999999999999</v>
      </c>
      <c r="AE18" s="22">
        <f>'Distributor Secondary'!AD7*'DSR con %'!AE18</f>
        <v>4.62</v>
      </c>
      <c r="AF18" s="22">
        <f>'Distributor Secondary'!AE7*'DSR con %'!AF18</f>
        <v>7.98</v>
      </c>
      <c r="AG18" s="22">
        <f>'Distributor Secondary'!AF7*'DSR con %'!AG18</f>
        <v>1.1200000000000001</v>
      </c>
      <c r="AH18" s="22">
        <f>'Distributor Secondary'!AG7*'DSR con %'!AH18</f>
        <v>9.5714285714285712</v>
      </c>
      <c r="AI18" s="22">
        <f>'Distributor Secondary'!AH7*'DSR con %'!AI18</f>
        <v>4.5714285714285712</v>
      </c>
      <c r="AJ18" s="22">
        <f>'Distributor Secondary'!AI7*'DSR con %'!AJ18</f>
        <v>13.857142857142856</v>
      </c>
      <c r="AK18" s="22">
        <f>'Distributor Secondary'!AJ7*'DSR con %'!AK18</f>
        <v>4.5714285714285712</v>
      </c>
      <c r="AL18" s="22">
        <f>'Distributor Secondary'!AK7*'DSR con %'!AL18</f>
        <v>4</v>
      </c>
      <c r="AM18" s="22">
        <f>'Distributor Secondary'!AL7*'DSR con %'!AM18</f>
        <v>1.857142857142857</v>
      </c>
      <c r="AN18" s="22">
        <f>'Distributor Secondary'!AM7*'DSR con %'!AN18</f>
        <v>2.1428571428571428</v>
      </c>
    </row>
    <row r="19" spans="1:52" x14ac:dyDescent="0.2">
      <c r="A19" s="34" t="s">
        <v>8</v>
      </c>
      <c r="B19" s="18" t="s">
        <v>5</v>
      </c>
      <c r="C19" s="19" t="s">
        <v>24</v>
      </c>
      <c r="D19" s="31" t="s">
        <v>62</v>
      </c>
      <c r="E19" s="31" t="s">
        <v>153</v>
      </c>
      <c r="F19" s="20">
        <f t="shared" si="0"/>
        <v>1391798.6753214512</v>
      </c>
      <c r="G19" s="21">
        <f t="shared" si="1"/>
        <v>774.68079755118379</v>
      </c>
      <c r="H19" s="22">
        <f>'Distributor Secondary'!G7*'DSR con %'!H19</f>
        <v>29.986928104575163</v>
      </c>
      <c r="I19" s="22">
        <f>'Distributor Secondary'!H7*'DSR con %'!I19</f>
        <v>59.727748691099478</v>
      </c>
      <c r="J19" s="22">
        <f>'Distributor Secondary'!I7*'DSR con %'!J19</f>
        <v>24.324607329842934</v>
      </c>
      <c r="K19" s="22">
        <f>'Distributor Secondary'!J7*'DSR con %'!K19</f>
        <v>60.075409836065575</v>
      </c>
      <c r="L19" s="22">
        <f>'Distributor Secondary'!K7*'DSR con %'!L19</f>
        <v>80.61497326203208</v>
      </c>
      <c r="M19" s="22">
        <f>'Distributor Secondary'!L7*'DSR con %'!M19</f>
        <v>32.727272727272727</v>
      </c>
      <c r="N19" s="22">
        <f>'Distributor Secondary'!M7*'DSR con %'!N19</f>
        <v>16.527777777777779</v>
      </c>
      <c r="O19" s="22">
        <f>'Distributor Secondary'!N7*'DSR con %'!O19</f>
        <v>33.055555555555557</v>
      </c>
      <c r="P19" s="22">
        <f>'Distributor Secondary'!O7*'DSR con %'!P19</f>
        <v>48.494444444444447</v>
      </c>
      <c r="Q19" s="22">
        <f>'Distributor Secondary'!P7*'DSR con %'!Q19</f>
        <v>16.244444444444444</v>
      </c>
      <c r="R19" s="22">
        <f>'Distributor Secondary'!Q7*'DSR con %'!R19</f>
        <v>24.578313253012048</v>
      </c>
      <c r="S19" s="22">
        <f>'Distributor Secondary'!R7*'DSR con %'!S19</f>
        <v>32.7710843373494</v>
      </c>
      <c r="T19" s="22">
        <f>'Distributor Secondary'!S7*'DSR con %'!T19</f>
        <v>19.518072289156628</v>
      </c>
      <c r="U19" s="22">
        <f>'Distributor Secondary'!T7*'DSR con %'!U19</f>
        <v>40.963855421686745</v>
      </c>
      <c r="V19" s="22">
        <f>'Distributor Secondary'!U7*'DSR con %'!V19</f>
        <v>24.440894568690098</v>
      </c>
      <c r="W19" s="22">
        <f>'Distributor Secondary'!V7*'DSR con %'!W19</f>
        <v>24.687898089171973</v>
      </c>
      <c r="X19" s="22">
        <f>'Distributor Secondary'!W7*'DSR con %'!X19</f>
        <v>25.081967213114755</v>
      </c>
      <c r="Y19" s="22">
        <f>'Distributor Secondary'!X7*'DSR con %'!Y19</f>
        <v>8.1688311688311686</v>
      </c>
      <c r="Z19" s="22">
        <f>'Distributor Secondary'!Y7*'DSR con %'!Z19</f>
        <v>23.064935064935064</v>
      </c>
      <c r="AA19" s="22">
        <f>'Distributor Secondary'!Z7*'DSR con %'!AA19</f>
        <v>18</v>
      </c>
      <c r="AB19" s="22">
        <f>'Distributor Secondary'!AA7*'DSR con %'!AB19</f>
        <v>5.8181818181818183</v>
      </c>
      <c r="AC19" s="22">
        <f>'Distributor Secondary'!AB7*'DSR con %'!AC19</f>
        <v>28.682926829268293</v>
      </c>
      <c r="AD19" s="22">
        <f>'Distributor Secondary'!AC7*'DSR con %'!AD19</f>
        <v>22.200000000000003</v>
      </c>
      <c r="AE19" s="22">
        <f>'Distributor Secondary'!AD7*'DSR con %'!AE19</f>
        <v>6.6000000000000005</v>
      </c>
      <c r="AF19" s="22">
        <f>'Distributor Secondary'!AE7*'DSR con %'!AF19</f>
        <v>11.4</v>
      </c>
      <c r="AG19" s="22">
        <f>'Distributor Secondary'!AF7*'DSR con %'!AG19</f>
        <v>1.6</v>
      </c>
      <c r="AH19" s="22">
        <f>'Distributor Secondary'!AG7*'DSR con %'!AH19</f>
        <v>13.051948051948052</v>
      </c>
      <c r="AI19" s="22">
        <f>'Distributor Secondary'!AH7*'DSR con %'!AI19</f>
        <v>6.2337662337662341</v>
      </c>
      <c r="AJ19" s="22">
        <f>'Distributor Secondary'!AI7*'DSR con %'!AJ19</f>
        <v>18.896103896103899</v>
      </c>
      <c r="AK19" s="22">
        <f>'Distributor Secondary'!AJ7*'DSR con %'!AK19</f>
        <v>6.2337662337662341</v>
      </c>
      <c r="AL19" s="22">
        <f>'Distributor Secondary'!AK7*'DSR con %'!AL19</f>
        <v>5.454545454545455</v>
      </c>
      <c r="AM19" s="22">
        <f>'Distributor Secondary'!AL7*'DSR con %'!AM19</f>
        <v>2.5324675324675328</v>
      </c>
      <c r="AN19" s="22">
        <f>'Distributor Secondary'!AM7*'DSR con %'!AN19</f>
        <v>2.9220779220779223</v>
      </c>
    </row>
    <row r="20" spans="1:52" x14ac:dyDescent="0.2">
      <c r="A20" s="34" t="s">
        <v>8</v>
      </c>
      <c r="B20" s="18" t="s">
        <v>5</v>
      </c>
      <c r="C20" s="19" t="s">
        <v>24</v>
      </c>
      <c r="D20" s="31" t="s">
        <v>63</v>
      </c>
      <c r="E20" s="31" t="s">
        <v>64</v>
      </c>
      <c r="F20" s="20">
        <f t="shared" si="0"/>
        <v>1807707.7720304085</v>
      </c>
      <c r="G20" s="21">
        <f t="shared" si="1"/>
        <v>906.55629078238849</v>
      </c>
      <c r="H20" s="22">
        <f>'Distributor Secondary'!G7*'DSR con %'!H20</f>
        <v>32.24</v>
      </c>
      <c r="I20" s="22">
        <f>'Distributor Secondary'!H7*'DSR con %'!I20</f>
        <v>64.48</v>
      </c>
      <c r="J20" s="22">
        <f>'Distributor Secondary'!I7*'DSR con %'!J20</f>
        <v>26.26</v>
      </c>
      <c r="K20" s="22">
        <f>'Distributor Secondary'!J7*'DSR con %'!K20</f>
        <v>65.260000000000005</v>
      </c>
      <c r="L20" s="22">
        <f>'Distributor Secondary'!K7*'DSR con %'!L20</f>
        <v>87.100000000000009</v>
      </c>
      <c r="M20" s="22">
        <f>'Distributor Secondary'!L7*'DSR con %'!M20</f>
        <v>35.36</v>
      </c>
      <c r="N20" s="22">
        <f>'Distributor Secondary'!M7*'DSR con %'!N20</f>
        <v>17.68</v>
      </c>
      <c r="O20" s="22">
        <f>'Distributor Secondary'!N7*'DSR con %'!O20</f>
        <v>35.36</v>
      </c>
      <c r="P20" s="22">
        <f>'Distributor Secondary'!O7*'DSR con %'!P20</f>
        <v>52.78</v>
      </c>
      <c r="Q20" s="22">
        <f>'Distributor Secondary'!P7*'DSR con %'!Q20</f>
        <v>17.68</v>
      </c>
      <c r="R20" s="22">
        <f>'Distributor Secondary'!Q7*'DSR con %'!R20</f>
        <v>26.52</v>
      </c>
      <c r="S20" s="22">
        <f>'Distributor Secondary'!R7*'DSR con %'!S20</f>
        <v>34</v>
      </c>
      <c r="T20" s="22">
        <f>'Distributor Secondary'!S7*'DSR con %'!T20</f>
        <v>20.25</v>
      </c>
      <c r="U20" s="22">
        <f>'Distributor Secondary'!T7*'DSR con %'!U20</f>
        <v>42.5</v>
      </c>
      <c r="V20" s="22">
        <f>'Distributor Secondary'!U7*'DSR con %'!V20</f>
        <v>25.5</v>
      </c>
      <c r="W20" s="22">
        <f>'Distributor Secondary'!V7*'DSR con %'!W20</f>
        <v>24.48</v>
      </c>
      <c r="X20" s="22">
        <f>'Distributor Secondary'!W7*'DSR con %'!X20</f>
        <v>24.48</v>
      </c>
      <c r="Y20" s="22">
        <f>'Distributor Secondary'!X7*'DSR con %'!Y20</f>
        <v>8.5</v>
      </c>
      <c r="Z20" s="22">
        <f>'Distributor Secondary'!Y7*'DSR con %'!Z20</f>
        <v>25.558441558441558</v>
      </c>
      <c r="AA20" s="22">
        <f>'Distributor Secondary'!Z7*'DSR con %'!AA20</f>
        <v>32</v>
      </c>
      <c r="AB20" s="22">
        <f>'Distributor Secondary'!AA7*'DSR con %'!AB20</f>
        <v>10.472727272727273</v>
      </c>
      <c r="AC20" s="22">
        <f>'Distributor Secondary'!AB7*'DSR con %'!AC20</f>
        <v>50.195121951219519</v>
      </c>
      <c r="AD20" s="22">
        <f>'Distributor Secondary'!AC7*'DSR con %'!AD20</f>
        <v>33.299999999999997</v>
      </c>
      <c r="AE20" s="22">
        <f>'Distributor Secondary'!AD7*'DSR con %'!AE20</f>
        <v>9.9</v>
      </c>
      <c r="AF20" s="22">
        <f>'Distributor Secondary'!AE7*'DSR con %'!AF20</f>
        <v>17.099999999999998</v>
      </c>
      <c r="AG20" s="22">
        <f>'Distributor Secondary'!AF7*'DSR con %'!AG20</f>
        <v>2.4</v>
      </c>
      <c r="AH20" s="22">
        <f>'Distributor Secondary'!AG7*'DSR con %'!AH20</f>
        <v>20.099999999999998</v>
      </c>
      <c r="AI20" s="22">
        <f>'Distributor Secondary'!AH7*'DSR con %'!AI20</f>
        <v>9.6</v>
      </c>
      <c r="AJ20" s="22">
        <f>'Distributor Secondary'!AI7*'DSR con %'!AJ20</f>
        <v>29.099999999999998</v>
      </c>
      <c r="AK20" s="22">
        <f>'Distributor Secondary'!AJ7*'DSR con %'!AK20</f>
        <v>9.6</v>
      </c>
      <c r="AL20" s="22">
        <f>'Distributor Secondary'!AK7*'DSR con %'!AL20</f>
        <v>8.4</v>
      </c>
      <c r="AM20" s="22">
        <f>'Distributor Secondary'!AL7*'DSR con %'!AM20</f>
        <v>3.9</v>
      </c>
      <c r="AN20" s="22">
        <f>'Distributor Secondary'!AM7*'DSR con %'!AN20</f>
        <v>4.5</v>
      </c>
    </row>
    <row r="21" spans="1:52" s="10" customFormat="1" x14ac:dyDescent="0.2">
      <c r="A21" s="32"/>
      <c r="B21" s="24"/>
      <c r="C21" s="25"/>
      <c r="D21" s="33"/>
      <c r="E21" s="33"/>
      <c r="F21" s="28">
        <f t="shared" si="0"/>
        <v>6410941.0602533361</v>
      </c>
      <c r="G21" s="59">
        <f t="shared" si="1"/>
        <v>3361.6530670450493</v>
      </c>
      <c r="H21" s="12">
        <f>SUM(H17:H20)</f>
        <v>124.12156862745098</v>
      </c>
      <c r="I21" s="12">
        <f t="shared" ref="I21:AN21" si="5">SUM(I17:I20)</f>
        <v>248.06492146596861</v>
      </c>
      <c r="J21" s="12">
        <f t="shared" si="5"/>
        <v>101.02643979057592</v>
      </c>
      <c r="K21" s="12">
        <f t="shared" si="5"/>
        <v>251.61721311475407</v>
      </c>
      <c r="L21" s="12">
        <f t="shared" si="5"/>
        <v>334.73128342245991</v>
      </c>
      <c r="M21" s="12">
        <f t="shared" si="5"/>
        <v>135.89090909090908</v>
      </c>
      <c r="N21" s="12">
        <f t="shared" si="5"/>
        <v>68.094444444444449</v>
      </c>
      <c r="O21" s="12">
        <f t="shared" si="5"/>
        <v>136.1888888888889</v>
      </c>
      <c r="P21" s="12">
        <f t="shared" si="5"/>
        <v>203</v>
      </c>
      <c r="Q21" s="12">
        <f t="shared" si="5"/>
        <v>68</v>
      </c>
      <c r="R21" s="12">
        <f t="shared" si="5"/>
        <v>99.026024096385541</v>
      </c>
      <c r="S21" s="12">
        <f t="shared" si="5"/>
        <v>136.01638554216868</v>
      </c>
      <c r="T21" s="12">
        <f t="shared" si="5"/>
        <v>81.009759036144573</v>
      </c>
      <c r="U21" s="12">
        <f t="shared" si="5"/>
        <v>170.02048192771082</v>
      </c>
      <c r="V21" s="12">
        <f t="shared" si="5"/>
        <v>102.03584664536741</v>
      </c>
      <c r="W21" s="12">
        <f t="shared" si="5"/>
        <v>101.49324840764332</v>
      </c>
      <c r="X21" s="12">
        <f t="shared" si="5"/>
        <v>102.10032786885246</v>
      </c>
      <c r="Y21" s="12">
        <f t="shared" si="5"/>
        <v>34.083896103896102</v>
      </c>
      <c r="Z21" s="12">
        <f t="shared" si="5"/>
        <v>97.795324675324679</v>
      </c>
      <c r="AA21" s="12">
        <f t="shared" si="5"/>
        <v>96</v>
      </c>
      <c r="AB21" s="12">
        <f t="shared" si="5"/>
        <v>32</v>
      </c>
      <c r="AC21" s="12">
        <f t="shared" si="5"/>
        <v>147</v>
      </c>
      <c r="AD21" s="12">
        <f t="shared" si="5"/>
        <v>110.99999999999999</v>
      </c>
      <c r="AE21" s="12">
        <f t="shared" si="5"/>
        <v>33</v>
      </c>
      <c r="AF21" s="12">
        <f t="shared" si="5"/>
        <v>57</v>
      </c>
      <c r="AG21" s="12">
        <f t="shared" si="5"/>
        <v>8</v>
      </c>
      <c r="AH21" s="12">
        <f t="shared" si="5"/>
        <v>66.843376623376614</v>
      </c>
      <c r="AI21" s="12">
        <f t="shared" si="5"/>
        <v>31.925194805194806</v>
      </c>
      <c r="AJ21" s="12">
        <f t="shared" si="5"/>
        <v>96.773246753246752</v>
      </c>
      <c r="AK21" s="12">
        <f t="shared" si="5"/>
        <v>31.925194805194806</v>
      </c>
      <c r="AL21" s="12">
        <f t="shared" si="5"/>
        <v>27.934545454545457</v>
      </c>
      <c r="AM21" s="12">
        <f t="shared" si="5"/>
        <v>12.96961038961039</v>
      </c>
      <c r="AN21" s="12">
        <f t="shared" si="5"/>
        <v>14.964935064935066</v>
      </c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</row>
    <row r="22" spans="1:52" x14ac:dyDescent="0.2">
      <c r="A22" s="35" t="s">
        <v>9</v>
      </c>
      <c r="B22" s="18" t="s">
        <v>5</v>
      </c>
      <c r="C22" s="19" t="s">
        <v>24</v>
      </c>
      <c r="D22" s="26" t="s">
        <v>65</v>
      </c>
      <c r="E22" s="26" t="s">
        <v>66</v>
      </c>
      <c r="F22" s="20">
        <f t="shared" si="0"/>
        <v>2467276.0000000005</v>
      </c>
      <c r="G22" s="21">
        <f t="shared" si="1"/>
        <v>1069.2499999999995</v>
      </c>
      <c r="H22" s="22">
        <f>'Distributor Secondary'!G8*'DSR con %'!H22</f>
        <v>35.339999999999996</v>
      </c>
      <c r="I22" s="22">
        <f>'Distributor Secondary'!H8*'DSR con %'!I22</f>
        <v>70.679999999999993</v>
      </c>
      <c r="J22" s="22">
        <f>'Distributor Secondary'!I8*'DSR con %'!J22</f>
        <v>27.9</v>
      </c>
      <c r="K22" s="22">
        <f>'Distributor Secondary'!J8*'DSR con %'!K22</f>
        <v>69.44</v>
      </c>
      <c r="L22" s="22">
        <f>'Distributor Secondary'!K8*'DSR con %'!L22</f>
        <v>92.69</v>
      </c>
      <c r="M22" s="22">
        <f>'Distributor Secondary'!L8*'DSR con %'!M22</f>
        <v>41.54</v>
      </c>
      <c r="N22" s="22">
        <f>'Distributor Secondary'!M8*'DSR con %'!N22</f>
        <v>20.77</v>
      </c>
      <c r="O22" s="22">
        <f>'Distributor Secondary'!N8*'DSR con %'!O22</f>
        <v>41.54</v>
      </c>
      <c r="P22" s="22">
        <f>'Distributor Secondary'!O8*'DSR con %'!P22</f>
        <v>62.31</v>
      </c>
      <c r="Q22" s="22">
        <f>'Distributor Secondary'!P8*'DSR con %'!Q22</f>
        <v>20.77</v>
      </c>
      <c r="R22" s="22">
        <f>'Distributor Secondary'!Q8*'DSR con %'!R22</f>
        <v>31.31</v>
      </c>
      <c r="S22" s="22">
        <f>'Distributor Secondary'!R8*'DSR con %'!S22</f>
        <v>41.54</v>
      </c>
      <c r="T22" s="22">
        <f>'Distributor Secondary'!S8*'DSR con %'!T22</f>
        <v>25.11</v>
      </c>
      <c r="U22" s="22">
        <f>'Distributor Secondary'!T8*'DSR con %'!U22</f>
        <v>52.08</v>
      </c>
      <c r="V22" s="22">
        <f>'Distributor Secondary'!U8*'DSR con %'!V22</f>
        <v>31.31</v>
      </c>
      <c r="W22" s="22">
        <f>'Distributor Secondary'!V8*'DSR con %'!W22</f>
        <v>31.31</v>
      </c>
      <c r="X22" s="22">
        <f>'Distributor Secondary'!W8*'DSR con %'!X22</f>
        <v>31.31</v>
      </c>
      <c r="Y22" s="22">
        <f>'Distributor Secondary'!X8*'DSR con %'!Y22</f>
        <v>10.54</v>
      </c>
      <c r="Z22" s="22">
        <f>'Distributor Secondary'!Y8*'DSR con %'!Z22</f>
        <v>26.35</v>
      </c>
      <c r="AA22" s="22">
        <f>'Distributor Secondary'!Z8*'DSR con %'!AA22</f>
        <v>26.35</v>
      </c>
      <c r="AB22" s="22">
        <f>'Distributor Secondary'!AA8*'DSR con %'!AB22</f>
        <v>8.68</v>
      </c>
      <c r="AC22" s="22">
        <f>'Distributor Secondary'!AB8*'DSR con %'!AC22</f>
        <v>48.67</v>
      </c>
      <c r="AD22" s="22">
        <f>'Distributor Secondary'!AC8*'DSR con %'!AD22</f>
        <v>36.58</v>
      </c>
      <c r="AE22" s="22">
        <f>'Distributor Secondary'!AD8*'DSR con %'!AE22</f>
        <v>12.870000000000001</v>
      </c>
      <c r="AF22" s="22">
        <f>'Distributor Secondary'!AE8*'DSR con %'!AF22</f>
        <v>19.14</v>
      </c>
      <c r="AG22" s="22">
        <f>'Distributor Secondary'!AF8*'DSR con %'!AG22</f>
        <v>2.64</v>
      </c>
      <c r="AH22" s="22">
        <f>'Distributor Secondary'!AG8*'DSR con %'!AH22</f>
        <v>37.29</v>
      </c>
      <c r="AI22" s="22">
        <f>'Distributor Secondary'!AH8*'DSR con %'!AI22</f>
        <v>18.150000000000002</v>
      </c>
      <c r="AJ22" s="22">
        <f>'Distributor Secondary'!AI8*'DSR con %'!AJ22</f>
        <v>50.160000000000004</v>
      </c>
      <c r="AK22" s="22">
        <f>'Distributor Secondary'!AJ8*'DSR con %'!AK22</f>
        <v>15.510000000000002</v>
      </c>
      <c r="AL22" s="22">
        <f>'Distributor Secondary'!AK8*'DSR con %'!AL22</f>
        <v>13.530000000000001</v>
      </c>
      <c r="AM22" s="22">
        <f>'Distributor Secondary'!AL8*'DSR con %'!AM22</f>
        <v>7.2600000000000007</v>
      </c>
      <c r="AN22" s="22">
        <f>'Distributor Secondary'!AM8*'DSR con %'!AN22</f>
        <v>8.58</v>
      </c>
    </row>
    <row r="23" spans="1:52" x14ac:dyDescent="0.2">
      <c r="A23" s="35" t="s">
        <v>9</v>
      </c>
      <c r="B23" s="18" t="s">
        <v>5</v>
      </c>
      <c r="C23" s="19" t="s">
        <v>24</v>
      </c>
      <c r="D23" s="26" t="s">
        <v>67</v>
      </c>
      <c r="E23" s="26" t="s">
        <v>154</v>
      </c>
      <c r="F23" s="20">
        <f t="shared" si="0"/>
        <v>1681911.1999999997</v>
      </c>
      <c r="G23" s="21">
        <f t="shared" si="1"/>
        <v>773.7700000000001</v>
      </c>
      <c r="H23" s="22">
        <f>'Distributor Secondary'!G8*'DSR con %'!H23</f>
        <v>26.220000000000002</v>
      </c>
      <c r="I23" s="22">
        <f>'Distributor Secondary'!H8*'DSR con %'!I23</f>
        <v>52.440000000000005</v>
      </c>
      <c r="J23" s="22">
        <f>'Distributor Secondary'!I8*'DSR con %'!J23</f>
        <v>20.7</v>
      </c>
      <c r="K23" s="22">
        <f>'Distributor Secondary'!J8*'DSR con %'!K23</f>
        <v>51.52</v>
      </c>
      <c r="L23" s="22">
        <f>'Distributor Secondary'!K8*'DSR con %'!L23</f>
        <v>68.77</v>
      </c>
      <c r="M23" s="22">
        <f>'Distributor Secondary'!L8*'DSR con %'!M23</f>
        <v>30.82</v>
      </c>
      <c r="N23" s="22">
        <f>'Distributor Secondary'!M8*'DSR con %'!N23</f>
        <v>15.41</v>
      </c>
      <c r="O23" s="22">
        <f>'Distributor Secondary'!N8*'DSR con %'!O23</f>
        <v>30.82</v>
      </c>
      <c r="P23" s="22">
        <f>'Distributor Secondary'!O8*'DSR con %'!P23</f>
        <v>46.230000000000004</v>
      </c>
      <c r="Q23" s="22">
        <f>'Distributor Secondary'!P8*'DSR con %'!Q23</f>
        <v>15.41</v>
      </c>
      <c r="R23" s="22">
        <f>'Distributor Secondary'!Q8*'DSR con %'!R23</f>
        <v>23.23</v>
      </c>
      <c r="S23" s="22">
        <f>'Distributor Secondary'!R8*'DSR con %'!S23</f>
        <v>30.82</v>
      </c>
      <c r="T23" s="22">
        <f>'Distributor Secondary'!S8*'DSR con %'!T23</f>
        <v>18.630000000000003</v>
      </c>
      <c r="U23" s="22">
        <f>'Distributor Secondary'!T8*'DSR con %'!U23</f>
        <v>38.64</v>
      </c>
      <c r="V23" s="22">
        <f>'Distributor Secondary'!U8*'DSR con %'!V23</f>
        <v>23.23</v>
      </c>
      <c r="W23" s="22">
        <f>'Distributor Secondary'!V8*'DSR con %'!W23</f>
        <v>23.23</v>
      </c>
      <c r="X23" s="22">
        <f>'Distributor Secondary'!W8*'DSR con %'!X23</f>
        <v>23.23</v>
      </c>
      <c r="Y23" s="22">
        <f>'Distributor Secondary'!X8*'DSR con %'!Y23</f>
        <v>7.82</v>
      </c>
      <c r="Z23" s="22">
        <f>'Distributor Secondary'!Y8*'DSR con %'!Z23</f>
        <v>19.55</v>
      </c>
      <c r="AA23" s="22">
        <f>'Distributor Secondary'!Z8*'DSR con %'!AA23</f>
        <v>19.55</v>
      </c>
      <c r="AB23" s="22">
        <f>'Distributor Secondary'!AA8*'DSR con %'!AB23</f>
        <v>6.44</v>
      </c>
      <c r="AC23" s="22">
        <f>'Distributor Secondary'!AB8*'DSR con %'!AC23</f>
        <v>36.11</v>
      </c>
      <c r="AD23" s="22">
        <f>'Distributor Secondary'!AC8*'DSR con %'!AD23</f>
        <v>27.14</v>
      </c>
      <c r="AE23" s="22">
        <f>'Distributor Secondary'!AD8*'DSR con %'!AE23</f>
        <v>8.19</v>
      </c>
      <c r="AF23" s="22">
        <f>'Distributor Secondary'!AE8*'DSR con %'!AF23</f>
        <v>12.18</v>
      </c>
      <c r="AG23" s="22">
        <f>'Distributor Secondary'!AF8*'DSR con %'!AG23</f>
        <v>1.68</v>
      </c>
      <c r="AH23" s="22">
        <f>'Distributor Secondary'!AG8*'DSR con %'!AH23</f>
        <v>23.73</v>
      </c>
      <c r="AI23" s="22">
        <f>'Distributor Secondary'!AH8*'DSR con %'!AI23</f>
        <v>11.549999999999999</v>
      </c>
      <c r="AJ23" s="22">
        <f>'Distributor Secondary'!AI8*'DSR con %'!AJ23</f>
        <v>31.919999999999998</v>
      </c>
      <c r="AK23" s="22">
        <f>'Distributor Secondary'!AJ8*'DSR con %'!AK23</f>
        <v>9.8699999999999992</v>
      </c>
      <c r="AL23" s="22">
        <f>'Distributor Secondary'!AK8*'DSR con %'!AL23</f>
        <v>8.61</v>
      </c>
      <c r="AM23" s="22">
        <f>'Distributor Secondary'!AL8*'DSR con %'!AM23</f>
        <v>4.62</v>
      </c>
      <c r="AN23" s="22">
        <f>'Distributor Secondary'!AM8*'DSR con %'!AN23</f>
        <v>5.46</v>
      </c>
    </row>
    <row r="24" spans="1:52" x14ac:dyDescent="0.2">
      <c r="A24" s="34" t="s">
        <v>9</v>
      </c>
      <c r="B24" s="18" t="s">
        <v>5</v>
      </c>
      <c r="C24" s="19" t="s">
        <v>24</v>
      </c>
      <c r="D24" s="31" t="s">
        <v>68</v>
      </c>
      <c r="E24" s="31" t="s">
        <v>69</v>
      </c>
      <c r="F24" s="20">
        <f t="shared" si="0"/>
        <v>1997756.7999999998</v>
      </c>
      <c r="G24" s="21">
        <f t="shared" si="1"/>
        <v>887.38</v>
      </c>
      <c r="H24" s="22">
        <f>'Distributor Secondary'!G8*'DSR con %'!H24</f>
        <v>29.64</v>
      </c>
      <c r="I24" s="22">
        <f>'Distributor Secondary'!H8*'DSR con %'!I24</f>
        <v>59.28</v>
      </c>
      <c r="J24" s="22">
        <f>'Distributor Secondary'!I8*'DSR con %'!J24</f>
        <v>23.400000000000002</v>
      </c>
      <c r="K24" s="22">
        <f>'Distributor Secondary'!J8*'DSR con %'!K24</f>
        <v>58.24</v>
      </c>
      <c r="L24" s="22">
        <f>'Distributor Secondary'!K8*'DSR con %'!L24</f>
        <v>77.740000000000009</v>
      </c>
      <c r="M24" s="22">
        <f>'Distributor Secondary'!L8*'DSR con %'!M24</f>
        <v>34.840000000000003</v>
      </c>
      <c r="N24" s="22">
        <f>'Distributor Secondary'!M8*'DSR con %'!N24</f>
        <v>17.420000000000002</v>
      </c>
      <c r="O24" s="22">
        <f>'Distributor Secondary'!N8*'DSR con %'!O24</f>
        <v>34.840000000000003</v>
      </c>
      <c r="P24" s="22">
        <f>'Distributor Secondary'!O8*'DSR con %'!P24</f>
        <v>52.260000000000005</v>
      </c>
      <c r="Q24" s="22">
        <f>'Distributor Secondary'!P8*'DSR con %'!Q24</f>
        <v>17.420000000000002</v>
      </c>
      <c r="R24" s="22">
        <f>'Distributor Secondary'!Q8*'DSR con %'!R24</f>
        <v>26.26</v>
      </c>
      <c r="S24" s="22">
        <f>'Distributor Secondary'!R8*'DSR con %'!S24</f>
        <v>34.840000000000003</v>
      </c>
      <c r="T24" s="22">
        <f>'Distributor Secondary'!S8*'DSR con %'!T24</f>
        <v>21.060000000000002</v>
      </c>
      <c r="U24" s="22">
        <f>'Distributor Secondary'!T8*'DSR con %'!U24</f>
        <v>43.68</v>
      </c>
      <c r="V24" s="22">
        <f>'Distributor Secondary'!U8*'DSR con %'!V24</f>
        <v>26.26</v>
      </c>
      <c r="W24" s="22">
        <f>'Distributor Secondary'!V8*'DSR con %'!W24</f>
        <v>26.26</v>
      </c>
      <c r="X24" s="22">
        <f>'Distributor Secondary'!W8*'DSR con %'!X24</f>
        <v>26.26</v>
      </c>
      <c r="Y24" s="22">
        <f>'Distributor Secondary'!X8*'DSR con %'!Y24</f>
        <v>8.84</v>
      </c>
      <c r="Z24" s="22">
        <f>'Distributor Secondary'!Y8*'DSR con %'!Z24</f>
        <v>22.1</v>
      </c>
      <c r="AA24" s="22">
        <f>'Distributor Secondary'!Z8*'DSR con %'!AA24</f>
        <v>22.1</v>
      </c>
      <c r="AB24" s="22">
        <f>'Distributor Secondary'!AA8*'DSR con %'!AB24</f>
        <v>7.28</v>
      </c>
      <c r="AC24" s="22">
        <f>'Distributor Secondary'!AB8*'DSR con %'!AC24</f>
        <v>40.82</v>
      </c>
      <c r="AD24" s="22">
        <f>'Distributor Secondary'!AC8*'DSR con %'!AD24</f>
        <v>30.68</v>
      </c>
      <c r="AE24" s="22">
        <f>'Distributor Secondary'!AD8*'DSR con %'!AE24</f>
        <v>10.14</v>
      </c>
      <c r="AF24" s="22">
        <f>'Distributor Secondary'!AE8*'DSR con %'!AF24</f>
        <v>15.08</v>
      </c>
      <c r="AG24" s="22">
        <f>'Distributor Secondary'!AF8*'DSR con %'!AG24</f>
        <v>2.08</v>
      </c>
      <c r="AH24" s="22">
        <f>'Distributor Secondary'!AG8*'DSR con %'!AH24</f>
        <v>29.380000000000003</v>
      </c>
      <c r="AI24" s="22">
        <f>'Distributor Secondary'!AH8*'DSR con %'!AI24</f>
        <v>14.3</v>
      </c>
      <c r="AJ24" s="22">
        <f>'Distributor Secondary'!AI8*'DSR con %'!AJ24</f>
        <v>39.520000000000003</v>
      </c>
      <c r="AK24" s="22">
        <f>'Distributor Secondary'!AJ8*'DSR con %'!AK24</f>
        <v>12.22</v>
      </c>
      <c r="AL24" s="22">
        <f>'Distributor Secondary'!AK8*'DSR con %'!AL24</f>
        <v>10.66</v>
      </c>
      <c r="AM24" s="22">
        <f>'Distributor Secondary'!AL8*'DSR con %'!AM24</f>
        <v>5.7200000000000006</v>
      </c>
      <c r="AN24" s="22">
        <f>'Distributor Secondary'!AM8*'DSR con %'!AN24</f>
        <v>6.76</v>
      </c>
    </row>
    <row r="25" spans="1:52" x14ac:dyDescent="0.2">
      <c r="A25" s="34" t="s">
        <v>9</v>
      </c>
      <c r="B25" s="18" t="s">
        <v>5</v>
      </c>
      <c r="C25" s="19" t="s">
        <v>24</v>
      </c>
      <c r="D25" s="31" t="s">
        <v>70</v>
      </c>
      <c r="E25" s="31" t="s">
        <v>71</v>
      </c>
      <c r="F25" s="20">
        <f t="shared" si="0"/>
        <v>1536736</v>
      </c>
      <c r="G25" s="21">
        <f t="shared" si="1"/>
        <v>682.6</v>
      </c>
      <c r="H25" s="22">
        <f>'Distributor Secondary'!G8*'DSR con %'!H25</f>
        <v>22.8</v>
      </c>
      <c r="I25" s="22">
        <f>'Distributor Secondary'!H8*'DSR con %'!I25</f>
        <v>45.6</v>
      </c>
      <c r="J25" s="22">
        <f>'Distributor Secondary'!I8*'DSR con %'!J25</f>
        <v>18</v>
      </c>
      <c r="K25" s="22">
        <f>'Distributor Secondary'!J8*'DSR con %'!K25</f>
        <v>44.800000000000004</v>
      </c>
      <c r="L25" s="22">
        <f>'Distributor Secondary'!K8*'DSR con %'!L25</f>
        <v>59.800000000000004</v>
      </c>
      <c r="M25" s="22">
        <f>'Distributor Secondary'!L8*'DSR con %'!M25</f>
        <v>26.8</v>
      </c>
      <c r="N25" s="22">
        <f>'Distributor Secondary'!M8*'DSR con %'!N25</f>
        <v>13.4</v>
      </c>
      <c r="O25" s="22">
        <f>'Distributor Secondary'!N8*'DSR con %'!O25</f>
        <v>26.8</v>
      </c>
      <c r="P25" s="22">
        <f>'Distributor Secondary'!O8*'DSR con %'!P25</f>
        <v>40.200000000000003</v>
      </c>
      <c r="Q25" s="22">
        <f>'Distributor Secondary'!P8*'DSR con %'!Q25</f>
        <v>13.4</v>
      </c>
      <c r="R25" s="22">
        <f>'Distributor Secondary'!Q8*'DSR con %'!R25</f>
        <v>20.200000000000003</v>
      </c>
      <c r="S25" s="22">
        <f>'Distributor Secondary'!R8*'DSR con %'!S25</f>
        <v>26.8</v>
      </c>
      <c r="T25" s="22">
        <f>'Distributor Secondary'!S8*'DSR con %'!T25</f>
        <v>16.2</v>
      </c>
      <c r="U25" s="22">
        <f>'Distributor Secondary'!T8*'DSR con %'!U25</f>
        <v>33.6</v>
      </c>
      <c r="V25" s="22">
        <f>'Distributor Secondary'!U8*'DSR con %'!V25</f>
        <v>20.200000000000003</v>
      </c>
      <c r="W25" s="22">
        <f>'Distributor Secondary'!V8*'DSR con %'!W25</f>
        <v>20.200000000000003</v>
      </c>
      <c r="X25" s="22">
        <f>'Distributor Secondary'!W8*'DSR con %'!X25</f>
        <v>20.200000000000003</v>
      </c>
      <c r="Y25" s="22">
        <f>'Distributor Secondary'!X8*'DSR con %'!Y25</f>
        <v>6.8000000000000007</v>
      </c>
      <c r="Z25" s="22">
        <f>'Distributor Secondary'!Y8*'DSR con %'!Z25</f>
        <v>17</v>
      </c>
      <c r="AA25" s="22">
        <f>'Distributor Secondary'!Z8*'DSR con %'!AA25</f>
        <v>17</v>
      </c>
      <c r="AB25" s="22">
        <f>'Distributor Secondary'!AA8*'DSR con %'!AB25</f>
        <v>5.6000000000000005</v>
      </c>
      <c r="AC25" s="22">
        <f>'Distributor Secondary'!AB8*'DSR con %'!AC25</f>
        <v>31.400000000000002</v>
      </c>
      <c r="AD25" s="22">
        <f>'Distributor Secondary'!AC8*'DSR con %'!AD25</f>
        <v>23.6</v>
      </c>
      <c r="AE25" s="22">
        <f>'Distributor Secondary'!AD8*'DSR con %'!AE25</f>
        <v>7.8000000000000007</v>
      </c>
      <c r="AF25" s="22">
        <f>'Distributor Secondary'!AE8*'DSR con %'!AF25</f>
        <v>11.600000000000001</v>
      </c>
      <c r="AG25" s="22">
        <f>'Distributor Secondary'!AF8*'DSR con %'!AG25</f>
        <v>1.6</v>
      </c>
      <c r="AH25" s="22">
        <f>'Distributor Secondary'!AG8*'DSR con %'!AH25</f>
        <v>22.6</v>
      </c>
      <c r="AI25" s="22">
        <f>'Distributor Secondary'!AH8*'DSR con %'!AI25</f>
        <v>11</v>
      </c>
      <c r="AJ25" s="22">
        <f>'Distributor Secondary'!AI8*'DSR con %'!AJ25</f>
        <v>30.400000000000002</v>
      </c>
      <c r="AK25" s="22">
        <f>'Distributor Secondary'!AJ8*'DSR con %'!AK25</f>
        <v>9.4</v>
      </c>
      <c r="AL25" s="22">
        <f>'Distributor Secondary'!AK8*'DSR con %'!AL25</f>
        <v>8.2000000000000011</v>
      </c>
      <c r="AM25" s="22">
        <f>'Distributor Secondary'!AL8*'DSR con %'!AM25</f>
        <v>4.4000000000000004</v>
      </c>
      <c r="AN25" s="22">
        <f>'Distributor Secondary'!AM8*'DSR con %'!AN25</f>
        <v>5.2</v>
      </c>
    </row>
    <row r="26" spans="1:52" s="10" customFormat="1" x14ac:dyDescent="0.2">
      <c r="A26" s="32"/>
      <c r="B26" s="24"/>
      <c r="C26" s="25"/>
      <c r="D26" s="33"/>
      <c r="E26" s="33"/>
      <c r="F26" s="28">
        <f t="shared" si="0"/>
        <v>7683680</v>
      </c>
      <c r="G26" s="59">
        <f t="shared" si="1"/>
        <v>3413</v>
      </c>
      <c r="H26" s="12">
        <f>SUM(H22:H25)</f>
        <v>114</v>
      </c>
      <c r="I26" s="12">
        <f t="shared" ref="I26:AN26" si="6">SUM(I22:I25)</f>
        <v>228</v>
      </c>
      <c r="J26" s="12">
        <f t="shared" si="6"/>
        <v>90</v>
      </c>
      <c r="K26" s="12">
        <f t="shared" si="6"/>
        <v>224.00000000000003</v>
      </c>
      <c r="L26" s="12">
        <f t="shared" si="6"/>
        <v>299</v>
      </c>
      <c r="M26" s="12">
        <f t="shared" si="6"/>
        <v>134</v>
      </c>
      <c r="N26" s="12">
        <f t="shared" si="6"/>
        <v>67</v>
      </c>
      <c r="O26" s="12">
        <f t="shared" si="6"/>
        <v>134</v>
      </c>
      <c r="P26" s="12">
        <f t="shared" si="6"/>
        <v>201</v>
      </c>
      <c r="Q26" s="12">
        <f t="shared" si="6"/>
        <v>67</v>
      </c>
      <c r="R26" s="12">
        <f t="shared" si="6"/>
        <v>101</v>
      </c>
      <c r="S26" s="12">
        <f t="shared" si="6"/>
        <v>134</v>
      </c>
      <c r="T26" s="12">
        <f t="shared" si="6"/>
        <v>81.000000000000014</v>
      </c>
      <c r="U26" s="12">
        <f t="shared" si="6"/>
        <v>168</v>
      </c>
      <c r="V26" s="12">
        <f t="shared" si="6"/>
        <v>101</v>
      </c>
      <c r="W26" s="12">
        <f t="shared" si="6"/>
        <v>101</v>
      </c>
      <c r="X26" s="12">
        <f t="shared" si="6"/>
        <v>101</v>
      </c>
      <c r="Y26" s="12">
        <f t="shared" si="6"/>
        <v>34</v>
      </c>
      <c r="Z26" s="12">
        <f t="shared" si="6"/>
        <v>85</v>
      </c>
      <c r="AA26" s="12">
        <f t="shared" si="6"/>
        <v>85</v>
      </c>
      <c r="AB26" s="12">
        <f t="shared" si="6"/>
        <v>28.000000000000004</v>
      </c>
      <c r="AC26" s="12">
        <f t="shared" si="6"/>
        <v>157</v>
      </c>
      <c r="AD26" s="12">
        <f t="shared" si="6"/>
        <v>118</v>
      </c>
      <c r="AE26" s="12">
        <f t="shared" si="6"/>
        <v>39</v>
      </c>
      <c r="AF26" s="12">
        <f t="shared" si="6"/>
        <v>58</v>
      </c>
      <c r="AG26" s="12">
        <f t="shared" si="6"/>
        <v>8</v>
      </c>
      <c r="AH26" s="12">
        <f t="shared" si="6"/>
        <v>113</v>
      </c>
      <c r="AI26" s="12">
        <f t="shared" si="6"/>
        <v>55</v>
      </c>
      <c r="AJ26" s="12">
        <f t="shared" si="6"/>
        <v>152</v>
      </c>
      <c r="AK26" s="12">
        <f t="shared" si="6"/>
        <v>47</v>
      </c>
      <c r="AL26" s="12">
        <f t="shared" si="6"/>
        <v>41</v>
      </c>
      <c r="AM26" s="12">
        <f t="shared" si="6"/>
        <v>22</v>
      </c>
      <c r="AN26" s="12">
        <f t="shared" si="6"/>
        <v>25.999999999999996</v>
      </c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</row>
    <row r="27" spans="1:52" x14ac:dyDescent="0.2">
      <c r="A27" s="17" t="s">
        <v>10</v>
      </c>
      <c r="B27" s="18" t="s">
        <v>5</v>
      </c>
      <c r="C27" s="19" t="s">
        <v>5</v>
      </c>
      <c r="D27" s="29" t="s">
        <v>35</v>
      </c>
      <c r="E27" s="17" t="s">
        <v>36</v>
      </c>
      <c r="F27" s="20">
        <f t="shared" si="0"/>
        <v>5324925.1494252868</v>
      </c>
      <c r="G27" s="21">
        <f t="shared" si="1"/>
        <v>2599.9864367816112</v>
      </c>
      <c r="H27" s="22">
        <f>'Distributor Secondary'!G9*'DSR con %'!H27</f>
        <v>87.188505747126442</v>
      </c>
      <c r="I27" s="22">
        <f>'Distributor Secondary'!H9*'DSR con %'!I27</f>
        <v>173.99793103448278</v>
      </c>
      <c r="J27" s="22">
        <f>'Distributor Secondary'!I9*'DSR con %'!J27</f>
        <v>99.31908045977012</v>
      </c>
      <c r="K27" s="22">
        <f>'Distributor Secondary'!J9*'DSR con %'!K27</f>
        <v>248.67678160919542</v>
      </c>
      <c r="L27" s="22">
        <f>'Distributor Secondary'!K9*'DSR con %'!L27</f>
        <v>331.31632183908044</v>
      </c>
      <c r="M27" s="22">
        <f>'Distributor Secondary'!L9*'DSR con %'!M27</f>
        <v>88.704827586206903</v>
      </c>
      <c r="N27" s="22">
        <f>'Distributor Secondary'!M9*'DSR con %'!N27</f>
        <v>44.352413793103452</v>
      </c>
      <c r="O27" s="22">
        <f>'Distributor Secondary'!N9*'DSR con %'!O27</f>
        <v>88.704827586206903</v>
      </c>
      <c r="P27" s="22">
        <f>'Distributor Secondary'!O9*'DSR con %'!P27</f>
        <v>132.67816091954023</v>
      </c>
      <c r="Q27" s="22">
        <f>'Distributor Secondary'!P9*'DSR con %'!Q27</f>
        <v>44.352413793103452</v>
      </c>
      <c r="R27" s="22">
        <f>'Distributor Secondary'!Q9*'DSR con %'!R27</f>
        <v>69.839080459770116</v>
      </c>
      <c r="S27" s="22">
        <f>'Distributor Secondary'!R9*'DSR con %'!S27</f>
        <v>93.38482758620691</v>
      </c>
      <c r="T27" s="22">
        <f>'Distributor Secondary'!S9*'DSR con %'!T27</f>
        <v>55.871264367816096</v>
      </c>
      <c r="U27" s="22">
        <f>'Distributor Secondary'!T9*'DSR con %'!U27</f>
        <v>116.53149425287357</v>
      </c>
      <c r="V27" s="22">
        <f>'Distributor Secondary'!U9*'DSR con %'!V27</f>
        <v>69.839080459770116</v>
      </c>
      <c r="W27" s="22">
        <f>'Distributor Secondary'!V9*'DSR con %'!W27</f>
        <v>69.839080459770116</v>
      </c>
      <c r="X27" s="22">
        <f>'Distributor Secondary'!W9*'DSR con %'!X27</f>
        <v>69.839080459770116</v>
      </c>
      <c r="Y27" s="22">
        <f>'Distributor Secondary'!X9*'DSR con %'!Y27</f>
        <v>23.146666666666668</v>
      </c>
      <c r="Z27" s="22">
        <f>'Distributor Secondary'!Y9*'DSR con %'!Z27</f>
        <v>62.256551724137935</v>
      </c>
      <c r="AA27" s="22">
        <f>'Distributor Secondary'!Z9*'DSR con %'!AA27</f>
        <v>62.256551724137935</v>
      </c>
      <c r="AB27" s="22">
        <f>'Distributor Secondary'!AA9*'DSR con %'!AB27</f>
        <v>20.752183908045978</v>
      </c>
      <c r="AC27" s="22">
        <f>'Distributor Secondary'!AB9*'DSR con %'!AC27</f>
        <v>114.13701149425287</v>
      </c>
      <c r="AD27" s="22">
        <f>'Distributor Secondary'!AC9*'DSR con %'!AD27</f>
        <v>85.403218390804597</v>
      </c>
      <c r="AE27" s="22">
        <f>'Distributor Secondary'!AD9*'DSR con %'!AE27</f>
        <v>21.949425287356323</v>
      </c>
      <c r="AF27" s="22">
        <f>'Distributor Secondary'!AE9*'DSR con %'!AF27</f>
        <v>39.908045977011497</v>
      </c>
      <c r="AG27" s="22">
        <f>'Distributor Secondary'!AF9*'DSR con %'!AG27</f>
        <v>5.9862068965517246</v>
      </c>
      <c r="AH27" s="22">
        <f>'Distributor Secondary'!AG9*'DSR con %'!AH27</f>
        <v>63.453793103448277</v>
      </c>
      <c r="AI27" s="22">
        <f>'Distributor Secondary'!AH9*'DSR con %'!AI27</f>
        <v>31.527356321839083</v>
      </c>
      <c r="AJ27" s="22">
        <f>'Distributor Secondary'!AI9*'DSR con %'!AJ27</f>
        <v>94.981149425287356</v>
      </c>
      <c r="AK27" s="22">
        <f>'Distributor Secondary'!AJ9*'DSR con %'!AK27</f>
        <v>31.527356321839083</v>
      </c>
      <c r="AL27" s="22">
        <f>'Distributor Secondary'!AK9*'DSR con %'!AL27</f>
        <v>26.339310344827588</v>
      </c>
      <c r="AM27" s="22">
        <f>'Distributor Secondary'!AL9*'DSR con %'!AM27</f>
        <v>12.770574712643679</v>
      </c>
      <c r="AN27" s="22">
        <f>'Distributor Secondary'!AM9*'DSR con %'!AN27</f>
        <v>19.155862068965519</v>
      </c>
    </row>
    <row r="28" spans="1:52" x14ac:dyDescent="0.2">
      <c r="A28" s="17" t="s">
        <v>10</v>
      </c>
      <c r="B28" s="18" t="s">
        <v>5</v>
      </c>
      <c r="C28" s="19" t="s">
        <v>5</v>
      </c>
      <c r="D28" s="29" t="s">
        <v>37</v>
      </c>
      <c r="E28" s="17" t="s">
        <v>38</v>
      </c>
      <c r="F28" s="20">
        <f t="shared" si="0"/>
        <v>1498582.6540229833</v>
      </c>
      <c r="G28" s="21">
        <f t="shared" si="1"/>
        <v>708.53494252873327</v>
      </c>
      <c r="H28" s="22">
        <f>'Distributor Secondary'!G9*'DSR con %'!H28</f>
        <v>22.180459770114847</v>
      </c>
      <c r="I28" s="22">
        <f>'Distributor Secondary'!H9*'DSR con %'!I28</f>
        <v>44.264482758620495</v>
      </c>
      <c r="J28" s="22">
        <f>'Distributor Secondary'!I9*'DSR con %'!J28</f>
        <v>25.266436781609087</v>
      </c>
      <c r="K28" s="22">
        <f>'Distributor Secondary'!J9*'DSR con %'!K28</f>
        <v>63.262528735631911</v>
      </c>
      <c r="L28" s="22">
        <f>'Distributor Secondary'!K9*'DSR con %'!L28</f>
        <v>84.285747126436419</v>
      </c>
      <c r="M28" s="22">
        <f>'Distributor Secondary'!L9*'DSR con %'!M28</f>
        <v>22.566206896551627</v>
      </c>
      <c r="N28" s="22">
        <f>'Distributor Secondary'!M9*'DSR con %'!N28</f>
        <v>11.283103448275813</v>
      </c>
      <c r="O28" s="22">
        <f>'Distributor Secondary'!N9*'DSR con %'!O28</f>
        <v>22.566206896551627</v>
      </c>
      <c r="P28" s="22">
        <f>'Distributor Secondary'!O9*'DSR con %'!P28</f>
        <v>33.752873563218245</v>
      </c>
      <c r="Q28" s="22">
        <f>'Distributor Secondary'!P9*'DSR con %'!Q28</f>
        <v>11.283103448275813</v>
      </c>
      <c r="R28" s="22">
        <f>'Distributor Secondary'!Q9*'DSR con %'!R28</f>
        <v>20.376436781609126</v>
      </c>
      <c r="S28" s="22">
        <f>'Distributor Secondary'!R9*'DSR con %'!S28</f>
        <v>27.24620689655163</v>
      </c>
      <c r="T28" s="22">
        <f>'Distributor Secondary'!S9*'DSR con %'!T28</f>
        <v>16.301149425287299</v>
      </c>
      <c r="U28" s="22">
        <f>'Distributor Secondary'!T9*'DSR con %'!U28</f>
        <v>33.999540229884943</v>
      </c>
      <c r="V28" s="22">
        <f>'Distributor Secondary'!U9*'DSR con %'!V28</f>
        <v>20.376436781609126</v>
      </c>
      <c r="W28" s="22">
        <f>'Distributor Secondary'!V9*'DSR con %'!W28</f>
        <v>20.376436781609126</v>
      </c>
      <c r="X28" s="22">
        <f>'Distributor Secondary'!W9*'DSR con %'!X28</f>
        <v>20.376436781609126</v>
      </c>
      <c r="Y28" s="22">
        <f>'Distributor Secondary'!X9*'DSR con %'!Y28</f>
        <v>6.7533333333333099</v>
      </c>
      <c r="Z28" s="22">
        <f>'Distributor Secondary'!Y9*'DSR con %'!Z28</f>
        <v>18.164137931034421</v>
      </c>
      <c r="AA28" s="22">
        <f>'Distributor Secondary'!Z9*'DSR con %'!AA28</f>
        <v>18.164137931034421</v>
      </c>
      <c r="AB28" s="22">
        <f>'Distributor Secondary'!AA9*'DSR con %'!AB28</f>
        <v>6.0547126436781404</v>
      </c>
      <c r="AC28" s="22">
        <f>'Distributor Secondary'!AB9*'DSR con %'!AC28</f>
        <v>33.300919540229771</v>
      </c>
      <c r="AD28" s="22">
        <f>'Distributor Secondary'!AC9*'DSR con %'!AD28</f>
        <v>24.91747126436773</v>
      </c>
      <c r="AE28" s="22">
        <f>'Distributor Secondary'!AD9*'DSR con %'!AE28</f>
        <v>6.4040229885057256</v>
      </c>
      <c r="AF28" s="22">
        <f>'Distributor Secondary'!AE9*'DSR con %'!AF28</f>
        <v>11.643678160919499</v>
      </c>
      <c r="AG28" s="22">
        <f>'Distributor Secondary'!AF9*'DSR con %'!AG28</f>
        <v>1.7465517241379251</v>
      </c>
      <c r="AH28" s="22">
        <f>'Distributor Secondary'!AG9*'DSR con %'!AH28</f>
        <v>18.513448275862004</v>
      </c>
      <c r="AI28" s="22">
        <f>'Distributor Secondary'!AH9*'DSR con %'!AI28</f>
        <v>9.198505747126406</v>
      </c>
      <c r="AJ28" s="22">
        <f>'Distributor Secondary'!AI9*'DSR con %'!AJ28</f>
        <v>27.711954022988412</v>
      </c>
      <c r="AK28" s="22">
        <f>'Distributor Secondary'!AJ9*'DSR con %'!AK28</f>
        <v>9.198505747126406</v>
      </c>
      <c r="AL28" s="22">
        <f>'Distributor Secondary'!AK9*'DSR con %'!AL28</f>
        <v>7.68482758620687</v>
      </c>
      <c r="AM28" s="22">
        <f>'Distributor Secondary'!AL9*'DSR con %'!AM28</f>
        <v>3.7259770114942401</v>
      </c>
      <c r="AN28" s="22">
        <f>'Distributor Secondary'!AM9*'DSR con %'!AN28</f>
        <v>5.5889655172413599</v>
      </c>
    </row>
    <row r="29" spans="1:52" x14ac:dyDescent="0.2">
      <c r="A29" s="17" t="s">
        <v>10</v>
      </c>
      <c r="B29" s="18" t="s">
        <v>5</v>
      </c>
      <c r="C29" s="19" t="s">
        <v>5</v>
      </c>
      <c r="D29" s="29" t="s">
        <v>39</v>
      </c>
      <c r="E29" s="17" t="s">
        <v>40</v>
      </c>
      <c r="F29" s="20">
        <f t="shared" si="0"/>
        <v>1985628.2827586171</v>
      </c>
      <c r="G29" s="21">
        <f t="shared" si="1"/>
        <v>949.29310344827411</v>
      </c>
      <c r="H29" s="22">
        <f>'Distributor Secondary'!G9*'DSR con %'!H29</f>
        <v>30.455172413793047</v>
      </c>
      <c r="I29" s="22">
        <f>'Distributor Secondary'!H9*'DSR con %'!I29</f>
        <v>60.777931034482648</v>
      </c>
      <c r="J29" s="22">
        <f>'Distributor Secondary'!I9*'DSR con %'!J29</f>
        <v>34.692413793103384</v>
      </c>
      <c r="K29" s="22">
        <f>'Distributor Secondary'!J9*'DSR con %'!K29</f>
        <v>86.863448275861913</v>
      </c>
      <c r="L29" s="22">
        <f>'Distributor Secondary'!K9*'DSR con %'!L29</f>
        <v>115.72965517241357</v>
      </c>
      <c r="M29" s="22">
        <f>'Distributor Secondary'!L9*'DSR con %'!M29</f>
        <v>30.984827586206841</v>
      </c>
      <c r="N29" s="22">
        <f>'Distributor Secondary'!M9*'DSR con %'!N29</f>
        <v>15.49241379310342</v>
      </c>
      <c r="O29" s="22">
        <f>'Distributor Secondary'!N9*'DSR con %'!O29</f>
        <v>30.984827586206841</v>
      </c>
      <c r="P29" s="22">
        <f>'Distributor Secondary'!O9*'DSR con %'!P29</f>
        <v>46.344827586206812</v>
      </c>
      <c r="Q29" s="22">
        <f>'Distributor Secondary'!P9*'DSR con %'!Q29</f>
        <v>15.49241379310342</v>
      </c>
      <c r="R29" s="22">
        <f>'Distributor Secondary'!Q9*'DSR con %'!R29</f>
        <v>26.672413793103399</v>
      </c>
      <c r="S29" s="22">
        <f>'Distributor Secondary'!R9*'DSR con %'!S29</f>
        <v>35.664827586206833</v>
      </c>
      <c r="T29" s="22">
        <f>'Distributor Secondary'!S9*'DSR con %'!T29</f>
        <v>21.337931034482718</v>
      </c>
      <c r="U29" s="22">
        <f>'Distributor Secondary'!T9*'DSR con %'!U29</f>
        <v>44.504827586206815</v>
      </c>
      <c r="V29" s="22">
        <f>'Distributor Secondary'!U9*'DSR con %'!V29</f>
        <v>26.672413793103399</v>
      </c>
      <c r="W29" s="22">
        <f>'Distributor Secondary'!V9*'DSR con %'!W29</f>
        <v>26.672413793103399</v>
      </c>
      <c r="X29" s="22">
        <f>'Distributor Secondary'!W9*'DSR con %'!X29</f>
        <v>26.672413793103399</v>
      </c>
      <c r="Y29" s="22">
        <f>'Distributor Secondary'!X9*'DSR con %'!Y29</f>
        <v>8.8399999999999839</v>
      </c>
      <c r="Z29" s="22">
        <f>'Distributor Secondary'!Y9*'DSR con %'!Z29</f>
        <v>23.776551724137885</v>
      </c>
      <c r="AA29" s="22">
        <f>'Distributor Secondary'!Z9*'DSR con %'!AA29</f>
        <v>23.776551724137885</v>
      </c>
      <c r="AB29" s="22">
        <f>'Distributor Secondary'!AA9*'DSR con %'!AB29</f>
        <v>7.9255172413792954</v>
      </c>
      <c r="AC29" s="22">
        <f>'Distributor Secondary'!AB9*'DSR con %'!AC29</f>
        <v>43.590344827586122</v>
      </c>
      <c r="AD29" s="22">
        <f>'Distributor Secondary'!AC9*'DSR con %'!AD29</f>
        <v>32.616551724137871</v>
      </c>
      <c r="AE29" s="22">
        <f>'Distributor Secondary'!AD9*'DSR con %'!AE29</f>
        <v>8.3827586206896392</v>
      </c>
      <c r="AF29" s="22">
        <f>'Distributor Secondary'!AE9*'DSR con %'!AF29</f>
        <v>15.241379310344799</v>
      </c>
      <c r="AG29" s="22">
        <f>'Distributor Secondary'!AF9*'DSR con %'!AG29</f>
        <v>2.2862068965517199</v>
      </c>
      <c r="AH29" s="22">
        <f>'Distributor Secondary'!AG9*'DSR con %'!AH29</f>
        <v>24.233793103448232</v>
      </c>
      <c r="AI29" s="22">
        <f>'Distributor Secondary'!AH9*'DSR con %'!AI29</f>
        <v>12.040689655172391</v>
      </c>
      <c r="AJ29" s="22">
        <f>'Distributor Secondary'!AI9*'DSR con %'!AJ29</f>
        <v>36.274482758620621</v>
      </c>
      <c r="AK29" s="22">
        <f>'Distributor Secondary'!AJ9*'DSR con %'!AK29</f>
        <v>12.040689655172391</v>
      </c>
      <c r="AL29" s="22">
        <f>'Distributor Secondary'!AK9*'DSR con %'!AL29</f>
        <v>10.059310344827567</v>
      </c>
      <c r="AM29" s="22">
        <f>'Distributor Secondary'!AL9*'DSR con %'!AM29</f>
        <v>4.8772413793103357</v>
      </c>
      <c r="AN29" s="22">
        <f>'Distributor Secondary'!AM9*'DSR con %'!AN29</f>
        <v>7.3158620689655036</v>
      </c>
    </row>
    <row r="30" spans="1:52" x14ac:dyDescent="0.2">
      <c r="A30" s="17" t="s">
        <v>10</v>
      </c>
      <c r="B30" s="18" t="s">
        <v>5</v>
      </c>
      <c r="C30" s="19" t="s">
        <v>5</v>
      </c>
      <c r="D30" s="29" t="s">
        <v>41</v>
      </c>
      <c r="E30" s="17" t="s">
        <v>42</v>
      </c>
      <c r="F30" s="20">
        <f t="shared" si="0"/>
        <v>1596513.786206902</v>
      </c>
      <c r="G30" s="21">
        <f t="shared" si="1"/>
        <v>789.19448275862328</v>
      </c>
      <c r="H30" s="22">
        <f>'Distributor Secondary'!G9*'DSR con %'!H30</f>
        <v>27.124137931034571</v>
      </c>
      <c r="I30" s="22">
        <f>'Distributor Secondary'!H9*'DSR con %'!I30</f>
        <v>54.130344827586384</v>
      </c>
      <c r="J30" s="22">
        <f>'Distributor Secondary'!I9*'DSR con %'!J30</f>
        <v>30.897931034482859</v>
      </c>
      <c r="K30" s="22">
        <f>'Distributor Secondary'!J9*'DSR con %'!K30</f>
        <v>77.362758620689903</v>
      </c>
      <c r="L30" s="22">
        <f>'Distributor Secondary'!K9*'DSR con %'!L30</f>
        <v>103.07172413793137</v>
      </c>
      <c r="M30" s="22">
        <f>'Distributor Secondary'!L9*'DSR con %'!M30</f>
        <v>27.595862068965605</v>
      </c>
      <c r="N30" s="22">
        <f>'Distributor Secondary'!M9*'DSR con %'!N30</f>
        <v>13.797931034482803</v>
      </c>
      <c r="O30" s="22">
        <f>'Distributor Secondary'!N9*'DSR con %'!O30</f>
        <v>27.595862068965605</v>
      </c>
      <c r="P30" s="22">
        <f>'Distributor Secondary'!O9*'DSR con %'!P30</f>
        <v>41.275862068965651</v>
      </c>
      <c r="Q30" s="22">
        <f>'Distributor Secondary'!P9*'DSR con %'!Q30</f>
        <v>13.797931034482803</v>
      </c>
      <c r="R30" s="22">
        <f>'Distributor Secondary'!Q9*'DSR con %'!R30</f>
        <v>20.637931034482826</v>
      </c>
      <c r="S30" s="22">
        <f>'Distributor Secondary'!R9*'DSR con %'!S30</f>
        <v>27.595862068965605</v>
      </c>
      <c r="T30" s="22">
        <f>'Distributor Secondary'!S9*'DSR con %'!T30</f>
        <v>16.510344827586259</v>
      </c>
      <c r="U30" s="22">
        <f>'Distributor Secondary'!T9*'DSR con %'!U30</f>
        <v>34.435862068965626</v>
      </c>
      <c r="V30" s="22">
        <f>'Distributor Secondary'!U9*'DSR con %'!V30</f>
        <v>20.637931034482826</v>
      </c>
      <c r="W30" s="22">
        <f>'Distributor Secondary'!V9*'DSR con %'!W30</f>
        <v>20.637931034482826</v>
      </c>
      <c r="X30" s="22">
        <f>'Distributor Secondary'!W9*'DSR con %'!X30</f>
        <v>20.637931034482826</v>
      </c>
      <c r="Y30" s="22">
        <f>'Distributor Secondary'!X9*'DSR con %'!Y30</f>
        <v>6.8400000000000221</v>
      </c>
      <c r="Z30" s="22">
        <f>'Distributor Secondary'!Y9*'DSR con %'!Z30</f>
        <v>18.397241379310405</v>
      </c>
      <c r="AA30" s="22">
        <f>'Distributor Secondary'!Z9*'DSR con %'!AA30</f>
        <v>18.397241379310405</v>
      </c>
      <c r="AB30" s="22">
        <f>'Distributor Secondary'!AA9*'DSR con %'!AB30</f>
        <v>6.1324137931034679</v>
      </c>
      <c r="AC30" s="22">
        <f>'Distributor Secondary'!AB9*'DSR con %'!AC30</f>
        <v>33.728275862069076</v>
      </c>
      <c r="AD30" s="22">
        <f>'Distributor Secondary'!AC9*'DSR con %'!AD30</f>
        <v>25.237241379310426</v>
      </c>
      <c r="AE30" s="22">
        <f>'Distributor Secondary'!AD9*'DSR con %'!AE30</f>
        <v>6.486206896551745</v>
      </c>
      <c r="AF30" s="22">
        <f>'Distributor Secondary'!AE9*'DSR con %'!AF30</f>
        <v>11.7931034482759</v>
      </c>
      <c r="AG30" s="22">
        <f>'Distributor Secondary'!AF9*'DSR con %'!AG30</f>
        <v>1.768965517241385</v>
      </c>
      <c r="AH30" s="22">
        <f>'Distributor Secondary'!AG9*'DSR con %'!AH30</f>
        <v>18.75103448275868</v>
      </c>
      <c r="AI30" s="22">
        <f>'Distributor Secondary'!AH9*'DSR con %'!AI30</f>
        <v>9.3165517241379607</v>
      </c>
      <c r="AJ30" s="22">
        <f>'Distributor Secondary'!AI9*'DSR con %'!AJ30</f>
        <v>28.067586206896642</v>
      </c>
      <c r="AK30" s="22">
        <f>'Distributor Secondary'!AJ9*'DSR con %'!AK30</f>
        <v>9.3165517241379607</v>
      </c>
      <c r="AL30" s="22">
        <f>'Distributor Secondary'!AK9*'DSR con %'!AL30</f>
        <v>7.783448275862094</v>
      </c>
      <c r="AM30" s="22">
        <f>'Distributor Secondary'!AL9*'DSR con %'!AM30</f>
        <v>3.7737931034482881</v>
      </c>
      <c r="AN30" s="22">
        <f>'Distributor Secondary'!AM9*'DSR con %'!AN30</f>
        <v>5.6606896551724324</v>
      </c>
    </row>
    <row r="31" spans="1:52" x14ac:dyDescent="0.2">
      <c r="A31" s="17" t="s">
        <v>10</v>
      </c>
      <c r="B31" s="18" t="s">
        <v>5</v>
      </c>
      <c r="C31" s="19" t="s">
        <v>5</v>
      </c>
      <c r="D31" s="31" t="s">
        <v>25</v>
      </c>
      <c r="E31" s="70" t="s">
        <v>206</v>
      </c>
      <c r="F31" s="20">
        <f t="shared" si="0"/>
        <v>837108.09310344839</v>
      </c>
      <c r="G31" s="21">
        <f t="shared" si="1"/>
        <v>429.92724137931032</v>
      </c>
      <c r="H31" s="22">
        <f>'Distributor Secondary'!G9*'DSR con %'!H31</f>
        <v>15.862068965517238</v>
      </c>
      <c r="I31" s="22">
        <f>'Distributor Secondary'!H9*'DSR con %'!I31</f>
        <v>31.655172413793096</v>
      </c>
      <c r="J31" s="22">
        <f>'Distributor Secondary'!I9*'DSR con %'!J31</f>
        <v>18.068965517241374</v>
      </c>
      <c r="K31" s="22">
        <f>'Distributor Secondary'!J9*'DSR con %'!K31</f>
        <v>45.241379310344819</v>
      </c>
      <c r="L31" s="22">
        <f>'Distributor Secondary'!K9*'DSR con %'!L31</f>
        <v>60.275862068965502</v>
      </c>
      <c r="M31" s="22">
        <f>'Distributor Secondary'!L9*'DSR con %'!M31</f>
        <v>16.137931034482754</v>
      </c>
      <c r="N31" s="22">
        <f>'Distributor Secondary'!M9*'DSR con %'!N31</f>
        <v>8.0689655172413772</v>
      </c>
      <c r="O31" s="22">
        <f>'Distributor Secondary'!N9*'DSR con %'!O31</f>
        <v>16.137931034482754</v>
      </c>
      <c r="P31" s="22">
        <f>'Distributor Secondary'!O9*'DSR con %'!P31</f>
        <v>24.137931034482754</v>
      </c>
      <c r="Q31" s="22">
        <f>'Distributor Secondary'!P9*'DSR con %'!Q31</f>
        <v>8.0689655172413772</v>
      </c>
      <c r="R31" s="22">
        <f>'Distributor Secondary'!Q9*'DSR con %'!R31</f>
        <v>10.318965517241377</v>
      </c>
      <c r="S31" s="22">
        <f>'Distributor Secondary'!R9*'DSR con %'!S31</f>
        <v>13.797931034482755</v>
      </c>
      <c r="T31" s="22">
        <f>'Distributor Secondary'!S9*'DSR con %'!T31</f>
        <v>8.2551724137931011</v>
      </c>
      <c r="U31" s="22">
        <f>'Distributor Secondary'!T9*'DSR con %'!U31</f>
        <v>17.217931034482753</v>
      </c>
      <c r="V31" s="22">
        <f>'Distributor Secondary'!U9*'DSR con %'!V31</f>
        <v>10.318965517241377</v>
      </c>
      <c r="W31" s="22">
        <f>'Distributor Secondary'!V9*'DSR con %'!W31</f>
        <v>10.318965517241377</v>
      </c>
      <c r="X31" s="22">
        <f>'Distributor Secondary'!W9*'DSR con %'!X31</f>
        <v>10.318965517241377</v>
      </c>
      <c r="Y31" s="22">
        <f>'Distributor Secondary'!X9*'DSR con %'!Y31</f>
        <v>3.419999999999999</v>
      </c>
      <c r="Z31" s="22">
        <f>'Distributor Secondary'!Y9*'DSR con %'!Z31</f>
        <v>9.1986206896551703</v>
      </c>
      <c r="AA31" s="22">
        <f>'Distributor Secondary'!Z9*'DSR con %'!AA31</f>
        <v>9.1986206896551703</v>
      </c>
      <c r="AB31" s="22">
        <f>'Distributor Secondary'!AA9*'DSR con %'!AB31</f>
        <v>3.0662068965517233</v>
      </c>
      <c r="AC31" s="22">
        <f>'Distributor Secondary'!AB9*'DSR con %'!AC31</f>
        <v>16.864137931034477</v>
      </c>
      <c r="AD31" s="22">
        <f>'Distributor Secondary'!AC9*'DSR con %'!AD31</f>
        <v>12.618620689655168</v>
      </c>
      <c r="AE31" s="22">
        <f>'Distributor Secondary'!AD9*'DSR con %'!AE31</f>
        <v>3.2431034482758609</v>
      </c>
      <c r="AF31" s="22">
        <f>'Distributor Secondary'!AE9*'DSR con %'!AF31</f>
        <v>5.8965517241379297</v>
      </c>
      <c r="AG31" s="22">
        <f>'Distributor Secondary'!AF9*'DSR con %'!AG31</f>
        <v>0.88448275862068937</v>
      </c>
      <c r="AH31" s="22">
        <f>'Distributor Secondary'!AG9*'DSR con %'!AH31</f>
        <v>9.375517241379308</v>
      </c>
      <c r="AI31" s="22">
        <f>'Distributor Secondary'!AH9*'DSR con %'!AI31</f>
        <v>4.6582758620689644</v>
      </c>
      <c r="AJ31" s="22">
        <f>'Distributor Secondary'!AI9*'DSR con %'!AJ31</f>
        <v>14.033793103448271</v>
      </c>
      <c r="AK31" s="22">
        <f>'Distributor Secondary'!AJ9*'DSR con %'!AK31</f>
        <v>4.6582758620689644</v>
      </c>
      <c r="AL31" s="22">
        <f>'Distributor Secondary'!AK9*'DSR con %'!AL31</f>
        <v>3.8917241379310332</v>
      </c>
      <c r="AM31" s="22">
        <f>'Distributor Secondary'!AL9*'DSR con %'!AM31</f>
        <v>1.8868965517241374</v>
      </c>
      <c r="AN31" s="22">
        <f>'Distributor Secondary'!AM9*'DSR con %'!AN31</f>
        <v>2.830344827586206</v>
      </c>
    </row>
    <row r="32" spans="1:52" x14ac:dyDescent="0.2">
      <c r="A32" s="17" t="s">
        <v>10</v>
      </c>
      <c r="B32" s="18" t="s">
        <v>5</v>
      </c>
      <c r="C32" s="19" t="s">
        <v>5</v>
      </c>
      <c r="D32" s="31" t="s">
        <v>26</v>
      </c>
      <c r="E32" s="31" t="s">
        <v>149</v>
      </c>
      <c r="F32" s="20">
        <f t="shared" si="0"/>
        <v>1070315.709195402</v>
      </c>
      <c r="G32" s="21">
        <f t="shared" si="1"/>
        <v>609.70701149425281</v>
      </c>
      <c r="H32" s="22">
        <f>'Distributor Secondary'!G9*'DSR con %'!H32</f>
        <v>26.383908045977009</v>
      </c>
      <c r="I32" s="22">
        <f>'Distributor Secondary'!H9*'DSR con %'!I32</f>
        <v>52.653103448275857</v>
      </c>
      <c r="J32" s="22">
        <f>'Distributor Secondary'!I9*'DSR con %'!J32</f>
        <v>30.054712643678158</v>
      </c>
      <c r="K32" s="22">
        <f>'Distributor Secondary'!J9*'DSR con %'!K32</f>
        <v>75.251494252873556</v>
      </c>
      <c r="L32" s="22">
        <f>'Distributor Secondary'!K9*'DSR con %'!L32</f>
        <v>100.25885057471262</v>
      </c>
      <c r="M32" s="22">
        <f>'Distributor Secondary'!L9*'DSR con %'!M32</f>
        <v>26.842758620689651</v>
      </c>
      <c r="N32" s="22">
        <f>'Distributor Secondary'!M9*'DSR con %'!N32</f>
        <v>13.421379310344825</v>
      </c>
      <c r="O32" s="22">
        <f>'Distributor Secondary'!N9*'DSR con %'!O32</f>
        <v>26.842758620689651</v>
      </c>
      <c r="P32" s="22">
        <f>'Distributor Secondary'!O9*'DSR con %'!P32</f>
        <v>40.149425287356316</v>
      </c>
      <c r="Q32" s="22">
        <f>'Distributor Secondary'!P9*'DSR con %'!Q32</f>
        <v>13.421379310344825</v>
      </c>
      <c r="R32" s="22">
        <f>'Distributor Secondary'!Q9*'DSR con %'!R32</f>
        <v>11.324712643678158</v>
      </c>
      <c r="S32" s="22">
        <f>'Distributor Secondary'!R9*'DSR con %'!S32</f>
        <v>15.142758620689651</v>
      </c>
      <c r="T32" s="22">
        <f>'Distributor Secondary'!S9*'DSR con %'!T32</f>
        <v>9.0597701149425269</v>
      </c>
      <c r="U32" s="22">
        <f>'Distributor Secondary'!T9*'DSR con %'!U32</f>
        <v>18.896091954022985</v>
      </c>
      <c r="V32" s="22">
        <f>'Distributor Secondary'!U9*'DSR con %'!V32</f>
        <v>11.324712643678158</v>
      </c>
      <c r="W32" s="22">
        <f>'Distributor Secondary'!V9*'DSR con %'!W32</f>
        <v>11.324712643678158</v>
      </c>
      <c r="X32" s="22">
        <f>'Distributor Secondary'!W9*'DSR con %'!X32</f>
        <v>11.324712643678158</v>
      </c>
      <c r="Y32" s="22">
        <f>'Distributor Secondary'!X9*'DSR con %'!Y32</f>
        <v>3.7533333333333325</v>
      </c>
      <c r="Z32" s="22">
        <f>'Distributor Secondary'!Y9*'DSR con %'!Z32</f>
        <v>10.095172413793101</v>
      </c>
      <c r="AA32" s="22">
        <f>'Distributor Secondary'!Z9*'DSR con %'!AA32</f>
        <v>10.095172413793101</v>
      </c>
      <c r="AB32" s="22">
        <f>'Distributor Secondary'!AA9*'DSR con %'!AB32</f>
        <v>3.3650574712643668</v>
      </c>
      <c r="AC32" s="22">
        <f>'Distributor Secondary'!AB9*'DSR con %'!AC32</f>
        <v>18.50781609195402</v>
      </c>
      <c r="AD32" s="22">
        <f>'Distributor Secondary'!AC9*'DSR con %'!AD32</f>
        <v>13.848505747126433</v>
      </c>
      <c r="AE32" s="22">
        <f>'Distributor Secondary'!AD9*'DSR con %'!AE32</f>
        <v>3.5591954022988497</v>
      </c>
      <c r="AF32" s="22">
        <f>'Distributor Secondary'!AE9*'DSR con %'!AF32</f>
        <v>6.4712643678160902</v>
      </c>
      <c r="AG32" s="22">
        <f>'Distributor Secondary'!AF9*'DSR con %'!AG32</f>
        <v>0.97068965517241357</v>
      </c>
      <c r="AH32" s="22">
        <f>'Distributor Secondary'!AG9*'DSR con %'!AH32</f>
        <v>10.289310344827584</v>
      </c>
      <c r="AI32" s="22">
        <f>'Distributor Secondary'!AH9*'DSR con %'!AI32</f>
        <v>5.1122988505747111</v>
      </c>
      <c r="AJ32" s="22">
        <f>'Distributor Secondary'!AI9*'DSR con %'!AJ32</f>
        <v>15.401609195402294</v>
      </c>
      <c r="AK32" s="22">
        <f>'Distributor Secondary'!AJ9*'DSR con %'!AK32</f>
        <v>5.1122988505747111</v>
      </c>
      <c r="AL32" s="22">
        <f>'Distributor Secondary'!AK9*'DSR con %'!AL32</f>
        <v>4.27103448275862</v>
      </c>
      <c r="AM32" s="22">
        <f>'Distributor Secondary'!AL9*'DSR con %'!AM32</f>
        <v>2.0708045977011489</v>
      </c>
      <c r="AN32" s="22">
        <f>'Distributor Secondary'!AM9*'DSR con %'!AN32</f>
        <v>3.1062068965517233</v>
      </c>
    </row>
    <row r="33" spans="1:52" x14ac:dyDescent="0.2">
      <c r="A33" s="17" t="s">
        <v>10</v>
      </c>
      <c r="B33" s="18" t="s">
        <v>5</v>
      </c>
      <c r="C33" s="19" t="s">
        <v>5</v>
      </c>
      <c r="D33" s="31" t="s">
        <v>27</v>
      </c>
      <c r="E33" s="31" t="s">
        <v>50</v>
      </c>
      <c r="F33" s="20">
        <f t="shared" si="0"/>
        <v>1224616.3252873491</v>
      </c>
      <c r="G33" s="21">
        <f t="shared" si="1"/>
        <v>605.35678160919167</v>
      </c>
      <c r="H33" s="22">
        <f>'Distributor Secondary'!G9*'DSR con %'!H33</f>
        <v>20.80574712643666</v>
      </c>
      <c r="I33" s="22">
        <f>'Distributor Secondary'!H9*'DSR con %'!I33</f>
        <v>41.521034482758381</v>
      </c>
      <c r="J33" s="22">
        <f>'Distributor Secondary'!I9*'DSR con %'!J33</f>
        <v>23.700459770114808</v>
      </c>
      <c r="K33" s="22">
        <f>'Distributor Secondary'!J9*'DSR con %'!K33</f>
        <v>59.341609195401958</v>
      </c>
      <c r="L33" s="22">
        <f>'Distributor Secondary'!K9*'DSR con %'!L33</f>
        <v>79.061839080459322</v>
      </c>
      <c r="M33" s="22">
        <f>'Distributor Secondary'!L9*'DSR con %'!M33</f>
        <v>21.167586206896431</v>
      </c>
      <c r="N33" s="22">
        <f>'Distributor Secondary'!M9*'DSR con %'!N33</f>
        <v>10.583793103448215</v>
      </c>
      <c r="O33" s="22">
        <f>'Distributor Secondary'!N9*'DSR con %'!O33</f>
        <v>21.167586206896431</v>
      </c>
      <c r="P33" s="22">
        <f>'Distributor Secondary'!O9*'DSR con %'!P33</f>
        <v>31.660919540229703</v>
      </c>
      <c r="Q33" s="22">
        <f>'Distributor Secondary'!P9*'DSR con %'!Q33</f>
        <v>10.583793103448215</v>
      </c>
      <c r="R33" s="22">
        <f>'Distributor Secondary'!Q9*'DSR con %'!R33</f>
        <v>15.830459770114851</v>
      </c>
      <c r="S33" s="22">
        <f>'Distributor Secondary'!R9*'DSR con %'!S33</f>
        <v>21.167586206896431</v>
      </c>
      <c r="T33" s="22">
        <f>'Distributor Secondary'!S9*'DSR con %'!T33</f>
        <v>12.664367816091881</v>
      </c>
      <c r="U33" s="22">
        <f>'Distributor Secondary'!T9*'DSR con %'!U33</f>
        <v>26.414252873563068</v>
      </c>
      <c r="V33" s="22">
        <f>'Distributor Secondary'!U9*'DSR con %'!V33</f>
        <v>15.830459770114851</v>
      </c>
      <c r="W33" s="22">
        <f>'Distributor Secondary'!V9*'DSR con %'!W33</f>
        <v>15.830459770114851</v>
      </c>
      <c r="X33" s="22">
        <f>'Distributor Secondary'!W9*'DSR con %'!X33</f>
        <v>15.830459770114851</v>
      </c>
      <c r="Y33" s="22">
        <f>'Distributor Secondary'!X9*'DSR con %'!Y33</f>
        <v>5.2466666666666368</v>
      </c>
      <c r="Z33" s="22">
        <f>'Distributor Secondary'!Y9*'DSR con %'!Z33</f>
        <v>14.111724137930953</v>
      </c>
      <c r="AA33" s="22">
        <f>'Distributor Secondary'!Z9*'DSR con %'!AA33</f>
        <v>14.111724137930953</v>
      </c>
      <c r="AB33" s="22">
        <f>'Distributor Secondary'!AA9*'DSR con %'!AB33</f>
        <v>4.7039080459769842</v>
      </c>
      <c r="AC33" s="22">
        <f>'Distributor Secondary'!AB9*'DSR con %'!AC33</f>
        <v>25.871494252873415</v>
      </c>
      <c r="AD33" s="22">
        <f>'Distributor Secondary'!AC9*'DSR con %'!AD33</f>
        <v>19.35839080459759</v>
      </c>
      <c r="AE33" s="22">
        <f>'Distributor Secondary'!AD9*'DSR con %'!AE33</f>
        <v>4.9752873563218101</v>
      </c>
      <c r="AF33" s="22">
        <f>'Distributor Secondary'!AE9*'DSR con %'!AF33</f>
        <v>9.0459770114942017</v>
      </c>
      <c r="AG33" s="22">
        <f>'Distributor Secondary'!AF9*'DSR con %'!AG33</f>
        <v>1.35689655172413</v>
      </c>
      <c r="AH33" s="22">
        <f>'Distributor Secondary'!AG9*'DSR con %'!AH33</f>
        <v>14.383103448275779</v>
      </c>
      <c r="AI33" s="22">
        <f>'Distributor Secondary'!AH9*'DSR con %'!AI33</f>
        <v>7.1463218390804188</v>
      </c>
      <c r="AJ33" s="22">
        <f>'Distributor Secondary'!AI9*'DSR con %'!AJ33</f>
        <v>21.529425287356197</v>
      </c>
      <c r="AK33" s="22">
        <f>'Distributor Secondary'!AJ9*'DSR con %'!AK33</f>
        <v>7.1463218390804188</v>
      </c>
      <c r="AL33" s="22">
        <f>'Distributor Secondary'!AK9*'DSR con %'!AL33</f>
        <v>5.9703448275861728</v>
      </c>
      <c r="AM33" s="22">
        <f>'Distributor Secondary'!AL9*'DSR con %'!AM33</f>
        <v>2.8947126436781443</v>
      </c>
      <c r="AN33" s="22">
        <f>'Distributor Secondary'!AM9*'DSR con %'!AN33</f>
        <v>4.3420689655172167</v>
      </c>
    </row>
    <row r="34" spans="1:52" s="10" customFormat="1" x14ac:dyDescent="0.2">
      <c r="A34" s="23"/>
      <c r="B34" s="24"/>
      <c r="C34" s="25"/>
      <c r="D34" s="30"/>
      <c r="E34" s="23"/>
      <c r="F34" s="28">
        <f t="shared" si="0"/>
        <v>13537689.999999994</v>
      </c>
      <c r="G34" s="59">
        <f t="shared" si="1"/>
        <v>6691.9999999999973</v>
      </c>
      <c r="H34" s="28">
        <f t="shared" ref="H34:AN34" si="7">SUM(H27:H33)</f>
        <v>229.9999999999998</v>
      </c>
      <c r="I34" s="28">
        <f t="shared" si="7"/>
        <v>458.99999999999966</v>
      </c>
      <c r="J34" s="28">
        <f t="shared" si="7"/>
        <v>261.99999999999983</v>
      </c>
      <c r="K34" s="28">
        <f t="shared" si="7"/>
        <v>655.99999999999943</v>
      </c>
      <c r="L34" s="28">
        <f t="shared" si="7"/>
        <v>873.9999999999992</v>
      </c>
      <c r="M34" s="28">
        <f t="shared" si="7"/>
        <v>233.99999999999983</v>
      </c>
      <c r="N34" s="28">
        <f t="shared" si="7"/>
        <v>116.99999999999991</v>
      </c>
      <c r="O34" s="28">
        <f t="shared" si="7"/>
        <v>233.99999999999983</v>
      </c>
      <c r="P34" s="28">
        <f t="shared" si="7"/>
        <v>349.99999999999972</v>
      </c>
      <c r="Q34" s="28">
        <f t="shared" si="7"/>
        <v>116.99999999999991</v>
      </c>
      <c r="R34" s="28">
        <f t="shared" si="7"/>
        <v>174.99999999999986</v>
      </c>
      <c r="S34" s="28">
        <f t="shared" si="7"/>
        <v>233.9999999999998</v>
      </c>
      <c r="T34" s="28">
        <f t="shared" si="7"/>
        <v>139.99999999999989</v>
      </c>
      <c r="U34" s="28">
        <f t="shared" si="7"/>
        <v>291.99999999999977</v>
      </c>
      <c r="V34" s="28">
        <f t="shared" si="7"/>
        <v>174.99999999999986</v>
      </c>
      <c r="W34" s="28">
        <f t="shared" si="7"/>
        <v>174.99999999999986</v>
      </c>
      <c r="X34" s="28">
        <f t="shared" si="7"/>
        <v>174.99999999999986</v>
      </c>
      <c r="Y34" s="28">
        <f t="shared" si="7"/>
        <v>57.99999999999995</v>
      </c>
      <c r="Z34" s="28">
        <f t="shared" si="7"/>
        <v>155.99999999999989</v>
      </c>
      <c r="AA34" s="28">
        <f t="shared" si="7"/>
        <v>155.99999999999989</v>
      </c>
      <c r="AB34" s="28">
        <f t="shared" si="7"/>
        <v>51.999999999999957</v>
      </c>
      <c r="AC34" s="28">
        <f t="shared" si="7"/>
        <v>285.99999999999972</v>
      </c>
      <c r="AD34" s="28">
        <f t="shared" si="7"/>
        <v>213.99999999999983</v>
      </c>
      <c r="AE34" s="28">
        <f t="shared" si="7"/>
        <v>54.99999999999995</v>
      </c>
      <c r="AF34" s="28">
        <f t="shared" si="7"/>
        <v>99.999999999999929</v>
      </c>
      <c r="AG34" s="28">
        <f t="shared" si="7"/>
        <v>14.999999999999989</v>
      </c>
      <c r="AH34" s="28">
        <f t="shared" si="7"/>
        <v>158.99999999999989</v>
      </c>
      <c r="AI34" s="28">
        <f t="shared" si="7"/>
        <v>78.999999999999943</v>
      </c>
      <c r="AJ34" s="28">
        <f t="shared" si="7"/>
        <v>237.99999999999977</v>
      </c>
      <c r="AK34" s="28">
        <f t="shared" si="7"/>
        <v>78.999999999999943</v>
      </c>
      <c r="AL34" s="28">
        <f t="shared" si="7"/>
        <v>65.999999999999943</v>
      </c>
      <c r="AM34" s="28">
        <f t="shared" si="7"/>
        <v>31.999999999999975</v>
      </c>
      <c r="AN34" s="28">
        <f t="shared" si="7"/>
        <v>47.999999999999957</v>
      </c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</row>
    <row r="35" spans="1:52" x14ac:dyDescent="0.2">
      <c r="A35" s="34" t="s">
        <v>11</v>
      </c>
      <c r="B35" s="18" t="s">
        <v>5</v>
      </c>
      <c r="C35" s="19" t="s">
        <v>24</v>
      </c>
      <c r="D35" s="31" t="s">
        <v>72</v>
      </c>
      <c r="E35" s="31" t="s">
        <v>155</v>
      </c>
      <c r="F35" s="20">
        <f t="shared" ref="F35:F65" si="8">SUMPRODUCT(H35:AN35,$H$1:$AN$1)</f>
        <v>1953850.5</v>
      </c>
      <c r="G35" s="21">
        <f t="shared" ref="G35:G65" si="9">SUM(H35:AN35)</f>
        <v>968.28</v>
      </c>
      <c r="H35" s="22">
        <f>'Distributor Secondary'!G10*'DSR con %'!H35</f>
        <v>44.6</v>
      </c>
      <c r="I35" s="22">
        <f>'Distributor Secondary'!H10*'DSR con %'!I35</f>
        <v>89.4</v>
      </c>
      <c r="J35" s="22">
        <f>'Distributor Secondary'!I10*'DSR con %'!J35</f>
        <v>24.400000000000002</v>
      </c>
      <c r="K35" s="22">
        <f>'Distributor Secondary'!J10*'DSR con %'!K35</f>
        <v>61.2</v>
      </c>
      <c r="L35" s="22">
        <f>'Distributor Secondary'!K10*'DSR con %'!L35</f>
        <v>81.600000000000009</v>
      </c>
      <c r="M35" s="22">
        <f>'Distributor Secondary'!L10*'DSR con %'!M35</f>
        <v>42.2</v>
      </c>
      <c r="N35" s="22">
        <f>'Distributor Secondary'!M10*'DSR con %'!N35</f>
        <v>21.200000000000003</v>
      </c>
      <c r="O35" s="22">
        <f>'Distributor Secondary'!N10*'DSR con %'!O35</f>
        <v>42.2</v>
      </c>
      <c r="P35" s="22">
        <f>'Distributor Secondary'!O10*'DSR con %'!P35</f>
        <v>63.400000000000006</v>
      </c>
      <c r="Q35" s="22">
        <f>'Distributor Secondary'!P10*'DSR con %'!Q35</f>
        <v>21.200000000000003</v>
      </c>
      <c r="R35" s="22">
        <f>'Distributor Secondary'!Q10*'DSR con %'!R35</f>
        <v>31.6</v>
      </c>
      <c r="S35" s="22">
        <f>'Distributor Secondary'!R10*'DSR con %'!S35</f>
        <v>42.2</v>
      </c>
      <c r="T35" s="22">
        <f>'Distributor Secondary'!S10*'DSR con %'!T35</f>
        <v>25.400000000000002</v>
      </c>
      <c r="U35" s="22">
        <f>'Distributor Secondary'!T10*'DSR con %'!U35</f>
        <v>52.800000000000004</v>
      </c>
      <c r="V35" s="22">
        <f>'Distributor Secondary'!U10*'DSR con %'!V35</f>
        <v>31.6</v>
      </c>
      <c r="W35" s="22">
        <f>'Distributor Secondary'!V10*'DSR con %'!W35</f>
        <v>31.6</v>
      </c>
      <c r="X35" s="22">
        <f>'Distributor Secondary'!W10*'DSR con %'!X35</f>
        <v>31.6</v>
      </c>
      <c r="Y35" s="22">
        <f>'Distributor Secondary'!X10*'DSR con %'!Y35</f>
        <v>10.600000000000001</v>
      </c>
      <c r="Z35" s="22">
        <f>'Distributor Secondary'!Y10*'DSR con %'!Z35</f>
        <v>19.8</v>
      </c>
      <c r="AA35" s="22">
        <f>'Distributor Secondary'!Z10*'DSR con %'!AA35</f>
        <v>19.8</v>
      </c>
      <c r="AB35" s="22">
        <f>'Distributor Secondary'!AA10*'DSR con %'!AB35</f>
        <v>6.6000000000000005</v>
      </c>
      <c r="AC35" s="22">
        <f>'Distributor Secondary'!AB10*'DSR con %'!AC35</f>
        <v>28.31</v>
      </c>
      <c r="AD35" s="22">
        <f>'Distributor Secondary'!AC10*'DSR con %'!AD35</f>
        <v>21.09</v>
      </c>
      <c r="AE35" s="22">
        <f>'Distributor Secondary'!AD10*'DSR con %'!AE35</f>
        <v>8.36</v>
      </c>
      <c r="AF35" s="22">
        <f>'Distributor Secondary'!AE10*'DSR con %'!AF35</f>
        <v>13.11</v>
      </c>
      <c r="AG35" s="22">
        <f>'Distributor Secondary'!AF10*'DSR con %'!AG35</f>
        <v>1.9</v>
      </c>
      <c r="AH35" s="22">
        <f>'Distributor Secondary'!AG10*'DSR con %'!AH35</f>
        <v>21.85</v>
      </c>
      <c r="AI35" s="22">
        <f>'Distributor Secondary'!AH10*'DSR con %'!AI35</f>
        <v>11.02</v>
      </c>
      <c r="AJ35" s="22">
        <f>'Distributor Secondary'!AI10*'DSR con %'!AJ35</f>
        <v>32.869999999999997</v>
      </c>
      <c r="AK35" s="22">
        <f>'Distributor Secondary'!AJ10*'DSR con %'!AK35</f>
        <v>11.02</v>
      </c>
      <c r="AL35" s="22">
        <f>'Distributor Secondary'!AK10*'DSR con %'!AL35</f>
        <v>8.93</v>
      </c>
      <c r="AM35" s="22">
        <f>'Distributor Secondary'!AL10*'DSR con %'!AM35</f>
        <v>4.37</v>
      </c>
      <c r="AN35" s="22">
        <f>'Distributor Secondary'!AM10*'DSR con %'!AN35</f>
        <v>10.45</v>
      </c>
    </row>
    <row r="36" spans="1:52" x14ac:dyDescent="0.2">
      <c r="A36" s="34" t="s">
        <v>11</v>
      </c>
      <c r="B36" s="18" t="s">
        <v>5</v>
      </c>
      <c r="C36" s="19" t="s">
        <v>24</v>
      </c>
      <c r="D36" s="31" t="s">
        <v>73</v>
      </c>
      <c r="E36" s="31" t="s">
        <v>156</v>
      </c>
      <c r="F36" s="20">
        <f t="shared" si="8"/>
        <v>1524124.5</v>
      </c>
      <c r="G36" s="21">
        <f t="shared" si="9"/>
        <v>896.81</v>
      </c>
      <c r="H36" s="22">
        <f>'Distributor Secondary'!G10*'DSR con %'!H36</f>
        <v>44.6</v>
      </c>
      <c r="I36" s="22">
        <f>'Distributor Secondary'!H10*'DSR con %'!I36</f>
        <v>89.4</v>
      </c>
      <c r="J36" s="22">
        <f>'Distributor Secondary'!I10*'DSR con %'!J36</f>
        <v>24.400000000000002</v>
      </c>
      <c r="K36" s="22">
        <f>'Distributor Secondary'!J10*'DSR con %'!K36</f>
        <v>61.2</v>
      </c>
      <c r="L36" s="22">
        <f>'Distributor Secondary'!K10*'DSR con %'!L36</f>
        <v>81.600000000000009</v>
      </c>
      <c r="M36" s="22">
        <f>'Distributor Secondary'!L10*'DSR con %'!M36</f>
        <v>42.2</v>
      </c>
      <c r="N36" s="22">
        <f>'Distributor Secondary'!M10*'DSR con %'!N36</f>
        <v>21.200000000000003</v>
      </c>
      <c r="O36" s="22">
        <f>'Distributor Secondary'!N10*'DSR con %'!O36</f>
        <v>42.2</v>
      </c>
      <c r="P36" s="22">
        <f>'Distributor Secondary'!O10*'DSR con %'!P36</f>
        <v>63.400000000000006</v>
      </c>
      <c r="Q36" s="22">
        <f>'Distributor Secondary'!P10*'DSR con %'!Q36</f>
        <v>21.200000000000003</v>
      </c>
      <c r="R36" s="22">
        <f>'Distributor Secondary'!Q10*'DSR con %'!R36</f>
        <v>31.6</v>
      </c>
      <c r="S36" s="22">
        <f>'Distributor Secondary'!R10*'DSR con %'!S36</f>
        <v>42.2</v>
      </c>
      <c r="T36" s="22">
        <f>'Distributor Secondary'!S10*'DSR con %'!T36</f>
        <v>25.400000000000002</v>
      </c>
      <c r="U36" s="22">
        <f>'Distributor Secondary'!T10*'DSR con %'!U36</f>
        <v>52.800000000000004</v>
      </c>
      <c r="V36" s="22">
        <f>'Distributor Secondary'!U10*'DSR con %'!V36</f>
        <v>31.6</v>
      </c>
      <c r="W36" s="22">
        <f>'Distributor Secondary'!V10*'DSR con %'!W36</f>
        <v>31.6</v>
      </c>
      <c r="X36" s="22">
        <f>'Distributor Secondary'!W10*'DSR con %'!X36</f>
        <v>31.6</v>
      </c>
      <c r="Y36" s="22">
        <f>'Distributor Secondary'!X10*'DSR con %'!Y36</f>
        <v>10.600000000000001</v>
      </c>
      <c r="Z36" s="22">
        <f>'Distributor Secondary'!Y10*'DSR con %'!Z36</f>
        <v>19.8</v>
      </c>
      <c r="AA36" s="22">
        <f>'Distributor Secondary'!Z10*'DSR con %'!AA36</f>
        <v>19.8</v>
      </c>
      <c r="AB36" s="22">
        <f>'Distributor Secondary'!AA10*'DSR con %'!AB36</f>
        <v>6.6000000000000005</v>
      </c>
      <c r="AC36" s="22">
        <f>'Distributor Secondary'!AB10*'DSR con %'!AC36</f>
        <v>17.88</v>
      </c>
      <c r="AD36" s="22">
        <f>'Distributor Secondary'!AC10*'DSR con %'!AD36</f>
        <v>12.21</v>
      </c>
      <c r="AE36" s="22">
        <f>'Distributor Secondary'!AD10*'DSR con %'!AE36</f>
        <v>4.84</v>
      </c>
      <c r="AF36" s="22">
        <f>'Distributor Secondary'!AE10*'DSR con %'!AF36</f>
        <v>7.59</v>
      </c>
      <c r="AG36" s="22">
        <f>'Distributor Secondary'!AF10*'DSR con %'!AG36</f>
        <v>1.1000000000000001</v>
      </c>
      <c r="AH36" s="22">
        <f>'Distributor Secondary'!AG10*'DSR con %'!AH36</f>
        <v>12.65</v>
      </c>
      <c r="AI36" s="22">
        <f>'Distributor Secondary'!AH10*'DSR con %'!AI36</f>
        <v>6.38</v>
      </c>
      <c r="AJ36" s="22">
        <f>'Distributor Secondary'!AI10*'DSR con %'!AJ36</f>
        <v>19.03</v>
      </c>
      <c r="AK36" s="22">
        <f>'Distributor Secondary'!AJ10*'DSR con %'!AK36</f>
        <v>6.38</v>
      </c>
      <c r="AL36" s="22">
        <f>'Distributor Secondary'!AK10*'DSR con %'!AL36</f>
        <v>5.17</v>
      </c>
      <c r="AM36" s="22">
        <f>'Distributor Secondary'!AL10*'DSR con %'!AM36</f>
        <v>2.5299999999999998</v>
      </c>
      <c r="AN36" s="22">
        <f>'Distributor Secondary'!AM10*'DSR con %'!AN36</f>
        <v>6.05</v>
      </c>
    </row>
    <row r="37" spans="1:52" x14ac:dyDescent="0.2">
      <c r="A37" s="34" t="s">
        <v>11</v>
      </c>
      <c r="B37" s="18" t="s">
        <v>5</v>
      </c>
      <c r="C37" s="19" t="s">
        <v>24</v>
      </c>
      <c r="D37" s="31" t="s">
        <v>74</v>
      </c>
      <c r="E37" s="31" t="s">
        <v>157</v>
      </c>
      <c r="F37" s="20">
        <f t="shared" si="8"/>
        <v>1629991.5</v>
      </c>
      <c r="G37" s="21">
        <f t="shared" si="9"/>
        <v>913.56</v>
      </c>
      <c r="H37" s="22">
        <f>'Distributor Secondary'!G10*'DSR con %'!H37</f>
        <v>44.6</v>
      </c>
      <c r="I37" s="22">
        <f>'Distributor Secondary'!H10*'DSR con %'!I37</f>
        <v>89.4</v>
      </c>
      <c r="J37" s="22">
        <f>'Distributor Secondary'!I10*'DSR con %'!J37</f>
        <v>24.400000000000002</v>
      </c>
      <c r="K37" s="22">
        <f>'Distributor Secondary'!J10*'DSR con %'!K37</f>
        <v>61.2</v>
      </c>
      <c r="L37" s="22">
        <f>'Distributor Secondary'!K10*'DSR con %'!L37</f>
        <v>81.600000000000009</v>
      </c>
      <c r="M37" s="22">
        <f>'Distributor Secondary'!L10*'DSR con %'!M37</f>
        <v>42.2</v>
      </c>
      <c r="N37" s="22">
        <f>'Distributor Secondary'!M10*'DSR con %'!N37</f>
        <v>21.200000000000003</v>
      </c>
      <c r="O37" s="22">
        <f>'Distributor Secondary'!N10*'DSR con %'!O37</f>
        <v>42.2</v>
      </c>
      <c r="P37" s="22">
        <f>'Distributor Secondary'!O10*'DSR con %'!P37</f>
        <v>63.400000000000006</v>
      </c>
      <c r="Q37" s="22">
        <f>'Distributor Secondary'!P10*'DSR con %'!Q37</f>
        <v>21.200000000000003</v>
      </c>
      <c r="R37" s="22">
        <f>'Distributor Secondary'!Q10*'DSR con %'!R37</f>
        <v>31.6</v>
      </c>
      <c r="S37" s="22">
        <f>'Distributor Secondary'!R10*'DSR con %'!S37</f>
        <v>42.2</v>
      </c>
      <c r="T37" s="22">
        <f>'Distributor Secondary'!S10*'DSR con %'!T37</f>
        <v>25.400000000000002</v>
      </c>
      <c r="U37" s="22">
        <f>'Distributor Secondary'!T10*'DSR con %'!U37</f>
        <v>52.800000000000004</v>
      </c>
      <c r="V37" s="22">
        <f>'Distributor Secondary'!U10*'DSR con %'!V37</f>
        <v>31.6</v>
      </c>
      <c r="W37" s="22">
        <f>'Distributor Secondary'!V10*'DSR con %'!W37</f>
        <v>31.6</v>
      </c>
      <c r="X37" s="22">
        <f>'Distributor Secondary'!W10*'DSR con %'!X37</f>
        <v>31.6</v>
      </c>
      <c r="Y37" s="22">
        <f>'Distributor Secondary'!X10*'DSR con %'!Y37</f>
        <v>10.600000000000001</v>
      </c>
      <c r="Z37" s="22">
        <f>'Distributor Secondary'!Y10*'DSR con %'!Z37</f>
        <v>19.8</v>
      </c>
      <c r="AA37" s="22">
        <f>'Distributor Secondary'!Z10*'DSR con %'!AA37</f>
        <v>19.8</v>
      </c>
      <c r="AB37" s="22">
        <f>'Distributor Secondary'!AA10*'DSR con %'!AB37</f>
        <v>6.6000000000000005</v>
      </c>
      <c r="AC37" s="22">
        <f>'Distributor Secondary'!AB10*'DSR con %'!AC37</f>
        <v>19.37</v>
      </c>
      <c r="AD37" s="22">
        <f>'Distributor Secondary'!AC10*'DSR con %'!AD37</f>
        <v>14.43</v>
      </c>
      <c r="AE37" s="22">
        <f>'Distributor Secondary'!AD10*'DSR con %'!AE37</f>
        <v>5.7200000000000006</v>
      </c>
      <c r="AF37" s="22">
        <f>'Distributor Secondary'!AE10*'DSR con %'!AF37</f>
        <v>8.9700000000000006</v>
      </c>
      <c r="AG37" s="22">
        <f>'Distributor Secondary'!AF10*'DSR con %'!AG37</f>
        <v>1.3</v>
      </c>
      <c r="AH37" s="22">
        <f>'Distributor Secondary'!AG10*'DSR con %'!AH37</f>
        <v>14.950000000000001</v>
      </c>
      <c r="AI37" s="22">
        <f>'Distributor Secondary'!AH10*'DSR con %'!AI37</f>
        <v>7.54</v>
      </c>
      <c r="AJ37" s="22">
        <f>'Distributor Secondary'!AI10*'DSR con %'!AJ37</f>
        <v>22.490000000000002</v>
      </c>
      <c r="AK37" s="22">
        <f>'Distributor Secondary'!AJ10*'DSR con %'!AK37</f>
        <v>7.54</v>
      </c>
      <c r="AL37" s="22">
        <f>'Distributor Secondary'!AK10*'DSR con %'!AL37</f>
        <v>6.11</v>
      </c>
      <c r="AM37" s="22">
        <f>'Distributor Secondary'!AL10*'DSR con %'!AM37</f>
        <v>2.99</v>
      </c>
      <c r="AN37" s="22">
        <f>'Distributor Secondary'!AM10*'DSR con %'!AN37</f>
        <v>7.15</v>
      </c>
    </row>
    <row r="38" spans="1:52" x14ac:dyDescent="0.2">
      <c r="A38" s="34" t="s">
        <v>11</v>
      </c>
      <c r="B38" s="18" t="s">
        <v>5</v>
      </c>
      <c r="C38" s="19" t="s">
        <v>24</v>
      </c>
      <c r="D38" s="31" t="s">
        <v>75</v>
      </c>
      <c r="E38" s="31" t="s">
        <v>76</v>
      </c>
      <c r="F38" s="20">
        <f t="shared" si="8"/>
        <v>1600785.9500000002</v>
      </c>
      <c r="G38" s="21">
        <f t="shared" si="9"/>
        <v>814.0400000000003</v>
      </c>
      <c r="H38" s="22">
        <f>'Distributor Secondary'!G10*'DSR con %'!H38</f>
        <v>37.910000000000004</v>
      </c>
      <c r="I38" s="22">
        <f>'Distributor Secondary'!H10*'DSR con %'!I38</f>
        <v>75.990000000000009</v>
      </c>
      <c r="J38" s="22">
        <f>'Distributor Secondary'!I10*'DSR con %'!J38</f>
        <v>20.740000000000002</v>
      </c>
      <c r="K38" s="22">
        <f>'Distributor Secondary'!J10*'DSR con %'!K38</f>
        <v>52.02</v>
      </c>
      <c r="L38" s="22">
        <f>'Distributor Secondary'!K10*'DSR con %'!L38</f>
        <v>69.36</v>
      </c>
      <c r="M38" s="22">
        <f>'Distributor Secondary'!L10*'DSR con %'!M38</f>
        <v>35.870000000000005</v>
      </c>
      <c r="N38" s="22">
        <f>'Distributor Secondary'!M10*'DSR con %'!N38</f>
        <v>18.02</v>
      </c>
      <c r="O38" s="22">
        <f>'Distributor Secondary'!N10*'DSR con %'!O38</f>
        <v>35.870000000000005</v>
      </c>
      <c r="P38" s="22">
        <f>'Distributor Secondary'!O10*'DSR con %'!P38</f>
        <v>53.89</v>
      </c>
      <c r="Q38" s="22">
        <f>'Distributor Secondary'!P10*'DSR con %'!Q38</f>
        <v>18.02</v>
      </c>
      <c r="R38" s="22">
        <f>'Distributor Secondary'!Q10*'DSR con %'!R38</f>
        <v>26.860000000000003</v>
      </c>
      <c r="S38" s="22">
        <f>'Distributor Secondary'!R10*'DSR con %'!S38</f>
        <v>35.870000000000005</v>
      </c>
      <c r="T38" s="22">
        <f>'Distributor Secondary'!S10*'DSR con %'!T38</f>
        <v>21.59</v>
      </c>
      <c r="U38" s="22">
        <f>'Distributor Secondary'!T10*'DSR con %'!U38</f>
        <v>44.88</v>
      </c>
      <c r="V38" s="22">
        <f>'Distributor Secondary'!U10*'DSR con %'!V38</f>
        <v>26.860000000000003</v>
      </c>
      <c r="W38" s="22">
        <f>'Distributor Secondary'!V10*'DSR con %'!W38</f>
        <v>26.860000000000003</v>
      </c>
      <c r="X38" s="22">
        <f>'Distributor Secondary'!W10*'DSR con %'!X38</f>
        <v>26.860000000000003</v>
      </c>
      <c r="Y38" s="22">
        <f>'Distributor Secondary'!X10*'DSR con %'!Y38</f>
        <v>9.01</v>
      </c>
      <c r="Z38" s="22">
        <f>'Distributor Secondary'!Y10*'DSR con %'!Z38</f>
        <v>16.830000000000002</v>
      </c>
      <c r="AA38" s="22">
        <f>'Distributor Secondary'!Z10*'DSR con %'!AA38</f>
        <v>16.830000000000002</v>
      </c>
      <c r="AB38" s="22">
        <f>'Distributor Secondary'!AA10*'DSR con %'!AB38</f>
        <v>5.61</v>
      </c>
      <c r="AC38" s="22">
        <f>'Distributor Secondary'!AB10*'DSR con %'!AC38</f>
        <v>23.84</v>
      </c>
      <c r="AD38" s="22">
        <f>'Distributor Secondary'!AC10*'DSR con %'!AD38</f>
        <v>16.649999999999999</v>
      </c>
      <c r="AE38" s="22">
        <f>'Distributor Secondary'!AD10*'DSR con %'!AE38</f>
        <v>6.6</v>
      </c>
      <c r="AF38" s="22">
        <f>'Distributor Secondary'!AE10*'DSR con %'!AF38</f>
        <v>10.35</v>
      </c>
      <c r="AG38" s="22">
        <f>'Distributor Secondary'!AF10*'DSR con %'!AG38</f>
        <v>1.5</v>
      </c>
      <c r="AH38" s="22">
        <f>'Distributor Secondary'!AG10*'DSR con %'!AH38</f>
        <v>17.25</v>
      </c>
      <c r="AI38" s="22">
        <f>'Distributor Secondary'!AH10*'DSR con %'!AI38</f>
        <v>8.6999999999999993</v>
      </c>
      <c r="AJ38" s="22">
        <f>'Distributor Secondary'!AI10*'DSR con %'!AJ38</f>
        <v>25.95</v>
      </c>
      <c r="AK38" s="22">
        <f>'Distributor Secondary'!AJ10*'DSR con %'!AK38</f>
        <v>8.6999999999999993</v>
      </c>
      <c r="AL38" s="22">
        <f>'Distributor Secondary'!AK10*'DSR con %'!AL38</f>
        <v>7.05</v>
      </c>
      <c r="AM38" s="22">
        <f>'Distributor Secondary'!AL10*'DSR con %'!AM38</f>
        <v>3.4499999999999997</v>
      </c>
      <c r="AN38" s="22">
        <f>'Distributor Secondary'!AM10*'DSR con %'!AN38</f>
        <v>8.25</v>
      </c>
    </row>
    <row r="39" spans="1:52" x14ac:dyDescent="0.2">
      <c r="A39" s="34" t="s">
        <v>11</v>
      </c>
      <c r="B39" s="18" t="s">
        <v>5</v>
      </c>
      <c r="C39" s="19" t="s">
        <v>24</v>
      </c>
      <c r="D39" s="31" t="s">
        <v>77</v>
      </c>
      <c r="E39" s="31" t="s">
        <v>158</v>
      </c>
      <c r="F39" s="20">
        <f t="shared" si="8"/>
        <v>3330382.55</v>
      </c>
      <c r="G39" s="21">
        <f t="shared" si="9"/>
        <v>1294.31</v>
      </c>
      <c r="H39" s="22">
        <f>'Distributor Secondary'!G10*'DSR con %'!H39</f>
        <v>51.29</v>
      </c>
      <c r="I39" s="22">
        <f>'Distributor Secondary'!H10*'DSR con %'!I39</f>
        <v>102.81</v>
      </c>
      <c r="J39" s="22">
        <f>'Distributor Secondary'!I10*'DSR con %'!J39</f>
        <v>28.060000000000002</v>
      </c>
      <c r="K39" s="22">
        <f>'Distributor Secondary'!J10*'DSR con %'!K39</f>
        <v>70.38000000000001</v>
      </c>
      <c r="L39" s="22">
        <f>'Distributor Secondary'!K10*'DSR con %'!L39</f>
        <v>93.84</v>
      </c>
      <c r="M39" s="22">
        <f>'Distributor Secondary'!L10*'DSR con %'!M39</f>
        <v>48.53</v>
      </c>
      <c r="N39" s="22">
        <f>'Distributor Secondary'!M10*'DSR con %'!N39</f>
        <v>24.380000000000003</v>
      </c>
      <c r="O39" s="22">
        <f>'Distributor Secondary'!N10*'DSR con %'!O39</f>
        <v>48.53</v>
      </c>
      <c r="P39" s="22">
        <f>'Distributor Secondary'!O10*'DSR con %'!P39</f>
        <v>72.91</v>
      </c>
      <c r="Q39" s="22">
        <f>'Distributor Secondary'!P10*'DSR con %'!Q39</f>
        <v>24.380000000000003</v>
      </c>
      <c r="R39" s="22">
        <f>'Distributor Secondary'!Q10*'DSR con %'!R39</f>
        <v>36.340000000000003</v>
      </c>
      <c r="S39" s="22">
        <f>'Distributor Secondary'!R10*'DSR con %'!S39</f>
        <v>48.53</v>
      </c>
      <c r="T39" s="22">
        <f>'Distributor Secondary'!S10*'DSR con %'!T39</f>
        <v>29.21</v>
      </c>
      <c r="U39" s="22">
        <f>'Distributor Secondary'!T10*'DSR con %'!U39</f>
        <v>60.720000000000006</v>
      </c>
      <c r="V39" s="22">
        <f>'Distributor Secondary'!U10*'DSR con %'!V39</f>
        <v>36.340000000000003</v>
      </c>
      <c r="W39" s="22">
        <f>'Distributor Secondary'!V10*'DSR con %'!W39</f>
        <v>36.340000000000003</v>
      </c>
      <c r="X39" s="22">
        <f>'Distributor Secondary'!W10*'DSR con %'!X39</f>
        <v>36.340000000000003</v>
      </c>
      <c r="Y39" s="22">
        <f>'Distributor Secondary'!X10*'DSR con %'!Y39</f>
        <v>12.190000000000001</v>
      </c>
      <c r="Z39" s="22">
        <f>'Distributor Secondary'!Y10*'DSR con %'!Z39</f>
        <v>22.77</v>
      </c>
      <c r="AA39" s="22">
        <f>'Distributor Secondary'!Z10*'DSR con %'!AA39</f>
        <v>22.77</v>
      </c>
      <c r="AB39" s="22">
        <f>'Distributor Secondary'!AA10*'DSR con %'!AB39</f>
        <v>7.5900000000000007</v>
      </c>
      <c r="AC39" s="22">
        <f>'Distributor Secondary'!AB10*'DSR con %'!AC39</f>
        <v>59.6</v>
      </c>
      <c r="AD39" s="22">
        <f>'Distributor Secondary'!AC10*'DSR con %'!AD39</f>
        <v>46.62</v>
      </c>
      <c r="AE39" s="22">
        <f>'Distributor Secondary'!AD10*'DSR con %'!AE39</f>
        <v>18.48</v>
      </c>
      <c r="AF39" s="22">
        <f>'Distributor Secondary'!AE10*'DSR con %'!AF39</f>
        <v>28.98</v>
      </c>
      <c r="AG39" s="22">
        <f>'Distributor Secondary'!AF10*'DSR con %'!AG39</f>
        <v>4.2</v>
      </c>
      <c r="AH39" s="22">
        <f>'Distributor Secondary'!AG10*'DSR con %'!AH39</f>
        <v>48.3</v>
      </c>
      <c r="AI39" s="22">
        <f>'Distributor Secondary'!AH10*'DSR con %'!AI39</f>
        <v>24.36</v>
      </c>
      <c r="AJ39" s="22">
        <f>'Distributor Secondary'!AI10*'DSR con %'!AJ39</f>
        <v>72.66</v>
      </c>
      <c r="AK39" s="22">
        <f>'Distributor Secondary'!AJ10*'DSR con %'!AK39</f>
        <v>24.36</v>
      </c>
      <c r="AL39" s="22">
        <f>'Distributor Secondary'!AK10*'DSR con %'!AL39</f>
        <v>19.739999999999998</v>
      </c>
      <c r="AM39" s="22">
        <f>'Distributor Secondary'!AL10*'DSR con %'!AM39</f>
        <v>9.66</v>
      </c>
      <c r="AN39" s="22">
        <f>'Distributor Secondary'!AM10*'DSR con %'!AN39</f>
        <v>23.099999999999998</v>
      </c>
    </row>
    <row r="40" spans="1:52" s="10" customFormat="1" x14ac:dyDescent="0.2">
      <c r="A40" s="32"/>
      <c r="B40" s="24"/>
      <c r="C40" s="25"/>
      <c r="D40" s="33"/>
      <c r="E40" s="33"/>
      <c r="F40" s="28">
        <f t="shared" si="8"/>
        <v>10039135</v>
      </c>
      <c r="G40" s="59">
        <f t="shared" si="9"/>
        <v>4887</v>
      </c>
      <c r="H40" s="12">
        <f>SUM(H35:H39)</f>
        <v>223</v>
      </c>
      <c r="I40" s="12">
        <f t="shared" ref="I40:AN40" si="10">SUM(I35:I39)</f>
        <v>447.00000000000006</v>
      </c>
      <c r="J40" s="12">
        <f t="shared" si="10"/>
        <v>122</v>
      </c>
      <c r="K40" s="12">
        <f t="shared" si="10"/>
        <v>306.00000000000006</v>
      </c>
      <c r="L40" s="12">
        <f t="shared" si="10"/>
        <v>408</v>
      </c>
      <c r="M40" s="12">
        <f t="shared" si="10"/>
        <v>211.00000000000003</v>
      </c>
      <c r="N40" s="12">
        <f t="shared" si="10"/>
        <v>106</v>
      </c>
      <c r="O40" s="12">
        <f t="shared" si="10"/>
        <v>211.00000000000003</v>
      </c>
      <c r="P40" s="12">
        <f t="shared" si="10"/>
        <v>317</v>
      </c>
      <c r="Q40" s="12">
        <f t="shared" si="10"/>
        <v>106</v>
      </c>
      <c r="R40" s="12">
        <f t="shared" si="10"/>
        <v>158</v>
      </c>
      <c r="S40" s="12">
        <f t="shared" si="10"/>
        <v>211.00000000000003</v>
      </c>
      <c r="T40" s="12">
        <f t="shared" si="10"/>
        <v>127</v>
      </c>
      <c r="U40" s="12">
        <f t="shared" si="10"/>
        <v>264</v>
      </c>
      <c r="V40" s="12">
        <f t="shared" si="10"/>
        <v>158</v>
      </c>
      <c r="W40" s="12">
        <f t="shared" si="10"/>
        <v>158</v>
      </c>
      <c r="X40" s="12">
        <f t="shared" si="10"/>
        <v>158</v>
      </c>
      <c r="Y40" s="12">
        <f t="shared" si="10"/>
        <v>53</v>
      </c>
      <c r="Z40" s="12">
        <f t="shared" si="10"/>
        <v>99</v>
      </c>
      <c r="AA40" s="12">
        <f t="shared" si="10"/>
        <v>99</v>
      </c>
      <c r="AB40" s="12">
        <f t="shared" si="10"/>
        <v>33</v>
      </c>
      <c r="AC40" s="12">
        <f t="shared" si="10"/>
        <v>149</v>
      </c>
      <c r="AD40" s="12">
        <f t="shared" si="10"/>
        <v>111</v>
      </c>
      <c r="AE40" s="12">
        <f t="shared" si="10"/>
        <v>44</v>
      </c>
      <c r="AF40" s="12">
        <f t="shared" si="10"/>
        <v>69</v>
      </c>
      <c r="AG40" s="12">
        <f t="shared" si="10"/>
        <v>10</v>
      </c>
      <c r="AH40" s="12">
        <f t="shared" si="10"/>
        <v>115</v>
      </c>
      <c r="AI40" s="12">
        <f t="shared" si="10"/>
        <v>58</v>
      </c>
      <c r="AJ40" s="12">
        <f t="shared" si="10"/>
        <v>173</v>
      </c>
      <c r="AK40" s="12">
        <f t="shared" si="10"/>
        <v>58</v>
      </c>
      <c r="AL40" s="12">
        <f t="shared" si="10"/>
        <v>47</v>
      </c>
      <c r="AM40" s="12">
        <f t="shared" si="10"/>
        <v>23</v>
      </c>
      <c r="AN40" s="12">
        <f t="shared" si="10"/>
        <v>55</v>
      </c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</row>
    <row r="41" spans="1:52" x14ac:dyDescent="0.2">
      <c r="A41" s="34" t="s">
        <v>12</v>
      </c>
      <c r="B41" s="18" t="s">
        <v>5</v>
      </c>
      <c r="C41" s="19" t="s">
        <v>5</v>
      </c>
      <c r="D41" s="31" t="s">
        <v>28</v>
      </c>
      <c r="E41" s="31" t="s">
        <v>54</v>
      </c>
      <c r="F41" s="20">
        <f t="shared" si="8"/>
        <v>1883056.4500000002</v>
      </c>
      <c r="G41" s="21">
        <f t="shared" si="9"/>
        <v>1084.4699999999998</v>
      </c>
      <c r="H41" s="22">
        <f>'Distributor Secondary'!G11*'DSR con %'!H41</f>
        <v>50.75</v>
      </c>
      <c r="I41" s="22">
        <f>'Distributor Secondary'!H11*'DSR con %'!I41</f>
        <v>101.25</v>
      </c>
      <c r="J41" s="22">
        <f>'Distributor Secondary'!I11*'DSR con %'!J41</f>
        <v>44.25</v>
      </c>
      <c r="K41" s="22">
        <f>'Distributor Secondary'!J11*'DSR con %'!K41</f>
        <v>110.75</v>
      </c>
      <c r="L41" s="22">
        <f>'Distributor Secondary'!K11*'DSR con %'!L41</f>
        <v>147.5</v>
      </c>
      <c r="M41" s="22">
        <f>'Distributor Secondary'!L11*'DSR con %'!M41</f>
        <v>44.75</v>
      </c>
      <c r="N41" s="22">
        <f>'Distributor Secondary'!M11*'DSR con %'!N41</f>
        <v>22.25</v>
      </c>
      <c r="O41" s="22">
        <f>'Distributor Secondary'!N11*'DSR con %'!O41</f>
        <v>34.01</v>
      </c>
      <c r="P41" s="22">
        <f>'Distributor Secondary'!O11*'DSR con %'!P41</f>
        <v>50.92</v>
      </c>
      <c r="Q41" s="22">
        <f>'Distributor Secondary'!P11*'DSR con %'!Q41</f>
        <v>16.91</v>
      </c>
      <c r="R41" s="22">
        <f>'Distributor Secondary'!Q11*'DSR con %'!R41</f>
        <v>25.46</v>
      </c>
      <c r="S41" s="22">
        <f>'Distributor Secondary'!R11*'DSR con %'!S41</f>
        <v>34.01</v>
      </c>
      <c r="T41" s="22">
        <f>'Distributor Secondary'!S11*'DSR con %'!T41</f>
        <v>20.330000000000002</v>
      </c>
      <c r="U41" s="22">
        <f>'Distributor Secondary'!T11*'DSR con %'!U41</f>
        <v>42.37</v>
      </c>
      <c r="V41" s="22">
        <f>'Distributor Secondary'!U11*'DSR con %'!V41</f>
        <v>25.46</v>
      </c>
      <c r="W41" s="22">
        <f>'Distributor Secondary'!V11*'DSR con %'!W41</f>
        <v>25.46</v>
      </c>
      <c r="X41" s="22">
        <f>'Distributor Secondary'!W11*'DSR con %'!X41</f>
        <v>25.46</v>
      </c>
      <c r="Y41" s="22">
        <f>'Distributor Secondary'!X11*'DSR con %'!Y41</f>
        <v>8.5500000000000007</v>
      </c>
      <c r="Z41" s="22">
        <f>'Distributor Secondary'!Y11*'DSR con %'!Z41</f>
        <v>27.93</v>
      </c>
      <c r="AA41" s="22">
        <f>'Distributor Secondary'!Z11*'DSR con %'!AA41</f>
        <v>27.93</v>
      </c>
      <c r="AB41" s="22">
        <f>'Distributor Secondary'!AA11*'DSR con %'!AB41</f>
        <v>9.31</v>
      </c>
      <c r="AC41" s="22">
        <f>'Distributor Secondary'!AB11*'DSR con %'!AC41</f>
        <v>52.63</v>
      </c>
      <c r="AD41" s="22">
        <f>'Distributor Secondary'!AC11*'DSR con %'!AD41</f>
        <v>39.520000000000003</v>
      </c>
      <c r="AE41" s="22">
        <f>'Distributor Secondary'!AD11*'DSR con %'!AE41</f>
        <v>9.69</v>
      </c>
      <c r="AF41" s="22">
        <f>'Distributor Secondary'!AE11*'DSR con %'!AF41</f>
        <v>14.06</v>
      </c>
      <c r="AG41" s="22">
        <f>'Distributor Secondary'!AF11*'DSR con %'!AG41</f>
        <v>2.09</v>
      </c>
      <c r="AH41" s="22">
        <f>'Distributor Secondary'!AG11*'DSR con %'!AH41</f>
        <v>16.149999999999999</v>
      </c>
      <c r="AI41" s="22">
        <f>'Distributor Secondary'!AH11*'DSR con %'!AI41</f>
        <v>7.79</v>
      </c>
      <c r="AJ41" s="22">
        <f>'Distributor Secondary'!AI11*'DSR con %'!AJ41</f>
        <v>23.37</v>
      </c>
      <c r="AK41" s="22">
        <f>'Distributor Secondary'!AJ11*'DSR con %'!AK41</f>
        <v>7.79</v>
      </c>
      <c r="AL41" s="22">
        <f>'Distributor Secondary'!AK11*'DSR con %'!AL41</f>
        <v>6.2700000000000005</v>
      </c>
      <c r="AM41" s="22">
        <f>'Distributor Secondary'!AL11*'DSR con %'!AM41</f>
        <v>4.9400000000000004</v>
      </c>
      <c r="AN41" s="22">
        <f>'Distributor Secondary'!AM11*'DSR con %'!AN41</f>
        <v>4.5600000000000005</v>
      </c>
    </row>
    <row r="42" spans="1:52" x14ac:dyDescent="0.2">
      <c r="A42" s="34" t="s">
        <v>12</v>
      </c>
      <c r="B42" s="18" t="s">
        <v>5</v>
      </c>
      <c r="C42" s="19" t="s">
        <v>5</v>
      </c>
      <c r="D42" s="31" t="s">
        <v>29</v>
      </c>
      <c r="E42" s="31" t="s">
        <v>30</v>
      </c>
      <c r="F42" s="20">
        <f t="shared" si="8"/>
        <v>2095674.2</v>
      </c>
      <c r="G42" s="21">
        <f t="shared" si="9"/>
        <v>1140.4100000000001</v>
      </c>
      <c r="H42" s="22">
        <f>'Distributor Secondary'!G11*'DSR con %'!H42</f>
        <v>44.660000000000004</v>
      </c>
      <c r="I42" s="22">
        <f>'Distributor Secondary'!H11*'DSR con %'!I42</f>
        <v>89.1</v>
      </c>
      <c r="J42" s="22">
        <f>'Distributor Secondary'!I11*'DSR con %'!J42</f>
        <v>38.94</v>
      </c>
      <c r="K42" s="22">
        <f>'Distributor Secondary'!J11*'DSR con %'!K42</f>
        <v>97.46</v>
      </c>
      <c r="L42" s="22">
        <f>'Distributor Secondary'!K11*'DSR con %'!L42</f>
        <v>129.80000000000001</v>
      </c>
      <c r="M42" s="22">
        <f>'Distributor Secondary'!L11*'DSR con %'!M42</f>
        <v>39.380000000000003</v>
      </c>
      <c r="N42" s="22">
        <f>'Distributor Secondary'!M11*'DSR con %'!N42</f>
        <v>19.580000000000002</v>
      </c>
      <c r="O42" s="22">
        <f>'Distributor Secondary'!N11*'DSR con %'!O42</f>
        <v>41.169999999999995</v>
      </c>
      <c r="P42" s="22">
        <f>'Distributor Secondary'!O11*'DSR con %'!P42</f>
        <v>61.639999999999993</v>
      </c>
      <c r="Q42" s="22">
        <f>'Distributor Secondary'!P11*'DSR con %'!Q42</f>
        <v>20.47</v>
      </c>
      <c r="R42" s="22">
        <f>'Distributor Secondary'!Q11*'DSR con %'!R42</f>
        <v>30.819999999999997</v>
      </c>
      <c r="S42" s="22">
        <f>'Distributor Secondary'!R11*'DSR con %'!S42</f>
        <v>41.169999999999995</v>
      </c>
      <c r="T42" s="22">
        <f>'Distributor Secondary'!S11*'DSR con %'!T42</f>
        <v>24.61</v>
      </c>
      <c r="U42" s="22">
        <f>'Distributor Secondary'!T11*'DSR con %'!U42</f>
        <v>51.29</v>
      </c>
      <c r="V42" s="22">
        <f>'Distributor Secondary'!U11*'DSR con %'!V42</f>
        <v>30.819999999999997</v>
      </c>
      <c r="W42" s="22">
        <f>'Distributor Secondary'!V11*'DSR con %'!W42</f>
        <v>30.819999999999997</v>
      </c>
      <c r="X42" s="22">
        <f>'Distributor Secondary'!W11*'DSR con %'!X42</f>
        <v>30.819999999999997</v>
      </c>
      <c r="Y42" s="22">
        <f>'Distributor Secondary'!X11*'DSR con %'!Y42</f>
        <v>10.35</v>
      </c>
      <c r="Z42" s="22">
        <f>'Distributor Secondary'!Y11*'DSR con %'!Z42</f>
        <v>33.809999999999995</v>
      </c>
      <c r="AA42" s="22">
        <f>'Distributor Secondary'!Z11*'DSR con %'!AA42</f>
        <v>33.809999999999995</v>
      </c>
      <c r="AB42" s="22">
        <f>'Distributor Secondary'!AA11*'DSR con %'!AB42</f>
        <v>11.27</v>
      </c>
      <c r="AC42" s="22">
        <f>'Distributor Secondary'!AB11*'DSR con %'!AC42</f>
        <v>63.709999999999994</v>
      </c>
      <c r="AD42" s="22">
        <f>'Distributor Secondary'!AC11*'DSR con %'!AD42</f>
        <v>47.839999999999996</v>
      </c>
      <c r="AE42" s="22">
        <f>'Distributor Secondary'!AD11*'DSR con %'!AE42</f>
        <v>11.729999999999999</v>
      </c>
      <c r="AF42" s="22">
        <f>'Distributor Secondary'!AE11*'DSR con %'!AF42</f>
        <v>17.02</v>
      </c>
      <c r="AG42" s="22">
        <f>'Distributor Secondary'!AF11*'DSR con %'!AG42</f>
        <v>2.5299999999999998</v>
      </c>
      <c r="AH42" s="22">
        <f>'Distributor Secondary'!AG11*'DSR con %'!AH42</f>
        <v>19.549999999999997</v>
      </c>
      <c r="AI42" s="22">
        <f>'Distributor Secondary'!AH11*'DSR con %'!AI42</f>
        <v>9.43</v>
      </c>
      <c r="AJ42" s="22">
        <f>'Distributor Secondary'!AI11*'DSR con %'!AJ42</f>
        <v>28.29</v>
      </c>
      <c r="AK42" s="22">
        <f>'Distributor Secondary'!AJ11*'DSR con %'!AK42</f>
        <v>9.43</v>
      </c>
      <c r="AL42" s="22">
        <f>'Distributor Secondary'!AK11*'DSR con %'!AL42</f>
        <v>7.59</v>
      </c>
      <c r="AM42" s="22">
        <f>'Distributor Secondary'!AL11*'DSR con %'!AM42</f>
        <v>5.9799999999999995</v>
      </c>
      <c r="AN42" s="22">
        <f>'Distributor Secondary'!AM11*'DSR con %'!AN42</f>
        <v>5.52</v>
      </c>
    </row>
    <row r="43" spans="1:52" x14ac:dyDescent="0.2">
      <c r="A43" s="34" t="s">
        <v>12</v>
      </c>
      <c r="B43" s="18" t="s">
        <v>5</v>
      </c>
      <c r="C43" s="19" t="s">
        <v>5</v>
      </c>
      <c r="D43" s="31" t="s">
        <v>31</v>
      </c>
      <c r="E43" s="31" t="s">
        <v>32</v>
      </c>
      <c r="F43" s="20">
        <f t="shared" si="8"/>
        <v>1749585.55</v>
      </c>
      <c r="G43" s="21">
        <f t="shared" si="9"/>
        <v>959.30999999999983</v>
      </c>
      <c r="H43" s="22">
        <f>'Distributor Secondary'!G11*'DSR con %'!H43</f>
        <v>38.57</v>
      </c>
      <c r="I43" s="22">
        <f>'Distributor Secondary'!H11*'DSR con %'!I43</f>
        <v>76.95</v>
      </c>
      <c r="J43" s="22">
        <f>'Distributor Secondary'!I11*'DSR con %'!J43</f>
        <v>33.630000000000003</v>
      </c>
      <c r="K43" s="22">
        <f>'Distributor Secondary'!J11*'DSR con %'!K43</f>
        <v>84.17</v>
      </c>
      <c r="L43" s="22">
        <f>'Distributor Secondary'!K11*'DSR con %'!L43</f>
        <v>112.1</v>
      </c>
      <c r="M43" s="22">
        <f>'Distributor Secondary'!L11*'DSR con %'!M43</f>
        <v>34.01</v>
      </c>
      <c r="N43" s="22">
        <f>'Distributor Secondary'!M11*'DSR con %'!N43</f>
        <v>16.91</v>
      </c>
      <c r="O43" s="22">
        <f>'Distributor Secondary'!N11*'DSR con %'!O43</f>
        <v>34.01</v>
      </c>
      <c r="P43" s="22">
        <f>'Distributor Secondary'!O11*'DSR con %'!P43</f>
        <v>50.92</v>
      </c>
      <c r="Q43" s="22">
        <f>'Distributor Secondary'!P11*'DSR con %'!Q43</f>
        <v>16.91</v>
      </c>
      <c r="R43" s="22">
        <f>'Distributor Secondary'!Q11*'DSR con %'!R43</f>
        <v>25.46</v>
      </c>
      <c r="S43" s="22">
        <f>'Distributor Secondary'!R11*'DSR con %'!S43</f>
        <v>34.01</v>
      </c>
      <c r="T43" s="22">
        <f>'Distributor Secondary'!S11*'DSR con %'!T43</f>
        <v>20.330000000000002</v>
      </c>
      <c r="U43" s="22">
        <f>'Distributor Secondary'!T11*'DSR con %'!U43</f>
        <v>42.37</v>
      </c>
      <c r="V43" s="22">
        <f>'Distributor Secondary'!U11*'DSR con %'!V43</f>
        <v>25.46</v>
      </c>
      <c r="W43" s="22">
        <f>'Distributor Secondary'!V11*'DSR con %'!W43</f>
        <v>25.46</v>
      </c>
      <c r="X43" s="22">
        <f>'Distributor Secondary'!W11*'DSR con %'!X43</f>
        <v>25.46</v>
      </c>
      <c r="Y43" s="22">
        <f>'Distributor Secondary'!X11*'DSR con %'!Y43</f>
        <v>8.5500000000000007</v>
      </c>
      <c r="Z43" s="22">
        <f>'Distributor Secondary'!Y11*'DSR con %'!Z43</f>
        <v>27.93</v>
      </c>
      <c r="AA43" s="22">
        <f>'Distributor Secondary'!Z11*'DSR con %'!AA43</f>
        <v>27.93</v>
      </c>
      <c r="AB43" s="22">
        <f>'Distributor Secondary'!AA11*'DSR con %'!AB43</f>
        <v>9.31</v>
      </c>
      <c r="AC43" s="22">
        <f>'Distributor Secondary'!AB11*'DSR con %'!AC43</f>
        <v>52.63</v>
      </c>
      <c r="AD43" s="22">
        <f>'Distributor Secondary'!AC11*'DSR con %'!AD43</f>
        <v>39.520000000000003</v>
      </c>
      <c r="AE43" s="22">
        <f>'Distributor Secondary'!AD11*'DSR con %'!AE43</f>
        <v>9.69</v>
      </c>
      <c r="AF43" s="22">
        <f>'Distributor Secondary'!AE11*'DSR con %'!AF43</f>
        <v>14.06</v>
      </c>
      <c r="AG43" s="22">
        <f>'Distributor Secondary'!AF11*'DSR con %'!AG43</f>
        <v>2.09</v>
      </c>
      <c r="AH43" s="22">
        <f>'Distributor Secondary'!AG11*'DSR con %'!AH43</f>
        <v>16.149999999999999</v>
      </c>
      <c r="AI43" s="22">
        <f>'Distributor Secondary'!AH11*'DSR con %'!AI43</f>
        <v>7.79</v>
      </c>
      <c r="AJ43" s="22">
        <f>'Distributor Secondary'!AI11*'DSR con %'!AJ43</f>
        <v>23.37</v>
      </c>
      <c r="AK43" s="22">
        <f>'Distributor Secondary'!AJ11*'DSR con %'!AK43</f>
        <v>7.79</v>
      </c>
      <c r="AL43" s="22">
        <f>'Distributor Secondary'!AK11*'DSR con %'!AL43</f>
        <v>6.2700000000000005</v>
      </c>
      <c r="AM43" s="22">
        <f>'Distributor Secondary'!AL11*'DSR con %'!AM43</f>
        <v>4.9400000000000004</v>
      </c>
      <c r="AN43" s="22">
        <f>'Distributor Secondary'!AM11*'DSR con %'!AN43</f>
        <v>4.5600000000000005</v>
      </c>
    </row>
    <row r="44" spans="1:52" x14ac:dyDescent="0.2">
      <c r="A44" s="34" t="s">
        <v>12</v>
      </c>
      <c r="B44" s="18" t="s">
        <v>5</v>
      </c>
      <c r="C44" s="19" t="s">
        <v>5</v>
      </c>
      <c r="D44" s="31" t="s">
        <v>33</v>
      </c>
      <c r="E44" s="31" t="s">
        <v>34</v>
      </c>
      <c r="F44" s="20">
        <f t="shared" si="8"/>
        <v>2165512.5</v>
      </c>
      <c r="G44" s="21">
        <f t="shared" si="9"/>
        <v>1170.0399999999997</v>
      </c>
      <c r="H44" s="22">
        <f>'Distributor Secondary'!G11*'DSR con %'!H44</f>
        <v>44.660000000000004</v>
      </c>
      <c r="I44" s="22">
        <f>'Distributor Secondary'!H11*'DSR con %'!I44</f>
        <v>89.1</v>
      </c>
      <c r="J44" s="22">
        <f>'Distributor Secondary'!I11*'DSR con %'!J44</f>
        <v>38.94</v>
      </c>
      <c r="K44" s="22">
        <f>'Distributor Secondary'!J11*'DSR con %'!K44</f>
        <v>97.46</v>
      </c>
      <c r="L44" s="22">
        <f>'Distributor Secondary'!K11*'DSR con %'!L44</f>
        <v>129.80000000000001</v>
      </c>
      <c r="M44" s="22">
        <f>'Distributor Secondary'!L11*'DSR con %'!M44</f>
        <v>39.380000000000003</v>
      </c>
      <c r="N44" s="22">
        <f>'Distributor Secondary'!M11*'DSR con %'!N44</f>
        <v>19.580000000000002</v>
      </c>
      <c r="O44" s="22">
        <f>'Distributor Secondary'!N11*'DSR con %'!O44</f>
        <v>42.96</v>
      </c>
      <c r="P44" s="22">
        <f>'Distributor Secondary'!O11*'DSR con %'!P44</f>
        <v>64.319999999999993</v>
      </c>
      <c r="Q44" s="22">
        <f>'Distributor Secondary'!P11*'DSR con %'!Q44</f>
        <v>21.36</v>
      </c>
      <c r="R44" s="22">
        <f>'Distributor Secondary'!Q11*'DSR con %'!R44</f>
        <v>32.159999999999997</v>
      </c>
      <c r="S44" s="22">
        <f>'Distributor Secondary'!R11*'DSR con %'!S44</f>
        <v>42.96</v>
      </c>
      <c r="T44" s="22">
        <f>'Distributor Secondary'!S11*'DSR con %'!T44</f>
        <v>25.68</v>
      </c>
      <c r="U44" s="22">
        <f>'Distributor Secondary'!T11*'DSR con %'!U44</f>
        <v>53.519999999999996</v>
      </c>
      <c r="V44" s="22">
        <f>'Distributor Secondary'!U11*'DSR con %'!V44</f>
        <v>32.159999999999997</v>
      </c>
      <c r="W44" s="22">
        <f>'Distributor Secondary'!V11*'DSR con %'!W44</f>
        <v>32.159999999999997</v>
      </c>
      <c r="X44" s="22">
        <f>'Distributor Secondary'!W11*'DSR con %'!X44</f>
        <v>32.159999999999997</v>
      </c>
      <c r="Y44" s="22">
        <f>'Distributor Secondary'!X11*'DSR con %'!Y44</f>
        <v>10.799999999999999</v>
      </c>
      <c r="Z44" s="22">
        <f>'Distributor Secondary'!Y11*'DSR con %'!Z44</f>
        <v>35.28</v>
      </c>
      <c r="AA44" s="22">
        <f>'Distributor Secondary'!Z11*'DSR con %'!AA44</f>
        <v>35.28</v>
      </c>
      <c r="AB44" s="22">
        <f>'Distributor Secondary'!AA11*'DSR con %'!AB44</f>
        <v>11.76</v>
      </c>
      <c r="AC44" s="22">
        <f>'Distributor Secondary'!AB11*'DSR con %'!AC44</f>
        <v>66.48</v>
      </c>
      <c r="AD44" s="22">
        <f>'Distributor Secondary'!AC11*'DSR con %'!AD44</f>
        <v>49.92</v>
      </c>
      <c r="AE44" s="22">
        <f>'Distributor Secondary'!AD11*'DSR con %'!AE44</f>
        <v>12.24</v>
      </c>
      <c r="AF44" s="22">
        <f>'Distributor Secondary'!AE11*'DSR con %'!AF44</f>
        <v>17.759999999999998</v>
      </c>
      <c r="AG44" s="22">
        <f>'Distributor Secondary'!AF11*'DSR con %'!AG44</f>
        <v>2.6399999999999997</v>
      </c>
      <c r="AH44" s="22">
        <f>'Distributor Secondary'!AG11*'DSR con %'!AH44</f>
        <v>20.399999999999999</v>
      </c>
      <c r="AI44" s="22">
        <f>'Distributor Secondary'!AH11*'DSR con %'!AI44</f>
        <v>9.84</v>
      </c>
      <c r="AJ44" s="22">
        <f>'Distributor Secondary'!AI11*'DSR con %'!AJ44</f>
        <v>29.52</v>
      </c>
      <c r="AK44" s="22">
        <f>'Distributor Secondary'!AJ11*'DSR con %'!AK44</f>
        <v>9.84</v>
      </c>
      <c r="AL44" s="22">
        <f>'Distributor Secondary'!AK11*'DSR con %'!AL44</f>
        <v>7.92</v>
      </c>
      <c r="AM44" s="22">
        <f>'Distributor Secondary'!AL11*'DSR con %'!AM44</f>
        <v>6.24</v>
      </c>
      <c r="AN44" s="22">
        <f>'Distributor Secondary'!AM11*'DSR con %'!AN44</f>
        <v>5.76</v>
      </c>
    </row>
    <row r="45" spans="1:52" x14ac:dyDescent="0.2">
      <c r="A45" s="17" t="s">
        <v>12</v>
      </c>
      <c r="B45" s="18" t="s">
        <v>5</v>
      </c>
      <c r="C45" s="19" t="s">
        <v>5</v>
      </c>
      <c r="D45" s="29" t="s">
        <v>51</v>
      </c>
      <c r="E45" s="17" t="s">
        <v>52</v>
      </c>
      <c r="F45" s="20">
        <f t="shared" si="8"/>
        <v>1314516.2999999998</v>
      </c>
      <c r="G45" s="21">
        <f t="shared" si="9"/>
        <v>694.7700000000001</v>
      </c>
      <c r="H45" s="22">
        <f>'Distributor Secondary'!G11*'DSR con %'!H45</f>
        <v>24.36</v>
      </c>
      <c r="I45" s="22">
        <f>'Distributor Secondary'!H11*'DSR con %'!I45</f>
        <v>48.6</v>
      </c>
      <c r="J45" s="22">
        <f>'Distributor Secondary'!I11*'DSR con %'!J45</f>
        <v>21.24</v>
      </c>
      <c r="K45" s="22">
        <f>'Distributor Secondary'!J11*'DSR con %'!K45</f>
        <v>53.16</v>
      </c>
      <c r="L45" s="22">
        <f>'Distributor Secondary'!K11*'DSR con %'!L45</f>
        <v>70.8</v>
      </c>
      <c r="M45" s="22">
        <f>'Distributor Secondary'!L11*'DSR con %'!M45</f>
        <v>21.48</v>
      </c>
      <c r="N45" s="22">
        <f>'Distributor Secondary'!M11*'DSR con %'!N45</f>
        <v>10.68</v>
      </c>
      <c r="O45" s="22">
        <f>'Distributor Secondary'!N11*'DSR con %'!O45</f>
        <v>26.849999999999998</v>
      </c>
      <c r="P45" s="22">
        <f>'Distributor Secondary'!O11*'DSR con %'!P45</f>
        <v>40.199999999999996</v>
      </c>
      <c r="Q45" s="22">
        <f>'Distributor Secondary'!P11*'DSR con %'!Q45</f>
        <v>13.35</v>
      </c>
      <c r="R45" s="22">
        <f>'Distributor Secondary'!Q11*'DSR con %'!R45</f>
        <v>20.099999999999998</v>
      </c>
      <c r="S45" s="22">
        <f>'Distributor Secondary'!R11*'DSR con %'!S45</f>
        <v>26.849999999999998</v>
      </c>
      <c r="T45" s="22">
        <f>'Distributor Secondary'!S11*'DSR con %'!T45</f>
        <v>16.05</v>
      </c>
      <c r="U45" s="22">
        <f>'Distributor Secondary'!T11*'DSR con %'!U45</f>
        <v>33.449999999999996</v>
      </c>
      <c r="V45" s="22">
        <f>'Distributor Secondary'!U11*'DSR con %'!V45</f>
        <v>20.099999999999998</v>
      </c>
      <c r="W45" s="22">
        <f>'Distributor Secondary'!V11*'DSR con %'!W45</f>
        <v>20.099999999999998</v>
      </c>
      <c r="X45" s="22">
        <f>'Distributor Secondary'!W11*'DSR con %'!X45</f>
        <v>20.099999999999998</v>
      </c>
      <c r="Y45" s="22">
        <f>'Distributor Secondary'!X11*'DSR con %'!Y45</f>
        <v>6.75</v>
      </c>
      <c r="Z45" s="22">
        <f>'Distributor Secondary'!Y11*'DSR con %'!Z45</f>
        <v>22.05</v>
      </c>
      <c r="AA45" s="22">
        <f>'Distributor Secondary'!Z11*'DSR con %'!AA45</f>
        <v>22.05</v>
      </c>
      <c r="AB45" s="22">
        <f>'Distributor Secondary'!AA11*'DSR con %'!AB45</f>
        <v>7.35</v>
      </c>
      <c r="AC45" s="22">
        <f>'Distributor Secondary'!AB11*'DSR con %'!AC45</f>
        <v>41.55</v>
      </c>
      <c r="AD45" s="22">
        <f>'Distributor Secondary'!AC11*'DSR con %'!AD45</f>
        <v>31.2</v>
      </c>
      <c r="AE45" s="22">
        <f>'Distributor Secondary'!AD11*'DSR con %'!AE45</f>
        <v>7.6499999999999995</v>
      </c>
      <c r="AF45" s="22">
        <f>'Distributor Secondary'!AE11*'DSR con %'!AF45</f>
        <v>11.1</v>
      </c>
      <c r="AG45" s="22">
        <f>'Distributor Secondary'!AF11*'DSR con %'!AG45</f>
        <v>1.65</v>
      </c>
      <c r="AH45" s="22">
        <f>'Distributor Secondary'!AG11*'DSR con %'!AH45</f>
        <v>12.75</v>
      </c>
      <c r="AI45" s="22">
        <f>'Distributor Secondary'!AH11*'DSR con %'!AI45</f>
        <v>6.1499999999999995</v>
      </c>
      <c r="AJ45" s="22">
        <f>'Distributor Secondary'!AI11*'DSR con %'!AJ45</f>
        <v>18.45</v>
      </c>
      <c r="AK45" s="22">
        <f>'Distributor Secondary'!AJ11*'DSR con %'!AK45</f>
        <v>6.1499999999999995</v>
      </c>
      <c r="AL45" s="22">
        <f>'Distributor Secondary'!AK11*'DSR con %'!AL45</f>
        <v>4.95</v>
      </c>
      <c r="AM45" s="22">
        <f>'Distributor Secondary'!AL11*'DSR con %'!AM45</f>
        <v>3.9</v>
      </c>
      <c r="AN45" s="22">
        <f>'Distributor Secondary'!AM11*'DSR con %'!AN45</f>
        <v>3.5999999999999996</v>
      </c>
    </row>
    <row r="46" spans="1:52" s="10" customFormat="1" x14ac:dyDescent="0.2">
      <c r="A46" s="23"/>
      <c r="B46" s="24"/>
      <c r="C46" s="25"/>
      <c r="D46" s="30"/>
      <c r="E46" s="23"/>
      <c r="F46" s="28">
        <f t="shared" si="8"/>
        <v>9208345</v>
      </c>
      <c r="G46" s="59">
        <f t="shared" si="9"/>
        <v>5049</v>
      </c>
      <c r="H46" s="12">
        <f t="shared" ref="H46:AN46" si="11">SUM(H41:H45)</f>
        <v>203</v>
      </c>
      <c r="I46" s="12">
        <f t="shared" si="11"/>
        <v>405</v>
      </c>
      <c r="J46" s="12">
        <f t="shared" si="11"/>
        <v>177</v>
      </c>
      <c r="K46" s="12">
        <f t="shared" si="11"/>
        <v>443</v>
      </c>
      <c r="L46" s="12">
        <f t="shared" si="11"/>
        <v>590</v>
      </c>
      <c r="M46" s="12">
        <f t="shared" si="11"/>
        <v>178.99999999999997</v>
      </c>
      <c r="N46" s="12">
        <f t="shared" si="11"/>
        <v>89</v>
      </c>
      <c r="O46" s="12">
        <f t="shared" si="11"/>
        <v>179</v>
      </c>
      <c r="P46" s="12">
        <f t="shared" si="11"/>
        <v>268</v>
      </c>
      <c r="Q46" s="12">
        <f t="shared" si="11"/>
        <v>88.999999999999986</v>
      </c>
      <c r="R46" s="12">
        <f t="shared" si="11"/>
        <v>134</v>
      </c>
      <c r="S46" s="12">
        <f t="shared" si="11"/>
        <v>179</v>
      </c>
      <c r="T46" s="12">
        <f t="shared" si="11"/>
        <v>106.99999999999999</v>
      </c>
      <c r="U46" s="12">
        <f t="shared" si="11"/>
        <v>223</v>
      </c>
      <c r="V46" s="12">
        <f t="shared" si="11"/>
        <v>134</v>
      </c>
      <c r="W46" s="12">
        <f t="shared" si="11"/>
        <v>134</v>
      </c>
      <c r="X46" s="12">
        <f t="shared" si="11"/>
        <v>134</v>
      </c>
      <c r="Y46" s="12">
        <f t="shared" si="11"/>
        <v>45</v>
      </c>
      <c r="Z46" s="12">
        <f t="shared" si="11"/>
        <v>147</v>
      </c>
      <c r="AA46" s="12">
        <f t="shared" si="11"/>
        <v>147</v>
      </c>
      <c r="AB46" s="12">
        <f t="shared" si="11"/>
        <v>49</v>
      </c>
      <c r="AC46" s="12">
        <f t="shared" si="11"/>
        <v>277</v>
      </c>
      <c r="AD46" s="12">
        <f t="shared" si="11"/>
        <v>208</v>
      </c>
      <c r="AE46" s="12">
        <f t="shared" si="11"/>
        <v>51</v>
      </c>
      <c r="AF46" s="12">
        <f t="shared" si="11"/>
        <v>74</v>
      </c>
      <c r="AG46" s="12">
        <f t="shared" si="11"/>
        <v>10.999999999999998</v>
      </c>
      <c r="AH46" s="12">
        <f t="shared" si="11"/>
        <v>85</v>
      </c>
      <c r="AI46" s="12">
        <f t="shared" si="11"/>
        <v>40.999999999999993</v>
      </c>
      <c r="AJ46" s="12">
        <f t="shared" si="11"/>
        <v>123</v>
      </c>
      <c r="AK46" s="12">
        <f t="shared" si="11"/>
        <v>40.999999999999993</v>
      </c>
      <c r="AL46" s="12">
        <f t="shared" si="11"/>
        <v>33</v>
      </c>
      <c r="AM46" s="12">
        <f t="shared" si="11"/>
        <v>26</v>
      </c>
      <c r="AN46" s="12">
        <f t="shared" si="11"/>
        <v>24</v>
      </c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</row>
    <row r="47" spans="1:52" x14ac:dyDescent="0.2">
      <c r="A47" s="34" t="s">
        <v>13</v>
      </c>
      <c r="B47" s="18" t="s">
        <v>5</v>
      </c>
      <c r="C47" s="19" t="s">
        <v>23</v>
      </c>
      <c r="D47" s="70" t="s">
        <v>90</v>
      </c>
      <c r="E47" s="70" t="s">
        <v>91</v>
      </c>
      <c r="F47" s="20">
        <f t="shared" si="8"/>
        <v>1420007</v>
      </c>
      <c r="G47" s="21">
        <f t="shared" si="9"/>
        <v>861.06000000000006</v>
      </c>
      <c r="H47" s="22">
        <f>'Distributor Secondary'!G12*'DSR con %'!H47</f>
        <v>37.380000000000003</v>
      </c>
      <c r="I47" s="22">
        <f>'Distributor Secondary'!H12*'DSR con %'!I47</f>
        <v>112.14</v>
      </c>
      <c r="J47" s="22">
        <f>'Distributor Secondary'!I12*'DSR con %'!J47</f>
        <v>38.64</v>
      </c>
      <c r="K47" s="22">
        <f>'Distributor Secondary'!J12*'DSR con %'!K47</f>
        <v>101.2</v>
      </c>
      <c r="L47" s="22">
        <f>'Distributor Secondary'!K12*'DSR con %'!L47</f>
        <v>92.1</v>
      </c>
      <c r="M47" s="22">
        <f>'Distributor Secondary'!L12*'DSR con %'!M47</f>
        <v>28.6</v>
      </c>
      <c r="N47" s="22">
        <f>'Distributor Secondary'!M12*'DSR con %'!N47</f>
        <v>20.8</v>
      </c>
      <c r="O47" s="22">
        <f>'Distributor Secondary'!N12*'DSR con %'!O47</f>
        <v>36.400000000000006</v>
      </c>
      <c r="P47" s="22">
        <f>'Distributor Secondary'!O12*'DSR con %'!P47</f>
        <v>27.300000000000004</v>
      </c>
      <c r="Q47" s="22">
        <f>'Distributor Secondary'!P12*'DSR con %'!Q47</f>
        <v>18.200000000000003</v>
      </c>
      <c r="R47" s="22">
        <f>'Distributor Secondary'!Q12*'DSR con %'!R47</f>
        <v>13.650000000000002</v>
      </c>
      <c r="S47" s="22">
        <f>'Distributor Secondary'!R12*'DSR con %'!S47</f>
        <v>28.6</v>
      </c>
      <c r="T47" s="22">
        <f>'Distributor Secondary'!S12*'DSR con %'!T47</f>
        <v>14.04</v>
      </c>
      <c r="U47" s="22">
        <f>'Distributor Secondary'!T12*'DSR con %'!U47</f>
        <v>42.25</v>
      </c>
      <c r="V47" s="22">
        <f>'Distributor Secondary'!U12*'DSR con %'!V47</f>
        <v>17.55</v>
      </c>
      <c r="W47" s="22">
        <f>'Distributor Secondary'!V12*'DSR con %'!W47</f>
        <v>13.650000000000002</v>
      </c>
      <c r="X47" s="22">
        <f>'Distributor Secondary'!W12*'DSR con %'!X47</f>
        <v>25.35</v>
      </c>
      <c r="Y47" s="22">
        <f>'Distributor Secondary'!X12*'DSR con %'!Y47</f>
        <v>7.15</v>
      </c>
      <c r="Z47" s="22">
        <f>'Distributor Secondary'!Y12*'DSR con %'!Z47</f>
        <v>9.06</v>
      </c>
      <c r="AA47" s="22">
        <f>'Distributor Secondary'!Z12*'DSR con %'!AA47</f>
        <v>28.69</v>
      </c>
      <c r="AB47" s="22">
        <f>'Distributor Secondary'!AA12*'DSR con %'!AB47</f>
        <v>8.5</v>
      </c>
      <c r="AC47" s="22">
        <f>'Distributor Secondary'!AB12*'DSR con %'!AC47</f>
        <v>47.84</v>
      </c>
      <c r="AD47" s="22">
        <f>'Distributor Secondary'!AC12*'DSR con %'!AD47</f>
        <v>26.520000000000003</v>
      </c>
      <c r="AE47" s="22">
        <f>'Distributor Secondary'!AD12*'DSR con %'!AE47</f>
        <v>4.4800000000000004</v>
      </c>
      <c r="AF47" s="22">
        <f>'Distributor Secondary'!AE12*'DSR con %'!AF47</f>
        <v>11.31</v>
      </c>
      <c r="AG47" s="22">
        <f>'Distributor Secondary'!AF12*'DSR con %'!AG47</f>
        <v>1.69</v>
      </c>
      <c r="AH47" s="22">
        <f>'Distributor Secondary'!AG12*'DSR con %'!AH47</f>
        <v>11.31</v>
      </c>
      <c r="AI47" s="22">
        <f>'Distributor Secondary'!AH12*'DSR con %'!AI47</f>
        <v>5.46</v>
      </c>
      <c r="AJ47" s="22">
        <f>'Distributor Secondary'!AI12*'DSR con %'!AJ47</f>
        <v>16.25</v>
      </c>
      <c r="AK47" s="22">
        <f>'Distributor Secondary'!AJ12*'DSR con %'!AK47</f>
        <v>5.46</v>
      </c>
      <c r="AL47" s="22">
        <f>'Distributor Secondary'!AK12*'DSR con %'!AL47</f>
        <v>4.29</v>
      </c>
      <c r="AM47" s="22">
        <f>'Distributor Secondary'!AL12*'DSR con %'!AM47</f>
        <v>2.21</v>
      </c>
      <c r="AN47" s="22">
        <f>'Distributor Secondary'!AM12*'DSR con %'!AN47</f>
        <v>2.99</v>
      </c>
    </row>
    <row r="48" spans="1:52" x14ac:dyDescent="0.2">
      <c r="A48" s="34" t="s">
        <v>13</v>
      </c>
      <c r="B48" s="18" t="s">
        <v>5</v>
      </c>
      <c r="C48" s="19" t="s">
        <v>23</v>
      </c>
      <c r="D48" s="70" t="s">
        <v>92</v>
      </c>
      <c r="E48" s="70" t="s">
        <v>93</v>
      </c>
      <c r="F48" s="20">
        <f t="shared" si="8"/>
        <v>1212529.05</v>
      </c>
      <c r="G48" s="21">
        <f t="shared" si="9"/>
        <v>829.87000000000035</v>
      </c>
      <c r="H48" s="22">
        <f>'Distributor Secondary'!G12*'DSR con %'!H48</f>
        <v>45.39</v>
      </c>
      <c r="I48" s="22">
        <f>'Distributor Secondary'!H12*'DSR con %'!I48</f>
        <v>69.42</v>
      </c>
      <c r="J48" s="22">
        <f>'Distributor Secondary'!I12*'DSR con %'!J48</f>
        <v>38.64</v>
      </c>
      <c r="K48" s="22">
        <f>'Distributor Secondary'!J12*'DSR con %'!K48</f>
        <v>69</v>
      </c>
      <c r="L48" s="22">
        <f>'Distributor Secondary'!K12*'DSR con %'!L48</f>
        <v>79.820000000000007</v>
      </c>
      <c r="M48" s="22">
        <f>'Distributor Secondary'!L12*'DSR con %'!M48</f>
        <v>33.800000000000004</v>
      </c>
      <c r="N48" s="22">
        <f>'Distributor Secondary'!M12*'DSR con %'!N48</f>
        <v>16.900000000000002</v>
      </c>
      <c r="O48" s="22">
        <f>'Distributor Secondary'!N12*'DSR con %'!O48</f>
        <v>46.8</v>
      </c>
      <c r="P48" s="22">
        <f>'Distributor Secondary'!O12*'DSR con %'!P48</f>
        <v>54.600000000000009</v>
      </c>
      <c r="Q48" s="22">
        <f>'Distributor Secondary'!P12*'DSR con %'!Q48</f>
        <v>22.1</v>
      </c>
      <c r="R48" s="22">
        <f>'Distributor Secondary'!Q12*'DSR con %'!R48</f>
        <v>37.049999999999997</v>
      </c>
      <c r="S48" s="22">
        <f>'Distributor Secondary'!R12*'DSR con %'!S48</f>
        <v>28.6</v>
      </c>
      <c r="T48" s="22">
        <f>'Distributor Secondary'!S12*'DSR con %'!T48</f>
        <v>18.72</v>
      </c>
      <c r="U48" s="22">
        <f>'Distributor Secondary'!T12*'DSR con %'!U48</f>
        <v>61.75</v>
      </c>
      <c r="V48" s="22">
        <f>'Distributor Secondary'!U12*'DSR con %'!V48</f>
        <v>25.35</v>
      </c>
      <c r="W48" s="22">
        <f>'Distributor Secondary'!V12*'DSR con %'!W48</f>
        <v>21.45</v>
      </c>
      <c r="X48" s="22">
        <f>'Distributor Secondary'!W12*'DSR con %'!X48</f>
        <v>25.35</v>
      </c>
      <c r="Y48" s="22">
        <f>'Distributor Secondary'!X12*'DSR con %'!Y48</f>
        <v>5.2</v>
      </c>
      <c r="Z48" s="22">
        <f>'Distributor Secondary'!Y12*'DSR con %'!Z48</f>
        <v>30.200000000000003</v>
      </c>
      <c r="AA48" s="22">
        <f>'Distributor Secondary'!Z12*'DSR con %'!AA48</f>
        <v>9.06</v>
      </c>
      <c r="AB48" s="22">
        <f>'Distributor Secondary'!AA12*'DSR con %'!AB48</f>
        <v>5</v>
      </c>
      <c r="AC48" s="22">
        <f>'Distributor Secondary'!AB12*'DSR con %'!AC48</f>
        <v>31.2</v>
      </c>
      <c r="AD48" s="22">
        <f>'Distributor Secondary'!AC12*'DSR con %'!AD48</f>
        <v>17.16</v>
      </c>
      <c r="AE48" s="22">
        <f>'Distributor Secondary'!AD12*'DSR con %'!AE48</f>
        <v>4.4800000000000004</v>
      </c>
      <c r="AF48" s="22">
        <f>'Distributor Secondary'!AE12*'DSR con %'!AF48</f>
        <v>6.0900000000000007</v>
      </c>
      <c r="AG48" s="22">
        <f>'Distributor Secondary'!AF12*'DSR con %'!AG48</f>
        <v>0.91000000000000014</v>
      </c>
      <c r="AH48" s="22">
        <f>'Distributor Secondary'!AG12*'DSR con %'!AH48</f>
        <v>6.0900000000000007</v>
      </c>
      <c r="AI48" s="22">
        <f>'Distributor Secondary'!AH12*'DSR con %'!AI48</f>
        <v>2.9400000000000004</v>
      </c>
      <c r="AJ48" s="22">
        <f>'Distributor Secondary'!AI12*'DSR con %'!AJ48</f>
        <v>8.75</v>
      </c>
      <c r="AK48" s="22">
        <f>'Distributor Secondary'!AJ12*'DSR con %'!AK48</f>
        <v>2.9400000000000004</v>
      </c>
      <c r="AL48" s="22">
        <f>'Distributor Secondary'!AK12*'DSR con %'!AL48</f>
        <v>2.31</v>
      </c>
      <c r="AM48" s="22">
        <f>'Distributor Secondary'!AL12*'DSR con %'!AM48</f>
        <v>1.1900000000000002</v>
      </c>
      <c r="AN48" s="22">
        <f>'Distributor Secondary'!AM12*'DSR con %'!AN48</f>
        <v>1.61</v>
      </c>
    </row>
    <row r="49" spans="1:52" x14ac:dyDescent="0.2">
      <c r="A49" s="34" t="s">
        <v>13</v>
      </c>
      <c r="B49" s="18" t="s">
        <v>5</v>
      </c>
      <c r="C49" s="19" t="s">
        <v>23</v>
      </c>
      <c r="D49" s="70" t="s">
        <v>94</v>
      </c>
      <c r="E49" s="70" t="s">
        <v>95</v>
      </c>
      <c r="F49" s="20">
        <f t="shared" si="8"/>
        <v>1488464.4</v>
      </c>
      <c r="G49" s="21">
        <f t="shared" si="9"/>
        <v>953.6</v>
      </c>
      <c r="H49" s="22">
        <f>'Distributor Secondary'!G12*'DSR con %'!H49</f>
        <v>42.72</v>
      </c>
      <c r="I49" s="22">
        <f>'Distributor Secondary'!H12*'DSR con %'!I49</f>
        <v>64.08</v>
      </c>
      <c r="J49" s="22">
        <f>'Distributor Secondary'!I12*'DSR con %'!J49</f>
        <v>22.08</v>
      </c>
      <c r="K49" s="22">
        <f>'Distributor Secondary'!J12*'DSR con %'!K49</f>
        <v>59.800000000000004</v>
      </c>
      <c r="L49" s="22">
        <f>'Distributor Secondary'!K12*'DSR con %'!L49</f>
        <v>104.38000000000001</v>
      </c>
      <c r="M49" s="22">
        <f>'Distributor Secondary'!L12*'DSR con %'!M49</f>
        <v>54.6</v>
      </c>
      <c r="N49" s="22">
        <f>'Distributor Secondary'!M12*'DSR con %'!N49</f>
        <v>29.900000000000002</v>
      </c>
      <c r="O49" s="22">
        <f>'Distributor Secondary'!N12*'DSR con %'!O49</f>
        <v>49.4</v>
      </c>
      <c r="P49" s="22">
        <f>'Distributor Secondary'!O12*'DSR con %'!P49</f>
        <v>54.600000000000009</v>
      </c>
      <c r="Q49" s="22">
        <f>'Distributor Secondary'!P12*'DSR con %'!Q49</f>
        <v>26</v>
      </c>
      <c r="R49" s="22">
        <f>'Distributor Secondary'!Q12*'DSR con %'!R49</f>
        <v>40.949999999999996</v>
      </c>
      <c r="S49" s="22">
        <f>'Distributor Secondary'!R12*'DSR con %'!S49</f>
        <v>54.6</v>
      </c>
      <c r="T49" s="22">
        <f>'Distributor Secondary'!S12*'DSR con %'!T49</f>
        <v>29.64</v>
      </c>
      <c r="U49" s="22">
        <f>'Distributor Secondary'!T12*'DSR con %'!U49</f>
        <v>26</v>
      </c>
      <c r="V49" s="22">
        <f>'Distributor Secondary'!U12*'DSR con %'!V49</f>
        <v>39</v>
      </c>
      <c r="W49" s="22">
        <f>'Distributor Secondary'!V12*'DSR con %'!W49</f>
        <v>31.2</v>
      </c>
      <c r="X49" s="22">
        <f>'Distributor Secondary'!W12*'DSR con %'!X49</f>
        <v>44.85</v>
      </c>
      <c r="Y49" s="22">
        <f>'Distributor Secondary'!X12*'DSR con %'!Y49</f>
        <v>12.35</v>
      </c>
      <c r="Z49" s="22">
        <f>'Distributor Secondary'!Y12*'DSR con %'!Z49</f>
        <v>24.16</v>
      </c>
      <c r="AA49" s="22">
        <f>'Distributor Secondary'!Z12*'DSR con %'!AA49</f>
        <v>24.16</v>
      </c>
      <c r="AB49" s="22">
        <f>'Distributor Secondary'!AA12*'DSR con %'!AB49</f>
        <v>7.5</v>
      </c>
      <c r="AC49" s="22">
        <f>'Distributor Secondary'!AB12*'DSR con %'!AC49</f>
        <v>27.04</v>
      </c>
      <c r="AD49" s="22">
        <f>'Distributor Secondary'!AC12*'DSR con %'!AD49</f>
        <v>29.64</v>
      </c>
      <c r="AE49" s="22">
        <f>'Distributor Secondary'!AD12*'DSR con %'!AE49</f>
        <v>3.36</v>
      </c>
      <c r="AF49" s="22">
        <f>'Distributor Secondary'!AE12*'DSR con %'!AF49</f>
        <v>9.57</v>
      </c>
      <c r="AG49" s="22">
        <f>'Distributor Secondary'!AF12*'DSR con %'!AG49</f>
        <v>1.43</v>
      </c>
      <c r="AH49" s="22">
        <f>'Distributor Secondary'!AG12*'DSR con %'!AH49</f>
        <v>9.57</v>
      </c>
      <c r="AI49" s="22">
        <f>'Distributor Secondary'!AH12*'DSR con %'!AI49</f>
        <v>4.62</v>
      </c>
      <c r="AJ49" s="22">
        <f>'Distributor Secondary'!AI12*'DSR con %'!AJ49</f>
        <v>13.75</v>
      </c>
      <c r="AK49" s="22">
        <f>'Distributor Secondary'!AJ12*'DSR con %'!AK49</f>
        <v>4.62</v>
      </c>
      <c r="AL49" s="22">
        <f>'Distributor Secondary'!AK12*'DSR con %'!AL49</f>
        <v>3.63</v>
      </c>
      <c r="AM49" s="22">
        <f>'Distributor Secondary'!AL12*'DSR con %'!AM49</f>
        <v>1.87</v>
      </c>
      <c r="AN49" s="22">
        <f>'Distributor Secondary'!AM12*'DSR con %'!AN49</f>
        <v>2.5299999999999998</v>
      </c>
    </row>
    <row r="50" spans="1:52" x14ac:dyDescent="0.2">
      <c r="A50" s="34" t="s">
        <v>13</v>
      </c>
      <c r="B50" s="18" t="s">
        <v>5</v>
      </c>
      <c r="C50" s="19" t="s">
        <v>23</v>
      </c>
      <c r="D50" s="70" t="s">
        <v>96</v>
      </c>
      <c r="E50" s="70" t="s">
        <v>97</v>
      </c>
      <c r="F50" s="20">
        <f t="shared" si="8"/>
        <v>1515019.35</v>
      </c>
      <c r="G50" s="21">
        <f t="shared" si="9"/>
        <v>820.4799999999999</v>
      </c>
      <c r="H50" s="22">
        <f>'Distributor Secondary'!G12*'DSR con %'!H50</f>
        <v>40.049999999999997</v>
      </c>
      <c r="I50" s="22">
        <f>'Distributor Secondary'!H12*'DSR con %'!I50</f>
        <v>58.74</v>
      </c>
      <c r="J50" s="22">
        <f>'Distributor Secondary'!I12*'DSR con %'!J50</f>
        <v>22.08</v>
      </c>
      <c r="K50" s="22">
        <f>'Distributor Secondary'!J12*'DSR con %'!K50</f>
        <v>50.6</v>
      </c>
      <c r="L50" s="22">
        <f>'Distributor Secondary'!K12*'DSR con %'!L50</f>
        <v>55.26</v>
      </c>
      <c r="M50" s="22">
        <f>'Distributor Secondary'!L12*'DSR con %'!M50</f>
        <v>31.2</v>
      </c>
      <c r="N50" s="22">
        <f>'Distributor Secondary'!M12*'DSR con %'!N50</f>
        <v>7.8</v>
      </c>
      <c r="O50" s="22">
        <f>'Distributor Secondary'!N12*'DSR con %'!O50</f>
        <v>39</v>
      </c>
      <c r="P50" s="22">
        <f>'Distributor Secondary'!O12*'DSR con %'!P50</f>
        <v>46.8</v>
      </c>
      <c r="Q50" s="22">
        <f>'Distributor Secondary'!P12*'DSR con %'!Q50</f>
        <v>29.900000000000002</v>
      </c>
      <c r="R50" s="22">
        <f>'Distributor Secondary'!Q12*'DSR con %'!R50</f>
        <v>33.150000000000006</v>
      </c>
      <c r="S50" s="22">
        <f>'Distributor Secondary'!R12*'DSR con %'!S50</f>
        <v>36.400000000000006</v>
      </c>
      <c r="T50" s="22">
        <f>'Distributor Secondary'!S12*'DSR con %'!T50</f>
        <v>28.08</v>
      </c>
      <c r="U50" s="22">
        <f>'Distributor Secondary'!T12*'DSR con %'!U50</f>
        <v>48.75</v>
      </c>
      <c r="V50" s="22">
        <f>'Distributor Secondary'!U12*'DSR con %'!V50</f>
        <v>33.150000000000006</v>
      </c>
      <c r="W50" s="22">
        <f>'Distributor Secondary'!V12*'DSR con %'!W50</f>
        <v>21.45</v>
      </c>
      <c r="X50" s="22">
        <f>'Distributor Secondary'!W12*'DSR con %'!X50</f>
        <v>9.75</v>
      </c>
      <c r="Y50" s="22">
        <f>'Distributor Secondary'!X12*'DSR con %'!Y50</f>
        <v>13</v>
      </c>
      <c r="Z50" s="22">
        <f>'Distributor Secondary'!Y12*'DSR con %'!Z50</f>
        <v>34.730000000000004</v>
      </c>
      <c r="AA50" s="22">
        <f>'Distributor Secondary'!Z12*'DSR con %'!AA50</f>
        <v>34.730000000000004</v>
      </c>
      <c r="AB50" s="22">
        <f>'Distributor Secondary'!AA12*'DSR con %'!AB50</f>
        <v>8</v>
      </c>
      <c r="AC50" s="22">
        <f>'Distributor Secondary'!AB12*'DSR con %'!AC50</f>
        <v>29.120000000000005</v>
      </c>
      <c r="AD50" s="22">
        <f>'Distributor Secondary'!AC12*'DSR con %'!AD50</f>
        <v>23.4</v>
      </c>
      <c r="AE50" s="22">
        <f>'Distributor Secondary'!AD12*'DSR con %'!AE50</f>
        <v>9.5200000000000014</v>
      </c>
      <c r="AF50" s="22">
        <f>'Distributor Secondary'!AE12*'DSR con %'!AF50</f>
        <v>12.180000000000001</v>
      </c>
      <c r="AG50" s="22">
        <f>'Distributor Secondary'!AF12*'DSR con %'!AG50</f>
        <v>1.8200000000000003</v>
      </c>
      <c r="AH50" s="22">
        <f>'Distributor Secondary'!AG12*'DSR con %'!AH50</f>
        <v>15.66</v>
      </c>
      <c r="AI50" s="22">
        <f>'Distributor Secondary'!AH12*'DSR con %'!AI50</f>
        <v>7.56</v>
      </c>
      <c r="AJ50" s="22">
        <f>'Distributor Secondary'!AI12*'DSR con %'!AJ50</f>
        <v>22.5</v>
      </c>
      <c r="AK50" s="22">
        <f>'Distributor Secondary'!AJ12*'DSR con %'!AK50</f>
        <v>5.8800000000000008</v>
      </c>
      <c r="AL50" s="22">
        <f>'Distributor Secondary'!AK12*'DSR con %'!AL50</f>
        <v>4.62</v>
      </c>
      <c r="AM50" s="22">
        <f>'Distributor Secondary'!AL12*'DSR con %'!AM50</f>
        <v>2.3800000000000003</v>
      </c>
      <c r="AN50" s="22">
        <f>'Distributor Secondary'!AM12*'DSR con %'!AN50</f>
        <v>3.22</v>
      </c>
    </row>
    <row r="51" spans="1:52" x14ac:dyDescent="0.2">
      <c r="A51" s="34" t="s">
        <v>13</v>
      </c>
      <c r="B51" s="18" t="s">
        <v>5</v>
      </c>
      <c r="C51" s="19" t="s">
        <v>23</v>
      </c>
      <c r="D51" s="70" t="s">
        <v>98</v>
      </c>
      <c r="E51" s="70" t="s">
        <v>99</v>
      </c>
      <c r="F51" s="20">
        <f t="shared" si="8"/>
        <v>1680795.2999999998</v>
      </c>
      <c r="G51" s="21">
        <f t="shared" si="9"/>
        <v>754.4100000000002</v>
      </c>
      <c r="H51" s="22">
        <f>'Distributor Secondary'!G12*'DSR con %'!H51</f>
        <v>32.04</v>
      </c>
      <c r="I51" s="22">
        <f>'Distributor Secondary'!H12*'DSR con %'!I51</f>
        <v>64.08</v>
      </c>
      <c r="J51" s="22">
        <f>'Distributor Secondary'!I12*'DSR con %'!J51</f>
        <v>9.2000000000000011</v>
      </c>
      <c r="K51" s="22">
        <f>'Distributor Secondary'!J12*'DSR con %'!K51</f>
        <v>41.4</v>
      </c>
      <c r="L51" s="22">
        <f>'Distributor Secondary'!K12*'DSR con %'!L51</f>
        <v>92.1</v>
      </c>
      <c r="M51" s="22">
        <f>'Distributor Secondary'!L12*'DSR con %'!M51</f>
        <v>33.800000000000004</v>
      </c>
      <c r="N51" s="22">
        <f>'Distributor Secondary'!M12*'DSR con %'!N51</f>
        <v>20.8</v>
      </c>
      <c r="O51" s="22">
        <f>'Distributor Secondary'!N12*'DSR con %'!O51</f>
        <v>36.400000000000006</v>
      </c>
      <c r="P51" s="22">
        <f>'Distributor Secondary'!O12*'DSR con %'!P51</f>
        <v>58.5</v>
      </c>
      <c r="Q51" s="22">
        <f>'Distributor Secondary'!P12*'DSR con %'!Q51</f>
        <v>9.1000000000000014</v>
      </c>
      <c r="R51" s="22">
        <f>'Distributor Secondary'!Q12*'DSR con %'!R51</f>
        <v>13.650000000000002</v>
      </c>
      <c r="S51" s="22">
        <f>'Distributor Secondary'!R12*'DSR con %'!S51</f>
        <v>18.200000000000003</v>
      </c>
      <c r="T51" s="22">
        <f>'Distributor Secondary'!S12*'DSR con %'!T51</f>
        <v>10.920000000000002</v>
      </c>
      <c r="U51" s="22">
        <f>'Distributor Secondary'!T12*'DSR con %'!U51</f>
        <v>22.750000000000004</v>
      </c>
      <c r="V51" s="22">
        <f>'Distributor Secondary'!U12*'DSR con %'!V51</f>
        <v>25.35</v>
      </c>
      <c r="W51" s="22">
        <f>'Distributor Secondary'!V12*'DSR con %'!W51</f>
        <v>27.300000000000004</v>
      </c>
      <c r="X51" s="22">
        <f>'Distributor Secondary'!W12*'DSR con %'!X51</f>
        <v>44.85</v>
      </c>
      <c r="Y51" s="22">
        <f>'Distributor Secondary'!X12*'DSR con %'!Y51</f>
        <v>5.2</v>
      </c>
      <c r="Z51" s="22">
        <f>'Distributor Secondary'!Y12*'DSR con %'!Z51</f>
        <v>10.57</v>
      </c>
      <c r="AA51" s="22">
        <f>'Distributor Secondary'!Z12*'DSR con %'!AA51</f>
        <v>12.08</v>
      </c>
      <c r="AB51" s="22">
        <f>'Distributor Secondary'!AA12*'DSR con %'!AB51</f>
        <v>4</v>
      </c>
      <c r="AC51" s="22">
        <f>'Distributor Secondary'!AB12*'DSR con %'!AC51</f>
        <v>18.72</v>
      </c>
      <c r="AD51" s="22">
        <f>'Distributor Secondary'!AC12*'DSR con %'!AD51</f>
        <v>14.04</v>
      </c>
      <c r="AE51" s="22">
        <f>'Distributor Secondary'!AD12*'DSR con %'!AE51</f>
        <v>16.8</v>
      </c>
      <c r="AF51" s="22">
        <f>'Distributor Secondary'!AE12*'DSR con %'!AF51</f>
        <v>20.88</v>
      </c>
      <c r="AG51" s="22">
        <f>'Distributor Secondary'!AF12*'DSR con %'!AG51</f>
        <v>3.12</v>
      </c>
      <c r="AH51" s="22">
        <f>'Distributor Secondary'!AG12*'DSR con %'!AH51</f>
        <v>20.88</v>
      </c>
      <c r="AI51" s="22">
        <f>'Distributor Secondary'!AH12*'DSR con %'!AI51</f>
        <v>10.08</v>
      </c>
      <c r="AJ51" s="22">
        <f>'Distributor Secondary'!AI12*'DSR con %'!AJ51</f>
        <v>30</v>
      </c>
      <c r="AK51" s="22">
        <f>'Distributor Secondary'!AJ12*'DSR con %'!AK51</f>
        <v>10.08</v>
      </c>
      <c r="AL51" s="22">
        <f>'Distributor Secondary'!AK12*'DSR con %'!AL51</f>
        <v>7.92</v>
      </c>
      <c r="AM51" s="22">
        <f>'Distributor Secondary'!AL12*'DSR con %'!AM51</f>
        <v>4.08</v>
      </c>
      <c r="AN51" s="22">
        <f>'Distributor Secondary'!AM12*'DSR con %'!AN51</f>
        <v>5.52</v>
      </c>
    </row>
    <row r="52" spans="1:52" x14ac:dyDescent="0.2">
      <c r="A52" s="34" t="s">
        <v>13</v>
      </c>
      <c r="B52" s="18" t="s">
        <v>5</v>
      </c>
      <c r="C52" s="19" t="s">
        <v>23</v>
      </c>
      <c r="D52" s="70" t="s">
        <v>100</v>
      </c>
      <c r="E52" s="70" t="s">
        <v>101</v>
      </c>
      <c r="F52" s="20">
        <f t="shared" si="8"/>
        <v>1405150.55</v>
      </c>
      <c r="G52" s="21">
        <f t="shared" si="9"/>
        <v>996.44</v>
      </c>
      <c r="H52" s="22">
        <f>'Distributor Secondary'!G12*'DSR con %'!H52</f>
        <v>45.39</v>
      </c>
      <c r="I52" s="22">
        <f>'Distributor Secondary'!H12*'DSR con %'!I52</f>
        <v>90.78</v>
      </c>
      <c r="J52" s="22">
        <f>'Distributor Secondary'!I12*'DSR con %'!J52</f>
        <v>27.599999999999998</v>
      </c>
      <c r="K52" s="22">
        <f>'Distributor Secondary'!J12*'DSR con %'!K52</f>
        <v>110.39999999999999</v>
      </c>
      <c r="L52" s="22">
        <f>'Distributor Secondary'!K12*'DSR con %'!L52</f>
        <v>92.1</v>
      </c>
      <c r="M52" s="22">
        <f>'Distributor Secondary'!L12*'DSR con %'!M52</f>
        <v>49.4</v>
      </c>
      <c r="N52" s="22">
        <f>'Distributor Secondary'!M12*'DSR con %'!N52</f>
        <v>16.900000000000002</v>
      </c>
      <c r="O52" s="22">
        <f>'Distributor Secondary'!N12*'DSR con %'!O52</f>
        <v>28.6</v>
      </c>
      <c r="P52" s="22">
        <f>'Distributor Secondary'!O12*'DSR con %'!P52</f>
        <v>101.4</v>
      </c>
      <c r="Q52" s="22">
        <f>'Distributor Secondary'!P12*'DSR con %'!Q52</f>
        <v>10.4</v>
      </c>
      <c r="R52" s="22">
        <f>'Distributor Secondary'!Q12*'DSR con %'!R52</f>
        <v>42.9</v>
      </c>
      <c r="S52" s="22">
        <f>'Distributor Secondary'!R12*'DSR con %'!S52</f>
        <v>41.6</v>
      </c>
      <c r="T52" s="22">
        <f>'Distributor Secondary'!S12*'DSR con %'!T52</f>
        <v>29.64</v>
      </c>
      <c r="U52" s="22">
        <f>'Distributor Secondary'!T12*'DSR con %'!U52</f>
        <v>84.5</v>
      </c>
      <c r="V52" s="22">
        <f>'Distributor Secondary'!U12*'DSR con %'!V52</f>
        <v>42.9</v>
      </c>
      <c r="W52" s="22">
        <f>'Distributor Secondary'!V12*'DSR con %'!W52</f>
        <v>40.949999999999996</v>
      </c>
      <c r="X52" s="22">
        <f>'Distributor Secondary'!W12*'DSR con %'!X52</f>
        <v>23.4</v>
      </c>
      <c r="Y52" s="22">
        <f>'Distributor Secondary'!X12*'DSR con %'!Y52</f>
        <v>9.1000000000000014</v>
      </c>
      <c r="Z52" s="22">
        <f>'Distributor Secondary'!Y12*'DSR con %'!Z52</f>
        <v>13.59</v>
      </c>
      <c r="AA52" s="22">
        <f>'Distributor Secondary'!Z12*'DSR con %'!AA52</f>
        <v>12.08</v>
      </c>
      <c r="AB52" s="22">
        <f>'Distributor Secondary'!AA12*'DSR con %'!AB52</f>
        <v>5</v>
      </c>
      <c r="AC52" s="22">
        <f>'Distributor Secondary'!AB12*'DSR con %'!AC52</f>
        <v>22.88</v>
      </c>
      <c r="AD52" s="22">
        <f>'Distributor Secondary'!AC12*'DSR con %'!AD52</f>
        <v>15.600000000000001</v>
      </c>
      <c r="AE52" s="22">
        <f>'Distributor Secondary'!AD12*'DSR con %'!AE52</f>
        <v>7.28</v>
      </c>
      <c r="AF52" s="22">
        <f>'Distributor Secondary'!AE12*'DSR con %'!AF52</f>
        <v>7.83</v>
      </c>
      <c r="AG52" s="22">
        <f>'Distributor Secondary'!AF12*'DSR con %'!AG52</f>
        <v>1.17</v>
      </c>
      <c r="AH52" s="22">
        <f>'Distributor Secondary'!AG12*'DSR con %'!AH52</f>
        <v>4.3500000000000005</v>
      </c>
      <c r="AI52" s="22">
        <f>'Distributor Secondary'!AH12*'DSR con %'!AI52</f>
        <v>2.1</v>
      </c>
      <c r="AJ52" s="22">
        <f>'Distributor Secondary'!AI12*'DSR con %'!AJ52</f>
        <v>6.25</v>
      </c>
      <c r="AK52" s="22">
        <f>'Distributor Secondary'!AJ12*'DSR con %'!AK52</f>
        <v>3.78</v>
      </c>
      <c r="AL52" s="22">
        <f>'Distributor Secondary'!AK12*'DSR con %'!AL52</f>
        <v>2.9699999999999998</v>
      </c>
      <c r="AM52" s="22">
        <f>'Distributor Secondary'!AL12*'DSR con %'!AM52</f>
        <v>1.53</v>
      </c>
      <c r="AN52" s="22">
        <f>'Distributor Secondary'!AM12*'DSR con %'!AN52</f>
        <v>2.0699999999999998</v>
      </c>
    </row>
    <row r="53" spans="1:52" x14ac:dyDescent="0.2">
      <c r="A53" s="34" t="s">
        <v>13</v>
      </c>
      <c r="B53" s="18" t="s">
        <v>5</v>
      </c>
      <c r="C53" s="19" t="s">
        <v>23</v>
      </c>
      <c r="D53" s="70" t="s">
        <v>102</v>
      </c>
      <c r="E53" s="70" t="s">
        <v>103</v>
      </c>
      <c r="F53" s="20">
        <f t="shared" si="8"/>
        <v>1712059.35</v>
      </c>
      <c r="G53" s="21">
        <f t="shared" si="9"/>
        <v>840.1400000000001</v>
      </c>
      <c r="H53" s="22">
        <f>'Distributor Secondary'!G12*'DSR con %'!H53</f>
        <v>24.029999999999998</v>
      </c>
      <c r="I53" s="22">
        <f>'Distributor Secondary'!H12*'DSR con %'!I53</f>
        <v>74.760000000000005</v>
      </c>
      <c r="J53" s="22">
        <f>'Distributor Secondary'!I12*'DSR con %'!J53</f>
        <v>25.76</v>
      </c>
      <c r="K53" s="22">
        <f>'Distributor Secondary'!J12*'DSR con %'!K53</f>
        <v>27.599999999999998</v>
      </c>
      <c r="L53" s="22">
        <f>'Distributor Secondary'!K12*'DSR con %'!L53</f>
        <v>98.240000000000009</v>
      </c>
      <c r="M53" s="22">
        <f>'Distributor Secondary'!L12*'DSR con %'!M53</f>
        <v>28.6</v>
      </c>
      <c r="N53" s="22">
        <f>'Distributor Secondary'!M12*'DSR con %'!N53</f>
        <v>16.900000000000002</v>
      </c>
      <c r="O53" s="22">
        <f>'Distributor Secondary'!N12*'DSR con %'!O53</f>
        <v>23.4</v>
      </c>
      <c r="P53" s="22">
        <f>'Distributor Secondary'!O12*'DSR con %'!P53</f>
        <v>46.8</v>
      </c>
      <c r="Q53" s="22">
        <f>'Distributor Secondary'!P12*'DSR con %'!Q53</f>
        <v>14.3</v>
      </c>
      <c r="R53" s="22">
        <f>'Distributor Secondary'!Q12*'DSR con %'!R53</f>
        <v>13.650000000000002</v>
      </c>
      <c r="S53" s="22">
        <f>'Distributor Secondary'!R12*'DSR con %'!S53</f>
        <v>52</v>
      </c>
      <c r="T53" s="22">
        <f>'Distributor Secondary'!S12*'DSR con %'!T53</f>
        <v>24.96</v>
      </c>
      <c r="U53" s="22">
        <f>'Distributor Secondary'!T12*'DSR con %'!U53</f>
        <v>39</v>
      </c>
      <c r="V53" s="22">
        <f>'Distributor Secondary'!U12*'DSR con %'!V53</f>
        <v>11.7</v>
      </c>
      <c r="W53" s="22">
        <f>'Distributor Secondary'!V12*'DSR con %'!W53</f>
        <v>39</v>
      </c>
      <c r="X53" s="22">
        <f>'Distributor Secondary'!W12*'DSR con %'!X53</f>
        <v>21.45</v>
      </c>
      <c r="Y53" s="22">
        <f>'Distributor Secondary'!X12*'DSR con %'!Y53</f>
        <v>13</v>
      </c>
      <c r="Z53" s="22">
        <f>'Distributor Secondary'!Y12*'DSR con %'!Z53</f>
        <v>28.69</v>
      </c>
      <c r="AA53" s="22">
        <f>'Distributor Secondary'!Z12*'DSR con %'!AA53</f>
        <v>30.200000000000003</v>
      </c>
      <c r="AB53" s="22">
        <f>'Distributor Secondary'!AA12*'DSR con %'!AB53</f>
        <v>12</v>
      </c>
      <c r="AC53" s="22">
        <f>'Distributor Secondary'!AB12*'DSR con %'!AC53</f>
        <v>31.2</v>
      </c>
      <c r="AD53" s="22">
        <f>'Distributor Secondary'!AC12*'DSR con %'!AD53</f>
        <v>29.64</v>
      </c>
      <c r="AE53" s="22">
        <f>'Distributor Secondary'!AD12*'DSR con %'!AE53</f>
        <v>10.08</v>
      </c>
      <c r="AF53" s="22">
        <f>'Distributor Secondary'!AE12*'DSR con %'!AF53</f>
        <v>19.14</v>
      </c>
      <c r="AG53" s="22">
        <f>'Distributor Secondary'!AF12*'DSR con %'!AG53</f>
        <v>2.86</v>
      </c>
      <c r="AH53" s="22">
        <f>'Distributor Secondary'!AG12*'DSR con %'!AH53</f>
        <v>19.14</v>
      </c>
      <c r="AI53" s="22">
        <f>'Distributor Secondary'!AH12*'DSR con %'!AI53</f>
        <v>9.24</v>
      </c>
      <c r="AJ53" s="22">
        <f>'Distributor Secondary'!AI12*'DSR con %'!AJ53</f>
        <v>27.5</v>
      </c>
      <c r="AK53" s="22">
        <f>'Distributor Secondary'!AJ12*'DSR con %'!AK53</f>
        <v>9.24</v>
      </c>
      <c r="AL53" s="22">
        <f>'Distributor Secondary'!AK12*'DSR con %'!AL53</f>
        <v>7.26</v>
      </c>
      <c r="AM53" s="22">
        <f>'Distributor Secondary'!AL12*'DSR con %'!AM53</f>
        <v>3.74</v>
      </c>
      <c r="AN53" s="22">
        <f>'Distributor Secondary'!AM12*'DSR con %'!AN53</f>
        <v>5.0599999999999996</v>
      </c>
    </row>
    <row r="54" spans="1:52" s="10" customFormat="1" x14ac:dyDescent="0.2">
      <c r="A54" s="32"/>
      <c r="B54" s="24"/>
      <c r="C54" s="25"/>
      <c r="D54" s="33"/>
      <c r="E54" s="33"/>
      <c r="F54" s="28">
        <f t="shared" si="8"/>
        <v>10434025</v>
      </c>
      <c r="G54" s="59">
        <f t="shared" si="9"/>
        <v>6056</v>
      </c>
      <c r="H54" s="12">
        <f t="shared" ref="H54:AN54" si="12">SUM(H47:H53)</f>
        <v>267</v>
      </c>
      <c r="I54" s="12">
        <f t="shared" si="12"/>
        <v>534</v>
      </c>
      <c r="J54" s="12">
        <f t="shared" si="12"/>
        <v>183.99999999999997</v>
      </c>
      <c r="K54" s="12">
        <f t="shared" si="12"/>
        <v>460</v>
      </c>
      <c r="L54" s="12">
        <f t="shared" si="12"/>
        <v>614</v>
      </c>
      <c r="M54" s="12">
        <f t="shared" si="12"/>
        <v>260</v>
      </c>
      <c r="N54" s="12">
        <f t="shared" si="12"/>
        <v>130</v>
      </c>
      <c r="O54" s="12">
        <f t="shared" si="12"/>
        <v>260</v>
      </c>
      <c r="P54" s="12">
        <f t="shared" si="12"/>
        <v>390.00000000000006</v>
      </c>
      <c r="Q54" s="12">
        <f t="shared" si="12"/>
        <v>130.00000000000003</v>
      </c>
      <c r="R54" s="12">
        <f t="shared" si="12"/>
        <v>195.00000000000003</v>
      </c>
      <c r="S54" s="12">
        <f t="shared" si="12"/>
        <v>260</v>
      </c>
      <c r="T54" s="12">
        <f t="shared" si="12"/>
        <v>156</v>
      </c>
      <c r="U54" s="12">
        <f t="shared" si="12"/>
        <v>325</v>
      </c>
      <c r="V54" s="12">
        <f t="shared" si="12"/>
        <v>195</v>
      </c>
      <c r="W54" s="12">
        <f t="shared" si="12"/>
        <v>195</v>
      </c>
      <c r="X54" s="12">
        <f t="shared" si="12"/>
        <v>195</v>
      </c>
      <c r="Y54" s="12">
        <f t="shared" si="12"/>
        <v>65</v>
      </c>
      <c r="Z54" s="12">
        <f t="shared" si="12"/>
        <v>151</v>
      </c>
      <c r="AA54" s="12">
        <f t="shared" si="12"/>
        <v>151</v>
      </c>
      <c r="AB54" s="12">
        <f t="shared" si="12"/>
        <v>50</v>
      </c>
      <c r="AC54" s="12">
        <f t="shared" si="12"/>
        <v>208</v>
      </c>
      <c r="AD54" s="12">
        <f t="shared" si="12"/>
        <v>156</v>
      </c>
      <c r="AE54" s="12">
        <f t="shared" si="12"/>
        <v>56</v>
      </c>
      <c r="AF54" s="12">
        <f t="shared" si="12"/>
        <v>87</v>
      </c>
      <c r="AG54" s="12">
        <f t="shared" si="12"/>
        <v>13</v>
      </c>
      <c r="AH54" s="12">
        <f t="shared" si="12"/>
        <v>87</v>
      </c>
      <c r="AI54" s="12">
        <f t="shared" si="12"/>
        <v>42</v>
      </c>
      <c r="AJ54" s="12">
        <f t="shared" si="12"/>
        <v>125</v>
      </c>
      <c r="AK54" s="12">
        <f t="shared" si="12"/>
        <v>42</v>
      </c>
      <c r="AL54" s="12">
        <f t="shared" si="12"/>
        <v>33</v>
      </c>
      <c r="AM54" s="12">
        <f t="shared" si="12"/>
        <v>17</v>
      </c>
      <c r="AN54" s="12">
        <f t="shared" si="12"/>
        <v>23</v>
      </c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</row>
    <row r="55" spans="1:52" ht="24" x14ac:dyDescent="0.2">
      <c r="A55" s="37" t="s">
        <v>46</v>
      </c>
      <c r="B55" s="18" t="s">
        <v>5</v>
      </c>
      <c r="C55" s="38" t="s">
        <v>45</v>
      </c>
      <c r="D55" s="39" t="s">
        <v>104</v>
      </c>
      <c r="E55" s="47" t="s">
        <v>105</v>
      </c>
      <c r="F55" s="20">
        <f t="shared" si="8"/>
        <v>2427209.75</v>
      </c>
      <c r="G55" s="21">
        <f t="shared" si="9"/>
        <v>1229.6699999999998</v>
      </c>
      <c r="H55" s="22">
        <f>'Distributor Secondary'!G13*'DSR con %'!H55</f>
        <v>41.25</v>
      </c>
      <c r="I55" s="22">
        <f>'Distributor Secondary'!H13*'DSR con %'!I55</f>
        <v>82.83</v>
      </c>
      <c r="J55" s="22">
        <f>'Distributor Secondary'!I13*'DSR con %'!J55</f>
        <v>47.190000000000005</v>
      </c>
      <c r="K55" s="22">
        <f>'Distributor Secondary'!J13*'DSR con %'!K55</f>
        <v>118.14</v>
      </c>
      <c r="L55" s="22">
        <f>'Distributor Secondary'!K13*'DSR con %'!L55</f>
        <v>157.41</v>
      </c>
      <c r="M55" s="22">
        <f>'Distributor Secondary'!L13*'DSR con %'!M55</f>
        <v>39.93</v>
      </c>
      <c r="N55" s="22">
        <f>'Distributor Secondary'!M13*'DSR con %'!N55</f>
        <v>19.8</v>
      </c>
      <c r="O55" s="22">
        <f>'Distributor Secondary'!N13*'DSR con %'!O55</f>
        <v>39.93</v>
      </c>
      <c r="P55" s="22">
        <f>'Distributor Secondary'!O13*'DSR con %'!P55</f>
        <v>59.730000000000004</v>
      </c>
      <c r="Q55" s="22">
        <f>'Distributor Secondary'!P13*'DSR con %'!Q55</f>
        <v>19.8</v>
      </c>
      <c r="R55" s="22">
        <f>'Distributor Secondary'!Q13*'DSR con %'!R55</f>
        <v>30.03</v>
      </c>
      <c r="S55" s="22">
        <f>'Distributor Secondary'!R13*'DSR con %'!S55</f>
        <v>39.93</v>
      </c>
      <c r="T55" s="22">
        <f>'Distributor Secondary'!S13*'DSR con %'!T55</f>
        <v>24.09</v>
      </c>
      <c r="U55" s="22">
        <f>'Distributor Secondary'!T13*'DSR con %'!U55</f>
        <v>49.830000000000005</v>
      </c>
      <c r="V55" s="22">
        <f>'Distributor Secondary'!U13*'DSR con %'!V55</f>
        <v>30.03</v>
      </c>
      <c r="W55" s="22">
        <f>'Distributor Secondary'!V13*'DSR con %'!W55</f>
        <v>30.03</v>
      </c>
      <c r="X55" s="22">
        <f>'Distributor Secondary'!W13*'DSR con %'!X55</f>
        <v>30.03</v>
      </c>
      <c r="Y55" s="22">
        <f>'Distributor Secondary'!X13*'DSR con %'!Y55</f>
        <v>9.9</v>
      </c>
      <c r="Z55" s="22">
        <f>'Distributor Secondary'!Y13*'DSR con %'!Z55</f>
        <v>32.01</v>
      </c>
      <c r="AA55" s="22">
        <f>'Distributor Secondary'!Z13*'DSR con %'!AA55</f>
        <v>40.74</v>
      </c>
      <c r="AB55" s="22">
        <f>'Distributor Secondary'!AA13*'DSR con %'!AB55</f>
        <v>13.44</v>
      </c>
      <c r="AC55" s="22">
        <f>'Distributor Secondary'!AB13*'DSR con %'!AC55</f>
        <v>68.8</v>
      </c>
      <c r="AD55" s="22">
        <f>'Distributor Secondary'!AC13*'DSR con %'!AD55</f>
        <v>51.6</v>
      </c>
      <c r="AE55" s="22">
        <f>'Distributor Secondary'!AD13*'DSR con %'!AE55</f>
        <v>14</v>
      </c>
      <c r="AF55" s="22">
        <f>'Distributor Secondary'!AE13*'DSR con %'!AF55</f>
        <v>24.8</v>
      </c>
      <c r="AG55" s="22">
        <f>'Distributor Secondary'!AF13*'DSR con %'!AG55</f>
        <v>3.6</v>
      </c>
      <c r="AH55" s="22">
        <f>'Distributor Secondary'!AG13*'DSR con %'!AH55</f>
        <v>25.200000000000003</v>
      </c>
      <c r="AI55" s="22">
        <f>'Distributor Secondary'!AH13*'DSR con %'!AI55</f>
        <v>12.4</v>
      </c>
      <c r="AJ55" s="22">
        <f>'Distributor Secondary'!AI13*'DSR con %'!AJ55</f>
        <v>37.6</v>
      </c>
      <c r="AK55" s="22">
        <f>'Distributor Secondary'!AJ13*'DSR con %'!AK55</f>
        <v>12.4</v>
      </c>
      <c r="AL55" s="22">
        <f>'Distributor Secondary'!AK13*'DSR con %'!AL55</f>
        <v>10</v>
      </c>
      <c r="AM55" s="22">
        <f>'Distributor Secondary'!AL13*'DSR con %'!AM55</f>
        <v>5.2</v>
      </c>
      <c r="AN55" s="22">
        <f>'Distributor Secondary'!AM13*'DSR con %'!AN55</f>
        <v>8</v>
      </c>
    </row>
    <row r="56" spans="1:52" ht="24" x14ac:dyDescent="0.2">
      <c r="A56" s="37" t="s">
        <v>46</v>
      </c>
      <c r="B56" s="18" t="s">
        <v>5</v>
      </c>
      <c r="C56" s="38" t="s">
        <v>45</v>
      </c>
      <c r="D56" s="39" t="s">
        <v>106</v>
      </c>
      <c r="E56" s="47" t="s">
        <v>107</v>
      </c>
      <c r="F56" s="20">
        <f t="shared" si="8"/>
        <v>1672444.95</v>
      </c>
      <c r="G56" s="21">
        <f t="shared" si="9"/>
        <v>883.88</v>
      </c>
      <c r="H56" s="22">
        <f>'Distributor Secondary'!G13*'DSR con %'!H56</f>
        <v>31.25</v>
      </c>
      <c r="I56" s="22">
        <f>'Distributor Secondary'!H13*'DSR con %'!I56</f>
        <v>62.75</v>
      </c>
      <c r="J56" s="22">
        <f>'Distributor Secondary'!I13*'DSR con %'!J56</f>
        <v>35.75</v>
      </c>
      <c r="K56" s="22">
        <f>'Distributor Secondary'!J13*'DSR con %'!K56</f>
        <v>89.5</v>
      </c>
      <c r="L56" s="22">
        <f>'Distributor Secondary'!K13*'DSR con %'!L56</f>
        <v>119.25</v>
      </c>
      <c r="M56" s="22">
        <f>'Distributor Secondary'!L13*'DSR con %'!M56</f>
        <v>30.25</v>
      </c>
      <c r="N56" s="22">
        <f>'Distributor Secondary'!M13*'DSR con %'!N56</f>
        <v>15</v>
      </c>
      <c r="O56" s="22">
        <f>'Distributor Secondary'!N13*'DSR con %'!O56</f>
        <v>30.25</v>
      </c>
      <c r="P56" s="22">
        <f>'Distributor Secondary'!O13*'DSR con %'!P56</f>
        <v>45.25</v>
      </c>
      <c r="Q56" s="22">
        <f>'Distributor Secondary'!P13*'DSR con %'!Q56</f>
        <v>15</v>
      </c>
      <c r="R56" s="22">
        <f>'Distributor Secondary'!Q13*'DSR con %'!R56</f>
        <v>22.75</v>
      </c>
      <c r="S56" s="22">
        <f>'Distributor Secondary'!R13*'DSR con %'!S56</f>
        <v>30.25</v>
      </c>
      <c r="T56" s="22">
        <f>'Distributor Secondary'!S13*'DSR con %'!T56</f>
        <v>18.25</v>
      </c>
      <c r="U56" s="22">
        <f>'Distributor Secondary'!T13*'DSR con %'!U56</f>
        <v>37.75</v>
      </c>
      <c r="V56" s="22">
        <f>'Distributor Secondary'!U13*'DSR con %'!V56</f>
        <v>22.75</v>
      </c>
      <c r="W56" s="22">
        <f>'Distributor Secondary'!V13*'DSR con %'!W56</f>
        <v>22.75</v>
      </c>
      <c r="X56" s="22">
        <f>'Distributor Secondary'!W13*'DSR con %'!X56</f>
        <v>22.75</v>
      </c>
      <c r="Y56" s="22">
        <f>'Distributor Secondary'!X13*'DSR con %'!Y56</f>
        <v>7.5</v>
      </c>
      <c r="Z56" s="22">
        <f>'Distributor Secondary'!Y13*'DSR con %'!Z56</f>
        <v>24.25</v>
      </c>
      <c r="AA56" s="22">
        <f>'Distributor Secondary'!Z13*'DSR con %'!AA56</f>
        <v>19.400000000000002</v>
      </c>
      <c r="AB56" s="22">
        <f>'Distributor Secondary'!AA13*'DSR con %'!AB56</f>
        <v>6.4</v>
      </c>
      <c r="AC56" s="22">
        <f>'Distributor Secondary'!AB13*'DSR con %'!AC56</f>
        <v>43</v>
      </c>
      <c r="AD56" s="22">
        <f>'Distributor Secondary'!AC13*'DSR con %'!AD56</f>
        <v>32.25</v>
      </c>
      <c r="AE56" s="22">
        <f>'Distributor Secondary'!AD13*'DSR con %'!AE56</f>
        <v>9.1</v>
      </c>
      <c r="AF56" s="22">
        <f>'Distributor Secondary'!AE13*'DSR con %'!AF56</f>
        <v>16.12</v>
      </c>
      <c r="AG56" s="22">
        <f>'Distributor Secondary'!AF13*'DSR con %'!AG56</f>
        <v>2.34</v>
      </c>
      <c r="AH56" s="22">
        <f>'Distributor Secondary'!AG13*'DSR con %'!AH56</f>
        <v>16.38</v>
      </c>
      <c r="AI56" s="22">
        <f>'Distributor Secondary'!AH13*'DSR con %'!AI56</f>
        <v>8.06</v>
      </c>
      <c r="AJ56" s="22">
        <f>'Distributor Secondary'!AI13*'DSR con %'!AJ56</f>
        <v>24.44</v>
      </c>
      <c r="AK56" s="22">
        <f>'Distributor Secondary'!AJ13*'DSR con %'!AK56</f>
        <v>8.06</v>
      </c>
      <c r="AL56" s="22">
        <f>'Distributor Secondary'!AK13*'DSR con %'!AL56</f>
        <v>6.5</v>
      </c>
      <c r="AM56" s="22">
        <f>'Distributor Secondary'!AL13*'DSR con %'!AM56</f>
        <v>3.38</v>
      </c>
      <c r="AN56" s="22">
        <f>'Distributor Secondary'!AM13*'DSR con %'!AN56</f>
        <v>5.2</v>
      </c>
    </row>
    <row r="57" spans="1:52" ht="24" x14ac:dyDescent="0.2">
      <c r="A57" s="37" t="s">
        <v>46</v>
      </c>
      <c r="B57" s="18" t="s">
        <v>5</v>
      </c>
      <c r="C57" s="38" t="s">
        <v>45</v>
      </c>
      <c r="D57" s="39" t="s">
        <v>108</v>
      </c>
      <c r="E57" s="131" t="s">
        <v>304</v>
      </c>
      <c r="F57" s="20">
        <f t="shared" si="8"/>
        <v>797466.20000000007</v>
      </c>
      <c r="G57" s="21">
        <f t="shared" si="9"/>
        <v>514.79000000000008</v>
      </c>
      <c r="H57" s="22">
        <f>'Distributor Secondary'!G13*'DSR con %'!H57</f>
        <v>20</v>
      </c>
      <c r="I57" s="22">
        <f>'Distributor Secondary'!H13*'DSR con %'!I57</f>
        <v>40.160000000000004</v>
      </c>
      <c r="J57" s="22">
        <f>'Distributor Secondary'!I13*'DSR con %'!J57</f>
        <v>22.88</v>
      </c>
      <c r="K57" s="22">
        <f>'Distributor Secondary'!J13*'DSR con %'!K57</f>
        <v>57.28</v>
      </c>
      <c r="L57" s="22">
        <f>'Distributor Secondary'!K13*'DSR con %'!L57</f>
        <v>76.320000000000007</v>
      </c>
      <c r="M57" s="22">
        <f>'Distributor Secondary'!L13*'DSR con %'!M57</f>
        <v>19.36</v>
      </c>
      <c r="N57" s="22">
        <f>'Distributor Secondary'!M13*'DSR con %'!N57</f>
        <v>9.6</v>
      </c>
      <c r="O57" s="22">
        <f>'Distributor Secondary'!N13*'DSR con %'!O57</f>
        <v>19.36</v>
      </c>
      <c r="P57" s="22">
        <f>'Distributor Secondary'!O13*'DSR con %'!P57</f>
        <v>28.96</v>
      </c>
      <c r="Q57" s="22">
        <f>'Distributor Secondary'!P13*'DSR con %'!Q57</f>
        <v>9.6</v>
      </c>
      <c r="R57" s="22">
        <f>'Distributor Secondary'!Q13*'DSR con %'!R57</f>
        <v>14.56</v>
      </c>
      <c r="S57" s="22">
        <f>'Distributor Secondary'!R13*'DSR con %'!S57</f>
        <v>19.36</v>
      </c>
      <c r="T57" s="22">
        <f>'Distributor Secondary'!S13*'DSR con %'!T57</f>
        <v>11.68</v>
      </c>
      <c r="U57" s="22">
        <f>'Distributor Secondary'!T13*'DSR con %'!U57</f>
        <v>24.16</v>
      </c>
      <c r="V57" s="22">
        <f>'Distributor Secondary'!U13*'DSR con %'!V57</f>
        <v>14.56</v>
      </c>
      <c r="W57" s="22">
        <f>'Distributor Secondary'!V13*'DSR con %'!W57</f>
        <v>14.56</v>
      </c>
      <c r="X57" s="22">
        <f>'Distributor Secondary'!W13*'DSR con %'!X57</f>
        <v>14.56</v>
      </c>
      <c r="Y57" s="22">
        <f>'Distributor Secondary'!X13*'DSR con %'!Y57</f>
        <v>4.8</v>
      </c>
      <c r="Z57" s="22">
        <f>'Distributor Secondary'!Y13*'DSR con %'!Z57</f>
        <v>15.52</v>
      </c>
      <c r="AA57" s="22">
        <f>'Distributor Secondary'!Z13*'DSR con %'!AA57</f>
        <v>12.610000000000001</v>
      </c>
      <c r="AB57" s="22">
        <f>'Distributor Secondary'!AA13*'DSR con %'!AB57</f>
        <v>4.16</v>
      </c>
      <c r="AC57" s="22">
        <f>'Distributor Secondary'!AB13*'DSR con %'!AC57</f>
        <v>17.2</v>
      </c>
      <c r="AD57" s="22">
        <f>'Distributor Secondary'!AC13*'DSR con %'!AD57</f>
        <v>12.9</v>
      </c>
      <c r="AE57" s="22">
        <f>'Distributor Secondary'!AD13*'DSR con %'!AE57</f>
        <v>2.8000000000000003</v>
      </c>
      <c r="AF57" s="22">
        <f>'Distributor Secondary'!AE13*'DSR con %'!AF57</f>
        <v>4.96</v>
      </c>
      <c r="AG57" s="22">
        <f>'Distributor Secondary'!AF13*'DSR con %'!AG57</f>
        <v>0.72</v>
      </c>
      <c r="AH57" s="22">
        <f>'Distributor Secondary'!AG13*'DSR con %'!AH57</f>
        <v>5.04</v>
      </c>
      <c r="AI57" s="22">
        <f>'Distributor Secondary'!AH13*'DSR con %'!AI57</f>
        <v>2.48</v>
      </c>
      <c r="AJ57" s="22">
        <f>'Distributor Secondary'!AI13*'DSR con %'!AJ57</f>
        <v>7.5200000000000005</v>
      </c>
      <c r="AK57" s="22">
        <f>'Distributor Secondary'!AJ13*'DSR con %'!AK57</f>
        <v>2.48</v>
      </c>
      <c r="AL57" s="22">
        <f>'Distributor Secondary'!AK13*'DSR con %'!AL57</f>
        <v>2</v>
      </c>
      <c r="AM57" s="22">
        <f>'Distributor Secondary'!AL13*'DSR con %'!AM57</f>
        <v>1.04</v>
      </c>
      <c r="AN57" s="22">
        <f>'Distributor Secondary'!AM13*'DSR con %'!AN57</f>
        <v>1.6</v>
      </c>
    </row>
    <row r="58" spans="1:52" ht="24" x14ac:dyDescent="0.2">
      <c r="A58" s="37" t="s">
        <v>46</v>
      </c>
      <c r="B58" s="18" t="s">
        <v>5</v>
      </c>
      <c r="C58" s="38" t="s">
        <v>45</v>
      </c>
      <c r="D58" s="39" t="s">
        <v>109</v>
      </c>
      <c r="E58" s="47" t="s">
        <v>110</v>
      </c>
      <c r="F58" s="20">
        <f t="shared" si="8"/>
        <v>1712514.0999999999</v>
      </c>
      <c r="G58" s="21">
        <f t="shared" si="9"/>
        <v>917.66</v>
      </c>
      <c r="H58" s="22">
        <f>'Distributor Secondary'!G13*'DSR con %'!H58</f>
        <v>32.5</v>
      </c>
      <c r="I58" s="22">
        <f>'Distributor Secondary'!H13*'DSR con %'!I58</f>
        <v>65.260000000000005</v>
      </c>
      <c r="J58" s="22">
        <f>'Distributor Secondary'!I13*'DSR con %'!J58</f>
        <v>37.18</v>
      </c>
      <c r="K58" s="22">
        <f>'Distributor Secondary'!J13*'DSR con %'!K58</f>
        <v>93.08</v>
      </c>
      <c r="L58" s="22">
        <f>'Distributor Secondary'!K13*'DSR con %'!L58</f>
        <v>124.02000000000001</v>
      </c>
      <c r="M58" s="22">
        <f>'Distributor Secondary'!L13*'DSR con %'!M58</f>
        <v>31.46</v>
      </c>
      <c r="N58" s="22">
        <f>'Distributor Secondary'!M13*'DSR con %'!N58</f>
        <v>15.600000000000001</v>
      </c>
      <c r="O58" s="22">
        <f>'Distributor Secondary'!N13*'DSR con %'!O58</f>
        <v>31.46</v>
      </c>
      <c r="P58" s="22">
        <f>'Distributor Secondary'!O13*'DSR con %'!P58</f>
        <v>47.06</v>
      </c>
      <c r="Q58" s="22">
        <f>'Distributor Secondary'!P13*'DSR con %'!Q58</f>
        <v>15.600000000000001</v>
      </c>
      <c r="R58" s="22">
        <f>'Distributor Secondary'!Q13*'DSR con %'!R58</f>
        <v>23.66</v>
      </c>
      <c r="S58" s="22">
        <f>'Distributor Secondary'!R13*'DSR con %'!S58</f>
        <v>31.46</v>
      </c>
      <c r="T58" s="22">
        <f>'Distributor Secondary'!S13*'DSR con %'!T58</f>
        <v>18.98</v>
      </c>
      <c r="U58" s="22">
        <f>'Distributor Secondary'!T13*'DSR con %'!U58</f>
        <v>39.26</v>
      </c>
      <c r="V58" s="22">
        <f>'Distributor Secondary'!U13*'DSR con %'!V58</f>
        <v>23.66</v>
      </c>
      <c r="W58" s="22">
        <f>'Distributor Secondary'!V13*'DSR con %'!W58</f>
        <v>23.66</v>
      </c>
      <c r="X58" s="22">
        <f>'Distributor Secondary'!W13*'DSR con %'!X58</f>
        <v>23.66</v>
      </c>
      <c r="Y58" s="22">
        <f>'Distributor Secondary'!X13*'DSR con %'!Y58</f>
        <v>7.8000000000000007</v>
      </c>
      <c r="Z58" s="22">
        <f>'Distributor Secondary'!Y13*'DSR con %'!Z58</f>
        <v>25.220000000000002</v>
      </c>
      <c r="AA58" s="22">
        <f>'Distributor Secondary'!Z13*'DSR con %'!AA58</f>
        <v>24.25</v>
      </c>
      <c r="AB58" s="22">
        <f>'Distributor Secondary'!AA13*'DSR con %'!AB58</f>
        <v>8</v>
      </c>
      <c r="AC58" s="22">
        <f>'Distributor Secondary'!AB13*'DSR con %'!AC58</f>
        <v>43</v>
      </c>
      <c r="AD58" s="22">
        <f>'Distributor Secondary'!AC13*'DSR con %'!AD58</f>
        <v>32.25</v>
      </c>
      <c r="AE58" s="22">
        <f>'Distributor Secondary'!AD13*'DSR con %'!AE58</f>
        <v>9.1</v>
      </c>
      <c r="AF58" s="22">
        <f>'Distributor Secondary'!AE13*'DSR con %'!AF58</f>
        <v>16.12</v>
      </c>
      <c r="AG58" s="22">
        <f>'Distributor Secondary'!AF13*'DSR con %'!AG58</f>
        <v>2.34</v>
      </c>
      <c r="AH58" s="22">
        <f>'Distributor Secondary'!AG13*'DSR con %'!AH58</f>
        <v>16.38</v>
      </c>
      <c r="AI58" s="22">
        <f>'Distributor Secondary'!AH13*'DSR con %'!AI58</f>
        <v>8.06</v>
      </c>
      <c r="AJ58" s="22">
        <f>'Distributor Secondary'!AI13*'DSR con %'!AJ58</f>
        <v>24.44</v>
      </c>
      <c r="AK58" s="22">
        <f>'Distributor Secondary'!AJ13*'DSR con %'!AK58</f>
        <v>8.06</v>
      </c>
      <c r="AL58" s="22">
        <f>'Distributor Secondary'!AK13*'DSR con %'!AL58</f>
        <v>6.5</v>
      </c>
      <c r="AM58" s="22">
        <f>'Distributor Secondary'!AL13*'DSR con %'!AM58</f>
        <v>3.38</v>
      </c>
      <c r="AN58" s="22">
        <f>'Distributor Secondary'!AM13*'DSR con %'!AN58</f>
        <v>5.2</v>
      </c>
    </row>
    <row r="59" spans="1:52" s="10" customFormat="1" x14ac:dyDescent="0.2">
      <c r="A59" s="40"/>
      <c r="B59" s="14"/>
      <c r="C59" s="41"/>
      <c r="D59" s="42"/>
      <c r="E59" s="69"/>
      <c r="F59" s="28">
        <f t="shared" si="8"/>
        <v>6609635</v>
      </c>
      <c r="G59" s="59">
        <f t="shared" si="9"/>
        <v>3546</v>
      </c>
      <c r="H59" s="12">
        <f>SUM(H55:H58)</f>
        <v>125</v>
      </c>
      <c r="I59" s="12">
        <f t="shared" ref="I59:AN59" si="13">SUM(I55:I58)</f>
        <v>251</v>
      </c>
      <c r="J59" s="12">
        <f t="shared" si="13"/>
        <v>143</v>
      </c>
      <c r="K59" s="12">
        <f t="shared" si="13"/>
        <v>357.99999999999994</v>
      </c>
      <c r="L59" s="12">
        <f t="shared" si="13"/>
        <v>477</v>
      </c>
      <c r="M59" s="12">
        <f t="shared" si="13"/>
        <v>121</v>
      </c>
      <c r="N59" s="12">
        <f t="shared" si="13"/>
        <v>60</v>
      </c>
      <c r="O59" s="12">
        <f t="shared" si="13"/>
        <v>121</v>
      </c>
      <c r="P59" s="12">
        <f t="shared" si="13"/>
        <v>181</v>
      </c>
      <c r="Q59" s="12">
        <f t="shared" si="13"/>
        <v>60</v>
      </c>
      <c r="R59" s="12">
        <f t="shared" si="13"/>
        <v>91</v>
      </c>
      <c r="S59" s="12">
        <f t="shared" si="13"/>
        <v>121</v>
      </c>
      <c r="T59" s="12">
        <f t="shared" si="13"/>
        <v>73</v>
      </c>
      <c r="U59" s="12">
        <f t="shared" si="13"/>
        <v>151</v>
      </c>
      <c r="V59" s="12">
        <f t="shared" si="13"/>
        <v>91</v>
      </c>
      <c r="W59" s="12">
        <f t="shared" si="13"/>
        <v>91</v>
      </c>
      <c r="X59" s="12">
        <f t="shared" si="13"/>
        <v>91</v>
      </c>
      <c r="Y59" s="12">
        <f t="shared" si="13"/>
        <v>30</v>
      </c>
      <c r="Z59" s="12">
        <f t="shared" si="13"/>
        <v>97</v>
      </c>
      <c r="AA59" s="12">
        <f t="shared" si="13"/>
        <v>97</v>
      </c>
      <c r="AB59" s="12">
        <f t="shared" si="13"/>
        <v>32</v>
      </c>
      <c r="AC59" s="12">
        <f t="shared" si="13"/>
        <v>172</v>
      </c>
      <c r="AD59" s="12">
        <f t="shared" si="13"/>
        <v>129</v>
      </c>
      <c r="AE59" s="12">
        <f t="shared" si="13"/>
        <v>35</v>
      </c>
      <c r="AF59" s="12">
        <f t="shared" si="13"/>
        <v>62</v>
      </c>
      <c r="AG59" s="12">
        <f t="shared" si="13"/>
        <v>9</v>
      </c>
      <c r="AH59" s="12">
        <f t="shared" si="13"/>
        <v>63</v>
      </c>
      <c r="AI59" s="12">
        <f t="shared" si="13"/>
        <v>31</v>
      </c>
      <c r="AJ59" s="12">
        <f t="shared" si="13"/>
        <v>94</v>
      </c>
      <c r="AK59" s="12">
        <f t="shared" si="13"/>
        <v>31</v>
      </c>
      <c r="AL59" s="12">
        <f t="shared" si="13"/>
        <v>25</v>
      </c>
      <c r="AM59" s="12">
        <f t="shared" si="13"/>
        <v>13</v>
      </c>
      <c r="AN59" s="12">
        <f t="shared" si="13"/>
        <v>20</v>
      </c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</row>
    <row r="60" spans="1:52" x14ac:dyDescent="0.2">
      <c r="A60" s="43" t="s">
        <v>14</v>
      </c>
      <c r="B60" s="18" t="s">
        <v>5</v>
      </c>
      <c r="C60" s="38" t="s">
        <v>23</v>
      </c>
      <c r="D60" s="44" t="s">
        <v>111</v>
      </c>
      <c r="E60" s="38" t="s">
        <v>112</v>
      </c>
      <c r="F60" s="20">
        <f t="shared" si="8"/>
        <v>2305309.0981210968</v>
      </c>
      <c r="G60" s="21">
        <f t="shared" si="9"/>
        <v>1030.6939675818019</v>
      </c>
      <c r="H60" s="22">
        <f>'Distributor Secondary'!G14*'DSR con %'!H60</f>
        <v>33.54</v>
      </c>
      <c r="I60" s="22">
        <f>'Distributor Secondary'!H14*'DSR con %'!I60</f>
        <v>66.820000000000007</v>
      </c>
      <c r="J60" s="22">
        <f>'Distributor Secondary'!I14*'DSR con %'!J60</f>
        <v>28.6</v>
      </c>
      <c r="K60" s="22">
        <f>'Distributor Secondary'!J14*'DSR con %'!K60</f>
        <v>71.5</v>
      </c>
      <c r="L60" s="22">
        <f>'Distributor Secondary'!K14*'DSR con %'!L60</f>
        <v>95.16</v>
      </c>
      <c r="M60" s="22">
        <f>'Distributor Secondary'!L14*'DSR con %'!M60</f>
        <v>33.020000000000003</v>
      </c>
      <c r="N60" s="22">
        <f>'Distributor Secondary'!M14*'DSR con %'!N60</f>
        <v>16.64</v>
      </c>
      <c r="O60" s="22">
        <f>'Distributor Secondary'!N14*'DSR con %'!O60</f>
        <v>33.020000000000003</v>
      </c>
      <c r="P60" s="22">
        <f>'Distributor Secondary'!O14*'DSR con %'!P60</f>
        <v>49.660000000000004</v>
      </c>
      <c r="Q60" s="22">
        <f>'Distributor Secondary'!P14*'DSR con %'!Q60</f>
        <v>16.64</v>
      </c>
      <c r="R60" s="22">
        <f>'Distributor Secondary'!Q14*'DSR con %'!R60</f>
        <v>24.7</v>
      </c>
      <c r="S60" s="22">
        <f>'Distributor Secondary'!R14*'DSR con %'!S60</f>
        <v>33.020000000000003</v>
      </c>
      <c r="T60" s="22">
        <f>'Distributor Secondary'!S14*'DSR con %'!T60</f>
        <v>19.760000000000002</v>
      </c>
      <c r="U60" s="22">
        <f>'Distributor Secondary'!T14*'DSR con %'!U60</f>
        <v>41.34</v>
      </c>
      <c r="V60" s="22">
        <f>'Distributor Secondary'!U14*'DSR con %'!V60</f>
        <v>24.7</v>
      </c>
      <c r="W60" s="22">
        <f>'Distributor Secondary'!V14*'DSR con %'!W60</f>
        <v>24.7</v>
      </c>
      <c r="X60" s="22">
        <f>'Distributor Secondary'!W14*'DSR con %'!X60</f>
        <v>33.378378378378379</v>
      </c>
      <c r="Y60" s="22">
        <f>'Distributor Secondary'!X14*'DSR con %'!Y60</f>
        <v>11.102040816326531</v>
      </c>
      <c r="Z60" s="22">
        <f>'Distributor Secondary'!Y14*'DSR con %'!Z60</f>
        <v>36.193548387096776</v>
      </c>
      <c r="AA60" s="22">
        <f>'Distributor Secondary'!Z14*'DSR con %'!AA60</f>
        <v>40.800000000000004</v>
      </c>
      <c r="AB60" s="22">
        <f>'Distributor Secondary'!AA14*'DSR con %'!AB60</f>
        <v>13.600000000000001</v>
      </c>
      <c r="AC60" s="22">
        <f>'Distributor Secondary'!AB14*'DSR con %'!AC60</f>
        <v>63.6</v>
      </c>
      <c r="AD60" s="22">
        <f>'Distributor Secondary'!AC14*'DSR con %'!AD60</f>
        <v>48</v>
      </c>
      <c r="AE60" s="22">
        <f>'Distributor Secondary'!AD14*'DSR con %'!AE60</f>
        <v>17.2</v>
      </c>
      <c r="AF60" s="22">
        <f>'Distributor Secondary'!AE14*'DSR con %'!AF60</f>
        <v>27.6</v>
      </c>
      <c r="AG60" s="22">
        <f>'Distributor Secondary'!AF14*'DSR con %'!AG60</f>
        <v>4</v>
      </c>
      <c r="AH60" s="22">
        <f>'Distributor Secondary'!AG14*'DSR con %'!AH60</f>
        <v>29.200000000000003</v>
      </c>
      <c r="AI60" s="22">
        <f>'Distributor Secondary'!AH14*'DSR con %'!AI60</f>
        <v>14</v>
      </c>
      <c r="AJ60" s="22">
        <f>'Distributor Secondary'!AI14*'DSR con %'!AJ60</f>
        <v>42.400000000000006</v>
      </c>
      <c r="AK60" s="22">
        <f>'Distributor Secondary'!AJ14*'DSR con %'!AK60</f>
        <v>14</v>
      </c>
      <c r="AL60" s="22">
        <f>'Distributor Secondary'!AK14*'DSR con %'!AL60</f>
        <v>11.200000000000001</v>
      </c>
      <c r="AM60" s="22">
        <f>'Distributor Secondary'!AL14*'DSR con %'!AM60</f>
        <v>5.6000000000000005</v>
      </c>
      <c r="AN60" s="22">
        <f>'Distributor Secondary'!AM14*'DSR con %'!AN60</f>
        <v>6</v>
      </c>
    </row>
    <row r="61" spans="1:52" x14ac:dyDescent="0.2">
      <c r="A61" s="43" t="s">
        <v>14</v>
      </c>
      <c r="B61" s="18" t="s">
        <v>5</v>
      </c>
      <c r="C61" s="38" t="s">
        <v>23</v>
      </c>
      <c r="D61" s="44" t="s">
        <v>113</v>
      </c>
      <c r="E61" s="38" t="s">
        <v>114</v>
      </c>
      <c r="F61" s="20">
        <f t="shared" si="8"/>
        <v>1611866.8252468733</v>
      </c>
      <c r="G61" s="21">
        <f t="shared" si="9"/>
        <v>841.04931533903903</v>
      </c>
      <c r="H61" s="22">
        <f>'Distributor Secondary'!G14*'DSR con %'!H61</f>
        <v>32.25</v>
      </c>
      <c r="I61" s="22">
        <f>'Distributor Secondary'!H14*'DSR con %'!I61</f>
        <v>64.25</v>
      </c>
      <c r="J61" s="22">
        <f>'Distributor Secondary'!I14*'DSR con %'!J61</f>
        <v>27.5</v>
      </c>
      <c r="K61" s="22">
        <f>'Distributor Secondary'!J14*'DSR con %'!K61</f>
        <v>68.75</v>
      </c>
      <c r="L61" s="22">
        <f>'Distributor Secondary'!K14*'DSR con %'!L61</f>
        <v>91.5</v>
      </c>
      <c r="M61" s="22">
        <f>'Distributor Secondary'!L14*'DSR con %'!M61</f>
        <v>31.75</v>
      </c>
      <c r="N61" s="22">
        <f>'Distributor Secondary'!M14*'DSR con %'!N61</f>
        <v>16</v>
      </c>
      <c r="O61" s="22">
        <f>'Distributor Secondary'!N14*'DSR con %'!O61</f>
        <v>31.75</v>
      </c>
      <c r="P61" s="22">
        <f>'Distributor Secondary'!O14*'DSR con %'!P61</f>
        <v>47.75</v>
      </c>
      <c r="Q61" s="22">
        <f>'Distributor Secondary'!P14*'DSR con %'!Q61</f>
        <v>16</v>
      </c>
      <c r="R61" s="22">
        <f>'Distributor Secondary'!Q14*'DSR con %'!R61</f>
        <v>23.75</v>
      </c>
      <c r="S61" s="22">
        <f>'Distributor Secondary'!R14*'DSR con %'!S61</f>
        <v>31.75</v>
      </c>
      <c r="T61" s="22">
        <f>'Distributor Secondary'!S14*'DSR con %'!T61</f>
        <v>19</v>
      </c>
      <c r="U61" s="22">
        <f>'Distributor Secondary'!T14*'DSR con %'!U61</f>
        <v>39.75</v>
      </c>
      <c r="V61" s="22">
        <f>'Distributor Secondary'!U14*'DSR con %'!V61</f>
        <v>23.75</v>
      </c>
      <c r="W61" s="22">
        <f>'Distributor Secondary'!V14*'DSR con %'!W61</f>
        <v>23.75</v>
      </c>
      <c r="X61" s="22">
        <f>'Distributor Secondary'!W14*'DSR con %'!X61</f>
        <v>23.75</v>
      </c>
      <c r="Y61" s="22">
        <f>'Distributor Secondary'!X14*'DSR con %'!Y61</f>
        <v>7.8367346938775508</v>
      </c>
      <c r="Z61" s="22">
        <f>'Distributor Secondary'!Y14*'DSR con %'!Z61</f>
        <v>26.322580645161288</v>
      </c>
      <c r="AA61" s="22">
        <f>'Distributor Secondary'!Z14*'DSR con %'!AA61</f>
        <v>23.46</v>
      </c>
      <c r="AB61" s="22">
        <f>'Distributor Secondary'!AA14*'DSR con %'!AB61</f>
        <v>7.82</v>
      </c>
      <c r="AC61" s="22">
        <f>'Distributor Secondary'!AB14*'DSR con %'!AC61</f>
        <v>36.57</v>
      </c>
      <c r="AD61" s="22">
        <f>'Distributor Secondary'!AC14*'DSR con %'!AD61</f>
        <v>27.6</v>
      </c>
      <c r="AE61" s="22">
        <f>'Distributor Secondary'!AD14*'DSR con %'!AE61</f>
        <v>9.89</v>
      </c>
      <c r="AF61" s="22">
        <f>'Distributor Secondary'!AE14*'DSR con %'!AF61</f>
        <v>15.870000000000001</v>
      </c>
      <c r="AG61" s="22">
        <f>'Distributor Secondary'!AF14*'DSR con %'!AG61</f>
        <v>2.3000000000000003</v>
      </c>
      <c r="AH61" s="22">
        <f>'Distributor Secondary'!AG14*'DSR con %'!AH61</f>
        <v>16.79</v>
      </c>
      <c r="AI61" s="22">
        <f>'Distributor Secondary'!AH14*'DSR con %'!AI61</f>
        <v>8.0500000000000007</v>
      </c>
      <c r="AJ61" s="22">
        <f>'Distributor Secondary'!AI14*'DSR con %'!AJ61</f>
        <v>24.380000000000003</v>
      </c>
      <c r="AK61" s="22">
        <f>'Distributor Secondary'!AJ14*'DSR con %'!AK61</f>
        <v>8.0500000000000007</v>
      </c>
      <c r="AL61" s="22">
        <f>'Distributor Secondary'!AK14*'DSR con %'!AL61</f>
        <v>6.44</v>
      </c>
      <c r="AM61" s="22">
        <f>'Distributor Secondary'!AL14*'DSR con %'!AM61</f>
        <v>3.22</v>
      </c>
      <c r="AN61" s="22">
        <f>'Distributor Secondary'!AM14*'DSR con %'!AN61</f>
        <v>3.45</v>
      </c>
    </row>
    <row r="62" spans="1:52" x14ac:dyDescent="0.2">
      <c r="A62" s="43" t="s">
        <v>14</v>
      </c>
      <c r="B62" s="18" t="s">
        <v>5</v>
      </c>
      <c r="C62" s="38" t="s">
        <v>23</v>
      </c>
      <c r="D62" s="44" t="s">
        <v>115</v>
      </c>
      <c r="E62" s="38" t="s">
        <v>116</v>
      </c>
      <c r="F62" s="20">
        <f t="shared" si="8"/>
        <v>1445652.8133160151</v>
      </c>
      <c r="G62" s="21">
        <f t="shared" si="9"/>
        <v>794.62835853957972</v>
      </c>
      <c r="H62" s="22">
        <f>'Distributor Secondary'!G14*'DSR con %'!H62</f>
        <v>32.25</v>
      </c>
      <c r="I62" s="22">
        <f>'Distributor Secondary'!H14*'DSR con %'!I62</f>
        <v>64.25</v>
      </c>
      <c r="J62" s="22">
        <f>'Distributor Secondary'!I14*'DSR con %'!J62</f>
        <v>27.5</v>
      </c>
      <c r="K62" s="22">
        <f>'Distributor Secondary'!J14*'DSR con %'!K62</f>
        <v>68.75</v>
      </c>
      <c r="L62" s="22">
        <f>'Distributor Secondary'!K14*'DSR con %'!L62</f>
        <v>91.5</v>
      </c>
      <c r="M62" s="22">
        <f>'Distributor Secondary'!L14*'DSR con %'!M62</f>
        <v>31.75</v>
      </c>
      <c r="N62" s="22">
        <f>'Distributor Secondary'!M14*'DSR con %'!N62</f>
        <v>16</v>
      </c>
      <c r="O62" s="22">
        <f>'Distributor Secondary'!N14*'DSR con %'!O62</f>
        <v>31.75</v>
      </c>
      <c r="P62" s="22">
        <f>'Distributor Secondary'!O14*'DSR con %'!P62</f>
        <v>47.75</v>
      </c>
      <c r="Q62" s="22">
        <f>'Distributor Secondary'!P14*'DSR con %'!Q62</f>
        <v>16</v>
      </c>
      <c r="R62" s="22">
        <f>'Distributor Secondary'!Q14*'DSR con %'!R62</f>
        <v>23.75</v>
      </c>
      <c r="S62" s="22">
        <f>'Distributor Secondary'!R14*'DSR con %'!S62</f>
        <v>31.75</v>
      </c>
      <c r="T62" s="22">
        <f>'Distributor Secondary'!S14*'DSR con %'!T62</f>
        <v>19</v>
      </c>
      <c r="U62" s="22">
        <f>'Distributor Secondary'!T14*'DSR con %'!U62</f>
        <v>39.75</v>
      </c>
      <c r="V62" s="22">
        <f>'Distributor Secondary'!U14*'DSR con %'!V62</f>
        <v>23.75</v>
      </c>
      <c r="W62" s="22">
        <f>'Distributor Secondary'!V14*'DSR con %'!W62</f>
        <v>23.75</v>
      </c>
      <c r="X62" s="22">
        <f>'Distributor Secondary'!W14*'DSR con %'!X62</f>
        <v>18.935810810810811</v>
      </c>
      <c r="Y62" s="22">
        <f>'Distributor Secondary'!X14*'DSR con %'!Y62</f>
        <v>6.5306122448979593</v>
      </c>
      <c r="Z62" s="22">
        <f>'Distributor Secondary'!Y14*'DSR con %'!Z62</f>
        <v>19.741935483870968</v>
      </c>
      <c r="AA62" s="22">
        <f>'Distributor Secondary'!Z14*'DSR con %'!AA62</f>
        <v>19.38</v>
      </c>
      <c r="AB62" s="22">
        <f>'Distributor Secondary'!AA14*'DSR con %'!AB62</f>
        <v>6.46</v>
      </c>
      <c r="AC62" s="22">
        <f>'Distributor Secondary'!AB14*'DSR con %'!AC62</f>
        <v>30.21</v>
      </c>
      <c r="AD62" s="22">
        <f>'Distributor Secondary'!AC14*'DSR con %'!AD62</f>
        <v>22.8</v>
      </c>
      <c r="AE62" s="22">
        <f>'Distributor Secondary'!AD14*'DSR con %'!AE62</f>
        <v>8.17</v>
      </c>
      <c r="AF62" s="22">
        <f>'Distributor Secondary'!AE14*'DSR con %'!AF62</f>
        <v>13.11</v>
      </c>
      <c r="AG62" s="22">
        <f>'Distributor Secondary'!AF14*'DSR con %'!AG62</f>
        <v>1.9</v>
      </c>
      <c r="AH62" s="22">
        <f>'Distributor Secondary'!AG14*'DSR con %'!AH62</f>
        <v>13.870000000000001</v>
      </c>
      <c r="AI62" s="22">
        <f>'Distributor Secondary'!AH14*'DSR con %'!AI62</f>
        <v>6.65</v>
      </c>
      <c r="AJ62" s="22">
        <f>'Distributor Secondary'!AI14*'DSR con %'!AJ62</f>
        <v>20.14</v>
      </c>
      <c r="AK62" s="22">
        <f>'Distributor Secondary'!AJ14*'DSR con %'!AK62</f>
        <v>6.65</v>
      </c>
      <c r="AL62" s="22">
        <f>'Distributor Secondary'!AK14*'DSR con %'!AL62</f>
        <v>5.32</v>
      </c>
      <c r="AM62" s="22">
        <f>'Distributor Secondary'!AL14*'DSR con %'!AM62</f>
        <v>2.66</v>
      </c>
      <c r="AN62" s="22">
        <f>'Distributor Secondary'!AM14*'DSR con %'!AN62</f>
        <v>2.85</v>
      </c>
    </row>
    <row r="63" spans="1:52" x14ac:dyDescent="0.2">
      <c r="A63" s="43" t="s">
        <v>14</v>
      </c>
      <c r="B63" s="18" t="s">
        <v>5</v>
      </c>
      <c r="C63" s="38" t="s">
        <v>23</v>
      </c>
      <c r="D63" s="44" t="s">
        <v>117</v>
      </c>
      <c r="E63" s="38" t="s">
        <v>118</v>
      </c>
      <c r="F63" s="20">
        <f t="shared" si="8"/>
        <v>1381136.263316015</v>
      </c>
      <c r="G63" s="21">
        <f t="shared" si="9"/>
        <v>762.62835853957961</v>
      </c>
      <c r="H63" s="22">
        <f>'Distributor Secondary'!G14*'DSR con %'!H63</f>
        <v>30.959999999999997</v>
      </c>
      <c r="I63" s="22">
        <f>'Distributor Secondary'!H14*'DSR con %'!I63</f>
        <v>61.68</v>
      </c>
      <c r="J63" s="22">
        <f>'Distributor Secondary'!I14*'DSR con %'!J63</f>
        <v>26.4</v>
      </c>
      <c r="K63" s="22">
        <f>'Distributor Secondary'!J14*'DSR con %'!K63</f>
        <v>66</v>
      </c>
      <c r="L63" s="22">
        <f>'Distributor Secondary'!K14*'DSR con %'!L63</f>
        <v>87.84</v>
      </c>
      <c r="M63" s="22">
        <f>'Distributor Secondary'!L14*'DSR con %'!M63</f>
        <v>30.48</v>
      </c>
      <c r="N63" s="22">
        <f>'Distributor Secondary'!M14*'DSR con %'!N63</f>
        <v>15.36</v>
      </c>
      <c r="O63" s="22">
        <f>'Distributor Secondary'!N14*'DSR con %'!O63</f>
        <v>30.48</v>
      </c>
      <c r="P63" s="22">
        <f>'Distributor Secondary'!O14*'DSR con %'!P63</f>
        <v>45.839999999999996</v>
      </c>
      <c r="Q63" s="22">
        <f>'Distributor Secondary'!P14*'DSR con %'!Q63</f>
        <v>15.36</v>
      </c>
      <c r="R63" s="22">
        <f>'Distributor Secondary'!Q14*'DSR con %'!R63</f>
        <v>22.8</v>
      </c>
      <c r="S63" s="22">
        <f>'Distributor Secondary'!R14*'DSR con %'!S63</f>
        <v>30.48</v>
      </c>
      <c r="T63" s="22">
        <f>'Distributor Secondary'!S14*'DSR con %'!T63</f>
        <v>18.239999999999998</v>
      </c>
      <c r="U63" s="22">
        <f>'Distributor Secondary'!T14*'DSR con %'!U63</f>
        <v>38.159999999999997</v>
      </c>
      <c r="V63" s="22">
        <f>'Distributor Secondary'!U14*'DSR con %'!V63</f>
        <v>22.8</v>
      </c>
      <c r="W63" s="22">
        <f>'Distributor Secondary'!V14*'DSR con %'!W63</f>
        <v>22.8</v>
      </c>
      <c r="X63" s="22">
        <f>'Distributor Secondary'!W14*'DSR con %'!X63</f>
        <v>18.935810810810811</v>
      </c>
      <c r="Y63" s="22">
        <f>'Distributor Secondary'!X14*'DSR con %'!Y63</f>
        <v>6.5306122448979593</v>
      </c>
      <c r="Z63" s="22">
        <f>'Distributor Secondary'!Y14*'DSR con %'!Z63</f>
        <v>19.741935483870968</v>
      </c>
      <c r="AA63" s="22">
        <f>'Distributor Secondary'!Z14*'DSR con %'!AA63</f>
        <v>18.36</v>
      </c>
      <c r="AB63" s="22">
        <f>'Distributor Secondary'!AA14*'DSR con %'!AB63</f>
        <v>6.12</v>
      </c>
      <c r="AC63" s="22">
        <f>'Distributor Secondary'!AB14*'DSR con %'!AC63</f>
        <v>28.619999999999997</v>
      </c>
      <c r="AD63" s="22">
        <f>'Distributor Secondary'!AC14*'DSR con %'!AD63</f>
        <v>21.599999999999998</v>
      </c>
      <c r="AE63" s="22">
        <f>'Distributor Secondary'!AD14*'DSR con %'!AE63</f>
        <v>7.7399999999999993</v>
      </c>
      <c r="AF63" s="22">
        <f>'Distributor Secondary'!AE14*'DSR con %'!AF63</f>
        <v>12.42</v>
      </c>
      <c r="AG63" s="22">
        <f>'Distributor Secondary'!AF14*'DSR con %'!AG63</f>
        <v>1.7999999999999998</v>
      </c>
      <c r="AH63" s="22">
        <f>'Distributor Secondary'!AG14*'DSR con %'!AH63</f>
        <v>13.139999999999999</v>
      </c>
      <c r="AI63" s="22">
        <f>'Distributor Secondary'!AH14*'DSR con %'!AI63</f>
        <v>6.3</v>
      </c>
      <c r="AJ63" s="22">
        <f>'Distributor Secondary'!AI14*'DSR con %'!AJ63</f>
        <v>19.079999999999998</v>
      </c>
      <c r="AK63" s="22">
        <f>'Distributor Secondary'!AJ14*'DSR con %'!AK63</f>
        <v>6.3</v>
      </c>
      <c r="AL63" s="22">
        <f>'Distributor Secondary'!AK14*'DSR con %'!AL63</f>
        <v>5.04</v>
      </c>
      <c r="AM63" s="22">
        <f>'Distributor Secondary'!AL14*'DSR con %'!AM63</f>
        <v>2.52</v>
      </c>
      <c r="AN63" s="22">
        <f>'Distributor Secondary'!AM14*'DSR con %'!AN63</f>
        <v>2.6999999999999997</v>
      </c>
    </row>
    <row r="64" spans="1:52" s="10" customFormat="1" x14ac:dyDescent="0.2">
      <c r="A64" s="45"/>
      <c r="B64" s="14"/>
      <c r="C64" s="41"/>
      <c r="D64" s="46"/>
      <c r="E64" s="41"/>
      <c r="F64" s="28">
        <f t="shared" si="8"/>
        <v>6743965</v>
      </c>
      <c r="G64" s="59">
        <f t="shared" si="9"/>
        <v>3429</v>
      </c>
      <c r="H64" s="12">
        <f>SUM(H60:H63)</f>
        <v>129</v>
      </c>
      <c r="I64" s="12">
        <f t="shared" ref="I64:AN64" si="14">SUM(I60:I63)</f>
        <v>257</v>
      </c>
      <c r="J64" s="12">
        <f t="shared" si="14"/>
        <v>110</v>
      </c>
      <c r="K64" s="12">
        <f t="shared" si="14"/>
        <v>275</v>
      </c>
      <c r="L64" s="12">
        <f t="shared" si="14"/>
        <v>366</v>
      </c>
      <c r="M64" s="12">
        <f t="shared" si="14"/>
        <v>127.00000000000001</v>
      </c>
      <c r="N64" s="12">
        <f t="shared" si="14"/>
        <v>64</v>
      </c>
      <c r="O64" s="12">
        <f t="shared" si="14"/>
        <v>127.00000000000001</v>
      </c>
      <c r="P64" s="12">
        <f t="shared" si="14"/>
        <v>191</v>
      </c>
      <c r="Q64" s="12">
        <f t="shared" si="14"/>
        <v>64</v>
      </c>
      <c r="R64" s="12">
        <f t="shared" si="14"/>
        <v>95</v>
      </c>
      <c r="S64" s="12">
        <f t="shared" si="14"/>
        <v>127.00000000000001</v>
      </c>
      <c r="T64" s="12">
        <f t="shared" si="14"/>
        <v>76</v>
      </c>
      <c r="U64" s="12">
        <f t="shared" si="14"/>
        <v>159</v>
      </c>
      <c r="V64" s="12">
        <f t="shared" si="14"/>
        <v>95</v>
      </c>
      <c r="W64" s="12">
        <f t="shared" si="14"/>
        <v>95</v>
      </c>
      <c r="X64" s="12">
        <f t="shared" si="14"/>
        <v>95</v>
      </c>
      <c r="Y64" s="12">
        <f t="shared" si="14"/>
        <v>32</v>
      </c>
      <c r="Z64" s="12">
        <f t="shared" si="14"/>
        <v>102</v>
      </c>
      <c r="AA64" s="12">
        <f t="shared" si="14"/>
        <v>102</v>
      </c>
      <c r="AB64" s="12">
        <f t="shared" si="14"/>
        <v>34</v>
      </c>
      <c r="AC64" s="12">
        <f t="shared" si="14"/>
        <v>159</v>
      </c>
      <c r="AD64" s="12">
        <f t="shared" si="14"/>
        <v>119.99999999999999</v>
      </c>
      <c r="AE64" s="12">
        <f t="shared" si="14"/>
        <v>43</v>
      </c>
      <c r="AF64" s="12">
        <f t="shared" si="14"/>
        <v>69</v>
      </c>
      <c r="AG64" s="12">
        <f t="shared" si="14"/>
        <v>10</v>
      </c>
      <c r="AH64" s="12">
        <f t="shared" si="14"/>
        <v>73</v>
      </c>
      <c r="AI64" s="12">
        <f t="shared" si="14"/>
        <v>35</v>
      </c>
      <c r="AJ64" s="12">
        <f t="shared" si="14"/>
        <v>106</v>
      </c>
      <c r="AK64" s="12">
        <f t="shared" si="14"/>
        <v>35</v>
      </c>
      <c r="AL64" s="12">
        <f t="shared" si="14"/>
        <v>28</v>
      </c>
      <c r="AM64" s="12">
        <f t="shared" si="14"/>
        <v>14</v>
      </c>
      <c r="AN64" s="12">
        <f t="shared" si="14"/>
        <v>14.999999999999998</v>
      </c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</row>
    <row r="65" spans="1:52" x14ac:dyDescent="0.2">
      <c r="A65" s="47" t="s">
        <v>15</v>
      </c>
      <c r="B65" s="18" t="s">
        <v>5</v>
      </c>
      <c r="C65" s="38" t="s">
        <v>45</v>
      </c>
      <c r="D65" s="39" t="s">
        <v>119</v>
      </c>
      <c r="E65" s="47" t="s">
        <v>144</v>
      </c>
      <c r="F65" s="20">
        <f t="shared" si="8"/>
        <v>2564601.6</v>
      </c>
      <c r="G65" s="21">
        <f t="shared" si="9"/>
        <v>1135.2000000000003</v>
      </c>
      <c r="H65" s="22">
        <f>'Distributor Secondary'!G15*'DSR con %'!H65</f>
        <v>45.6</v>
      </c>
      <c r="I65" s="22">
        <f>'Distributor Secondary'!H15*'DSR con %'!I65</f>
        <v>91.36</v>
      </c>
      <c r="J65" s="22">
        <f>'Distributor Secondary'!I15*'DSR con %'!J65</f>
        <v>33.76</v>
      </c>
      <c r="K65" s="22">
        <f>'Distributor Secondary'!J15*'DSR con %'!K65</f>
        <v>84.320000000000007</v>
      </c>
      <c r="L65" s="22">
        <f>'Distributor Secondary'!K15*'DSR con %'!L65</f>
        <v>112.48</v>
      </c>
      <c r="M65" s="22">
        <f>'Distributor Secondary'!L15*'DSR con %'!M65</f>
        <v>43.68</v>
      </c>
      <c r="N65" s="22">
        <f>'Distributor Secondary'!M15*'DSR con %'!N65</f>
        <v>21.92</v>
      </c>
      <c r="O65" s="22">
        <f>'Distributor Secondary'!N15*'DSR con %'!O65</f>
        <v>43.68</v>
      </c>
      <c r="P65" s="22">
        <f>'Distributor Secondary'!O15*'DSR con %'!P65</f>
        <v>65.599999999999994</v>
      </c>
      <c r="Q65" s="22">
        <f>'Distributor Secondary'!P15*'DSR con %'!Q65</f>
        <v>21.92</v>
      </c>
      <c r="R65" s="22">
        <f>'Distributor Secondary'!Q15*'DSR con %'!R65</f>
        <v>32.799999999999997</v>
      </c>
      <c r="S65" s="22">
        <f>'Distributor Secondary'!R15*'DSR con %'!S65</f>
        <v>43.68</v>
      </c>
      <c r="T65" s="22">
        <f>'Distributor Secondary'!S15*'DSR con %'!T65</f>
        <v>26.240000000000002</v>
      </c>
      <c r="U65" s="22">
        <f>'Distributor Secondary'!T15*'DSR con %'!U65</f>
        <v>54.72</v>
      </c>
      <c r="V65" s="22">
        <f>'Distributor Secondary'!U15*'DSR con %'!V65</f>
        <v>32.799999999999997</v>
      </c>
      <c r="W65" s="22">
        <f>'Distributor Secondary'!V15*'DSR con %'!W65</f>
        <v>32.799999999999997</v>
      </c>
      <c r="X65" s="22">
        <f>'Distributor Secondary'!W15*'DSR con %'!X65</f>
        <v>32.799999999999997</v>
      </c>
      <c r="Y65" s="22">
        <f>'Distributor Secondary'!X15*'DSR con %'!Y65</f>
        <v>10.88</v>
      </c>
      <c r="Z65" s="22">
        <f>'Distributor Secondary'!Y15*'DSR con %'!Z65</f>
        <v>25.12</v>
      </c>
      <c r="AA65" s="22">
        <f>'Distributor Secondary'!Z15*'DSR con %'!AA65</f>
        <v>25.12</v>
      </c>
      <c r="AB65" s="22">
        <f>'Distributor Secondary'!AA15*'DSR con %'!AB65</f>
        <v>8.32</v>
      </c>
      <c r="AC65" s="22">
        <f>'Distributor Secondary'!AB15*'DSR con %'!AC65</f>
        <v>32.480000000000004</v>
      </c>
      <c r="AD65" s="22">
        <f>'Distributor Secondary'!AC15*'DSR con %'!AD65</f>
        <v>23.52</v>
      </c>
      <c r="AE65" s="22">
        <f>'Distributor Secondary'!AD15*'DSR con %'!AE65</f>
        <v>11.85</v>
      </c>
      <c r="AF65" s="22">
        <f>'Distributor Secondary'!AE15*'DSR con %'!AF65</f>
        <v>24.75</v>
      </c>
      <c r="AG65" s="22">
        <f>'Distributor Secondary'!AF15*'DSR con %'!AG65</f>
        <v>4.2</v>
      </c>
      <c r="AH65" s="22">
        <f>'Distributor Secondary'!AG15*'DSR con %'!AH65</f>
        <v>30.15</v>
      </c>
      <c r="AI65" s="22">
        <f>'Distributor Secondary'!AH15*'DSR con %'!AI65</f>
        <v>16.649999999999999</v>
      </c>
      <c r="AJ65" s="22">
        <f>'Distributor Secondary'!AI15*'DSR con %'!AJ65</f>
        <v>53.4</v>
      </c>
      <c r="AK65" s="22">
        <f>'Distributor Secondary'!AJ15*'DSR con %'!AK65</f>
        <v>17.849999999999998</v>
      </c>
      <c r="AL65" s="22">
        <f>'Distributor Secondary'!AK15*'DSR con %'!AL65</f>
        <v>12.15</v>
      </c>
      <c r="AM65" s="22">
        <f>'Distributor Secondary'!AL15*'DSR con %'!AM65</f>
        <v>6.1499999999999995</v>
      </c>
      <c r="AN65" s="22">
        <f>'Distributor Secondary'!AM15*'DSR con %'!AN65</f>
        <v>12.45</v>
      </c>
    </row>
    <row r="66" spans="1:52" x14ac:dyDescent="0.2">
      <c r="A66" s="47" t="s">
        <v>15</v>
      </c>
      <c r="B66" s="18" t="s">
        <v>5</v>
      </c>
      <c r="C66" s="38" t="s">
        <v>45</v>
      </c>
      <c r="D66" s="39" t="s">
        <v>120</v>
      </c>
      <c r="E66" s="47" t="s">
        <v>121</v>
      </c>
      <c r="F66" s="20">
        <f t="shared" ref="F66:F129" si="15">SUMPRODUCT(H66:AN66,$H$1:$AN$1)</f>
        <v>2494889.25</v>
      </c>
      <c r="G66" s="21">
        <f t="shared" ref="G66:G129" si="16">SUM(H66:AN66)</f>
        <v>1076.1000000000001</v>
      </c>
      <c r="H66" s="22">
        <f>'Distributor Secondary'!G15*'DSR con %'!H66</f>
        <v>42.75</v>
      </c>
      <c r="I66" s="22">
        <f>'Distributor Secondary'!H15*'DSR con %'!I66</f>
        <v>85.649999999999991</v>
      </c>
      <c r="J66" s="22">
        <f>'Distributor Secondary'!I15*'DSR con %'!J66</f>
        <v>31.65</v>
      </c>
      <c r="K66" s="22">
        <f>'Distributor Secondary'!J15*'DSR con %'!K66</f>
        <v>79.05</v>
      </c>
      <c r="L66" s="22">
        <f>'Distributor Secondary'!K15*'DSR con %'!L66</f>
        <v>105.45</v>
      </c>
      <c r="M66" s="22">
        <f>'Distributor Secondary'!L15*'DSR con %'!M66</f>
        <v>40.949999999999996</v>
      </c>
      <c r="N66" s="22">
        <f>'Distributor Secondary'!M15*'DSR con %'!N66</f>
        <v>20.55</v>
      </c>
      <c r="O66" s="22">
        <f>'Distributor Secondary'!N15*'DSR con %'!O66</f>
        <v>40.949999999999996</v>
      </c>
      <c r="P66" s="22">
        <f>'Distributor Secondary'!O15*'DSR con %'!P66</f>
        <v>61.5</v>
      </c>
      <c r="Q66" s="22">
        <f>'Distributor Secondary'!P15*'DSR con %'!Q66</f>
        <v>20.55</v>
      </c>
      <c r="R66" s="22">
        <f>'Distributor Secondary'!Q15*'DSR con %'!R66</f>
        <v>30.75</v>
      </c>
      <c r="S66" s="22">
        <f>'Distributor Secondary'!R15*'DSR con %'!S66</f>
        <v>40.949999999999996</v>
      </c>
      <c r="T66" s="22">
        <f>'Distributor Secondary'!S15*'DSR con %'!T66</f>
        <v>24.599999999999998</v>
      </c>
      <c r="U66" s="22">
        <f>'Distributor Secondary'!T15*'DSR con %'!U66</f>
        <v>51.3</v>
      </c>
      <c r="V66" s="22">
        <f>'Distributor Secondary'!U15*'DSR con %'!V66</f>
        <v>30.75</v>
      </c>
      <c r="W66" s="22">
        <f>'Distributor Secondary'!V15*'DSR con %'!W66</f>
        <v>30.75</v>
      </c>
      <c r="X66" s="22">
        <f>'Distributor Secondary'!W15*'DSR con %'!X66</f>
        <v>30.75</v>
      </c>
      <c r="Y66" s="22">
        <f>'Distributor Secondary'!X15*'DSR con %'!Y66</f>
        <v>10.199999999999999</v>
      </c>
      <c r="Z66" s="22">
        <f>'Distributor Secondary'!Y15*'DSR con %'!Z66</f>
        <v>23.55</v>
      </c>
      <c r="AA66" s="22">
        <f>'Distributor Secondary'!Z15*'DSR con %'!AA66</f>
        <v>23.55</v>
      </c>
      <c r="AB66" s="22">
        <f>'Distributor Secondary'!AA15*'DSR con %'!AB66</f>
        <v>7.8</v>
      </c>
      <c r="AC66" s="22">
        <f>'Distributor Secondary'!AB15*'DSR con %'!AC66</f>
        <v>30.45</v>
      </c>
      <c r="AD66" s="22">
        <f>'Distributor Secondary'!AC15*'DSR con %'!AD66</f>
        <v>22.05</v>
      </c>
      <c r="AE66" s="22">
        <f>'Distributor Secondary'!AD15*'DSR con %'!AE66</f>
        <v>11.85</v>
      </c>
      <c r="AF66" s="22">
        <f>'Distributor Secondary'!AE15*'DSR con %'!AF66</f>
        <v>24.75</v>
      </c>
      <c r="AG66" s="22">
        <f>'Distributor Secondary'!AF15*'DSR con %'!AG66</f>
        <v>4.2</v>
      </c>
      <c r="AH66" s="22">
        <f>'Distributor Secondary'!AG15*'DSR con %'!AH66</f>
        <v>30.15</v>
      </c>
      <c r="AI66" s="22">
        <f>'Distributor Secondary'!AH15*'DSR con %'!AI66</f>
        <v>16.649999999999999</v>
      </c>
      <c r="AJ66" s="22">
        <f>'Distributor Secondary'!AI15*'DSR con %'!AJ66</f>
        <v>53.4</v>
      </c>
      <c r="AK66" s="22">
        <f>'Distributor Secondary'!AJ15*'DSR con %'!AK66</f>
        <v>17.849999999999998</v>
      </c>
      <c r="AL66" s="22">
        <f>'Distributor Secondary'!AK15*'DSR con %'!AL66</f>
        <v>12.15</v>
      </c>
      <c r="AM66" s="22">
        <f>'Distributor Secondary'!AL15*'DSR con %'!AM66</f>
        <v>6.1499999999999995</v>
      </c>
      <c r="AN66" s="22">
        <f>'Distributor Secondary'!AM15*'DSR con %'!AN66</f>
        <v>12.45</v>
      </c>
    </row>
    <row r="67" spans="1:52" x14ac:dyDescent="0.2">
      <c r="A67" s="47" t="s">
        <v>15</v>
      </c>
      <c r="B67" s="18" t="s">
        <v>5</v>
      </c>
      <c r="C67" s="38" t="s">
        <v>45</v>
      </c>
      <c r="D67" s="39" t="s">
        <v>122</v>
      </c>
      <c r="E67" s="47" t="s">
        <v>123</v>
      </c>
      <c r="F67" s="20">
        <f t="shared" si="15"/>
        <v>2591502.8499999996</v>
      </c>
      <c r="G67" s="21">
        <f t="shared" si="16"/>
        <v>1088.7399999999998</v>
      </c>
      <c r="H67" s="22">
        <f>'Distributor Secondary'!G15*'DSR con %'!H67</f>
        <v>42.75</v>
      </c>
      <c r="I67" s="22">
        <f>'Distributor Secondary'!H15*'DSR con %'!I67</f>
        <v>85.649999999999991</v>
      </c>
      <c r="J67" s="22">
        <f>'Distributor Secondary'!I15*'DSR con %'!J67</f>
        <v>31.65</v>
      </c>
      <c r="K67" s="22">
        <f>'Distributor Secondary'!J15*'DSR con %'!K67</f>
        <v>79.05</v>
      </c>
      <c r="L67" s="22">
        <f>'Distributor Secondary'!K15*'DSR con %'!L67</f>
        <v>105.45</v>
      </c>
      <c r="M67" s="22">
        <f>'Distributor Secondary'!L15*'DSR con %'!M67</f>
        <v>40.949999999999996</v>
      </c>
      <c r="N67" s="22">
        <f>'Distributor Secondary'!M15*'DSR con %'!N67</f>
        <v>20.55</v>
      </c>
      <c r="O67" s="22">
        <f>'Distributor Secondary'!N15*'DSR con %'!O67</f>
        <v>40.949999999999996</v>
      </c>
      <c r="P67" s="22">
        <f>'Distributor Secondary'!O15*'DSR con %'!P67</f>
        <v>61.5</v>
      </c>
      <c r="Q67" s="22">
        <f>'Distributor Secondary'!P15*'DSR con %'!Q67</f>
        <v>20.55</v>
      </c>
      <c r="R67" s="22">
        <f>'Distributor Secondary'!Q15*'DSR con %'!R67</f>
        <v>30.75</v>
      </c>
      <c r="S67" s="22">
        <f>'Distributor Secondary'!R15*'DSR con %'!S67</f>
        <v>40.949999999999996</v>
      </c>
      <c r="T67" s="22">
        <f>'Distributor Secondary'!S15*'DSR con %'!T67</f>
        <v>24.599999999999998</v>
      </c>
      <c r="U67" s="22">
        <f>'Distributor Secondary'!T15*'DSR con %'!U67</f>
        <v>51.3</v>
      </c>
      <c r="V67" s="22">
        <f>'Distributor Secondary'!U15*'DSR con %'!V67</f>
        <v>30.75</v>
      </c>
      <c r="W67" s="22">
        <f>'Distributor Secondary'!V15*'DSR con %'!W67</f>
        <v>30.75</v>
      </c>
      <c r="X67" s="22">
        <f>'Distributor Secondary'!W15*'DSR con %'!X67</f>
        <v>30.75</v>
      </c>
      <c r="Y67" s="22">
        <f>'Distributor Secondary'!X15*'DSR con %'!Y67</f>
        <v>10.199999999999999</v>
      </c>
      <c r="Z67" s="22">
        <f>'Distributor Secondary'!Y15*'DSR con %'!Z67</f>
        <v>23.55</v>
      </c>
      <c r="AA67" s="22">
        <f>'Distributor Secondary'!Z15*'DSR con %'!AA67</f>
        <v>23.55</v>
      </c>
      <c r="AB67" s="22">
        <f>'Distributor Secondary'!AA15*'DSR con %'!AB67</f>
        <v>7.8</v>
      </c>
      <c r="AC67" s="22">
        <f>'Distributor Secondary'!AB15*'DSR con %'!AC67</f>
        <v>30.45</v>
      </c>
      <c r="AD67" s="22">
        <f>'Distributor Secondary'!AC15*'DSR con %'!AD67</f>
        <v>22.05</v>
      </c>
      <c r="AE67" s="22">
        <f>'Distributor Secondary'!AD15*'DSR con %'!AE67</f>
        <v>12.64</v>
      </c>
      <c r="AF67" s="22">
        <f>'Distributor Secondary'!AE15*'DSR con %'!AF67</f>
        <v>26.400000000000002</v>
      </c>
      <c r="AG67" s="22">
        <f>'Distributor Secondary'!AF15*'DSR con %'!AG67</f>
        <v>4.4800000000000004</v>
      </c>
      <c r="AH67" s="22">
        <f>'Distributor Secondary'!AG15*'DSR con %'!AH67</f>
        <v>32.160000000000004</v>
      </c>
      <c r="AI67" s="22">
        <f>'Distributor Secondary'!AH15*'DSR con %'!AI67</f>
        <v>17.760000000000002</v>
      </c>
      <c r="AJ67" s="22">
        <f>'Distributor Secondary'!AI15*'DSR con %'!AJ67</f>
        <v>56.96</v>
      </c>
      <c r="AK67" s="22">
        <f>'Distributor Secondary'!AJ15*'DSR con %'!AK67</f>
        <v>19.04</v>
      </c>
      <c r="AL67" s="22">
        <f>'Distributor Secondary'!AK15*'DSR con %'!AL67</f>
        <v>12.96</v>
      </c>
      <c r="AM67" s="22">
        <f>'Distributor Secondary'!AL15*'DSR con %'!AM67</f>
        <v>6.5600000000000005</v>
      </c>
      <c r="AN67" s="22">
        <f>'Distributor Secondary'!AM15*'DSR con %'!AN67</f>
        <v>13.280000000000001</v>
      </c>
    </row>
    <row r="68" spans="1:52" x14ac:dyDescent="0.2">
      <c r="A68" s="47" t="s">
        <v>15</v>
      </c>
      <c r="B68" s="18" t="s">
        <v>5</v>
      </c>
      <c r="C68" s="38" t="s">
        <v>45</v>
      </c>
      <c r="D68" s="39" t="s">
        <v>124</v>
      </c>
      <c r="E68" s="47" t="s">
        <v>207</v>
      </c>
      <c r="F68" s="20">
        <f t="shared" si="15"/>
        <v>2216039.85</v>
      </c>
      <c r="G68" s="21">
        <f t="shared" si="16"/>
        <v>839.7</v>
      </c>
      <c r="H68" s="22">
        <f>'Distributor Secondary'!G15*'DSR con %'!H68</f>
        <v>31.35</v>
      </c>
      <c r="I68" s="22">
        <f>'Distributor Secondary'!H15*'DSR con %'!I68</f>
        <v>62.81</v>
      </c>
      <c r="J68" s="22">
        <f>'Distributor Secondary'!I15*'DSR con %'!J68</f>
        <v>23.21</v>
      </c>
      <c r="K68" s="22">
        <f>'Distributor Secondary'!J15*'DSR con %'!K68</f>
        <v>57.97</v>
      </c>
      <c r="L68" s="22">
        <f>'Distributor Secondary'!K15*'DSR con %'!L68</f>
        <v>77.33</v>
      </c>
      <c r="M68" s="22">
        <f>'Distributor Secondary'!L15*'DSR con %'!M68</f>
        <v>30.03</v>
      </c>
      <c r="N68" s="22">
        <f>'Distributor Secondary'!M15*'DSR con %'!N68</f>
        <v>15.07</v>
      </c>
      <c r="O68" s="22">
        <f>'Distributor Secondary'!N15*'DSR con %'!O68</f>
        <v>30.03</v>
      </c>
      <c r="P68" s="22">
        <f>'Distributor Secondary'!O15*'DSR con %'!P68</f>
        <v>45.1</v>
      </c>
      <c r="Q68" s="22">
        <f>'Distributor Secondary'!P15*'DSR con %'!Q68</f>
        <v>15.07</v>
      </c>
      <c r="R68" s="22">
        <f>'Distributor Secondary'!Q15*'DSR con %'!R68</f>
        <v>22.55</v>
      </c>
      <c r="S68" s="22">
        <f>'Distributor Secondary'!R15*'DSR con %'!S68</f>
        <v>30.03</v>
      </c>
      <c r="T68" s="22">
        <f>'Distributor Secondary'!S15*'DSR con %'!T68</f>
        <v>18.04</v>
      </c>
      <c r="U68" s="22">
        <f>'Distributor Secondary'!T15*'DSR con %'!U68</f>
        <v>37.619999999999997</v>
      </c>
      <c r="V68" s="22">
        <f>'Distributor Secondary'!U15*'DSR con %'!V68</f>
        <v>22.55</v>
      </c>
      <c r="W68" s="22">
        <f>'Distributor Secondary'!V15*'DSR con %'!W68</f>
        <v>22.55</v>
      </c>
      <c r="X68" s="22">
        <f>'Distributor Secondary'!W15*'DSR con %'!X68</f>
        <v>22.55</v>
      </c>
      <c r="Y68" s="22">
        <f>'Distributor Secondary'!X15*'DSR con %'!Y68</f>
        <v>7.48</v>
      </c>
      <c r="Z68" s="22">
        <f>'Distributor Secondary'!Y15*'DSR con %'!Z68</f>
        <v>17.27</v>
      </c>
      <c r="AA68" s="22">
        <f>'Distributor Secondary'!Z15*'DSR con %'!AA68</f>
        <v>17.27</v>
      </c>
      <c r="AB68" s="22">
        <f>'Distributor Secondary'!AA15*'DSR con %'!AB68</f>
        <v>5.72</v>
      </c>
      <c r="AC68" s="22">
        <f>'Distributor Secondary'!AB15*'DSR con %'!AC68</f>
        <v>22.330000000000002</v>
      </c>
      <c r="AD68" s="22">
        <f>'Distributor Secondary'!AC15*'DSR con %'!AD68</f>
        <v>16.170000000000002</v>
      </c>
      <c r="AE68" s="22">
        <f>'Distributor Secondary'!AD15*'DSR con %'!AE68</f>
        <v>11.85</v>
      </c>
      <c r="AF68" s="22">
        <f>'Distributor Secondary'!AE15*'DSR con %'!AF68</f>
        <v>24.75</v>
      </c>
      <c r="AG68" s="22">
        <f>'Distributor Secondary'!AF15*'DSR con %'!AG68</f>
        <v>4.2</v>
      </c>
      <c r="AH68" s="22">
        <f>'Distributor Secondary'!AG15*'DSR con %'!AH68</f>
        <v>30.15</v>
      </c>
      <c r="AI68" s="22">
        <f>'Distributor Secondary'!AH15*'DSR con %'!AI68</f>
        <v>16.649999999999999</v>
      </c>
      <c r="AJ68" s="22">
        <f>'Distributor Secondary'!AI15*'DSR con %'!AJ68</f>
        <v>53.4</v>
      </c>
      <c r="AK68" s="22">
        <f>'Distributor Secondary'!AJ15*'DSR con %'!AK68</f>
        <v>17.849999999999998</v>
      </c>
      <c r="AL68" s="22">
        <f>'Distributor Secondary'!AK15*'DSR con %'!AL68</f>
        <v>12.15</v>
      </c>
      <c r="AM68" s="22">
        <f>'Distributor Secondary'!AL15*'DSR con %'!AM68</f>
        <v>6.1499999999999995</v>
      </c>
      <c r="AN68" s="22">
        <f>'Distributor Secondary'!AM15*'DSR con %'!AN68</f>
        <v>12.45</v>
      </c>
    </row>
    <row r="69" spans="1:52" x14ac:dyDescent="0.2">
      <c r="A69" s="47" t="s">
        <v>15</v>
      </c>
      <c r="B69" s="18" t="s">
        <v>5</v>
      </c>
      <c r="C69" s="38" t="s">
        <v>45</v>
      </c>
      <c r="D69" s="39" t="s">
        <v>126</v>
      </c>
      <c r="E69" s="47" t="s">
        <v>127</v>
      </c>
      <c r="F69" s="20">
        <f t="shared" si="15"/>
        <v>2274760.7999999998</v>
      </c>
      <c r="G69" s="21">
        <f t="shared" si="16"/>
        <v>1097.28</v>
      </c>
      <c r="H69" s="22">
        <f>'Distributor Secondary'!G15*'DSR con %'!H69</f>
        <v>45.6</v>
      </c>
      <c r="I69" s="22">
        <f>'Distributor Secondary'!H15*'DSR con %'!I69</f>
        <v>91.36</v>
      </c>
      <c r="J69" s="22">
        <f>'Distributor Secondary'!I15*'DSR con %'!J69</f>
        <v>33.76</v>
      </c>
      <c r="K69" s="22">
        <f>'Distributor Secondary'!J15*'DSR con %'!K69</f>
        <v>84.320000000000007</v>
      </c>
      <c r="L69" s="22">
        <f>'Distributor Secondary'!K15*'DSR con %'!L69</f>
        <v>112.48</v>
      </c>
      <c r="M69" s="22">
        <f>'Distributor Secondary'!L15*'DSR con %'!M69</f>
        <v>43.68</v>
      </c>
      <c r="N69" s="22">
        <f>'Distributor Secondary'!M15*'DSR con %'!N69</f>
        <v>21.92</v>
      </c>
      <c r="O69" s="22">
        <f>'Distributor Secondary'!N15*'DSR con %'!O69</f>
        <v>43.68</v>
      </c>
      <c r="P69" s="22">
        <f>'Distributor Secondary'!O15*'DSR con %'!P69</f>
        <v>65.599999999999994</v>
      </c>
      <c r="Q69" s="22">
        <f>'Distributor Secondary'!P15*'DSR con %'!Q69</f>
        <v>21.92</v>
      </c>
      <c r="R69" s="22">
        <f>'Distributor Secondary'!Q15*'DSR con %'!R69</f>
        <v>32.799999999999997</v>
      </c>
      <c r="S69" s="22">
        <f>'Distributor Secondary'!R15*'DSR con %'!S69</f>
        <v>43.68</v>
      </c>
      <c r="T69" s="22">
        <f>'Distributor Secondary'!S15*'DSR con %'!T69</f>
        <v>26.240000000000002</v>
      </c>
      <c r="U69" s="22">
        <f>'Distributor Secondary'!T15*'DSR con %'!U69</f>
        <v>54.72</v>
      </c>
      <c r="V69" s="22">
        <f>'Distributor Secondary'!U15*'DSR con %'!V69</f>
        <v>32.799999999999997</v>
      </c>
      <c r="W69" s="22">
        <f>'Distributor Secondary'!V15*'DSR con %'!W69</f>
        <v>32.799999999999997</v>
      </c>
      <c r="X69" s="22">
        <f>'Distributor Secondary'!W15*'DSR con %'!X69</f>
        <v>32.799999999999997</v>
      </c>
      <c r="Y69" s="22">
        <f>'Distributor Secondary'!X15*'DSR con %'!Y69</f>
        <v>10.88</v>
      </c>
      <c r="Z69" s="22">
        <f>'Distributor Secondary'!Y15*'DSR con %'!Z69</f>
        <v>25.12</v>
      </c>
      <c r="AA69" s="22">
        <f>'Distributor Secondary'!Z15*'DSR con %'!AA69</f>
        <v>25.12</v>
      </c>
      <c r="AB69" s="22">
        <f>'Distributor Secondary'!AA15*'DSR con %'!AB69</f>
        <v>8.32</v>
      </c>
      <c r="AC69" s="22">
        <f>'Distributor Secondary'!AB15*'DSR con %'!AC69</f>
        <v>32.480000000000004</v>
      </c>
      <c r="AD69" s="22">
        <f>'Distributor Secondary'!AC15*'DSR con %'!AD69</f>
        <v>23.52</v>
      </c>
      <c r="AE69" s="22">
        <f>'Distributor Secondary'!AD15*'DSR con %'!AE69</f>
        <v>9.48</v>
      </c>
      <c r="AF69" s="22">
        <f>'Distributor Secondary'!AE15*'DSR con %'!AF69</f>
        <v>19.8</v>
      </c>
      <c r="AG69" s="22">
        <f>'Distributor Secondary'!AF15*'DSR con %'!AG69</f>
        <v>3.36</v>
      </c>
      <c r="AH69" s="22">
        <f>'Distributor Secondary'!AG15*'DSR con %'!AH69</f>
        <v>24.119999999999997</v>
      </c>
      <c r="AI69" s="22">
        <f>'Distributor Secondary'!AH15*'DSR con %'!AI69</f>
        <v>13.32</v>
      </c>
      <c r="AJ69" s="22">
        <f>'Distributor Secondary'!AI15*'DSR con %'!AJ69</f>
        <v>42.72</v>
      </c>
      <c r="AK69" s="22">
        <f>'Distributor Secondary'!AJ15*'DSR con %'!AK69</f>
        <v>14.28</v>
      </c>
      <c r="AL69" s="22">
        <f>'Distributor Secondary'!AK15*'DSR con %'!AL69</f>
        <v>9.7199999999999989</v>
      </c>
      <c r="AM69" s="22">
        <f>'Distributor Secondary'!AL15*'DSR con %'!AM69</f>
        <v>4.92</v>
      </c>
      <c r="AN69" s="22">
        <f>'Distributor Secondary'!AM15*'DSR con %'!AN69</f>
        <v>9.9599999999999991</v>
      </c>
    </row>
    <row r="70" spans="1:52" x14ac:dyDescent="0.2">
      <c r="A70" s="47" t="s">
        <v>15</v>
      </c>
      <c r="B70" s="18" t="s">
        <v>5</v>
      </c>
      <c r="C70" s="38" t="s">
        <v>45</v>
      </c>
      <c r="D70" s="39" t="s">
        <v>128</v>
      </c>
      <c r="E70" s="131" t="s">
        <v>338</v>
      </c>
      <c r="F70" s="20">
        <f t="shared" si="15"/>
        <v>2591502.8499999996</v>
      </c>
      <c r="G70" s="21">
        <f t="shared" si="16"/>
        <v>1088.7399999999998</v>
      </c>
      <c r="H70" s="22">
        <f>'Distributor Secondary'!G15*'DSR con %'!H70</f>
        <v>42.75</v>
      </c>
      <c r="I70" s="22">
        <f>'Distributor Secondary'!H15*'DSR con %'!I70</f>
        <v>85.649999999999991</v>
      </c>
      <c r="J70" s="22">
        <f>'Distributor Secondary'!I15*'DSR con %'!J70</f>
        <v>31.65</v>
      </c>
      <c r="K70" s="22">
        <f>'Distributor Secondary'!J15*'DSR con %'!K70</f>
        <v>79.05</v>
      </c>
      <c r="L70" s="22">
        <f>'Distributor Secondary'!K15*'DSR con %'!L70</f>
        <v>105.45</v>
      </c>
      <c r="M70" s="22">
        <f>'Distributor Secondary'!L15*'DSR con %'!M70</f>
        <v>40.949999999999996</v>
      </c>
      <c r="N70" s="22">
        <f>'Distributor Secondary'!M15*'DSR con %'!N70</f>
        <v>20.55</v>
      </c>
      <c r="O70" s="22">
        <f>'Distributor Secondary'!N15*'DSR con %'!O70</f>
        <v>40.949999999999996</v>
      </c>
      <c r="P70" s="22">
        <f>'Distributor Secondary'!O15*'DSR con %'!P70</f>
        <v>61.5</v>
      </c>
      <c r="Q70" s="22">
        <f>'Distributor Secondary'!P15*'DSR con %'!Q70</f>
        <v>20.55</v>
      </c>
      <c r="R70" s="22">
        <f>'Distributor Secondary'!Q15*'DSR con %'!R70</f>
        <v>30.75</v>
      </c>
      <c r="S70" s="22">
        <f>'Distributor Secondary'!R15*'DSR con %'!S70</f>
        <v>40.949999999999996</v>
      </c>
      <c r="T70" s="22">
        <f>'Distributor Secondary'!S15*'DSR con %'!T70</f>
        <v>24.599999999999998</v>
      </c>
      <c r="U70" s="22">
        <f>'Distributor Secondary'!T15*'DSR con %'!U70</f>
        <v>51.3</v>
      </c>
      <c r="V70" s="22">
        <f>'Distributor Secondary'!U15*'DSR con %'!V70</f>
        <v>30.75</v>
      </c>
      <c r="W70" s="22">
        <f>'Distributor Secondary'!V15*'DSR con %'!W70</f>
        <v>30.75</v>
      </c>
      <c r="X70" s="22">
        <f>'Distributor Secondary'!W15*'DSR con %'!X70</f>
        <v>30.75</v>
      </c>
      <c r="Y70" s="22">
        <f>'Distributor Secondary'!X15*'DSR con %'!Y70</f>
        <v>10.199999999999999</v>
      </c>
      <c r="Z70" s="22">
        <f>'Distributor Secondary'!Y15*'DSR con %'!Z70</f>
        <v>23.55</v>
      </c>
      <c r="AA70" s="22">
        <f>'Distributor Secondary'!Z15*'DSR con %'!AA70</f>
        <v>23.55</v>
      </c>
      <c r="AB70" s="22">
        <f>'Distributor Secondary'!AA15*'DSR con %'!AB70</f>
        <v>7.8</v>
      </c>
      <c r="AC70" s="22">
        <f>'Distributor Secondary'!AB15*'DSR con %'!AC70</f>
        <v>30.45</v>
      </c>
      <c r="AD70" s="22">
        <f>'Distributor Secondary'!AC15*'DSR con %'!AD70</f>
        <v>22.05</v>
      </c>
      <c r="AE70" s="22">
        <f>'Distributor Secondary'!AD15*'DSR con %'!AE70</f>
        <v>12.64</v>
      </c>
      <c r="AF70" s="22">
        <f>'Distributor Secondary'!AE15*'DSR con %'!AF70</f>
        <v>26.400000000000002</v>
      </c>
      <c r="AG70" s="22">
        <f>'Distributor Secondary'!AF15*'DSR con %'!AG70</f>
        <v>4.4800000000000004</v>
      </c>
      <c r="AH70" s="22">
        <f>'Distributor Secondary'!AG15*'DSR con %'!AH70</f>
        <v>32.160000000000004</v>
      </c>
      <c r="AI70" s="22">
        <f>'Distributor Secondary'!AH15*'DSR con %'!AI70</f>
        <v>17.760000000000002</v>
      </c>
      <c r="AJ70" s="22">
        <f>'Distributor Secondary'!AI15*'DSR con %'!AJ70</f>
        <v>56.96</v>
      </c>
      <c r="AK70" s="22">
        <f>'Distributor Secondary'!AJ15*'DSR con %'!AK70</f>
        <v>19.04</v>
      </c>
      <c r="AL70" s="22">
        <f>'Distributor Secondary'!AK15*'DSR con %'!AL70</f>
        <v>12.96</v>
      </c>
      <c r="AM70" s="22">
        <f>'Distributor Secondary'!AL15*'DSR con %'!AM70</f>
        <v>6.5600000000000005</v>
      </c>
      <c r="AN70" s="22">
        <f>'Distributor Secondary'!AM15*'DSR con %'!AN70</f>
        <v>13.280000000000001</v>
      </c>
    </row>
    <row r="71" spans="1:52" x14ac:dyDescent="0.2">
      <c r="A71" s="48" t="s">
        <v>15</v>
      </c>
      <c r="B71" s="18" t="s">
        <v>5</v>
      </c>
      <c r="C71" s="49" t="s">
        <v>45</v>
      </c>
      <c r="D71" s="39" t="s">
        <v>129</v>
      </c>
      <c r="E71" s="47" t="s">
        <v>130</v>
      </c>
      <c r="F71" s="20">
        <f t="shared" si="15"/>
        <v>1899297.7999999996</v>
      </c>
      <c r="G71" s="21">
        <f t="shared" si="16"/>
        <v>848.24000000000012</v>
      </c>
      <c r="H71" s="22">
        <f>'Distributor Secondary'!G15*'DSR con %'!H71</f>
        <v>34.199999999999996</v>
      </c>
      <c r="I71" s="22">
        <f>'Distributor Secondary'!H15*'DSR con %'!I71</f>
        <v>68.52</v>
      </c>
      <c r="J71" s="22">
        <f>'Distributor Secondary'!I15*'DSR con %'!J71</f>
        <v>25.32</v>
      </c>
      <c r="K71" s="22">
        <f>'Distributor Secondary'!J15*'DSR con %'!K71</f>
        <v>63.239999999999995</v>
      </c>
      <c r="L71" s="22">
        <f>'Distributor Secondary'!K15*'DSR con %'!L71</f>
        <v>84.36</v>
      </c>
      <c r="M71" s="22">
        <f>'Distributor Secondary'!L15*'DSR con %'!M71</f>
        <v>32.76</v>
      </c>
      <c r="N71" s="22">
        <f>'Distributor Secondary'!M15*'DSR con %'!N71</f>
        <v>16.439999999999998</v>
      </c>
      <c r="O71" s="22">
        <f>'Distributor Secondary'!N15*'DSR con %'!O71</f>
        <v>32.76</v>
      </c>
      <c r="P71" s="22">
        <f>'Distributor Secondary'!O15*'DSR con %'!P71</f>
        <v>49.199999999999996</v>
      </c>
      <c r="Q71" s="22">
        <f>'Distributor Secondary'!P15*'DSR con %'!Q71</f>
        <v>16.439999999999998</v>
      </c>
      <c r="R71" s="22">
        <f>'Distributor Secondary'!Q15*'DSR con %'!R71</f>
        <v>24.599999999999998</v>
      </c>
      <c r="S71" s="22">
        <f>'Distributor Secondary'!R15*'DSR con %'!S71</f>
        <v>32.76</v>
      </c>
      <c r="T71" s="22">
        <f>'Distributor Secondary'!S15*'DSR con %'!T71</f>
        <v>19.68</v>
      </c>
      <c r="U71" s="22">
        <f>'Distributor Secondary'!T15*'DSR con %'!U71</f>
        <v>41.04</v>
      </c>
      <c r="V71" s="22">
        <f>'Distributor Secondary'!U15*'DSR con %'!V71</f>
        <v>24.599999999999998</v>
      </c>
      <c r="W71" s="22">
        <f>'Distributor Secondary'!V15*'DSR con %'!W71</f>
        <v>24.599999999999998</v>
      </c>
      <c r="X71" s="22">
        <f>'Distributor Secondary'!W15*'DSR con %'!X71</f>
        <v>24.599999999999998</v>
      </c>
      <c r="Y71" s="22">
        <f>'Distributor Secondary'!X15*'DSR con %'!Y71</f>
        <v>8.16</v>
      </c>
      <c r="Z71" s="22">
        <f>'Distributor Secondary'!Y15*'DSR con %'!Z71</f>
        <v>18.84</v>
      </c>
      <c r="AA71" s="22">
        <f>'Distributor Secondary'!Z15*'DSR con %'!AA71</f>
        <v>18.84</v>
      </c>
      <c r="AB71" s="22">
        <f>'Distributor Secondary'!AA15*'DSR con %'!AB71</f>
        <v>6.24</v>
      </c>
      <c r="AC71" s="22">
        <f>'Distributor Secondary'!AB15*'DSR con %'!AC71</f>
        <v>24.36</v>
      </c>
      <c r="AD71" s="22">
        <f>'Distributor Secondary'!AC15*'DSR con %'!AD71</f>
        <v>17.64</v>
      </c>
      <c r="AE71" s="22">
        <f>'Distributor Secondary'!AD15*'DSR con %'!AE71</f>
        <v>8.69</v>
      </c>
      <c r="AF71" s="22">
        <f>'Distributor Secondary'!AE15*'DSR con %'!AF71</f>
        <v>18.149999999999999</v>
      </c>
      <c r="AG71" s="22">
        <f>'Distributor Secondary'!AF15*'DSR con %'!AG71</f>
        <v>3.08</v>
      </c>
      <c r="AH71" s="22">
        <f>'Distributor Secondary'!AG15*'DSR con %'!AH71</f>
        <v>22.11</v>
      </c>
      <c r="AI71" s="22">
        <f>'Distributor Secondary'!AH15*'DSR con %'!AI71</f>
        <v>12.21</v>
      </c>
      <c r="AJ71" s="22">
        <f>'Distributor Secondary'!AI15*'DSR con %'!AJ71</f>
        <v>39.160000000000004</v>
      </c>
      <c r="AK71" s="22">
        <f>'Distributor Secondary'!AJ15*'DSR con %'!AK71</f>
        <v>13.09</v>
      </c>
      <c r="AL71" s="22">
        <f>'Distributor Secondary'!AK15*'DSR con %'!AL71</f>
        <v>8.91</v>
      </c>
      <c r="AM71" s="22">
        <f>'Distributor Secondary'!AL15*'DSR con %'!AM71</f>
        <v>4.51</v>
      </c>
      <c r="AN71" s="22">
        <f>'Distributor Secondary'!AM15*'DSR con %'!AN71</f>
        <v>9.1300000000000008</v>
      </c>
    </row>
    <row r="72" spans="1:52" s="10" customFormat="1" x14ac:dyDescent="0.2">
      <c r="A72" s="14"/>
      <c r="B72" s="11"/>
      <c r="C72" s="11"/>
      <c r="D72" s="11"/>
      <c r="E72" s="14"/>
      <c r="F72" s="28">
        <f t="shared" si="15"/>
        <v>16632595</v>
      </c>
      <c r="G72" s="59">
        <f t="shared" si="16"/>
        <v>7174</v>
      </c>
      <c r="H72" s="12">
        <f t="shared" ref="H72:AN72" si="17">SUM(H65:H71)</f>
        <v>285</v>
      </c>
      <c r="I72" s="12">
        <f t="shared" si="17"/>
        <v>571</v>
      </c>
      <c r="J72" s="12">
        <f t="shared" si="17"/>
        <v>211</v>
      </c>
      <c r="K72" s="12">
        <f t="shared" si="17"/>
        <v>527</v>
      </c>
      <c r="L72" s="12">
        <f t="shared" si="17"/>
        <v>703</v>
      </c>
      <c r="M72" s="12">
        <f t="shared" si="17"/>
        <v>273</v>
      </c>
      <c r="N72" s="12">
        <f t="shared" si="17"/>
        <v>137</v>
      </c>
      <c r="O72" s="12">
        <f t="shared" si="17"/>
        <v>273</v>
      </c>
      <c r="P72" s="12">
        <f t="shared" si="17"/>
        <v>409.99999999999994</v>
      </c>
      <c r="Q72" s="12">
        <f t="shared" si="17"/>
        <v>137</v>
      </c>
      <c r="R72" s="12">
        <f t="shared" si="17"/>
        <v>204.99999999999997</v>
      </c>
      <c r="S72" s="12">
        <f t="shared" si="17"/>
        <v>273</v>
      </c>
      <c r="T72" s="12">
        <f t="shared" si="17"/>
        <v>164</v>
      </c>
      <c r="U72" s="12">
        <f t="shared" si="17"/>
        <v>342</v>
      </c>
      <c r="V72" s="12">
        <f t="shared" si="17"/>
        <v>204.99999999999997</v>
      </c>
      <c r="W72" s="12">
        <f t="shared" si="17"/>
        <v>204.99999999999997</v>
      </c>
      <c r="X72" s="12">
        <f t="shared" si="17"/>
        <v>204.99999999999997</v>
      </c>
      <c r="Y72" s="12">
        <f t="shared" si="17"/>
        <v>68</v>
      </c>
      <c r="Z72" s="12">
        <f t="shared" si="17"/>
        <v>157</v>
      </c>
      <c r="AA72" s="12">
        <f t="shared" si="17"/>
        <v>157</v>
      </c>
      <c r="AB72" s="12">
        <f t="shared" si="17"/>
        <v>52</v>
      </c>
      <c r="AC72" s="12">
        <f t="shared" si="17"/>
        <v>203</v>
      </c>
      <c r="AD72" s="12">
        <f t="shared" si="17"/>
        <v>147</v>
      </c>
      <c r="AE72" s="12">
        <f t="shared" si="17"/>
        <v>79</v>
      </c>
      <c r="AF72" s="12">
        <f t="shared" si="17"/>
        <v>165</v>
      </c>
      <c r="AG72" s="12">
        <f t="shared" si="17"/>
        <v>28</v>
      </c>
      <c r="AH72" s="12">
        <f t="shared" si="17"/>
        <v>201</v>
      </c>
      <c r="AI72" s="12">
        <f t="shared" si="17"/>
        <v>111</v>
      </c>
      <c r="AJ72" s="12">
        <f t="shared" si="17"/>
        <v>356</v>
      </c>
      <c r="AK72" s="12">
        <f t="shared" si="17"/>
        <v>119</v>
      </c>
      <c r="AL72" s="12">
        <f t="shared" si="17"/>
        <v>81</v>
      </c>
      <c r="AM72" s="12">
        <f t="shared" si="17"/>
        <v>41</v>
      </c>
      <c r="AN72" s="12">
        <f t="shared" si="17"/>
        <v>83</v>
      </c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</row>
    <row r="73" spans="1:52" s="10" customFormat="1" x14ac:dyDescent="0.2">
      <c r="A73" s="53" t="s">
        <v>131</v>
      </c>
      <c r="B73" s="18" t="s">
        <v>5</v>
      </c>
      <c r="C73" s="38" t="s">
        <v>45</v>
      </c>
      <c r="D73" s="99" t="s">
        <v>137</v>
      </c>
      <c r="E73" s="131" t="s">
        <v>339</v>
      </c>
      <c r="F73" s="20">
        <f t="shared" si="15"/>
        <v>1166894.3</v>
      </c>
      <c r="G73" s="21">
        <f t="shared" si="16"/>
        <v>746.9000000000002</v>
      </c>
      <c r="H73" s="16">
        <f>'Distributor Secondary'!G16*'DSR con %'!H73</f>
        <v>31.02</v>
      </c>
      <c r="I73" s="16">
        <f>'Distributor Secondary'!H16*'DSR con %'!I73</f>
        <v>61.82</v>
      </c>
      <c r="J73" s="16">
        <f>'Distributor Secondary'!I16*'DSR con %'!J73</f>
        <v>22.44</v>
      </c>
      <c r="K73" s="16">
        <f>'Distributor Secondary'!J16*'DSR con %'!K73</f>
        <v>55.88</v>
      </c>
      <c r="L73" s="16">
        <f>'Distributor Secondary'!K16*'DSR con %'!L73</f>
        <v>74.58</v>
      </c>
      <c r="M73" s="16">
        <f>'Distributor Secondary'!L16*'DSR con %'!M73</f>
        <v>37.4</v>
      </c>
      <c r="N73" s="16">
        <f>'Distributor Secondary'!M16*'DSR con %'!N73</f>
        <v>18.7</v>
      </c>
      <c r="O73" s="16">
        <f>'Distributor Secondary'!N16*'DSR con %'!O73</f>
        <v>37.4</v>
      </c>
      <c r="P73" s="16">
        <f>'Distributor Secondary'!O16*'DSR con %'!P73</f>
        <v>56.1</v>
      </c>
      <c r="Q73" s="16">
        <f>'Distributor Secondary'!P16*'DSR con %'!Q73</f>
        <v>18.7</v>
      </c>
      <c r="R73" s="16">
        <f>'Distributor Secondary'!Q16*'DSR con %'!R73</f>
        <v>27.94</v>
      </c>
      <c r="S73" s="16">
        <f>'Distributor Secondary'!R16*'DSR con %'!S73</f>
        <v>37.4</v>
      </c>
      <c r="T73" s="16">
        <f>'Distributor Secondary'!S16*'DSR con %'!T73</f>
        <v>22.44</v>
      </c>
      <c r="U73" s="16">
        <f>'Distributor Secondary'!T16*'DSR con %'!U73</f>
        <v>46.64</v>
      </c>
      <c r="V73" s="16">
        <f>'Distributor Secondary'!U16*'DSR con %'!V73</f>
        <v>27.94</v>
      </c>
      <c r="W73" s="16">
        <f>'Distributor Secondary'!V16*'DSR con %'!W73</f>
        <v>27.94</v>
      </c>
      <c r="X73" s="16">
        <f>'Distributor Secondary'!W16*'DSR con %'!X73</f>
        <v>27.94</v>
      </c>
      <c r="Y73" s="16">
        <f>'Distributor Secondary'!X16*'DSR con %'!Y73</f>
        <v>9.24</v>
      </c>
      <c r="Z73" s="16">
        <f>'Distributor Secondary'!Y16*'DSR con %'!Z73</f>
        <v>18.260000000000002</v>
      </c>
      <c r="AA73" s="16">
        <f>'Distributor Secondary'!Z16*'DSR con %'!AA73</f>
        <v>18.260000000000002</v>
      </c>
      <c r="AB73" s="16">
        <f>'Distributor Secondary'!AA16*'DSR con %'!AB73</f>
        <v>3.08</v>
      </c>
      <c r="AC73" s="16">
        <f>'Distributor Secondary'!AB16*'DSR con %'!AC73</f>
        <v>12.21</v>
      </c>
      <c r="AD73" s="16">
        <f>'Distributor Secondary'!AC16*'DSR con %'!AD73</f>
        <v>9.1300000000000008</v>
      </c>
      <c r="AE73" s="16">
        <f>'Distributor Secondary'!AD16*'DSR con %'!AE73</f>
        <v>3.63</v>
      </c>
      <c r="AF73" s="16">
        <f>'Distributor Secondary'!AE16*'DSR con %'!AF73</f>
        <v>6.16</v>
      </c>
      <c r="AG73" s="16">
        <f>'Distributor Secondary'!AF16*'DSR con %'!AG73</f>
        <v>0.88</v>
      </c>
      <c r="AH73" s="16">
        <f>'Distributor Secondary'!AG16*'DSR con %'!AH73</f>
        <v>7.48</v>
      </c>
      <c r="AI73" s="16">
        <f>'Distributor Secondary'!AH16*'DSR con %'!AI73</f>
        <v>3.74</v>
      </c>
      <c r="AJ73" s="16">
        <f>'Distributor Secondary'!AI16*'DSR con %'!AJ73</f>
        <v>11.33</v>
      </c>
      <c r="AK73" s="16">
        <f>'Distributor Secondary'!AJ16*'DSR con %'!AK73</f>
        <v>3.74</v>
      </c>
      <c r="AL73" s="16">
        <f>'Distributor Secondary'!AK16*'DSR con %'!AL73</f>
        <v>2.97</v>
      </c>
      <c r="AM73" s="16">
        <f>'Distributor Secondary'!AL16*'DSR con %'!AM73</f>
        <v>1.54</v>
      </c>
      <c r="AN73" s="16">
        <f>'Distributor Secondary'!AM16*'DSR con %'!AN73</f>
        <v>2.97</v>
      </c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</row>
    <row r="74" spans="1:52" s="10" customFormat="1" x14ac:dyDescent="0.2">
      <c r="A74" s="53" t="s">
        <v>131</v>
      </c>
      <c r="B74" s="18" t="s">
        <v>5</v>
      </c>
      <c r="C74" s="38" t="s">
        <v>45</v>
      </c>
      <c r="D74" s="99" t="s">
        <v>138</v>
      </c>
      <c r="E74" s="47" t="s">
        <v>139</v>
      </c>
      <c r="F74" s="20">
        <f t="shared" si="15"/>
        <v>1954061.95</v>
      </c>
      <c r="G74" s="21">
        <f t="shared" si="16"/>
        <v>1012.8400000000001</v>
      </c>
      <c r="H74" s="16">
        <f>'Distributor Secondary'!G16*'DSR con %'!H74</f>
        <v>38.07</v>
      </c>
      <c r="I74" s="16">
        <f>'Distributor Secondary'!H16*'DSR con %'!I74</f>
        <v>75.87</v>
      </c>
      <c r="J74" s="16">
        <f>'Distributor Secondary'!I16*'DSR con %'!J74</f>
        <v>27.540000000000003</v>
      </c>
      <c r="K74" s="16">
        <f>'Distributor Secondary'!J16*'DSR con %'!K74</f>
        <v>68.58</v>
      </c>
      <c r="L74" s="16">
        <f>'Distributor Secondary'!K16*'DSR con %'!L74</f>
        <v>91.53</v>
      </c>
      <c r="M74" s="16">
        <f>'Distributor Secondary'!L16*'DSR con %'!M74</f>
        <v>45.900000000000006</v>
      </c>
      <c r="N74" s="16">
        <f>'Distributor Secondary'!M16*'DSR con %'!N74</f>
        <v>22.950000000000003</v>
      </c>
      <c r="O74" s="16">
        <f>'Distributor Secondary'!N16*'DSR con %'!O74</f>
        <v>45.900000000000006</v>
      </c>
      <c r="P74" s="16">
        <f>'Distributor Secondary'!O16*'DSR con %'!P74</f>
        <v>68.850000000000009</v>
      </c>
      <c r="Q74" s="16">
        <f>'Distributor Secondary'!P16*'DSR con %'!Q74</f>
        <v>22.950000000000003</v>
      </c>
      <c r="R74" s="16">
        <f>'Distributor Secondary'!Q16*'DSR con %'!R74</f>
        <v>34.29</v>
      </c>
      <c r="S74" s="16">
        <f>'Distributor Secondary'!R16*'DSR con %'!S74</f>
        <v>45.900000000000006</v>
      </c>
      <c r="T74" s="16">
        <f>'Distributor Secondary'!S16*'DSR con %'!T74</f>
        <v>27.540000000000003</v>
      </c>
      <c r="U74" s="16">
        <f>'Distributor Secondary'!T16*'DSR con %'!U74</f>
        <v>57.24</v>
      </c>
      <c r="V74" s="16">
        <f>'Distributor Secondary'!U16*'DSR con %'!V74</f>
        <v>34.29</v>
      </c>
      <c r="W74" s="16">
        <f>'Distributor Secondary'!V16*'DSR con %'!W74</f>
        <v>34.29</v>
      </c>
      <c r="X74" s="16">
        <f>'Distributor Secondary'!W16*'DSR con %'!X74</f>
        <v>34.29</v>
      </c>
      <c r="Y74" s="16">
        <f>'Distributor Secondary'!X16*'DSR con %'!Y74</f>
        <v>11.34</v>
      </c>
      <c r="Z74" s="16">
        <f>'Distributor Secondary'!Y16*'DSR con %'!Z74</f>
        <v>22.41</v>
      </c>
      <c r="AA74" s="16">
        <f>'Distributor Secondary'!Z16*'DSR con %'!AA74</f>
        <v>22.41</v>
      </c>
      <c r="AB74" s="16">
        <f>'Distributor Secondary'!AA16*'DSR con %'!AB74</f>
        <v>7.28</v>
      </c>
      <c r="AC74" s="16">
        <f>'Distributor Secondary'!AB16*'DSR con %'!AC74</f>
        <v>32.19</v>
      </c>
      <c r="AD74" s="16">
        <f>'Distributor Secondary'!AC16*'DSR con %'!AD74</f>
        <v>24.069999999999997</v>
      </c>
      <c r="AE74" s="16">
        <f>'Distributor Secondary'!AD16*'DSR con %'!AE74</f>
        <v>9.5699999999999985</v>
      </c>
      <c r="AF74" s="16">
        <f>'Distributor Secondary'!AE16*'DSR con %'!AF74</f>
        <v>16.239999999999998</v>
      </c>
      <c r="AG74" s="16">
        <f>'Distributor Secondary'!AF16*'DSR con %'!AG74</f>
        <v>2.3199999999999998</v>
      </c>
      <c r="AH74" s="16">
        <f>'Distributor Secondary'!AG16*'DSR con %'!AH74</f>
        <v>19.72</v>
      </c>
      <c r="AI74" s="16">
        <f>'Distributor Secondary'!AH16*'DSR con %'!AI74</f>
        <v>9.86</v>
      </c>
      <c r="AJ74" s="16">
        <f>'Distributor Secondary'!AI16*'DSR con %'!AJ74</f>
        <v>29.869999999999997</v>
      </c>
      <c r="AK74" s="16">
        <f>'Distributor Secondary'!AJ16*'DSR con %'!AK74</f>
        <v>9.86</v>
      </c>
      <c r="AL74" s="16">
        <f>'Distributor Secondary'!AK16*'DSR con %'!AL74</f>
        <v>7.8299999999999992</v>
      </c>
      <c r="AM74" s="16">
        <f>'Distributor Secondary'!AL16*'DSR con %'!AM74</f>
        <v>4.0599999999999996</v>
      </c>
      <c r="AN74" s="16">
        <f>'Distributor Secondary'!AM16*'DSR con %'!AN74</f>
        <v>7.8299999999999992</v>
      </c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</row>
    <row r="75" spans="1:52" s="10" customFormat="1" x14ac:dyDescent="0.2">
      <c r="A75" s="53" t="s">
        <v>131</v>
      </c>
      <c r="B75" s="18" t="s">
        <v>5</v>
      </c>
      <c r="C75" s="38" t="s">
        <v>45</v>
      </c>
      <c r="D75" s="99" t="s">
        <v>140</v>
      </c>
      <c r="E75" s="47" t="s">
        <v>141</v>
      </c>
      <c r="F75" s="20">
        <f t="shared" si="15"/>
        <v>1952759.2999999998</v>
      </c>
      <c r="G75" s="21">
        <f t="shared" si="16"/>
        <v>989.12</v>
      </c>
      <c r="H75" s="16">
        <f>'Distributor Secondary'!G16*'DSR con %'!H75</f>
        <v>36.660000000000004</v>
      </c>
      <c r="I75" s="16">
        <f>'Distributor Secondary'!H16*'DSR con %'!I75</f>
        <v>73.06</v>
      </c>
      <c r="J75" s="16">
        <f>'Distributor Secondary'!I16*'DSR con %'!J75</f>
        <v>26.52</v>
      </c>
      <c r="K75" s="16">
        <f>'Distributor Secondary'!J16*'DSR con %'!K75</f>
        <v>66.040000000000006</v>
      </c>
      <c r="L75" s="16">
        <f>'Distributor Secondary'!K16*'DSR con %'!L75</f>
        <v>88.14</v>
      </c>
      <c r="M75" s="16">
        <f>'Distributor Secondary'!L16*'DSR con %'!M75</f>
        <v>44.2</v>
      </c>
      <c r="N75" s="16">
        <f>'Distributor Secondary'!M16*'DSR con %'!N75</f>
        <v>22.1</v>
      </c>
      <c r="O75" s="16">
        <f>'Distributor Secondary'!N16*'DSR con %'!O75</f>
        <v>44.2</v>
      </c>
      <c r="P75" s="16">
        <f>'Distributor Secondary'!O16*'DSR con %'!P75</f>
        <v>66.3</v>
      </c>
      <c r="Q75" s="16">
        <f>'Distributor Secondary'!P16*'DSR con %'!Q75</f>
        <v>22.1</v>
      </c>
      <c r="R75" s="16">
        <f>'Distributor Secondary'!Q16*'DSR con %'!R75</f>
        <v>33.020000000000003</v>
      </c>
      <c r="S75" s="16">
        <f>'Distributor Secondary'!R16*'DSR con %'!S75</f>
        <v>44.2</v>
      </c>
      <c r="T75" s="16">
        <f>'Distributor Secondary'!S16*'DSR con %'!T75</f>
        <v>26.52</v>
      </c>
      <c r="U75" s="16">
        <f>'Distributor Secondary'!T16*'DSR con %'!U75</f>
        <v>55.120000000000005</v>
      </c>
      <c r="V75" s="16">
        <f>'Distributor Secondary'!U16*'DSR con %'!V75</f>
        <v>33.020000000000003</v>
      </c>
      <c r="W75" s="16">
        <f>'Distributor Secondary'!V16*'DSR con %'!W75</f>
        <v>33.020000000000003</v>
      </c>
      <c r="X75" s="16">
        <f>'Distributor Secondary'!W16*'DSR con %'!X75</f>
        <v>33.020000000000003</v>
      </c>
      <c r="Y75" s="16">
        <f>'Distributor Secondary'!X16*'DSR con %'!Y75</f>
        <v>10.92</v>
      </c>
      <c r="Z75" s="16">
        <f>'Distributor Secondary'!Y16*'DSR con %'!Z75</f>
        <v>21.580000000000002</v>
      </c>
      <c r="AA75" s="16">
        <f>'Distributor Secondary'!Z16*'DSR con %'!AA75</f>
        <v>21.580000000000002</v>
      </c>
      <c r="AB75" s="16">
        <f>'Distributor Secondary'!AA16*'DSR con %'!AB75</f>
        <v>8.4</v>
      </c>
      <c r="AC75" s="16">
        <f>'Distributor Secondary'!AB16*'DSR con %'!AC75</f>
        <v>33.299999999999997</v>
      </c>
      <c r="AD75" s="16">
        <f>'Distributor Secondary'!AC16*'DSR con %'!AD75</f>
        <v>24.9</v>
      </c>
      <c r="AE75" s="16">
        <f>'Distributor Secondary'!AD16*'DSR con %'!AE75</f>
        <v>9.9</v>
      </c>
      <c r="AF75" s="16">
        <f>'Distributor Secondary'!AE16*'DSR con %'!AF75</f>
        <v>16.8</v>
      </c>
      <c r="AG75" s="16">
        <f>'Distributor Secondary'!AF16*'DSR con %'!AG75</f>
        <v>2.4</v>
      </c>
      <c r="AH75" s="16">
        <f>'Distributor Secondary'!AG16*'DSR con %'!AH75</f>
        <v>20.399999999999999</v>
      </c>
      <c r="AI75" s="16">
        <f>'Distributor Secondary'!AH16*'DSR con %'!AI75</f>
        <v>10.199999999999999</v>
      </c>
      <c r="AJ75" s="16">
        <f>'Distributor Secondary'!AI16*'DSR con %'!AJ75</f>
        <v>30.9</v>
      </c>
      <c r="AK75" s="16">
        <f>'Distributor Secondary'!AJ16*'DSR con %'!AK75</f>
        <v>10.199999999999999</v>
      </c>
      <c r="AL75" s="16">
        <f>'Distributor Secondary'!AK16*'DSR con %'!AL75</f>
        <v>8.1</v>
      </c>
      <c r="AM75" s="16">
        <f>'Distributor Secondary'!AL16*'DSR con %'!AM75</f>
        <v>4.2</v>
      </c>
      <c r="AN75" s="16">
        <f>'Distributor Secondary'!AM16*'DSR con %'!AN75</f>
        <v>8.1</v>
      </c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</row>
    <row r="76" spans="1:52" s="10" customFormat="1" x14ac:dyDescent="0.2">
      <c r="A76" s="53" t="s">
        <v>131</v>
      </c>
      <c r="B76" s="18" t="s">
        <v>5</v>
      </c>
      <c r="C76" s="38" t="s">
        <v>45</v>
      </c>
      <c r="D76" s="99" t="s">
        <v>142</v>
      </c>
      <c r="E76" s="47" t="s">
        <v>143</v>
      </c>
      <c r="F76" s="20">
        <f t="shared" si="15"/>
        <v>1917709.45</v>
      </c>
      <c r="G76" s="21">
        <f t="shared" si="16"/>
        <v>959.14</v>
      </c>
      <c r="H76" s="16">
        <f>'Distributor Secondary'!G16*'DSR con %'!H76</f>
        <v>35.25</v>
      </c>
      <c r="I76" s="16">
        <f>'Distributor Secondary'!H16*'DSR con %'!I76</f>
        <v>70.25</v>
      </c>
      <c r="J76" s="16">
        <f>'Distributor Secondary'!I16*'DSR con %'!J76</f>
        <v>25.5</v>
      </c>
      <c r="K76" s="16">
        <f>'Distributor Secondary'!J16*'DSR con %'!K76</f>
        <v>63.5</v>
      </c>
      <c r="L76" s="16">
        <f>'Distributor Secondary'!K16*'DSR con %'!L76</f>
        <v>84.75</v>
      </c>
      <c r="M76" s="16">
        <f>'Distributor Secondary'!L16*'DSR con %'!M76</f>
        <v>42.5</v>
      </c>
      <c r="N76" s="16">
        <f>'Distributor Secondary'!M16*'DSR con %'!N76</f>
        <v>21.25</v>
      </c>
      <c r="O76" s="16">
        <f>'Distributor Secondary'!N16*'DSR con %'!O76</f>
        <v>42.5</v>
      </c>
      <c r="P76" s="16">
        <f>'Distributor Secondary'!O16*'DSR con %'!P76</f>
        <v>63.75</v>
      </c>
      <c r="Q76" s="16">
        <f>'Distributor Secondary'!P16*'DSR con %'!Q76</f>
        <v>21.25</v>
      </c>
      <c r="R76" s="16">
        <f>'Distributor Secondary'!Q16*'DSR con %'!R76</f>
        <v>31.75</v>
      </c>
      <c r="S76" s="16">
        <f>'Distributor Secondary'!R16*'DSR con %'!S76</f>
        <v>42.5</v>
      </c>
      <c r="T76" s="16">
        <f>'Distributor Secondary'!S16*'DSR con %'!T76</f>
        <v>25.5</v>
      </c>
      <c r="U76" s="16">
        <f>'Distributor Secondary'!T16*'DSR con %'!U76</f>
        <v>53</v>
      </c>
      <c r="V76" s="16">
        <f>'Distributor Secondary'!U16*'DSR con %'!V76</f>
        <v>31.75</v>
      </c>
      <c r="W76" s="16">
        <f>'Distributor Secondary'!V16*'DSR con %'!W76</f>
        <v>31.75</v>
      </c>
      <c r="X76" s="16">
        <f>'Distributor Secondary'!W16*'DSR con %'!X76</f>
        <v>31.75</v>
      </c>
      <c r="Y76" s="16">
        <f>'Distributor Secondary'!X16*'DSR con %'!Y76</f>
        <v>10.5</v>
      </c>
      <c r="Z76" s="16">
        <f>'Distributor Secondary'!Y16*'DSR con %'!Z76</f>
        <v>20.75</v>
      </c>
      <c r="AA76" s="16">
        <f>'Distributor Secondary'!Z16*'DSR con %'!AA76</f>
        <v>20.75</v>
      </c>
      <c r="AB76" s="16">
        <f>'Distributor Secondary'!AA16*'DSR con %'!AB76</f>
        <v>9.24</v>
      </c>
      <c r="AC76" s="16">
        <f>'Distributor Secondary'!AB16*'DSR con %'!AC76</f>
        <v>33.299999999999997</v>
      </c>
      <c r="AD76" s="16">
        <f>'Distributor Secondary'!AC16*'DSR con %'!AD76</f>
        <v>24.9</v>
      </c>
      <c r="AE76" s="16">
        <f>'Distributor Secondary'!AD16*'DSR con %'!AE76</f>
        <v>9.9</v>
      </c>
      <c r="AF76" s="16">
        <f>'Distributor Secondary'!AE16*'DSR con %'!AF76</f>
        <v>16.8</v>
      </c>
      <c r="AG76" s="16">
        <f>'Distributor Secondary'!AF16*'DSR con %'!AG76</f>
        <v>2.4</v>
      </c>
      <c r="AH76" s="16">
        <f>'Distributor Secondary'!AG16*'DSR con %'!AH76</f>
        <v>20.399999999999999</v>
      </c>
      <c r="AI76" s="16">
        <f>'Distributor Secondary'!AH16*'DSR con %'!AI76</f>
        <v>10.199999999999999</v>
      </c>
      <c r="AJ76" s="16">
        <f>'Distributor Secondary'!AI16*'DSR con %'!AJ76</f>
        <v>30.9</v>
      </c>
      <c r="AK76" s="16">
        <f>'Distributor Secondary'!AJ16*'DSR con %'!AK76</f>
        <v>10.199999999999999</v>
      </c>
      <c r="AL76" s="16">
        <f>'Distributor Secondary'!AK16*'DSR con %'!AL76</f>
        <v>8.1</v>
      </c>
      <c r="AM76" s="16">
        <f>'Distributor Secondary'!AL16*'DSR con %'!AM76</f>
        <v>4.2</v>
      </c>
      <c r="AN76" s="16">
        <f>'Distributor Secondary'!AM16*'DSR con %'!AN76</f>
        <v>8.1</v>
      </c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</row>
    <row r="77" spans="1:52" s="10" customFormat="1" x14ac:dyDescent="0.2">
      <c r="A77" s="14"/>
      <c r="B77" s="11"/>
      <c r="C77" s="11"/>
      <c r="D77" s="11"/>
      <c r="E77" s="14"/>
      <c r="F77" s="28">
        <f t="shared" si="15"/>
        <v>6991425</v>
      </c>
      <c r="G77" s="59">
        <f t="shared" si="16"/>
        <v>3708</v>
      </c>
      <c r="H77" s="57">
        <f t="shared" ref="H77:AN77" si="18">SUM(H73:H76)</f>
        <v>141</v>
      </c>
      <c r="I77" s="57">
        <f t="shared" si="18"/>
        <v>281</v>
      </c>
      <c r="J77" s="57">
        <f t="shared" si="18"/>
        <v>102</v>
      </c>
      <c r="K77" s="57">
        <f t="shared" si="18"/>
        <v>254</v>
      </c>
      <c r="L77" s="57">
        <f t="shared" si="18"/>
        <v>339</v>
      </c>
      <c r="M77" s="57">
        <f t="shared" si="18"/>
        <v>170</v>
      </c>
      <c r="N77" s="57">
        <f t="shared" si="18"/>
        <v>85</v>
      </c>
      <c r="O77" s="57">
        <f t="shared" si="18"/>
        <v>170</v>
      </c>
      <c r="P77" s="57">
        <f t="shared" si="18"/>
        <v>255</v>
      </c>
      <c r="Q77" s="57">
        <f t="shared" si="18"/>
        <v>85</v>
      </c>
      <c r="R77" s="57">
        <f t="shared" si="18"/>
        <v>127</v>
      </c>
      <c r="S77" s="57">
        <f t="shared" si="18"/>
        <v>170</v>
      </c>
      <c r="T77" s="57">
        <f t="shared" si="18"/>
        <v>102</v>
      </c>
      <c r="U77" s="57">
        <f t="shared" si="18"/>
        <v>212</v>
      </c>
      <c r="V77" s="57">
        <f t="shared" si="18"/>
        <v>127</v>
      </c>
      <c r="W77" s="57">
        <f t="shared" si="18"/>
        <v>127</v>
      </c>
      <c r="X77" s="57">
        <f t="shared" si="18"/>
        <v>127</v>
      </c>
      <c r="Y77" s="57">
        <f t="shared" si="18"/>
        <v>42</v>
      </c>
      <c r="Z77" s="57">
        <f t="shared" si="18"/>
        <v>83</v>
      </c>
      <c r="AA77" s="57">
        <f t="shared" si="18"/>
        <v>83</v>
      </c>
      <c r="AB77" s="57">
        <f t="shared" si="18"/>
        <v>28</v>
      </c>
      <c r="AC77" s="57">
        <f t="shared" si="18"/>
        <v>110.99999999999999</v>
      </c>
      <c r="AD77" s="57">
        <f t="shared" si="18"/>
        <v>83</v>
      </c>
      <c r="AE77" s="57">
        <f t="shared" si="18"/>
        <v>33</v>
      </c>
      <c r="AF77" s="57">
        <f t="shared" si="18"/>
        <v>56</v>
      </c>
      <c r="AG77" s="57">
        <f t="shared" si="18"/>
        <v>8</v>
      </c>
      <c r="AH77" s="57">
        <f t="shared" si="18"/>
        <v>68</v>
      </c>
      <c r="AI77" s="57">
        <f t="shared" si="18"/>
        <v>34</v>
      </c>
      <c r="AJ77" s="57">
        <f t="shared" si="18"/>
        <v>103</v>
      </c>
      <c r="AK77" s="57">
        <f t="shared" si="18"/>
        <v>34</v>
      </c>
      <c r="AL77" s="57">
        <f t="shared" si="18"/>
        <v>27</v>
      </c>
      <c r="AM77" s="57">
        <f t="shared" si="18"/>
        <v>14</v>
      </c>
      <c r="AN77" s="57">
        <f t="shared" si="18"/>
        <v>27</v>
      </c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</row>
    <row r="78" spans="1:52" s="10" customFormat="1" x14ac:dyDescent="0.2">
      <c r="A78" s="53" t="s">
        <v>132</v>
      </c>
      <c r="B78" s="18" t="s">
        <v>5</v>
      </c>
      <c r="C78" s="38" t="s">
        <v>45</v>
      </c>
      <c r="D78" s="99" t="s">
        <v>133</v>
      </c>
      <c r="E78" s="131" t="s">
        <v>340</v>
      </c>
      <c r="F78" s="20">
        <f t="shared" si="15"/>
        <v>2862406.9999999995</v>
      </c>
      <c r="G78" s="21">
        <f t="shared" si="16"/>
        <v>1142.1199999999999</v>
      </c>
      <c r="H78" s="16">
        <f>'Distributor Secondary'!G17*'DSR con %'!H78</f>
        <v>26.240000000000002</v>
      </c>
      <c r="I78" s="16">
        <f>'Distributor Secondary'!H17*'DSR con %'!I78</f>
        <v>52.800000000000004</v>
      </c>
      <c r="J78" s="16">
        <f>'Distributor Secondary'!I17*'DSR con %'!J78</f>
        <v>18.559999999999999</v>
      </c>
      <c r="K78" s="16">
        <f>'Distributor Secondary'!J17*'DSR con %'!K78</f>
        <v>46.08</v>
      </c>
      <c r="L78" s="16">
        <f>'Distributor Secondary'!K17*'DSR con %'!L78</f>
        <v>61.76</v>
      </c>
      <c r="M78" s="16">
        <f>'Distributor Secondary'!L17*'DSR con %'!M78</f>
        <v>41.28</v>
      </c>
      <c r="N78" s="16">
        <f>'Distributor Secondary'!M17*'DSR con %'!N78</f>
        <v>20.48</v>
      </c>
      <c r="O78" s="16">
        <f>'Distributor Secondary'!N17*'DSR con %'!O78</f>
        <v>41.28</v>
      </c>
      <c r="P78" s="16">
        <f>'Distributor Secondary'!O17*'DSR con %'!P78</f>
        <v>61.76</v>
      </c>
      <c r="Q78" s="16">
        <f>'Distributor Secondary'!P17*'DSR con %'!Q78</f>
        <v>20.48</v>
      </c>
      <c r="R78" s="16">
        <f>'Distributor Secondary'!Q17*'DSR con %'!R78</f>
        <v>31.04</v>
      </c>
      <c r="S78" s="16">
        <f>'Distributor Secondary'!R17*'DSR con %'!S78</f>
        <v>41.28</v>
      </c>
      <c r="T78" s="16">
        <f>'Distributor Secondary'!S17*'DSR con %'!T78</f>
        <v>24.64</v>
      </c>
      <c r="U78" s="16">
        <f>'Distributor Secondary'!T17*'DSR con %'!U78</f>
        <v>51.52</v>
      </c>
      <c r="V78" s="16">
        <f>'Distributor Secondary'!U17*'DSR con %'!V78</f>
        <v>31.04</v>
      </c>
      <c r="W78" s="16">
        <f>'Distributor Secondary'!V17*'DSR con %'!W78</f>
        <v>48.5</v>
      </c>
      <c r="X78" s="16">
        <f>'Distributor Secondary'!W17*'DSR con %'!X78</f>
        <v>48.5</v>
      </c>
      <c r="Y78" s="16">
        <f>'Distributor Secondary'!X17*'DSR con %'!Y78</f>
        <v>16</v>
      </c>
      <c r="Z78" s="16">
        <f>'Distributor Secondary'!Y17*'DSR con %'!Z78</f>
        <v>36</v>
      </c>
      <c r="AA78" s="16">
        <f>'Distributor Secondary'!Z17*'DSR con %'!AA78</f>
        <v>36</v>
      </c>
      <c r="AB78" s="16">
        <f>'Distributor Secondary'!AA17*'DSR con %'!AB78</f>
        <v>14.879999999999999</v>
      </c>
      <c r="AC78" s="16">
        <f>'Distributor Secondary'!AB17*'DSR con %'!AC78</f>
        <v>79.98</v>
      </c>
      <c r="AD78" s="16">
        <f>'Distributor Secondary'!AC17*'DSR con %'!AD78</f>
        <v>63.24</v>
      </c>
      <c r="AE78" s="16">
        <f>'Distributor Secondary'!AD17*'DSR con %'!AE78</f>
        <v>17.98</v>
      </c>
      <c r="AF78" s="16">
        <f>'Distributor Secondary'!AE17*'DSR con %'!AF78</f>
        <v>28.52</v>
      </c>
      <c r="AG78" s="16">
        <f>'Distributor Secondary'!AF17*'DSR con %'!AG78</f>
        <v>4.34</v>
      </c>
      <c r="AH78" s="16">
        <f>'Distributor Secondary'!AG17*'DSR con %'!AH78</f>
        <v>40.299999999999997</v>
      </c>
      <c r="AI78" s="16">
        <f>'Distributor Secondary'!AH17*'DSR con %'!AI78</f>
        <v>19.84</v>
      </c>
      <c r="AJ78" s="16">
        <f>'Distributor Secondary'!AI17*'DSR con %'!AJ78</f>
        <v>60.14</v>
      </c>
      <c r="AK78" s="16">
        <f>'Distributor Secondary'!AJ17*'DSR con %'!AK78</f>
        <v>19.84</v>
      </c>
      <c r="AL78" s="16">
        <f>'Distributor Secondary'!AK17*'DSR con %'!AL78</f>
        <v>16.12</v>
      </c>
      <c r="AM78" s="16">
        <f>'Distributor Secondary'!AL17*'DSR con %'!AM78</f>
        <v>8.06</v>
      </c>
      <c r="AN78" s="16">
        <f>'Distributor Secondary'!AM17*'DSR con %'!AN78</f>
        <v>13.64</v>
      </c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</row>
    <row r="79" spans="1:52" s="10" customFormat="1" x14ac:dyDescent="0.2">
      <c r="A79" s="53" t="s">
        <v>132</v>
      </c>
      <c r="B79" s="18" t="s">
        <v>5</v>
      </c>
      <c r="C79" s="38" t="s">
        <v>45</v>
      </c>
      <c r="D79" s="99" t="s">
        <v>134</v>
      </c>
      <c r="E79" s="47" t="s">
        <v>135</v>
      </c>
      <c r="F79" s="20">
        <f t="shared" si="15"/>
        <v>1852320.8</v>
      </c>
      <c r="G79" s="21">
        <f t="shared" si="16"/>
        <v>926.5200000000001</v>
      </c>
      <c r="H79" s="16">
        <f>'Distributor Secondary'!G17*'DSR con %'!H79</f>
        <v>27.060000000000002</v>
      </c>
      <c r="I79" s="16">
        <f>'Distributor Secondary'!H17*'DSR con %'!I79</f>
        <v>54.45</v>
      </c>
      <c r="J79" s="16">
        <f>'Distributor Secondary'!I17*'DSR con %'!J79</f>
        <v>19.14</v>
      </c>
      <c r="K79" s="16">
        <f>'Distributor Secondary'!J17*'DSR con %'!K79</f>
        <v>47.52</v>
      </c>
      <c r="L79" s="16">
        <f>'Distributor Secondary'!K17*'DSR con %'!L79</f>
        <v>63.690000000000005</v>
      </c>
      <c r="M79" s="16">
        <f>'Distributor Secondary'!L17*'DSR con %'!M79</f>
        <v>42.57</v>
      </c>
      <c r="N79" s="16">
        <f>'Distributor Secondary'!M17*'DSR con %'!N79</f>
        <v>21.12</v>
      </c>
      <c r="O79" s="16">
        <f>'Distributor Secondary'!N17*'DSR con %'!O79</f>
        <v>42.57</v>
      </c>
      <c r="P79" s="16">
        <f>'Distributor Secondary'!O17*'DSR con %'!P79</f>
        <v>63.690000000000005</v>
      </c>
      <c r="Q79" s="16">
        <f>'Distributor Secondary'!P17*'DSR con %'!Q79</f>
        <v>21.12</v>
      </c>
      <c r="R79" s="16">
        <f>'Distributor Secondary'!Q17*'DSR con %'!R79</f>
        <v>32.01</v>
      </c>
      <c r="S79" s="16">
        <f>'Distributor Secondary'!R17*'DSR con %'!S79</f>
        <v>42.57</v>
      </c>
      <c r="T79" s="16">
        <f>'Distributor Secondary'!S17*'DSR con %'!T79</f>
        <v>25.41</v>
      </c>
      <c r="U79" s="16">
        <f>'Distributor Secondary'!T17*'DSR con %'!U79</f>
        <v>53.13</v>
      </c>
      <c r="V79" s="16">
        <f>'Distributor Secondary'!U17*'DSR con %'!V79</f>
        <v>32.01</v>
      </c>
      <c r="W79" s="16">
        <f>'Distributor Secondary'!V17*'DSR con %'!W79</f>
        <v>37.83</v>
      </c>
      <c r="X79" s="16">
        <f>'Distributor Secondary'!W17*'DSR con %'!X79</f>
        <v>37.83</v>
      </c>
      <c r="Y79" s="16">
        <f>'Distributor Secondary'!X17*'DSR con %'!Y79</f>
        <v>12.48</v>
      </c>
      <c r="Z79" s="16">
        <f>'Distributor Secondary'!Y17*'DSR con %'!Z79</f>
        <v>28.080000000000002</v>
      </c>
      <c r="AA79" s="16">
        <f>'Distributor Secondary'!Z17*'DSR con %'!AA79</f>
        <v>28.8</v>
      </c>
      <c r="AB79" s="16">
        <f>'Distributor Secondary'!AA17*'DSR con %'!AB79</f>
        <v>7.4399999999999995</v>
      </c>
      <c r="AC79" s="16">
        <f>'Distributor Secondary'!AB17*'DSR con %'!AC79</f>
        <v>39.99</v>
      </c>
      <c r="AD79" s="16">
        <f>'Distributor Secondary'!AC17*'DSR con %'!AD79</f>
        <v>31.62</v>
      </c>
      <c r="AE79" s="16">
        <f>'Distributor Secondary'!AD17*'DSR con %'!AE79</f>
        <v>8.99</v>
      </c>
      <c r="AF79" s="16">
        <f>'Distributor Secondary'!AE17*'DSR con %'!AF79</f>
        <v>14.26</v>
      </c>
      <c r="AG79" s="16">
        <f>'Distributor Secondary'!AF17*'DSR con %'!AG79</f>
        <v>2.17</v>
      </c>
      <c r="AH79" s="16">
        <f>'Distributor Secondary'!AG17*'DSR con %'!AH79</f>
        <v>20.149999999999999</v>
      </c>
      <c r="AI79" s="16">
        <f>'Distributor Secondary'!AH17*'DSR con %'!AI79</f>
        <v>9.92</v>
      </c>
      <c r="AJ79" s="16">
        <f>'Distributor Secondary'!AI17*'DSR con %'!AJ79</f>
        <v>30.07</v>
      </c>
      <c r="AK79" s="16">
        <f>'Distributor Secondary'!AJ17*'DSR con %'!AK79</f>
        <v>9.92</v>
      </c>
      <c r="AL79" s="16">
        <f>'Distributor Secondary'!AK17*'DSR con %'!AL79</f>
        <v>8.06</v>
      </c>
      <c r="AM79" s="16">
        <f>'Distributor Secondary'!AL17*'DSR con %'!AM79</f>
        <v>4.03</v>
      </c>
      <c r="AN79" s="16">
        <f>'Distributor Secondary'!AM17*'DSR con %'!AN79</f>
        <v>6.82</v>
      </c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</row>
    <row r="80" spans="1:52" s="10" customFormat="1" x14ac:dyDescent="0.2">
      <c r="A80" s="53" t="s">
        <v>132</v>
      </c>
      <c r="B80" s="18" t="s">
        <v>5</v>
      </c>
      <c r="C80" s="38" t="s">
        <v>45</v>
      </c>
      <c r="D80" s="99" t="s">
        <v>136</v>
      </c>
      <c r="E80" s="47" t="s">
        <v>145</v>
      </c>
      <c r="F80" s="20">
        <f t="shared" si="15"/>
        <v>1001092.2</v>
      </c>
      <c r="G80" s="21">
        <f t="shared" si="16"/>
        <v>707.35999999999967</v>
      </c>
      <c r="H80" s="16">
        <f>'Distributor Secondary'!G17*'DSR con %'!H80</f>
        <v>28.7</v>
      </c>
      <c r="I80" s="16">
        <f>'Distributor Secondary'!H17*'DSR con %'!I80</f>
        <v>57.749999999999993</v>
      </c>
      <c r="J80" s="16">
        <f>'Distributor Secondary'!I17*'DSR con %'!J80</f>
        <v>20.299999999999997</v>
      </c>
      <c r="K80" s="16">
        <f>'Distributor Secondary'!J17*'DSR con %'!K80</f>
        <v>50.4</v>
      </c>
      <c r="L80" s="16">
        <f>'Distributor Secondary'!K17*'DSR con %'!L80</f>
        <v>67.55</v>
      </c>
      <c r="M80" s="16">
        <f>'Distributor Secondary'!L17*'DSR con %'!M80</f>
        <v>45.15</v>
      </c>
      <c r="N80" s="16">
        <f>'Distributor Secondary'!M17*'DSR con %'!N80</f>
        <v>22.4</v>
      </c>
      <c r="O80" s="16">
        <f>'Distributor Secondary'!N17*'DSR con %'!O80</f>
        <v>45.15</v>
      </c>
      <c r="P80" s="16">
        <f>'Distributor Secondary'!O17*'DSR con %'!P80</f>
        <v>67.55</v>
      </c>
      <c r="Q80" s="16">
        <f>'Distributor Secondary'!P17*'DSR con %'!Q80</f>
        <v>22.4</v>
      </c>
      <c r="R80" s="16">
        <f>'Distributor Secondary'!Q17*'DSR con %'!R80</f>
        <v>33.949999999999996</v>
      </c>
      <c r="S80" s="16">
        <f>'Distributor Secondary'!R17*'DSR con %'!S80</f>
        <v>45.15</v>
      </c>
      <c r="T80" s="16">
        <f>'Distributor Secondary'!S17*'DSR con %'!T80</f>
        <v>26.95</v>
      </c>
      <c r="U80" s="16">
        <f>'Distributor Secondary'!T17*'DSR con %'!U80</f>
        <v>56.349999999999994</v>
      </c>
      <c r="V80" s="16">
        <f>'Distributor Secondary'!U17*'DSR con %'!V80</f>
        <v>33.949999999999996</v>
      </c>
      <c r="W80" s="16">
        <f>'Distributor Secondary'!V17*'DSR con %'!W80</f>
        <v>10.67</v>
      </c>
      <c r="X80" s="16">
        <f>'Distributor Secondary'!W17*'DSR con %'!X80</f>
        <v>10.67</v>
      </c>
      <c r="Y80" s="16">
        <f>'Distributor Secondary'!X17*'DSR con %'!Y80</f>
        <v>3.52</v>
      </c>
      <c r="Z80" s="16">
        <f>'Distributor Secondary'!Y17*'DSR con %'!Z80</f>
        <v>7.92</v>
      </c>
      <c r="AA80" s="16">
        <f>'Distributor Secondary'!Z17*'DSR con %'!AA80</f>
        <v>7.2</v>
      </c>
      <c r="AB80" s="16">
        <f>'Distributor Secondary'!AA17*'DSR con %'!AB80</f>
        <v>1.6800000000000002</v>
      </c>
      <c r="AC80" s="16">
        <f>'Distributor Secondary'!AB17*'DSR con %'!AC80</f>
        <v>9.0300000000000011</v>
      </c>
      <c r="AD80" s="16">
        <f>'Distributor Secondary'!AC17*'DSR con %'!AD80</f>
        <v>7.1400000000000006</v>
      </c>
      <c r="AE80" s="16">
        <f>'Distributor Secondary'!AD17*'DSR con %'!AE80</f>
        <v>2.0300000000000002</v>
      </c>
      <c r="AF80" s="16">
        <f>'Distributor Secondary'!AE17*'DSR con %'!AF80</f>
        <v>3.22</v>
      </c>
      <c r="AG80" s="16">
        <f>'Distributor Secondary'!AF17*'DSR con %'!AG80</f>
        <v>0.49000000000000005</v>
      </c>
      <c r="AH80" s="16">
        <f>'Distributor Secondary'!AG17*'DSR con %'!AH80</f>
        <v>4.5500000000000007</v>
      </c>
      <c r="AI80" s="16">
        <f>'Distributor Secondary'!AH17*'DSR con %'!AI80</f>
        <v>2.2400000000000002</v>
      </c>
      <c r="AJ80" s="16">
        <f>'Distributor Secondary'!AI17*'DSR con %'!AJ80</f>
        <v>6.7900000000000009</v>
      </c>
      <c r="AK80" s="16">
        <f>'Distributor Secondary'!AJ17*'DSR con %'!AK80</f>
        <v>2.2400000000000002</v>
      </c>
      <c r="AL80" s="16">
        <f>'Distributor Secondary'!AK17*'DSR con %'!AL80</f>
        <v>1.8200000000000003</v>
      </c>
      <c r="AM80" s="16">
        <f>'Distributor Secondary'!AL17*'DSR con %'!AM80</f>
        <v>0.91000000000000014</v>
      </c>
      <c r="AN80" s="16">
        <f>'Distributor Secondary'!AM17*'DSR con %'!AN80</f>
        <v>1.54</v>
      </c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</row>
    <row r="81" spans="1:52" s="10" customFormat="1" x14ac:dyDescent="0.2">
      <c r="A81" s="54"/>
      <c r="B81" s="41"/>
      <c r="C81" s="41"/>
      <c r="D81" s="55"/>
      <c r="E81" s="56"/>
      <c r="F81" s="28">
        <f t="shared" si="15"/>
        <v>5715820</v>
      </c>
      <c r="G81" s="59">
        <f t="shared" si="16"/>
        <v>2776</v>
      </c>
      <c r="H81" s="57">
        <f t="shared" ref="H81:AN81" si="19">SUM(H78:H80)</f>
        <v>82</v>
      </c>
      <c r="I81" s="57">
        <f t="shared" si="19"/>
        <v>165</v>
      </c>
      <c r="J81" s="57">
        <f t="shared" si="19"/>
        <v>58</v>
      </c>
      <c r="K81" s="57">
        <f t="shared" si="19"/>
        <v>144</v>
      </c>
      <c r="L81" s="57">
        <f t="shared" si="19"/>
        <v>193</v>
      </c>
      <c r="M81" s="57">
        <f t="shared" si="19"/>
        <v>129</v>
      </c>
      <c r="N81" s="57">
        <f t="shared" si="19"/>
        <v>64</v>
      </c>
      <c r="O81" s="57">
        <f t="shared" si="19"/>
        <v>129</v>
      </c>
      <c r="P81" s="57">
        <f t="shared" si="19"/>
        <v>193</v>
      </c>
      <c r="Q81" s="57">
        <f t="shared" si="19"/>
        <v>64</v>
      </c>
      <c r="R81" s="57">
        <f t="shared" si="19"/>
        <v>97</v>
      </c>
      <c r="S81" s="57">
        <f t="shared" si="19"/>
        <v>129</v>
      </c>
      <c r="T81" s="57">
        <f t="shared" si="19"/>
        <v>77</v>
      </c>
      <c r="U81" s="57">
        <f t="shared" si="19"/>
        <v>161</v>
      </c>
      <c r="V81" s="57">
        <f t="shared" si="19"/>
        <v>97</v>
      </c>
      <c r="W81" s="57">
        <f t="shared" si="19"/>
        <v>97</v>
      </c>
      <c r="X81" s="57">
        <f t="shared" si="19"/>
        <v>97</v>
      </c>
      <c r="Y81" s="57">
        <f t="shared" si="19"/>
        <v>32</v>
      </c>
      <c r="Z81" s="57">
        <f t="shared" si="19"/>
        <v>72</v>
      </c>
      <c r="AA81" s="57">
        <f t="shared" si="19"/>
        <v>72</v>
      </c>
      <c r="AB81" s="57">
        <f t="shared" si="19"/>
        <v>24</v>
      </c>
      <c r="AC81" s="57">
        <f t="shared" si="19"/>
        <v>129</v>
      </c>
      <c r="AD81" s="57">
        <f t="shared" si="19"/>
        <v>102</v>
      </c>
      <c r="AE81" s="57">
        <f t="shared" si="19"/>
        <v>29</v>
      </c>
      <c r="AF81" s="57">
        <f t="shared" si="19"/>
        <v>46</v>
      </c>
      <c r="AG81" s="57">
        <f t="shared" si="19"/>
        <v>7</v>
      </c>
      <c r="AH81" s="57">
        <f t="shared" si="19"/>
        <v>65</v>
      </c>
      <c r="AI81" s="57">
        <f t="shared" si="19"/>
        <v>32</v>
      </c>
      <c r="AJ81" s="57">
        <f t="shared" si="19"/>
        <v>97.000000000000014</v>
      </c>
      <c r="AK81" s="57">
        <f t="shared" si="19"/>
        <v>32</v>
      </c>
      <c r="AL81" s="57">
        <f t="shared" si="19"/>
        <v>26</v>
      </c>
      <c r="AM81" s="57">
        <f t="shared" si="19"/>
        <v>13</v>
      </c>
      <c r="AN81" s="57">
        <f t="shared" si="19"/>
        <v>22</v>
      </c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</row>
    <row r="82" spans="1:52" s="72" customFormat="1" x14ac:dyDescent="0.2">
      <c r="A82" s="84" t="s">
        <v>208</v>
      </c>
      <c r="B82" s="85" t="s">
        <v>5</v>
      </c>
      <c r="C82" s="86" t="s">
        <v>209</v>
      </c>
      <c r="D82" s="26" t="s">
        <v>220</v>
      </c>
      <c r="E82" s="26" t="s">
        <v>221</v>
      </c>
      <c r="F82" s="20">
        <f t="shared" si="15"/>
        <v>0</v>
      </c>
      <c r="G82" s="21">
        <f t="shared" si="16"/>
        <v>0</v>
      </c>
      <c r="H82" s="22">
        <f>'Distributor Secondary'!G18*'DSR con %'!H82</f>
        <v>0</v>
      </c>
      <c r="I82" s="22">
        <f>'Distributor Secondary'!H18*'DSR con %'!I82</f>
        <v>0</v>
      </c>
      <c r="J82" s="22">
        <f>'Distributor Secondary'!I18*'DSR con %'!J82</f>
        <v>0</v>
      </c>
      <c r="K82" s="22">
        <f>'Distributor Secondary'!J18*'DSR con %'!K82</f>
        <v>0</v>
      </c>
      <c r="L82" s="22">
        <f>'Distributor Secondary'!K18*'DSR con %'!L82</f>
        <v>0</v>
      </c>
      <c r="M82" s="22">
        <f>'Distributor Secondary'!L18*'DSR con %'!M82</f>
        <v>0</v>
      </c>
      <c r="N82" s="22">
        <f>'Distributor Secondary'!M18*'DSR con %'!N82</f>
        <v>0</v>
      </c>
      <c r="O82" s="22">
        <f>'Distributor Secondary'!N18*'DSR con %'!O82</f>
        <v>0</v>
      </c>
      <c r="P82" s="22">
        <f>'Distributor Secondary'!O18*'DSR con %'!P82</f>
        <v>0</v>
      </c>
      <c r="Q82" s="22">
        <f>'Distributor Secondary'!P18*'DSR con %'!Q82</f>
        <v>0</v>
      </c>
      <c r="R82" s="22">
        <f>'Distributor Secondary'!Q18*'DSR con %'!R82</f>
        <v>0</v>
      </c>
      <c r="S82" s="22">
        <f>'Distributor Secondary'!R18*'DSR con %'!S82</f>
        <v>0</v>
      </c>
      <c r="T82" s="22">
        <f>'Distributor Secondary'!S18*'DSR con %'!T82</f>
        <v>0</v>
      </c>
      <c r="U82" s="22">
        <f>'Distributor Secondary'!T18*'DSR con %'!U82</f>
        <v>0</v>
      </c>
      <c r="V82" s="22">
        <f>'Distributor Secondary'!U18*'DSR con %'!V82</f>
        <v>0</v>
      </c>
      <c r="W82" s="22">
        <f>'Distributor Secondary'!V18*'DSR con %'!W82</f>
        <v>0</v>
      </c>
      <c r="X82" s="22">
        <f>'Distributor Secondary'!W18*'DSR con %'!X82</f>
        <v>0</v>
      </c>
      <c r="Y82" s="22">
        <f>'Distributor Secondary'!X18*'DSR con %'!Y82</f>
        <v>0</v>
      </c>
      <c r="Z82" s="22">
        <f>'Distributor Secondary'!Y18*'DSR con %'!Z82</f>
        <v>0</v>
      </c>
      <c r="AA82" s="22">
        <f>'Distributor Secondary'!Z18*'DSR con %'!AA82</f>
        <v>0</v>
      </c>
      <c r="AB82" s="22">
        <f>'Distributor Secondary'!AA18*'DSR con %'!AB82</f>
        <v>0</v>
      </c>
      <c r="AC82" s="22">
        <f>'Distributor Secondary'!AB18*'DSR con %'!AC82</f>
        <v>0</v>
      </c>
      <c r="AD82" s="22">
        <f>'Distributor Secondary'!AC18*'DSR con %'!AD82</f>
        <v>0</v>
      </c>
      <c r="AE82" s="22">
        <f>'Distributor Secondary'!AD18*'DSR con %'!AE82</f>
        <v>0</v>
      </c>
      <c r="AF82" s="22">
        <f>'Distributor Secondary'!AE18*'DSR con %'!AF82</f>
        <v>0</v>
      </c>
      <c r="AG82" s="22">
        <f>'Distributor Secondary'!AF18*'DSR con %'!AG82</f>
        <v>0</v>
      </c>
      <c r="AH82" s="22">
        <f>'Distributor Secondary'!AG18*'DSR con %'!AH82</f>
        <v>0</v>
      </c>
      <c r="AI82" s="22">
        <f>'Distributor Secondary'!AH18*'DSR con %'!AI82</f>
        <v>0</v>
      </c>
      <c r="AJ82" s="22">
        <f>'Distributor Secondary'!AI18*'DSR con %'!AJ82</f>
        <v>0</v>
      </c>
      <c r="AK82" s="22">
        <f>'Distributor Secondary'!AJ18*'DSR con %'!AK82</f>
        <v>0</v>
      </c>
      <c r="AL82" s="22">
        <f>'Distributor Secondary'!AK18*'DSR con %'!AL82</f>
        <v>0</v>
      </c>
      <c r="AM82" s="22">
        <f>'Distributor Secondary'!AL18*'DSR con %'!AM82</f>
        <v>0</v>
      </c>
      <c r="AN82" s="22">
        <f>'Distributor Secondary'!AM18*'DSR con %'!AN82</f>
        <v>0</v>
      </c>
    </row>
    <row r="83" spans="1:52" x14ac:dyDescent="0.2">
      <c r="A83" s="84" t="s">
        <v>208</v>
      </c>
      <c r="B83" s="85" t="s">
        <v>5</v>
      </c>
      <c r="C83" s="86" t="s">
        <v>209</v>
      </c>
      <c r="D83" s="26" t="s">
        <v>222</v>
      </c>
      <c r="E83" s="26" t="s">
        <v>223</v>
      </c>
      <c r="F83" s="20">
        <f t="shared" si="15"/>
        <v>0</v>
      </c>
      <c r="G83" s="21">
        <f t="shared" si="16"/>
        <v>0</v>
      </c>
      <c r="H83" s="22">
        <f>'Distributor Secondary'!G18*'DSR con %'!H83</f>
        <v>0</v>
      </c>
      <c r="I83" s="22">
        <f>'Distributor Secondary'!H18*'DSR con %'!I83</f>
        <v>0</v>
      </c>
      <c r="J83" s="22">
        <f>'Distributor Secondary'!I18*'DSR con %'!J83</f>
        <v>0</v>
      </c>
      <c r="K83" s="22">
        <f>'Distributor Secondary'!J18*'DSR con %'!K83</f>
        <v>0</v>
      </c>
      <c r="L83" s="22">
        <f>'Distributor Secondary'!K18*'DSR con %'!L83</f>
        <v>0</v>
      </c>
      <c r="M83" s="22">
        <f>'Distributor Secondary'!L18*'DSR con %'!M83</f>
        <v>0</v>
      </c>
      <c r="N83" s="22">
        <f>'Distributor Secondary'!M18*'DSR con %'!N83</f>
        <v>0</v>
      </c>
      <c r="O83" s="22">
        <f>'Distributor Secondary'!N18*'DSR con %'!O83</f>
        <v>0</v>
      </c>
      <c r="P83" s="22">
        <f>'Distributor Secondary'!O18*'DSR con %'!P83</f>
        <v>0</v>
      </c>
      <c r="Q83" s="22">
        <f>'Distributor Secondary'!P18*'DSR con %'!Q83</f>
        <v>0</v>
      </c>
      <c r="R83" s="22">
        <f>'Distributor Secondary'!Q18*'DSR con %'!R83</f>
        <v>0</v>
      </c>
      <c r="S83" s="22">
        <f>'Distributor Secondary'!R18*'DSR con %'!S83</f>
        <v>0</v>
      </c>
      <c r="T83" s="22">
        <f>'Distributor Secondary'!S18*'DSR con %'!T83</f>
        <v>0</v>
      </c>
      <c r="U83" s="22">
        <f>'Distributor Secondary'!T18*'DSR con %'!U83</f>
        <v>0</v>
      </c>
      <c r="V83" s="22">
        <f>'Distributor Secondary'!U18*'DSR con %'!V83</f>
        <v>0</v>
      </c>
      <c r="W83" s="22">
        <f>'Distributor Secondary'!V18*'DSR con %'!W83</f>
        <v>0</v>
      </c>
      <c r="X83" s="22">
        <f>'Distributor Secondary'!W18*'DSR con %'!X83</f>
        <v>0</v>
      </c>
      <c r="Y83" s="22">
        <f>'Distributor Secondary'!X18*'DSR con %'!Y83</f>
        <v>0</v>
      </c>
      <c r="Z83" s="22">
        <f>'Distributor Secondary'!Y18*'DSR con %'!Z83</f>
        <v>0</v>
      </c>
      <c r="AA83" s="22">
        <f>'Distributor Secondary'!Z18*'DSR con %'!AA83</f>
        <v>0</v>
      </c>
      <c r="AB83" s="22">
        <f>'Distributor Secondary'!AA18*'DSR con %'!AB83</f>
        <v>0</v>
      </c>
      <c r="AC83" s="22">
        <f>'Distributor Secondary'!AB18*'DSR con %'!AC83</f>
        <v>0</v>
      </c>
      <c r="AD83" s="22">
        <f>'Distributor Secondary'!AC18*'DSR con %'!AD83</f>
        <v>0</v>
      </c>
      <c r="AE83" s="22">
        <f>'Distributor Secondary'!AD18*'DSR con %'!AE83</f>
        <v>0</v>
      </c>
      <c r="AF83" s="22">
        <f>'Distributor Secondary'!AE18*'DSR con %'!AF83</f>
        <v>0</v>
      </c>
      <c r="AG83" s="22">
        <f>'Distributor Secondary'!AF18*'DSR con %'!AG83</f>
        <v>0</v>
      </c>
      <c r="AH83" s="22">
        <f>'Distributor Secondary'!AG18*'DSR con %'!AH83</f>
        <v>0</v>
      </c>
      <c r="AI83" s="22">
        <f>'Distributor Secondary'!AH18*'DSR con %'!AI83</f>
        <v>0</v>
      </c>
      <c r="AJ83" s="22">
        <f>'Distributor Secondary'!AI18*'DSR con %'!AJ83</f>
        <v>0</v>
      </c>
      <c r="AK83" s="22">
        <f>'Distributor Secondary'!AJ18*'DSR con %'!AK83</f>
        <v>0</v>
      </c>
      <c r="AL83" s="22">
        <f>'Distributor Secondary'!AK18*'DSR con %'!AL83</f>
        <v>0</v>
      </c>
      <c r="AM83" s="22">
        <f>'Distributor Secondary'!AL18*'DSR con %'!AM83</f>
        <v>0</v>
      </c>
      <c r="AN83" s="22">
        <f>'Distributor Secondary'!AM18*'DSR con %'!AN83</f>
        <v>0</v>
      </c>
    </row>
    <row r="84" spans="1:52" x14ac:dyDescent="0.2">
      <c r="A84" s="84" t="s">
        <v>208</v>
      </c>
      <c r="B84" s="85" t="s">
        <v>5</v>
      </c>
      <c r="C84" s="86" t="s">
        <v>209</v>
      </c>
      <c r="D84" s="26" t="s">
        <v>224</v>
      </c>
      <c r="E84" s="26" t="s">
        <v>225</v>
      </c>
      <c r="F84" s="20">
        <f t="shared" si="15"/>
        <v>0</v>
      </c>
      <c r="G84" s="21">
        <f t="shared" si="16"/>
        <v>0</v>
      </c>
      <c r="H84" s="22">
        <f>'Distributor Secondary'!G18*'DSR con %'!H84</f>
        <v>0</v>
      </c>
      <c r="I84" s="22">
        <f>'Distributor Secondary'!H18*'DSR con %'!I84</f>
        <v>0</v>
      </c>
      <c r="J84" s="22">
        <f>'Distributor Secondary'!I18*'DSR con %'!J84</f>
        <v>0</v>
      </c>
      <c r="K84" s="22">
        <f>'Distributor Secondary'!J18*'DSR con %'!K84</f>
        <v>0</v>
      </c>
      <c r="L84" s="22">
        <f>'Distributor Secondary'!K18*'DSR con %'!L84</f>
        <v>0</v>
      </c>
      <c r="M84" s="22">
        <f>'Distributor Secondary'!L18*'DSR con %'!M84</f>
        <v>0</v>
      </c>
      <c r="N84" s="22">
        <f>'Distributor Secondary'!M18*'DSR con %'!N84</f>
        <v>0</v>
      </c>
      <c r="O84" s="22">
        <f>'Distributor Secondary'!N18*'DSR con %'!O84</f>
        <v>0</v>
      </c>
      <c r="P84" s="22">
        <f>'Distributor Secondary'!O18*'DSR con %'!P84</f>
        <v>0</v>
      </c>
      <c r="Q84" s="22">
        <f>'Distributor Secondary'!P18*'DSR con %'!Q84</f>
        <v>0</v>
      </c>
      <c r="R84" s="22">
        <f>'Distributor Secondary'!Q18*'DSR con %'!R84</f>
        <v>0</v>
      </c>
      <c r="S84" s="22">
        <f>'Distributor Secondary'!R18*'DSR con %'!S84</f>
        <v>0</v>
      </c>
      <c r="T84" s="22">
        <f>'Distributor Secondary'!S18*'DSR con %'!T84</f>
        <v>0</v>
      </c>
      <c r="U84" s="22">
        <f>'Distributor Secondary'!T18*'DSR con %'!U84</f>
        <v>0</v>
      </c>
      <c r="V84" s="22">
        <f>'Distributor Secondary'!U18*'DSR con %'!V84</f>
        <v>0</v>
      </c>
      <c r="W84" s="22">
        <f>'Distributor Secondary'!V18*'DSR con %'!W84</f>
        <v>0</v>
      </c>
      <c r="X84" s="22">
        <f>'Distributor Secondary'!W18*'DSR con %'!X84</f>
        <v>0</v>
      </c>
      <c r="Y84" s="22">
        <f>'Distributor Secondary'!X18*'DSR con %'!Y84</f>
        <v>0</v>
      </c>
      <c r="Z84" s="22">
        <f>'Distributor Secondary'!Y18*'DSR con %'!Z84</f>
        <v>0</v>
      </c>
      <c r="AA84" s="22">
        <f>'Distributor Secondary'!Z18*'DSR con %'!AA84</f>
        <v>0</v>
      </c>
      <c r="AB84" s="22">
        <f>'Distributor Secondary'!AA18*'DSR con %'!AB84</f>
        <v>0</v>
      </c>
      <c r="AC84" s="22">
        <f>'Distributor Secondary'!AB18*'DSR con %'!AC84</f>
        <v>0</v>
      </c>
      <c r="AD84" s="22">
        <f>'Distributor Secondary'!AC18*'DSR con %'!AD84</f>
        <v>0</v>
      </c>
      <c r="AE84" s="22">
        <f>'Distributor Secondary'!AD18*'DSR con %'!AE84</f>
        <v>0</v>
      </c>
      <c r="AF84" s="22">
        <f>'Distributor Secondary'!AE18*'DSR con %'!AF84</f>
        <v>0</v>
      </c>
      <c r="AG84" s="22">
        <f>'Distributor Secondary'!AF18*'DSR con %'!AG84</f>
        <v>0</v>
      </c>
      <c r="AH84" s="22">
        <f>'Distributor Secondary'!AG18*'DSR con %'!AH84</f>
        <v>0</v>
      </c>
      <c r="AI84" s="22">
        <f>'Distributor Secondary'!AH18*'DSR con %'!AI84</f>
        <v>0</v>
      </c>
      <c r="AJ84" s="22">
        <f>'Distributor Secondary'!AI18*'DSR con %'!AJ84</f>
        <v>0</v>
      </c>
      <c r="AK84" s="22">
        <f>'Distributor Secondary'!AJ18*'DSR con %'!AK84</f>
        <v>0</v>
      </c>
      <c r="AL84" s="22">
        <f>'Distributor Secondary'!AK18*'DSR con %'!AL84</f>
        <v>0</v>
      </c>
      <c r="AM84" s="22">
        <f>'Distributor Secondary'!AL18*'DSR con %'!AM84</f>
        <v>0</v>
      </c>
      <c r="AN84" s="22">
        <f>'Distributor Secondary'!AM18*'DSR con %'!AN84</f>
        <v>0</v>
      </c>
    </row>
    <row r="85" spans="1:52" x14ac:dyDescent="0.2">
      <c r="A85" s="84" t="s">
        <v>208</v>
      </c>
      <c r="B85" s="85" t="s">
        <v>5</v>
      </c>
      <c r="C85" s="86" t="s">
        <v>209</v>
      </c>
      <c r="D85" s="26" t="s">
        <v>226</v>
      </c>
      <c r="E85" s="26" t="s">
        <v>227</v>
      </c>
      <c r="F85" s="20">
        <f t="shared" si="15"/>
        <v>0</v>
      </c>
      <c r="G85" s="21">
        <f t="shared" si="16"/>
        <v>0</v>
      </c>
      <c r="H85" s="22">
        <f>'Distributor Secondary'!G18*'DSR con %'!H85</f>
        <v>0</v>
      </c>
      <c r="I85" s="22">
        <f>'Distributor Secondary'!H18*'DSR con %'!I85</f>
        <v>0</v>
      </c>
      <c r="J85" s="22">
        <f>'Distributor Secondary'!I18*'DSR con %'!J85</f>
        <v>0</v>
      </c>
      <c r="K85" s="22">
        <f>'Distributor Secondary'!J18*'DSR con %'!K85</f>
        <v>0</v>
      </c>
      <c r="L85" s="22">
        <f>'Distributor Secondary'!K18*'DSR con %'!L85</f>
        <v>0</v>
      </c>
      <c r="M85" s="22">
        <f>'Distributor Secondary'!L18*'DSR con %'!M85</f>
        <v>0</v>
      </c>
      <c r="N85" s="22">
        <f>'Distributor Secondary'!M18*'DSR con %'!N85</f>
        <v>0</v>
      </c>
      <c r="O85" s="22">
        <f>'Distributor Secondary'!N18*'DSR con %'!O85</f>
        <v>0</v>
      </c>
      <c r="P85" s="22">
        <f>'Distributor Secondary'!O18*'DSR con %'!P85</f>
        <v>0</v>
      </c>
      <c r="Q85" s="22">
        <f>'Distributor Secondary'!P18*'DSR con %'!Q85</f>
        <v>0</v>
      </c>
      <c r="R85" s="22">
        <f>'Distributor Secondary'!Q18*'DSR con %'!R85</f>
        <v>0</v>
      </c>
      <c r="S85" s="22">
        <f>'Distributor Secondary'!R18*'DSR con %'!S85</f>
        <v>0</v>
      </c>
      <c r="T85" s="22">
        <f>'Distributor Secondary'!S18*'DSR con %'!T85</f>
        <v>0</v>
      </c>
      <c r="U85" s="22">
        <f>'Distributor Secondary'!T18*'DSR con %'!U85</f>
        <v>0</v>
      </c>
      <c r="V85" s="22">
        <f>'Distributor Secondary'!U18*'DSR con %'!V85</f>
        <v>0</v>
      </c>
      <c r="W85" s="22">
        <f>'Distributor Secondary'!V18*'DSR con %'!W85</f>
        <v>0</v>
      </c>
      <c r="X85" s="22">
        <f>'Distributor Secondary'!W18*'DSR con %'!X85</f>
        <v>0</v>
      </c>
      <c r="Y85" s="22">
        <f>'Distributor Secondary'!X18*'DSR con %'!Y85</f>
        <v>0</v>
      </c>
      <c r="Z85" s="22">
        <f>'Distributor Secondary'!Y18*'DSR con %'!Z85</f>
        <v>0</v>
      </c>
      <c r="AA85" s="22">
        <f>'Distributor Secondary'!Z18*'DSR con %'!AA85</f>
        <v>0</v>
      </c>
      <c r="AB85" s="22">
        <f>'Distributor Secondary'!AA18*'DSR con %'!AB85</f>
        <v>0</v>
      </c>
      <c r="AC85" s="22">
        <f>'Distributor Secondary'!AB18*'DSR con %'!AC85</f>
        <v>0</v>
      </c>
      <c r="AD85" s="22">
        <f>'Distributor Secondary'!AC18*'DSR con %'!AD85</f>
        <v>0</v>
      </c>
      <c r="AE85" s="22">
        <f>'Distributor Secondary'!AD18*'DSR con %'!AE85</f>
        <v>0</v>
      </c>
      <c r="AF85" s="22">
        <f>'Distributor Secondary'!AE18*'DSR con %'!AF85</f>
        <v>0</v>
      </c>
      <c r="AG85" s="22">
        <f>'Distributor Secondary'!AF18*'DSR con %'!AG85</f>
        <v>0</v>
      </c>
      <c r="AH85" s="22">
        <f>'Distributor Secondary'!AG18*'DSR con %'!AH85</f>
        <v>0</v>
      </c>
      <c r="AI85" s="22">
        <f>'Distributor Secondary'!AH18*'DSR con %'!AI85</f>
        <v>0</v>
      </c>
      <c r="AJ85" s="22">
        <f>'Distributor Secondary'!AI18*'DSR con %'!AJ85</f>
        <v>0</v>
      </c>
      <c r="AK85" s="22">
        <f>'Distributor Secondary'!AJ18*'DSR con %'!AK85</f>
        <v>0</v>
      </c>
      <c r="AL85" s="22">
        <f>'Distributor Secondary'!AK18*'DSR con %'!AL85</f>
        <v>0</v>
      </c>
      <c r="AM85" s="22">
        <f>'Distributor Secondary'!AL18*'DSR con %'!AM85</f>
        <v>0</v>
      </c>
      <c r="AN85" s="22">
        <f>'Distributor Secondary'!AM18*'DSR con %'!AN85</f>
        <v>0</v>
      </c>
    </row>
    <row r="86" spans="1:52" x14ac:dyDescent="0.2">
      <c r="A86" s="84" t="s">
        <v>208</v>
      </c>
      <c r="B86" s="85" t="s">
        <v>5</v>
      </c>
      <c r="C86" s="86" t="s">
        <v>209</v>
      </c>
      <c r="D86" s="26" t="s">
        <v>228</v>
      </c>
      <c r="E86" s="26" t="s">
        <v>229</v>
      </c>
      <c r="F86" s="20">
        <f t="shared" si="15"/>
        <v>0</v>
      </c>
      <c r="G86" s="21">
        <f t="shared" si="16"/>
        <v>0</v>
      </c>
      <c r="H86" s="22">
        <f>'Distributor Secondary'!G18*'DSR con %'!H86</f>
        <v>0</v>
      </c>
      <c r="I86" s="22">
        <f>'Distributor Secondary'!H18*'DSR con %'!I86</f>
        <v>0</v>
      </c>
      <c r="J86" s="22">
        <f>'Distributor Secondary'!I18*'DSR con %'!J86</f>
        <v>0</v>
      </c>
      <c r="K86" s="22">
        <f>'Distributor Secondary'!J18*'DSR con %'!K86</f>
        <v>0</v>
      </c>
      <c r="L86" s="22">
        <f>'Distributor Secondary'!K18*'DSR con %'!L86</f>
        <v>0</v>
      </c>
      <c r="M86" s="22">
        <f>'Distributor Secondary'!L18*'DSR con %'!M86</f>
        <v>0</v>
      </c>
      <c r="N86" s="22">
        <f>'Distributor Secondary'!M18*'DSR con %'!N86</f>
        <v>0</v>
      </c>
      <c r="O86" s="22">
        <f>'Distributor Secondary'!N18*'DSR con %'!O86</f>
        <v>0</v>
      </c>
      <c r="P86" s="22">
        <f>'Distributor Secondary'!O18*'DSR con %'!P86</f>
        <v>0</v>
      </c>
      <c r="Q86" s="22">
        <f>'Distributor Secondary'!P18*'DSR con %'!Q86</f>
        <v>0</v>
      </c>
      <c r="R86" s="22">
        <f>'Distributor Secondary'!Q18*'DSR con %'!R86</f>
        <v>0</v>
      </c>
      <c r="S86" s="22">
        <f>'Distributor Secondary'!R18*'DSR con %'!S86</f>
        <v>0</v>
      </c>
      <c r="T86" s="22">
        <f>'Distributor Secondary'!S18*'DSR con %'!T86</f>
        <v>0</v>
      </c>
      <c r="U86" s="22">
        <f>'Distributor Secondary'!T18*'DSR con %'!U86</f>
        <v>0</v>
      </c>
      <c r="V86" s="22">
        <f>'Distributor Secondary'!U18*'DSR con %'!V86</f>
        <v>0</v>
      </c>
      <c r="W86" s="22">
        <f>'Distributor Secondary'!V18*'DSR con %'!W86</f>
        <v>0</v>
      </c>
      <c r="X86" s="22">
        <f>'Distributor Secondary'!W18*'DSR con %'!X86</f>
        <v>0</v>
      </c>
      <c r="Y86" s="22">
        <f>'Distributor Secondary'!X18*'DSR con %'!Y86</f>
        <v>0</v>
      </c>
      <c r="Z86" s="22">
        <f>'Distributor Secondary'!Y18*'DSR con %'!Z86</f>
        <v>0</v>
      </c>
      <c r="AA86" s="22">
        <f>'Distributor Secondary'!Z18*'DSR con %'!AA86</f>
        <v>0</v>
      </c>
      <c r="AB86" s="22">
        <f>'Distributor Secondary'!AA18*'DSR con %'!AB86</f>
        <v>0</v>
      </c>
      <c r="AC86" s="22">
        <f>'Distributor Secondary'!AB18*'DSR con %'!AC86</f>
        <v>0</v>
      </c>
      <c r="AD86" s="22">
        <f>'Distributor Secondary'!AC18*'DSR con %'!AD86</f>
        <v>0</v>
      </c>
      <c r="AE86" s="22">
        <f>'Distributor Secondary'!AD18*'DSR con %'!AE86</f>
        <v>0</v>
      </c>
      <c r="AF86" s="22">
        <f>'Distributor Secondary'!AE18*'DSR con %'!AF86</f>
        <v>0</v>
      </c>
      <c r="AG86" s="22">
        <f>'Distributor Secondary'!AF18*'DSR con %'!AG86</f>
        <v>0</v>
      </c>
      <c r="AH86" s="22">
        <f>'Distributor Secondary'!AG18*'DSR con %'!AH86</f>
        <v>0</v>
      </c>
      <c r="AI86" s="22">
        <f>'Distributor Secondary'!AH18*'DSR con %'!AI86</f>
        <v>0</v>
      </c>
      <c r="AJ86" s="22">
        <f>'Distributor Secondary'!AI18*'DSR con %'!AJ86</f>
        <v>0</v>
      </c>
      <c r="AK86" s="22">
        <f>'Distributor Secondary'!AJ18*'DSR con %'!AK86</f>
        <v>0</v>
      </c>
      <c r="AL86" s="22">
        <f>'Distributor Secondary'!AK18*'DSR con %'!AL86</f>
        <v>0</v>
      </c>
      <c r="AM86" s="22">
        <f>'Distributor Secondary'!AL18*'DSR con %'!AM86</f>
        <v>0</v>
      </c>
      <c r="AN86" s="22">
        <f>'Distributor Secondary'!AM18*'DSR con %'!AN86</f>
        <v>0</v>
      </c>
    </row>
    <row r="87" spans="1:52" x14ac:dyDescent="0.2">
      <c r="A87" s="87"/>
      <c r="B87" s="88"/>
      <c r="C87" s="74"/>
      <c r="D87" s="27"/>
      <c r="E87" s="27"/>
      <c r="F87" s="28">
        <f t="shared" si="15"/>
        <v>0</v>
      </c>
      <c r="G87" s="59">
        <f t="shared" si="16"/>
        <v>0</v>
      </c>
      <c r="H87" s="12">
        <f t="shared" ref="H87:AN87" si="20">SUM(H82:H86)</f>
        <v>0</v>
      </c>
      <c r="I87" s="12">
        <f t="shared" si="20"/>
        <v>0</v>
      </c>
      <c r="J87" s="12">
        <f t="shared" si="20"/>
        <v>0</v>
      </c>
      <c r="K87" s="12">
        <f t="shared" si="20"/>
        <v>0</v>
      </c>
      <c r="L87" s="12">
        <f t="shared" si="20"/>
        <v>0</v>
      </c>
      <c r="M87" s="12">
        <f t="shared" si="20"/>
        <v>0</v>
      </c>
      <c r="N87" s="12">
        <f t="shared" si="20"/>
        <v>0</v>
      </c>
      <c r="O87" s="12">
        <f t="shared" si="20"/>
        <v>0</v>
      </c>
      <c r="P87" s="12">
        <f t="shared" si="20"/>
        <v>0</v>
      </c>
      <c r="Q87" s="12">
        <f t="shared" si="20"/>
        <v>0</v>
      </c>
      <c r="R87" s="12">
        <f t="shared" si="20"/>
        <v>0</v>
      </c>
      <c r="S87" s="12">
        <f t="shared" si="20"/>
        <v>0</v>
      </c>
      <c r="T87" s="12">
        <f t="shared" si="20"/>
        <v>0</v>
      </c>
      <c r="U87" s="12">
        <f t="shared" si="20"/>
        <v>0</v>
      </c>
      <c r="V87" s="12">
        <f t="shared" si="20"/>
        <v>0</v>
      </c>
      <c r="W87" s="12">
        <f t="shared" si="20"/>
        <v>0</v>
      </c>
      <c r="X87" s="12">
        <f t="shared" si="20"/>
        <v>0</v>
      </c>
      <c r="Y87" s="12">
        <f t="shared" si="20"/>
        <v>0</v>
      </c>
      <c r="Z87" s="12">
        <f t="shared" si="20"/>
        <v>0</v>
      </c>
      <c r="AA87" s="12">
        <f t="shared" si="20"/>
        <v>0</v>
      </c>
      <c r="AB87" s="12">
        <f t="shared" si="20"/>
        <v>0</v>
      </c>
      <c r="AC87" s="12">
        <f t="shared" si="20"/>
        <v>0</v>
      </c>
      <c r="AD87" s="12">
        <f t="shared" si="20"/>
        <v>0</v>
      </c>
      <c r="AE87" s="12">
        <f t="shared" si="20"/>
        <v>0</v>
      </c>
      <c r="AF87" s="89">
        <f t="shared" si="20"/>
        <v>0</v>
      </c>
      <c r="AG87" s="89">
        <f t="shared" si="20"/>
        <v>0</v>
      </c>
      <c r="AH87" s="89">
        <f t="shared" si="20"/>
        <v>0</v>
      </c>
      <c r="AI87" s="89">
        <f t="shared" si="20"/>
        <v>0</v>
      </c>
      <c r="AJ87" s="89">
        <f t="shared" si="20"/>
        <v>0</v>
      </c>
      <c r="AK87" s="89">
        <f t="shared" si="20"/>
        <v>0</v>
      </c>
      <c r="AL87" s="89">
        <f t="shared" si="20"/>
        <v>0</v>
      </c>
      <c r="AM87" s="89">
        <f t="shared" si="20"/>
        <v>0</v>
      </c>
      <c r="AN87" s="89">
        <f t="shared" si="20"/>
        <v>0</v>
      </c>
    </row>
    <row r="88" spans="1:52" x14ac:dyDescent="0.2">
      <c r="A88" s="17" t="s">
        <v>210</v>
      </c>
      <c r="B88" s="85" t="s">
        <v>5</v>
      </c>
      <c r="C88" s="86" t="s">
        <v>209</v>
      </c>
      <c r="D88" s="19" t="s">
        <v>230</v>
      </c>
      <c r="E88" s="76" t="s">
        <v>231</v>
      </c>
      <c r="F88" s="20">
        <f t="shared" si="15"/>
        <v>0</v>
      </c>
      <c r="G88" s="21">
        <f t="shared" si="16"/>
        <v>0</v>
      </c>
      <c r="H88" s="22">
        <f>'Distributor Secondary'!G19*'DSR con %'!H88</f>
        <v>0</v>
      </c>
      <c r="I88" s="22">
        <f>'Distributor Secondary'!H19*'DSR con %'!I88</f>
        <v>0</v>
      </c>
      <c r="J88" s="22">
        <f>'Distributor Secondary'!I19*'DSR con %'!J88</f>
        <v>0</v>
      </c>
      <c r="K88" s="22">
        <f>'Distributor Secondary'!J19*'DSR con %'!K88</f>
        <v>0</v>
      </c>
      <c r="L88" s="22">
        <f>'Distributor Secondary'!K19*'DSR con %'!L88</f>
        <v>0</v>
      </c>
      <c r="M88" s="22">
        <f>'Distributor Secondary'!L19*'DSR con %'!M88</f>
        <v>0</v>
      </c>
      <c r="N88" s="22">
        <f>'Distributor Secondary'!M19*'DSR con %'!N88</f>
        <v>0</v>
      </c>
      <c r="O88" s="22">
        <f>'Distributor Secondary'!N19*'DSR con %'!O88</f>
        <v>0</v>
      </c>
      <c r="P88" s="22">
        <f>'Distributor Secondary'!O19*'DSR con %'!P88</f>
        <v>0</v>
      </c>
      <c r="Q88" s="22">
        <f>'Distributor Secondary'!P19*'DSR con %'!Q88</f>
        <v>0</v>
      </c>
      <c r="R88" s="22">
        <f>'Distributor Secondary'!Q19*'DSR con %'!R88</f>
        <v>0</v>
      </c>
      <c r="S88" s="22">
        <f>'Distributor Secondary'!R19*'DSR con %'!S88</f>
        <v>0</v>
      </c>
      <c r="T88" s="22">
        <f>'Distributor Secondary'!S19*'DSR con %'!T88</f>
        <v>0</v>
      </c>
      <c r="U88" s="22">
        <f>'Distributor Secondary'!T19*'DSR con %'!U88</f>
        <v>0</v>
      </c>
      <c r="V88" s="22">
        <f>'Distributor Secondary'!U19*'DSR con %'!V88</f>
        <v>0</v>
      </c>
      <c r="W88" s="22">
        <f>'Distributor Secondary'!V19*'DSR con %'!W88</f>
        <v>0</v>
      </c>
      <c r="X88" s="22">
        <f>'Distributor Secondary'!W19*'DSR con %'!X88</f>
        <v>0</v>
      </c>
      <c r="Y88" s="22">
        <f>'Distributor Secondary'!X19*'DSR con %'!Y88</f>
        <v>0</v>
      </c>
      <c r="Z88" s="22">
        <f>'Distributor Secondary'!Y19*'DSR con %'!Z88</f>
        <v>0</v>
      </c>
      <c r="AA88" s="22">
        <f>'Distributor Secondary'!Z19*'DSR con %'!AA88</f>
        <v>0</v>
      </c>
      <c r="AB88" s="22">
        <f>'Distributor Secondary'!AA19*'DSR con %'!AB88</f>
        <v>0</v>
      </c>
      <c r="AC88" s="22">
        <f>'Distributor Secondary'!AB19*'DSR con %'!AC88</f>
        <v>0</v>
      </c>
      <c r="AD88" s="22">
        <f>'Distributor Secondary'!AC19*'DSR con %'!AD88</f>
        <v>0</v>
      </c>
      <c r="AE88" s="22">
        <f>'Distributor Secondary'!AD19*'DSR con %'!AE88</f>
        <v>0</v>
      </c>
      <c r="AF88" s="22">
        <f>'Distributor Secondary'!AE19*'DSR con %'!AF88</f>
        <v>0</v>
      </c>
      <c r="AG88" s="22">
        <f>'Distributor Secondary'!AF19*'DSR con %'!AG88</f>
        <v>0</v>
      </c>
      <c r="AH88" s="22">
        <f>'Distributor Secondary'!AG19*'DSR con %'!AH88</f>
        <v>0</v>
      </c>
      <c r="AI88" s="22">
        <f>'Distributor Secondary'!AH19*'DSR con %'!AI88</f>
        <v>0</v>
      </c>
      <c r="AJ88" s="22">
        <f>'Distributor Secondary'!AI19*'DSR con %'!AJ88</f>
        <v>0</v>
      </c>
      <c r="AK88" s="22">
        <f>'Distributor Secondary'!AJ19*'DSR con %'!AK88</f>
        <v>0</v>
      </c>
      <c r="AL88" s="22">
        <f>'Distributor Secondary'!AK19*'DSR con %'!AL88</f>
        <v>0</v>
      </c>
      <c r="AM88" s="22">
        <f>'Distributor Secondary'!AL19*'DSR con %'!AM88</f>
        <v>0</v>
      </c>
      <c r="AN88" s="22">
        <f>'Distributor Secondary'!AM19*'DSR con %'!AN88</f>
        <v>0</v>
      </c>
    </row>
    <row r="89" spans="1:52" x14ac:dyDescent="0.2">
      <c r="A89" s="17" t="s">
        <v>210</v>
      </c>
      <c r="B89" s="85" t="s">
        <v>5</v>
      </c>
      <c r="C89" s="86" t="s">
        <v>209</v>
      </c>
      <c r="D89" s="19" t="s">
        <v>232</v>
      </c>
      <c r="E89" s="76" t="s">
        <v>233</v>
      </c>
      <c r="F89" s="20">
        <f t="shared" si="15"/>
        <v>0</v>
      </c>
      <c r="G89" s="21">
        <f t="shared" si="16"/>
        <v>0</v>
      </c>
      <c r="H89" s="22">
        <f>'Distributor Secondary'!G19*'DSR con %'!H89</f>
        <v>0</v>
      </c>
      <c r="I89" s="22">
        <f>'Distributor Secondary'!H19*'DSR con %'!I89</f>
        <v>0</v>
      </c>
      <c r="J89" s="22">
        <f>'Distributor Secondary'!I19*'DSR con %'!J89</f>
        <v>0</v>
      </c>
      <c r="K89" s="22">
        <f>'Distributor Secondary'!J19*'DSR con %'!K89</f>
        <v>0</v>
      </c>
      <c r="L89" s="22">
        <f>'Distributor Secondary'!K19*'DSR con %'!L89</f>
        <v>0</v>
      </c>
      <c r="M89" s="22">
        <f>'Distributor Secondary'!L19*'DSR con %'!M89</f>
        <v>0</v>
      </c>
      <c r="N89" s="22">
        <f>'Distributor Secondary'!M19*'DSR con %'!N89</f>
        <v>0</v>
      </c>
      <c r="O89" s="22">
        <f>'Distributor Secondary'!N19*'DSR con %'!O89</f>
        <v>0</v>
      </c>
      <c r="P89" s="22">
        <f>'Distributor Secondary'!O19*'DSR con %'!P89</f>
        <v>0</v>
      </c>
      <c r="Q89" s="22">
        <f>'Distributor Secondary'!P19*'DSR con %'!Q89</f>
        <v>0</v>
      </c>
      <c r="R89" s="22">
        <f>'Distributor Secondary'!Q19*'DSR con %'!R89</f>
        <v>0</v>
      </c>
      <c r="S89" s="22">
        <f>'Distributor Secondary'!R19*'DSR con %'!S89</f>
        <v>0</v>
      </c>
      <c r="T89" s="22">
        <f>'Distributor Secondary'!S19*'DSR con %'!T89</f>
        <v>0</v>
      </c>
      <c r="U89" s="22">
        <f>'Distributor Secondary'!T19*'DSR con %'!U89</f>
        <v>0</v>
      </c>
      <c r="V89" s="22">
        <f>'Distributor Secondary'!U19*'DSR con %'!V89</f>
        <v>0</v>
      </c>
      <c r="W89" s="22">
        <f>'Distributor Secondary'!V19*'DSR con %'!W89</f>
        <v>0</v>
      </c>
      <c r="X89" s="22">
        <f>'Distributor Secondary'!W19*'DSR con %'!X89</f>
        <v>0</v>
      </c>
      <c r="Y89" s="22">
        <f>'Distributor Secondary'!X19*'DSR con %'!Y89</f>
        <v>0</v>
      </c>
      <c r="Z89" s="22">
        <f>'Distributor Secondary'!Y19*'DSR con %'!Z89</f>
        <v>0</v>
      </c>
      <c r="AA89" s="22">
        <f>'Distributor Secondary'!Z19*'DSR con %'!AA89</f>
        <v>0</v>
      </c>
      <c r="AB89" s="22">
        <f>'Distributor Secondary'!AA19*'DSR con %'!AB89</f>
        <v>0</v>
      </c>
      <c r="AC89" s="22">
        <f>'Distributor Secondary'!AB19*'DSR con %'!AC89</f>
        <v>0</v>
      </c>
      <c r="AD89" s="22">
        <f>'Distributor Secondary'!AC19*'DSR con %'!AD89</f>
        <v>0</v>
      </c>
      <c r="AE89" s="22">
        <f>'Distributor Secondary'!AD19*'DSR con %'!AE89</f>
        <v>0</v>
      </c>
      <c r="AF89" s="22">
        <f>'Distributor Secondary'!AE19*'DSR con %'!AF89</f>
        <v>0</v>
      </c>
      <c r="AG89" s="22">
        <f>'Distributor Secondary'!AF19*'DSR con %'!AG89</f>
        <v>0</v>
      </c>
      <c r="AH89" s="22">
        <f>'Distributor Secondary'!AG19*'DSR con %'!AH89</f>
        <v>0</v>
      </c>
      <c r="AI89" s="22">
        <f>'Distributor Secondary'!AH19*'DSR con %'!AI89</f>
        <v>0</v>
      </c>
      <c r="AJ89" s="22">
        <f>'Distributor Secondary'!AI19*'DSR con %'!AJ89</f>
        <v>0</v>
      </c>
      <c r="AK89" s="22">
        <f>'Distributor Secondary'!AJ19*'DSR con %'!AK89</f>
        <v>0</v>
      </c>
      <c r="AL89" s="22">
        <f>'Distributor Secondary'!AK19*'DSR con %'!AL89</f>
        <v>0</v>
      </c>
      <c r="AM89" s="22">
        <f>'Distributor Secondary'!AL19*'DSR con %'!AM89</f>
        <v>0</v>
      </c>
      <c r="AN89" s="22">
        <f>'Distributor Secondary'!AM19*'DSR con %'!AN89</f>
        <v>0</v>
      </c>
    </row>
    <row r="90" spans="1:52" x14ac:dyDescent="0.2">
      <c r="A90" s="17" t="s">
        <v>210</v>
      </c>
      <c r="B90" s="85" t="s">
        <v>5</v>
      </c>
      <c r="C90" s="86" t="s">
        <v>209</v>
      </c>
      <c r="D90" s="90" t="s">
        <v>234</v>
      </c>
      <c r="E90" s="76" t="s">
        <v>235</v>
      </c>
      <c r="F90" s="20">
        <f t="shared" si="15"/>
        <v>0</v>
      </c>
      <c r="G90" s="21">
        <f t="shared" si="16"/>
        <v>0</v>
      </c>
      <c r="H90" s="22">
        <f>'Distributor Secondary'!G19*'DSR con %'!H90</f>
        <v>0</v>
      </c>
      <c r="I90" s="22">
        <f>'Distributor Secondary'!H19*'DSR con %'!I90</f>
        <v>0</v>
      </c>
      <c r="J90" s="22">
        <f>'Distributor Secondary'!I19*'DSR con %'!J90</f>
        <v>0</v>
      </c>
      <c r="K90" s="22">
        <f>'Distributor Secondary'!J19*'DSR con %'!K90</f>
        <v>0</v>
      </c>
      <c r="L90" s="22">
        <f>'Distributor Secondary'!K19*'DSR con %'!L90</f>
        <v>0</v>
      </c>
      <c r="M90" s="22">
        <f>'Distributor Secondary'!L19*'DSR con %'!M90</f>
        <v>0</v>
      </c>
      <c r="N90" s="22">
        <f>'Distributor Secondary'!M19*'DSR con %'!N90</f>
        <v>0</v>
      </c>
      <c r="O90" s="22">
        <f>'Distributor Secondary'!N19*'DSR con %'!O90</f>
        <v>0</v>
      </c>
      <c r="P90" s="22">
        <f>'Distributor Secondary'!O19*'DSR con %'!P90</f>
        <v>0</v>
      </c>
      <c r="Q90" s="22">
        <f>'Distributor Secondary'!P19*'DSR con %'!Q90</f>
        <v>0</v>
      </c>
      <c r="R90" s="22">
        <f>'Distributor Secondary'!Q19*'DSR con %'!R90</f>
        <v>0</v>
      </c>
      <c r="S90" s="22">
        <f>'Distributor Secondary'!R19*'DSR con %'!S90</f>
        <v>0</v>
      </c>
      <c r="T90" s="22">
        <f>'Distributor Secondary'!S19*'DSR con %'!T90</f>
        <v>0</v>
      </c>
      <c r="U90" s="22">
        <f>'Distributor Secondary'!T19*'DSR con %'!U90</f>
        <v>0</v>
      </c>
      <c r="V90" s="22">
        <f>'Distributor Secondary'!U19*'DSR con %'!V90</f>
        <v>0</v>
      </c>
      <c r="W90" s="22">
        <f>'Distributor Secondary'!V19*'DSR con %'!W90</f>
        <v>0</v>
      </c>
      <c r="X90" s="22">
        <f>'Distributor Secondary'!W19*'DSR con %'!X90</f>
        <v>0</v>
      </c>
      <c r="Y90" s="22">
        <f>'Distributor Secondary'!X19*'DSR con %'!Y90</f>
        <v>0</v>
      </c>
      <c r="Z90" s="22">
        <f>'Distributor Secondary'!Y19*'DSR con %'!Z90</f>
        <v>0</v>
      </c>
      <c r="AA90" s="22">
        <f>'Distributor Secondary'!Z19*'DSR con %'!AA90</f>
        <v>0</v>
      </c>
      <c r="AB90" s="22">
        <f>'Distributor Secondary'!AA19*'DSR con %'!AB90</f>
        <v>0</v>
      </c>
      <c r="AC90" s="22">
        <f>'Distributor Secondary'!AB19*'DSR con %'!AC90</f>
        <v>0</v>
      </c>
      <c r="AD90" s="22">
        <f>'Distributor Secondary'!AC19*'DSR con %'!AD90</f>
        <v>0</v>
      </c>
      <c r="AE90" s="22">
        <f>'Distributor Secondary'!AD19*'DSR con %'!AE90</f>
        <v>0</v>
      </c>
      <c r="AF90" s="22">
        <f>'Distributor Secondary'!AE19*'DSR con %'!AF90</f>
        <v>0</v>
      </c>
      <c r="AG90" s="22">
        <f>'Distributor Secondary'!AF19*'DSR con %'!AG90</f>
        <v>0</v>
      </c>
      <c r="AH90" s="22">
        <f>'Distributor Secondary'!AG19*'DSR con %'!AH90</f>
        <v>0</v>
      </c>
      <c r="AI90" s="22">
        <f>'Distributor Secondary'!AH19*'DSR con %'!AI90</f>
        <v>0</v>
      </c>
      <c r="AJ90" s="22">
        <f>'Distributor Secondary'!AI19*'DSR con %'!AJ90</f>
        <v>0</v>
      </c>
      <c r="AK90" s="22">
        <f>'Distributor Secondary'!AJ19*'DSR con %'!AK90</f>
        <v>0</v>
      </c>
      <c r="AL90" s="22">
        <f>'Distributor Secondary'!AK19*'DSR con %'!AL90</f>
        <v>0</v>
      </c>
      <c r="AM90" s="22">
        <f>'Distributor Secondary'!AL19*'DSR con %'!AM90</f>
        <v>0</v>
      </c>
      <c r="AN90" s="22">
        <f>'Distributor Secondary'!AM19*'DSR con %'!AN90</f>
        <v>0</v>
      </c>
    </row>
    <row r="91" spans="1:52" x14ac:dyDescent="0.2">
      <c r="A91" s="17" t="s">
        <v>210</v>
      </c>
      <c r="B91" s="85" t="s">
        <v>5</v>
      </c>
      <c r="C91" s="86" t="s">
        <v>209</v>
      </c>
      <c r="D91" s="19" t="s">
        <v>236</v>
      </c>
      <c r="E91" s="76" t="s">
        <v>237</v>
      </c>
      <c r="F91" s="20">
        <f t="shared" si="15"/>
        <v>0</v>
      </c>
      <c r="G91" s="21">
        <f t="shared" si="16"/>
        <v>0</v>
      </c>
      <c r="H91" s="22">
        <f>'Distributor Secondary'!G19*'DSR con %'!H91</f>
        <v>0</v>
      </c>
      <c r="I91" s="22">
        <f>'Distributor Secondary'!H19*'DSR con %'!I91</f>
        <v>0</v>
      </c>
      <c r="J91" s="22">
        <f>'Distributor Secondary'!I19*'DSR con %'!J91</f>
        <v>0</v>
      </c>
      <c r="K91" s="22">
        <f>'Distributor Secondary'!J19*'DSR con %'!K91</f>
        <v>0</v>
      </c>
      <c r="L91" s="22">
        <f>'Distributor Secondary'!K19*'DSR con %'!L91</f>
        <v>0</v>
      </c>
      <c r="M91" s="22">
        <f>'Distributor Secondary'!L19*'DSR con %'!M91</f>
        <v>0</v>
      </c>
      <c r="N91" s="22">
        <f>'Distributor Secondary'!M19*'DSR con %'!N91</f>
        <v>0</v>
      </c>
      <c r="O91" s="22">
        <f>'Distributor Secondary'!N19*'DSR con %'!O91</f>
        <v>0</v>
      </c>
      <c r="P91" s="22">
        <f>'Distributor Secondary'!O19*'DSR con %'!P91</f>
        <v>0</v>
      </c>
      <c r="Q91" s="22">
        <f>'Distributor Secondary'!P19*'DSR con %'!Q91</f>
        <v>0</v>
      </c>
      <c r="R91" s="22">
        <f>'Distributor Secondary'!Q19*'DSR con %'!R91</f>
        <v>0</v>
      </c>
      <c r="S91" s="22">
        <f>'Distributor Secondary'!R19*'DSR con %'!S91</f>
        <v>0</v>
      </c>
      <c r="T91" s="22">
        <f>'Distributor Secondary'!S19*'DSR con %'!T91</f>
        <v>0</v>
      </c>
      <c r="U91" s="22">
        <f>'Distributor Secondary'!T19*'DSR con %'!U91</f>
        <v>0</v>
      </c>
      <c r="V91" s="22">
        <f>'Distributor Secondary'!U19*'DSR con %'!V91</f>
        <v>0</v>
      </c>
      <c r="W91" s="22">
        <f>'Distributor Secondary'!V19*'DSR con %'!W91</f>
        <v>0</v>
      </c>
      <c r="X91" s="22">
        <f>'Distributor Secondary'!W19*'DSR con %'!X91</f>
        <v>0</v>
      </c>
      <c r="Y91" s="22">
        <f>'Distributor Secondary'!X19*'DSR con %'!Y91</f>
        <v>0</v>
      </c>
      <c r="Z91" s="22">
        <f>'Distributor Secondary'!Y19*'DSR con %'!Z91</f>
        <v>0</v>
      </c>
      <c r="AA91" s="22">
        <f>'Distributor Secondary'!Z19*'DSR con %'!AA91</f>
        <v>0</v>
      </c>
      <c r="AB91" s="22">
        <f>'Distributor Secondary'!AA19*'DSR con %'!AB91</f>
        <v>0</v>
      </c>
      <c r="AC91" s="22">
        <f>'Distributor Secondary'!AB19*'DSR con %'!AC91</f>
        <v>0</v>
      </c>
      <c r="AD91" s="22">
        <f>'Distributor Secondary'!AC19*'DSR con %'!AD91</f>
        <v>0</v>
      </c>
      <c r="AE91" s="22">
        <f>'Distributor Secondary'!AD19*'DSR con %'!AE91</f>
        <v>0</v>
      </c>
      <c r="AF91" s="22">
        <f>'Distributor Secondary'!AE19*'DSR con %'!AF91</f>
        <v>0</v>
      </c>
      <c r="AG91" s="22">
        <f>'Distributor Secondary'!AF19*'DSR con %'!AG91</f>
        <v>0</v>
      </c>
      <c r="AH91" s="22">
        <f>'Distributor Secondary'!AG19*'DSR con %'!AH91</f>
        <v>0</v>
      </c>
      <c r="AI91" s="22">
        <f>'Distributor Secondary'!AH19*'DSR con %'!AI91</f>
        <v>0</v>
      </c>
      <c r="AJ91" s="22">
        <f>'Distributor Secondary'!AI19*'DSR con %'!AJ91</f>
        <v>0</v>
      </c>
      <c r="AK91" s="22">
        <f>'Distributor Secondary'!AJ19*'DSR con %'!AK91</f>
        <v>0</v>
      </c>
      <c r="AL91" s="22">
        <f>'Distributor Secondary'!AK19*'DSR con %'!AL91</f>
        <v>0</v>
      </c>
      <c r="AM91" s="22">
        <f>'Distributor Secondary'!AL19*'DSR con %'!AM91</f>
        <v>0</v>
      </c>
      <c r="AN91" s="22">
        <f>'Distributor Secondary'!AM19*'DSR con %'!AN91</f>
        <v>0</v>
      </c>
    </row>
    <row r="92" spans="1:52" x14ac:dyDescent="0.2">
      <c r="A92" s="91"/>
      <c r="B92" s="92"/>
      <c r="C92" s="25"/>
      <c r="D92" s="25"/>
      <c r="E92" s="93"/>
      <c r="F92" s="28">
        <f t="shared" si="15"/>
        <v>0</v>
      </c>
      <c r="G92" s="59">
        <f t="shared" si="16"/>
        <v>0</v>
      </c>
      <c r="H92" s="59">
        <f t="shared" ref="H92:AN92" si="21">SUM(H88:H91)</f>
        <v>0</v>
      </c>
      <c r="I92" s="59">
        <f t="shared" si="21"/>
        <v>0</v>
      </c>
      <c r="J92" s="59">
        <f t="shared" si="21"/>
        <v>0</v>
      </c>
      <c r="K92" s="59">
        <f t="shared" si="21"/>
        <v>0</v>
      </c>
      <c r="L92" s="59">
        <f t="shared" si="21"/>
        <v>0</v>
      </c>
      <c r="M92" s="59">
        <f t="shared" si="21"/>
        <v>0</v>
      </c>
      <c r="N92" s="59">
        <f t="shared" si="21"/>
        <v>0</v>
      </c>
      <c r="O92" s="59">
        <f t="shared" si="21"/>
        <v>0</v>
      </c>
      <c r="P92" s="59">
        <f t="shared" si="21"/>
        <v>0</v>
      </c>
      <c r="Q92" s="59">
        <f t="shared" si="21"/>
        <v>0</v>
      </c>
      <c r="R92" s="59">
        <f t="shared" si="21"/>
        <v>0</v>
      </c>
      <c r="S92" s="59">
        <f t="shared" si="21"/>
        <v>0</v>
      </c>
      <c r="T92" s="59">
        <f t="shared" si="21"/>
        <v>0</v>
      </c>
      <c r="U92" s="59">
        <f t="shared" si="21"/>
        <v>0</v>
      </c>
      <c r="V92" s="59">
        <f t="shared" si="21"/>
        <v>0</v>
      </c>
      <c r="W92" s="59">
        <f t="shared" si="21"/>
        <v>0</v>
      </c>
      <c r="X92" s="59">
        <f t="shared" si="21"/>
        <v>0</v>
      </c>
      <c r="Y92" s="59">
        <f t="shared" si="21"/>
        <v>0</v>
      </c>
      <c r="Z92" s="59">
        <f t="shared" si="21"/>
        <v>0</v>
      </c>
      <c r="AA92" s="59">
        <f t="shared" si="21"/>
        <v>0</v>
      </c>
      <c r="AB92" s="59">
        <f t="shared" si="21"/>
        <v>0</v>
      </c>
      <c r="AC92" s="59">
        <f t="shared" si="21"/>
        <v>0</v>
      </c>
      <c r="AD92" s="59">
        <f t="shared" si="21"/>
        <v>0</v>
      </c>
      <c r="AE92" s="59">
        <f t="shared" si="21"/>
        <v>0</v>
      </c>
      <c r="AF92" s="94">
        <f t="shared" si="21"/>
        <v>0</v>
      </c>
      <c r="AG92" s="94">
        <f t="shared" si="21"/>
        <v>0</v>
      </c>
      <c r="AH92" s="94">
        <f t="shared" si="21"/>
        <v>0</v>
      </c>
      <c r="AI92" s="94">
        <f t="shared" si="21"/>
        <v>0</v>
      </c>
      <c r="AJ92" s="94">
        <f t="shared" si="21"/>
        <v>0</v>
      </c>
      <c r="AK92" s="94">
        <f t="shared" si="21"/>
        <v>0</v>
      </c>
      <c r="AL92" s="94">
        <f t="shared" si="21"/>
        <v>0</v>
      </c>
      <c r="AM92" s="94">
        <f t="shared" si="21"/>
        <v>0</v>
      </c>
      <c r="AN92" s="94">
        <f t="shared" si="21"/>
        <v>0</v>
      </c>
    </row>
    <row r="93" spans="1:52" x14ac:dyDescent="0.2">
      <c r="A93" s="95" t="s">
        <v>211</v>
      </c>
      <c r="B93" s="85" t="s">
        <v>5</v>
      </c>
      <c r="C93" s="86" t="s">
        <v>212</v>
      </c>
      <c r="D93" s="78" t="s">
        <v>238</v>
      </c>
      <c r="E93" s="79" t="s">
        <v>239</v>
      </c>
      <c r="F93" s="20">
        <f t="shared" si="15"/>
        <v>0</v>
      </c>
      <c r="G93" s="21">
        <f t="shared" si="16"/>
        <v>0</v>
      </c>
      <c r="H93" s="22">
        <f>'Distributor Secondary'!G20*'DSR con %'!H93</f>
        <v>0</v>
      </c>
      <c r="I93" s="22">
        <f>'Distributor Secondary'!H20*'DSR con %'!I93</f>
        <v>0</v>
      </c>
      <c r="J93" s="22">
        <f>'Distributor Secondary'!I20*'DSR con %'!J93</f>
        <v>0</v>
      </c>
      <c r="K93" s="22">
        <f>'Distributor Secondary'!J20*'DSR con %'!K93</f>
        <v>0</v>
      </c>
      <c r="L93" s="22">
        <f>'Distributor Secondary'!K20*'DSR con %'!L93</f>
        <v>0</v>
      </c>
      <c r="M93" s="22">
        <f>'Distributor Secondary'!L20*'DSR con %'!M93</f>
        <v>0</v>
      </c>
      <c r="N93" s="22">
        <f>'Distributor Secondary'!M20*'DSR con %'!N93</f>
        <v>0</v>
      </c>
      <c r="O93" s="22">
        <f>'Distributor Secondary'!N20*'DSR con %'!O93</f>
        <v>0</v>
      </c>
      <c r="P93" s="22">
        <f>'Distributor Secondary'!O20*'DSR con %'!P93</f>
        <v>0</v>
      </c>
      <c r="Q93" s="22">
        <f>'Distributor Secondary'!P20*'DSR con %'!Q93</f>
        <v>0</v>
      </c>
      <c r="R93" s="22">
        <f>'Distributor Secondary'!Q20*'DSR con %'!R93</f>
        <v>0</v>
      </c>
      <c r="S93" s="22">
        <f>'Distributor Secondary'!R20*'DSR con %'!S93</f>
        <v>0</v>
      </c>
      <c r="T93" s="22">
        <f>'Distributor Secondary'!S20*'DSR con %'!T93</f>
        <v>0</v>
      </c>
      <c r="U93" s="22">
        <f>'Distributor Secondary'!T20*'DSR con %'!U93</f>
        <v>0</v>
      </c>
      <c r="V93" s="22">
        <f>'Distributor Secondary'!U20*'DSR con %'!V93</f>
        <v>0</v>
      </c>
      <c r="W93" s="22">
        <f>'Distributor Secondary'!V20*'DSR con %'!W93</f>
        <v>0</v>
      </c>
      <c r="X93" s="22">
        <f>'Distributor Secondary'!W20*'DSR con %'!X93</f>
        <v>0</v>
      </c>
      <c r="Y93" s="22">
        <f>'Distributor Secondary'!X20*'DSR con %'!Y93</f>
        <v>0</v>
      </c>
      <c r="Z93" s="22">
        <f>'Distributor Secondary'!Y20*'DSR con %'!Z93</f>
        <v>0</v>
      </c>
      <c r="AA93" s="22">
        <f>'Distributor Secondary'!Z20*'DSR con %'!AA93</f>
        <v>0</v>
      </c>
      <c r="AB93" s="22">
        <f>'Distributor Secondary'!AA20*'DSR con %'!AB93</f>
        <v>0</v>
      </c>
      <c r="AC93" s="22">
        <f>'Distributor Secondary'!AB20*'DSR con %'!AC93</f>
        <v>0</v>
      </c>
      <c r="AD93" s="22">
        <f>'Distributor Secondary'!AC20*'DSR con %'!AD93</f>
        <v>0</v>
      </c>
      <c r="AE93" s="22">
        <f>'Distributor Secondary'!AD20*'DSR con %'!AE93</f>
        <v>0</v>
      </c>
      <c r="AF93" s="22">
        <f>'Distributor Secondary'!AE20*'DSR con %'!AF93</f>
        <v>0</v>
      </c>
      <c r="AG93" s="22">
        <f>'Distributor Secondary'!AF20*'DSR con %'!AG93</f>
        <v>0</v>
      </c>
      <c r="AH93" s="22">
        <f>'Distributor Secondary'!AG20*'DSR con %'!AH93</f>
        <v>0</v>
      </c>
      <c r="AI93" s="22">
        <f>'Distributor Secondary'!AH20*'DSR con %'!AI93</f>
        <v>0</v>
      </c>
      <c r="AJ93" s="22">
        <f>'Distributor Secondary'!AI20*'DSR con %'!AJ93</f>
        <v>0</v>
      </c>
      <c r="AK93" s="22">
        <f>'Distributor Secondary'!AJ20*'DSR con %'!AK93</f>
        <v>0</v>
      </c>
      <c r="AL93" s="22">
        <f>'Distributor Secondary'!AK20*'DSR con %'!AL93</f>
        <v>0</v>
      </c>
      <c r="AM93" s="22">
        <f>'Distributor Secondary'!AL20*'DSR con %'!AM93</f>
        <v>0</v>
      </c>
      <c r="AN93" s="22">
        <f>'Distributor Secondary'!AM20*'DSR con %'!AN93</f>
        <v>0</v>
      </c>
    </row>
    <row r="94" spans="1:52" x14ac:dyDescent="0.2">
      <c r="A94" s="95" t="s">
        <v>211</v>
      </c>
      <c r="B94" s="85" t="s">
        <v>5</v>
      </c>
      <c r="C94" s="86" t="s">
        <v>212</v>
      </c>
      <c r="D94" s="80" t="s">
        <v>240</v>
      </c>
      <c r="E94" s="81" t="s">
        <v>241</v>
      </c>
      <c r="F94" s="20">
        <f t="shared" si="15"/>
        <v>0</v>
      </c>
      <c r="G94" s="21">
        <f t="shared" si="16"/>
        <v>0</v>
      </c>
      <c r="H94" s="22">
        <f>'Distributor Secondary'!G20*'DSR con %'!H94</f>
        <v>0</v>
      </c>
      <c r="I94" s="22">
        <f>'Distributor Secondary'!H20*'DSR con %'!I94</f>
        <v>0</v>
      </c>
      <c r="J94" s="22">
        <f>'Distributor Secondary'!I20*'DSR con %'!J94</f>
        <v>0</v>
      </c>
      <c r="K94" s="22">
        <f>'Distributor Secondary'!J20*'DSR con %'!K94</f>
        <v>0</v>
      </c>
      <c r="L94" s="22">
        <f>'Distributor Secondary'!K20*'DSR con %'!L94</f>
        <v>0</v>
      </c>
      <c r="M94" s="22">
        <f>'Distributor Secondary'!L20*'DSR con %'!M94</f>
        <v>0</v>
      </c>
      <c r="N94" s="22">
        <f>'Distributor Secondary'!M20*'DSR con %'!N94</f>
        <v>0</v>
      </c>
      <c r="O94" s="22">
        <f>'Distributor Secondary'!N20*'DSR con %'!O94</f>
        <v>0</v>
      </c>
      <c r="P94" s="22">
        <f>'Distributor Secondary'!O20*'DSR con %'!P94</f>
        <v>0</v>
      </c>
      <c r="Q94" s="22">
        <f>'Distributor Secondary'!P20*'DSR con %'!Q94</f>
        <v>0</v>
      </c>
      <c r="R94" s="22">
        <f>'Distributor Secondary'!Q20*'DSR con %'!R94</f>
        <v>0</v>
      </c>
      <c r="S94" s="22">
        <f>'Distributor Secondary'!R20*'DSR con %'!S94</f>
        <v>0</v>
      </c>
      <c r="T94" s="22">
        <f>'Distributor Secondary'!S20*'DSR con %'!T94</f>
        <v>0</v>
      </c>
      <c r="U94" s="22">
        <f>'Distributor Secondary'!T20*'DSR con %'!U94</f>
        <v>0</v>
      </c>
      <c r="V94" s="22">
        <f>'Distributor Secondary'!U20*'DSR con %'!V94</f>
        <v>0</v>
      </c>
      <c r="W94" s="22">
        <f>'Distributor Secondary'!V20*'DSR con %'!W94</f>
        <v>0</v>
      </c>
      <c r="X94" s="22">
        <f>'Distributor Secondary'!W20*'DSR con %'!X94</f>
        <v>0</v>
      </c>
      <c r="Y94" s="22">
        <f>'Distributor Secondary'!X20*'DSR con %'!Y94</f>
        <v>0</v>
      </c>
      <c r="Z94" s="22">
        <f>'Distributor Secondary'!Y20*'DSR con %'!Z94</f>
        <v>0</v>
      </c>
      <c r="AA94" s="22">
        <f>'Distributor Secondary'!Z20*'DSR con %'!AA94</f>
        <v>0</v>
      </c>
      <c r="AB94" s="22">
        <f>'Distributor Secondary'!AA20*'DSR con %'!AB94</f>
        <v>0</v>
      </c>
      <c r="AC94" s="22">
        <f>'Distributor Secondary'!AB20*'DSR con %'!AC94</f>
        <v>0</v>
      </c>
      <c r="AD94" s="22">
        <f>'Distributor Secondary'!AC20*'DSR con %'!AD94</f>
        <v>0</v>
      </c>
      <c r="AE94" s="22">
        <f>'Distributor Secondary'!AD20*'DSR con %'!AE94</f>
        <v>0</v>
      </c>
      <c r="AF94" s="22">
        <f>'Distributor Secondary'!AE20*'DSR con %'!AF94</f>
        <v>0</v>
      </c>
      <c r="AG94" s="22">
        <f>'Distributor Secondary'!AF20*'DSR con %'!AG94</f>
        <v>0</v>
      </c>
      <c r="AH94" s="22">
        <f>'Distributor Secondary'!AG20*'DSR con %'!AH94</f>
        <v>0</v>
      </c>
      <c r="AI94" s="22">
        <f>'Distributor Secondary'!AH20*'DSR con %'!AI94</f>
        <v>0</v>
      </c>
      <c r="AJ94" s="22">
        <f>'Distributor Secondary'!AI20*'DSR con %'!AJ94</f>
        <v>0</v>
      </c>
      <c r="AK94" s="22">
        <f>'Distributor Secondary'!AJ20*'DSR con %'!AK94</f>
        <v>0</v>
      </c>
      <c r="AL94" s="22">
        <f>'Distributor Secondary'!AK20*'DSR con %'!AL94</f>
        <v>0</v>
      </c>
      <c r="AM94" s="22">
        <f>'Distributor Secondary'!AL20*'DSR con %'!AM94</f>
        <v>0</v>
      </c>
      <c r="AN94" s="22">
        <f>'Distributor Secondary'!AM20*'DSR con %'!AN94</f>
        <v>0</v>
      </c>
    </row>
    <row r="95" spans="1:52" x14ac:dyDescent="0.2">
      <c r="A95" s="95" t="s">
        <v>211</v>
      </c>
      <c r="B95" s="85" t="s">
        <v>5</v>
      </c>
      <c r="C95" s="86" t="s">
        <v>212</v>
      </c>
      <c r="D95" s="80" t="s">
        <v>242</v>
      </c>
      <c r="E95" s="81" t="s">
        <v>243</v>
      </c>
      <c r="F95" s="20">
        <f t="shared" si="15"/>
        <v>0</v>
      </c>
      <c r="G95" s="21">
        <f t="shared" si="16"/>
        <v>0</v>
      </c>
      <c r="H95" s="22">
        <f>'Distributor Secondary'!G20*'DSR con %'!H95</f>
        <v>0</v>
      </c>
      <c r="I95" s="22">
        <f>'Distributor Secondary'!H20*'DSR con %'!I95</f>
        <v>0</v>
      </c>
      <c r="J95" s="22">
        <f>'Distributor Secondary'!I20*'DSR con %'!J95</f>
        <v>0</v>
      </c>
      <c r="K95" s="22">
        <f>'Distributor Secondary'!J20*'DSR con %'!K95</f>
        <v>0</v>
      </c>
      <c r="L95" s="22">
        <f>'Distributor Secondary'!K20*'DSR con %'!L95</f>
        <v>0</v>
      </c>
      <c r="M95" s="22">
        <f>'Distributor Secondary'!L20*'DSR con %'!M95</f>
        <v>0</v>
      </c>
      <c r="N95" s="22">
        <f>'Distributor Secondary'!M20*'DSR con %'!N95</f>
        <v>0</v>
      </c>
      <c r="O95" s="22">
        <f>'Distributor Secondary'!N20*'DSR con %'!O95</f>
        <v>0</v>
      </c>
      <c r="P95" s="22">
        <f>'Distributor Secondary'!O20*'DSR con %'!P95</f>
        <v>0</v>
      </c>
      <c r="Q95" s="22">
        <f>'Distributor Secondary'!P20*'DSR con %'!Q95</f>
        <v>0</v>
      </c>
      <c r="R95" s="22">
        <f>'Distributor Secondary'!Q20*'DSR con %'!R95</f>
        <v>0</v>
      </c>
      <c r="S95" s="22">
        <f>'Distributor Secondary'!R20*'DSR con %'!S95</f>
        <v>0</v>
      </c>
      <c r="T95" s="22">
        <f>'Distributor Secondary'!S20*'DSR con %'!T95</f>
        <v>0</v>
      </c>
      <c r="U95" s="22">
        <f>'Distributor Secondary'!T20*'DSR con %'!U95</f>
        <v>0</v>
      </c>
      <c r="V95" s="22">
        <f>'Distributor Secondary'!U20*'DSR con %'!V95</f>
        <v>0</v>
      </c>
      <c r="W95" s="22">
        <f>'Distributor Secondary'!V20*'DSR con %'!W95</f>
        <v>0</v>
      </c>
      <c r="X95" s="22">
        <f>'Distributor Secondary'!W20*'DSR con %'!X95</f>
        <v>0</v>
      </c>
      <c r="Y95" s="22">
        <f>'Distributor Secondary'!X20*'DSR con %'!Y95</f>
        <v>0</v>
      </c>
      <c r="Z95" s="22">
        <f>'Distributor Secondary'!Y20*'DSR con %'!Z95</f>
        <v>0</v>
      </c>
      <c r="AA95" s="22">
        <f>'Distributor Secondary'!Z20*'DSR con %'!AA95</f>
        <v>0</v>
      </c>
      <c r="AB95" s="22">
        <f>'Distributor Secondary'!AA20*'DSR con %'!AB95</f>
        <v>0</v>
      </c>
      <c r="AC95" s="22">
        <f>'Distributor Secondary'!AB20*'DSR con %'!AC95</f>
        <v>0</v>
      </c>
      <c r="AD95" s="22">
        <f>'Distributor Secondary'!AC20*'DSR con %'!AD95</f>
        <v>0</v>
      </c>
      <c r="AE95" s="22">
        <f>'Distributor Secondary'!AD20*'DSR con %'!AE95</f>
        <v>0</v>
      </c>
      <c r="AF95" s="22">
        <f>'Distributor Secondary'!AE20*'DSR con %'!AF95</f>
        <v>0</v>
      </c>
      <c r="AG95" s="22">
        <f>'Distributor Secondary'!AF20*'DSR con %'!AG95</f>
        <v>0</v>
      </c>
      <c r="AH95" s="22">
        <f>'Distributor Secondary'!AG20*'DSR con %'!AH95</f>
        <v>0</v>
      </c>
      <c r="AI95" s="22">
        <f>'Distributor Secondary'!AH20*'DSR con %'!AI95</f>
        <v>0</v>
      </c>
      <c r="AJ95" s="22">
        <f>'Distributor Secondary'!AI20*'DSR con %'!AJ95</f>
        <v>0</v>
      </c>
      <c r="AK95" s="22">
        <f>'Distributor Secondary'!AJ20*'DSR con %'!AK95</f>
        <v>0</v>
      </c>
      <c r="AL95" s="22">
        <f>'Distributor Secondary'!AK20*'DSR con %'!AL95</f>
        <v>0</v>
      </c>
      <c r="AM95" s="22">
        <f>'Distributor Secondary'!AL20*'DSR con %'!AM95</f>
        <v>0</v>
      </c>
      <c r="AN95" s="22">
        <f>'Distributor Secondary'!AM20*'DSR con %'!AN95</f>
        <v>0</v>
      </c>
    </row>
    <row r="96" spans="1:52" x14ac:dyDescent="0.2">
      <c r="A96" s="95" t="s">
        <v>211</v>
      </c>
      <c r="B96" s="85" t="s">
        <v>5</v>
      </c>
      <c r="C96" s="86" t="s">
        <v>212</v>
      </c>
      <c r="D96" s="80" t="s">
        <v>244</v>
      </c>
      <c r="E96" s="81" t="s">
        <v>245</v>
      </c>
      <c r="F96" s="20">
        <f t="shared" si="15"/>
        <v>0</v>
      </c>
      <c r="G96" s="21">
        <f t="shared" si="16"/>
        <v>0</v>
      </c>
      <c r="H96" s="22">
        <f>'Distributor Secondary'!G20*'DSR con %'!H96</f>
        <v>0</v>
      </c>
      <c r="I96" s="22">
        <f>'Distributor Secondary'!H20*'DSR con %'!I96</f>
        <v>0</v>
      </c>
      <c r="J96" s="22">
        <f>'Distributor Secondary'!I20*'DSR con %'!J96</f>
        <v>0</v>
      </c>
      <c r="K96" s="22">
        <f>'Distributor Secondary'!J20*'DSR con %'!K96</f>
        <v>0</v>
      </c>
      <c r="L96" s="22">
        <f>'Distributor Secondary'!K20*'DSR con %'!L96</f>
        <v>0</v>
      </c>
      <c r="M96" s="22">
        <f>'Distributor Secondary'!L20*'DSR con %'!M96</f>
        <v>0</v>
      </c>
      <c r="N96" s="22">
        <f>'Distributor Secondary'!M20*'DSR con %'!N96</f>
        <v>0</v>
      </c>
      <c r="O96" s="22">
        <f>'Distributor Secondary'!N20*'DSR con %'!O96</f>
        <v>0</v>
      </c>
      <c r="P96" s="22">
        <f>'Distributor Secondary'!O20*'DSR con %'!P96</f>
        <v>0</v>
      </c>
      <c r="Q96" s="22">
        <f>'Distributor Secondary'!P20*'DSR con %'!Q96</f>
        <v>0</v>
      </c>
      <c r="R96" s="22">
        <f>'Distributor Secondary'!Q20*'DSR con %'!R96</f>
        <v>0</v>
      </c>
      <c r="S96" s="22">
        <f>'Distributor Secondary'!R20*'DSR con %'!S96</f>
        <v>0</v>
      </c>
      <c r="T96" s="22">
        <f>'Distributor Secondary'!S20*'DSR con %'!T96</f>
        <v>0</v>
      </c>
      <c r="U96" s="22">
        <f>'Distributor Secondary'!T20*'DSR con %'!U96</f>
        <v>0</v>
      </c>
      <c r="V96" s="22">
        <f>'Distributor Secondary'!U20*'DSR con %'!V96</f>
        <v>0</v>
      </c>
      <c r="W96" s="22">
        <f>'Distributor Secondary'!V20*'DSR con %'!W96</f>
        <v>0</v>
      </c>
      <c r="X96" s="22">
        <f>'Distributor Secondary'!W20*'DSR con %'!X96</f>
        <v>0</v>
      </c>
      <c r="Y96" s="22">
        <f>'Distributor Secondary'!X20*'DSR con %'!Y96</f>
        <v>0</v>
      </c>
      <c r="Z96" s="22">
        <f>'Distributor Secondary'!Y20*'DSR con %'!Z96</f>
        <v>0</v>
      </c>
      <c r="AA96" s="22">
        <f>'Distributor Secondary'!Z20*'DSR con %'!AA96</f>
        <v>0</v>
      </c>
      <c r="AB96" s="22">
        <f>'Distributor Secondary'!AA20*'DSR con %'!AB96</f>
        <v>0</v>
      </c>
      <c r="AC96" s="22">
        <f>'Distributor Secondary'!AB20*'DSR con %'!AC96</f>
        <v>0</v>
      </c>
      <c r="AD96" s="22">
        <f>'Distributor Secondary'!AC20*'DSR con %'!AD96</f>
        <v>0</v>
      </c>
      <c r="AE96" s="22">
        <f>'Distributor Secondary'!AD20*'DSR con %'!AE96</f>
        <v>0</v>
      </c>
      <c r="AF96" s="22">
        <f>'Distributor Secondary'!AE20*'DSR con %'!AF96</f>
        <v>0</v>
      </c>
      <c r="AG96" s="22">
        <f>'Distributor Secondary'!AF20*'DSR con %'!AG96</f>
        <v>0</v>
      </c>
      <c r="AH96" s="22">
        <f>'Distributor Secondary'!AG20*'DSR con %'!AH96</f>
        <v>0</v>
      </c>
      <c r="AI96" s="22">
        <f>'Distributor Secondary'!AH20*'DSR con %'!AI96</f>
        <v>0</v>
      </c>
      <c r="AJ96" s="22">
        <f>'Distributor Secondary'!AI20*'DSR con %'!AJ96</f>
        <v>0</v>
      </c>
      <c r="AK96" s="22">
        <f>'Distributor Secondary'!AJ20*'DSR con %'!AK96</f>
        <v>0</v>
      </c>
      <c r="AL96" s="22">
        <f>'Distributor Secondary'!AK20*'DSR con %'!AL96</f>
        <v>0</v>
      </c>
      <c r="AM96" s="22">
        <f>'Distributor Secondary'!AL20*'DSR con %'!AM96</f>
        <v>0</v>
      </c>
      <c r="AN96" s="22">
        <f>'Distributor Secondary'!AM20*'DSR con %'!AN96</f>
        <v>0</v>
      </c>
    </row>
    <row r="97" spans="1:40" x14ac:dyDescent="0.2">
      <c r="A97" s="96"/>
      <c r="B97" s="97"/>
      <c r="C97" s="74"/>
      <c r="D97" s="82"/>
      <c r="E97" s="83"/>
      <c r="F97" s="28">
        <f t="shared" si="15"/>
        <v>0</v>
      </c>
      <c r="G97" s="59">
        <f t="shared" si="16"/>
        <v>0</v>
      </c>
      <c r="H97" s="28">
        <f t="shared" ref="H97:AN97" si="22">SUM(H93:H96)</f>
        <v>0</v>
      </c>
      <c r="I97" s="28">
        <f t="shared" si="22"/>
        <v>0</v>
      </c>
      <c r="J97" s="28">
        <f t="shared" si="22"/>
        <v>0</v>
      </c>
      <c r="K97" s="28">
        <f t="shared" si="22"/>
        <v>0</v>
      </c>
      <c r="L97" s="28">
        <f t="shared" si="22"/>
        <v>0</v>
      </c>
      <c r="M97" s="28">
        <f t="shared" si="22"/>
        <v>0</v>
      </c>
      <c r="N97" s="28">
        <f t="shared" si="22"/>
        <v>0</v>
      </c>
      <c r="O97" s="28">
        <f t="shared" si="22"/>
        <v>0</v>
      </c>
      <c r="P97" s="28">
        <f t="shared" si="22"/>
        <v>0</v>
      </c>
      <c r="Q97" s="28">
        <f t="shared" si="22"/>
        <v>0</v>
      </c>
      <c r="R97" s="28">
        <f t="shared" si="22"/>
        <v>0</v>
      </c>
      <c r="S97" s="28">
        <f t="shared" si="22"/>
        <v>0</v>
      </c>
      <c r="T97" s="28">
        <f t="shared" si="22"/>
        <v>0</v>
      </c>
      <c r="U97" s="28">
        <f t="shared" si="22"/>
        <v>0</v>
      </c>
      <c r="V97" s="28">
        <f t="shared" si="22"/>
        <v>0</v>
      </c>
      <c r="W97" s="28">
        <f t="shared" si="22"/>
        <v>0</v>
      </c>
      <c r="X97" s="28">
        <f t="shared" si="22"/>
        <v>0</v>
      </c>
      <c r="Y97" s="28">
        <f t="shared" si="22"/>
        <v>0</v>
      </c>
      <c r="Z97" s="28">
        <f t="shared" si="22"/>
        <v>0</v>
      </c>
      <c r="AA97" s="28">
        <f t="shared" si="22"/>
        <v>0</v>
      </c>
      <c r="AB97" s="28">
        <f t="shared" si="22"/>
        <v>0</v>
      </c>
      <c r="AC97" s="28">
        <f t="shared" si="22"/>
        <v>0</v>
      </c>
      <c r="AD97" s="28">
        <f t="shared" si="22"/>
        <v>0</v>
      </c>
      <c r="AE97" s="28">
        <f t="shared" si="22"/>
        <v>0</v>
      </c>
      <c r="AF97" s="98">
        <f t="shared" si="22"/>
        <v>0</v>
      </c>
      <c r="AG97" s="98">
        <f t="shared" si="22"/>
        <v>0</v>
      </c>
      <c r="AH97" s="98">
        <f t="shared" si="22"/>
        <v>0</v>
      </c>
      <c r="AI97" s="98">
        <f t="shared" si="22"/>
        <v>0</v>
      </c>
      <c r="AJ97" s="98">
        <f t="shared" si="22"/>
        <v>0</v>
      </c>
      <c r="AK97" s="98">
        <f t="shared" si="22"/>
        <v>0</v>
      </c>
      <c r="AL97" s="98">
        <f t="shared" si="22"/>
        <v>0</v>
      </c>
      <c r="AM97" s="98">
        <f t="shared" si="22"/>
        <v>0</v>
      </c>
      <c r="AN97" s="98">
        <f t="shared" si="22"/>
        <v>0</v>
      </c>
    </row>
    <row r="98" spans="1:40" x14ac:dyDescent="0.2">
      <c r="A98" s="34" t="s">
        <v>213</v>
      </c>
      <c r="B98" s="85" t="s">
        <v>5</v>
      </c>
      <c r="C98" s="86" t="s">
        <v>212</v>
      </c>
      <c r="D98" s="31" t="s">
        <v>246</v>
      </c>
      <c r="E98" s="31" t="s">
        <v>247</v>
      </c>
      <c r="F98" s="20">
        <f t="shared" si="15"/>
        <v>0</v>
      </c>
      <c r="G98" s="21">
        <f t="shared" si="16"/>
        <v>0</v>
      </c>
      <c r="H98" s="22">
        <f>'Distributor Secondary'!G21*'DSR con %'!H98</f>
        <v>0</v>
      </c>
      <c r="I98" s="22">
        <f>'Distributor Secondary'!H21*'DSR con %'!I98</f>
        <v>0</v>
      </c>
      <c r="J98" s="22">
        <f>'Distributor Secondary'!I21*'DSR con %'!J98</f>
        <v>0</v>
      </c>
      <c r="K98" s="22">
        <f>'Distributor Secondary'!J21*'DSR con %'!K98</f>
        <v>0</v>
      </c>
      <c r="L98" s="22">
        <f>'Distributor Secondary'!K21*'DSR con %'!L98</f>
        <v>0</v>
      </c>
      <c r="M98" s="22">
        <f>'Distributor Secondary'!L21*'DSR con %'!M98</f>
        <v>0</v>
      </c>
      <c r="N98" s="22">
        <f>'Distributor Secondary'!M21*'DSR con %'!N98</f>
        <v>0</v>
      </c>
      <c r="O98" s="22">
        <f>'Distributor Secondary'!N21*'DSR con %'!O98</f>
        <v>0</v>
      </c>
      <c r="P98" s="22">
        <f>'Distributor Secondary'!O21*'DSR con %'!P98</f>
        <v>0</v>
      </c>
      <c r="Q98" s="22">
        <f>'Distributor Secondary'!P21*'DSR con %'!Q98</f>
        <v>0</v>
      </c>
      <c r="R98" s="22">
        <f>'Distributor Secondary'!Q21*'DSR con %'!R98</f>
        <v>0</v>
      </c>
      <c r="S98" s="22">
        <f>'Distributor Secondary'!R21*'DSR con %'!S98</f>
        <v>0</v>
      </c>
      <c r="T98" s="22">
        <f>'Distributor Secondary'!S21*'DSR con %'!T98</f>
        <v>0</v>
      </c>
      <c r="U98" s="22">
        <f>'Distributor Secondary'!T21*'DSR con %'!U98</f>
        <v>0</v>
      </c>
      <c r="V98" s="22">
        <f>'Distributor Secondary'!U21*'DSR con %'!V98</f>
        <v>0</v>
      </c>
      <c r="W98" s="22">
        <f>'Distributor Secondary'!V21*'DSR con %'!W98</f>
        <v>0</v>
      </c>
      <c r="X98" s="22">
        <f>'Distributor Secondary'!W21*'DSR con %'!X98</f>
        <v>0</v>
      </c>
      <c r="Y98" s="22">
        <f>'Distributor Secondary'!X21*'DSR con %'!Y98</f>
        <v>0</v>
      </c>
      <c r="Z98" s="22">
        <f>'Distributor Secondary'!Y21*'DSR con %'!Z98</f>
        <v>0</v>
      </c>
      <c r="AA98" s="22">
        <f>'Distributor Secondary'!Z21*'DSR con %'!AA98</f>
        <v>0</v>
      </c>
      <c r="AB98" s="22">
        <f>'Distributor Secondary'!AA21*'DSR con %'!AB98</f>
        <v>0</v>
      </c>
      <c r="AC98" s="22">
        <f>'Distributor Secondary'!AB21*'DSR con %'!AC98</f>
        <v>0</v>
      </c>
      <c r="AD98" s="22">
        <f>'Distributor Secondary'!AC21*'DSR con %'!AD98</f>
        <v>0</v>
      </c>
      <c r="AE98" s="22">
        <f>'Distributor Secondary'!AD21*'DSR con %'!AE98</f>
        <v>0</v>
      </c>
      <c r="AF98" s="22">
        <f>'Distributor Secondary'!AE21*'DSR con %'!AF98</f>
        <v>0</v>
      </c>
      <c r="AG98" s="22">
        <f>'Distributor Secondary'!AF21*'DSR con %'!AG98</f>
        <v>0</v>
      </c>
      <c r="AH98" s="22">
        <f>'Distributor Secondary'!AG21*'DSR con %'!AH98</f>
        <v>0</v>
      </c>
      <c r="AI98" s="22">
        <f>'Distributor Secondary'!AH21*'DSR con %'!AI98</f>
        <v>0</v>
      </c>
      <c r="AJ98" s="22">
        <f>'Distributor Secondary'!AI21*'DSR con %'!AJ98</f>
        <v>0</v>
      </c>
      <c r="AK98" s="22">
        <f>'Distributor Secondary'!AJ21*'DSR con %'!AK98</f>
        <v>0</v>
      </c>
      <c r="AL98" s="22">
        <f>'Distributor Secondary'!AK21*'DSR con %'!AL98</f>
        <v>0</v>
      </c>
      <c r="AM98" s="22">
        <f>'Distributor Secondary'!AL21*'DSR con %'!AM98</f>
        <v>0</v>
      </c>
      <c r="AN98" s="22">
        <f>'Distributor Secondary'!AM21*'DSR con %'!AN98</f>
        <v>0</v>
      </c>
    </row>
    <row r="99" spans="1:40" x14ac:dyDescent="0.2">
      <c r="A99" s="34" t="s">
        <v>213</v>
      </c>
      <c r="B99" s="85" t="s">
        <v>5</v>
      </c>
      <c r="C99" s="86" t="s">
        <v>212</v>
      </c>
      <c r="D99" s="31" t="s">
        <v>248</v>
      </c>
      <c r="E99" s="31" t="s">
        <v>249</v>
      </c>
      <c r="F99" s="20">
        <f t="shared" si="15"/>
        <v>0</v>
      </c>
      <c r="G99" s="21">
        <f t="shared" si="16"/>
        <v>0</v>
      </c>
      <c r="H99" s="22">
        <f>'Distributor Secondary'!G21*'DSR con %'!H99</f>
        <v>0</v>
      </c>
      <c r="I99" s="22">
        <f>'Distributor Secondary'!H21*'DSR con %'!I99</f>
        <v>0</v>
      </c>
      <c r="J99" s="22">
        <f>'Distributor Secondary'!I21*'DSR con %'!J99</f>
        <v>0</v>
      </c>
      <c r="K99" s="22">
        <f>'Distributor Secondary'!J21*'DSR con %'!K99</f>
        <v>0</v>
      </c>
      <c r="L99" s="22">
        <f>'Distributor Secondary'!K21*'DSR con %'!L99</f>
        <v>0</v>
      </c>
      <c r="M99" s="22">
        <f>'Distributor Secondary'!L21*'DSR con %'!M99</f>
        <v>0</v>
      </c>
      <c r="N99" s="22">
        <f>'Distributor Secondary'!M21*'DSR con %'!N99</f>
        <v>0</v>
      </c>
      <c r="O99" s="22">
        <f>'Distributor Secondary'!N21*'DSR con %'!O99</f>
        <v>0</v>
      </c>
      <c r="P99" s="22">
        <f>'Distributor Secondary'!O21*'DSR con %'!P99</f>
        <v>0</v>
      </c>
      <c r="Q99" s="22">
        <f>'Distributor Secondary'!P21*'DSR con %'!Q99</f>
        <v>0</v>
      </c>
      <c r="R99" s="22">
        <f>'Distributor Secondary'!Q21*'DSR con %'!R99</f>
        <v>0</v>
      </c>
      <c r="S99" s="22">
        <f>'Distributor Secondary'!R21*'DSR con %'!S99</f>
        <v>0</v>
      </c>
      <c r="T99" s="22">
        <f>'Distributor Secondary'!S21*'DSR con %'!T99</f>
        <v>0</v>
      </c>
      <c r="U99" s="22">
        <f>'Distributor Secondary'!T21*'DSR con %'!U99</f>
        <v>0</v>
      </c>
      <c r="V99" s="22">
        <f>'Distributor Secondary'!U21*'DSR con %'!V99</f>
        <v>0</v>
      </c>
      <c r="W99" s="22">
        <f>'Distributor Secondary'!V21*'DSR con %'!W99</f>
        <v>0</v>
      </c>
      <c r="X99" s="22">
        <f>'Distributor Secondary'!W21*'DSR con %'!X99</f>
        <v>0</v>
      </c>
      <c r="Y99" s="22">
        <f>'Distributor Secondary'!X21*'DSR con %'!Y99</f>
        <v>0</v>
      </c>
      <c r="Z99" s="22">
        <f>'Distributor Secondary'!Y21*'DSR con %'!Z99</f>
        <v>0</v>
      </c>
      <c r="AA99" s="22">
        <f>'Distributor Secondary'!Z21*'DSR con %'!AA99</f>
        <v>0</v>
      </c>
      <c r="AB99" s="22">
        <f>'Distributor Secondary'!AA21*'DSR con %'!AB99</f>
        <v>0</v>
      </c>
      <c r="AC99" s="22">
        <f>'Distributor Secondary'!AB21*'DSR con %'!AC99</f>
        <v>0</v>
      </c>
      <c r="AD99" s="22">
        <f>'Distributor Secondary'!AC21*'DSR con %'!AD99</f>
        <v>0</v>
      </c>
      <c r="AE99" s="22">
        <f>'Distributor Secondary'!AD21*'DSR con %'!AE99</f>
        <v>0</v>
      </c>
      <c r="AF99" s="22">
        <f>'Distributor Secondary'!AE21*'DSR con %'!AF99</f>
        <v>0</v>
      </c>
      <c r="AG99" s="22">
        <f>'Distributor Secondary'!AF21*'DSR con %'!AG99</f>
        <v>0</v>
      </c>
      <c r="AH99" s="22">
        <f>'Distributor Secondary'!AG21*'DSR con %'!AH99</f>
        <v>0</v>
      </c>
      <c r="AI99" s="22">
        <f>'Distributor Secondary'!AH21*'DSR con %'!AI99</f>
        <v>0</v>
      </c>
      <c r="AJ99" s="22">
        <f>'Distributor Secondary'!AI21*'DSR con %'!AJ99</f>
        <v>0</v>
      </c>
      <c r="AK99" s="22">
        <f>'Distributor Secondary'!AJ21*'DSR con %'!AK99</f>
        <v>0</v>
      </c>
      <c r="AL99" s="22">
        <f>'Distributor Secondary'!AK21*'DSR con %'!AL99</f>
        <v>0</v>
      </c>
      <c r="AM99" s="22">
        <f>'Distributor Secondary'!AL21*'DSR con %'!AM99</f>
        <v>0</v>
      </c>
      <c r="AN99" s="22">
        <f>'Distributor Secondary'!AM21*'DSR con %'!AN99</f>
        <v>0</v>
      </c>
    </row>
    <row r="100" spans="1:40" x14ac:dyDescent="0.2">
      <c r="A100" s="34" t="s">
        <v>213</v>
      </c>
      <c r="B100" s="85" t="s">
        <v>5</v>
      </c>
      <c r="C100" s="86" t="s">
        <v>212</v>
      </c>
      <c r="D100" s="31" t="s">
        <v>250</v>
      </c>
      <c r="E100" s="31" t="s">
        <v>251</v>
      </c>
      <c r="F100" s="20">
        <f t="shared" si="15"/>
        <v>0</v>
      </c>
      <c r="G100" s="21">
        <f t="shared" si="16"/>
        <v>0</v>
      </c>
      <c r="H100" s="22">
        <f>'Distributor Secondary'!G21*'DSR con %'!H100</f>
        <v>0</v>
      </c>
      <c r="I100" s="22">
        <f>'Distributor Secondary'!H21*'DSR con %'!I100</f>
        <v>0</v>
      </c>
      <c r="J100" s="22">
        <f>'Distributor Secondary'!I21*'DSR con %'!J100</f>
        <v>0</v>
      </c>
      <c r="K100" s="22">
        <f>'Distributor Secondary'!J21*'DSR con %'!K100</f>
        <v>0</v>
      </c>
      <c r="L100" s="22">
        <f>'Distributor Secondary'!K21*'DSR con %'!L100</f>
        <v>0</v>
      </c>
      <c r="M100" s="22">
        <f>'Distributor Secondary'!L21*'DSR con %'!M100</f>
        <v>0</v>
      </c>
      <c r="N100" s="22">
        <f>'Distributor Secondary'!M21*'DSR con %'!N100</f>
        <v>0</v>
      </c>
      <c r="O100" s="22">
        <f>'Distributor Secondary'!N21*'DSR con %'!O100</f>
        <v>0</v>
      </c>
      <c r="P100" s="22">
        <f>'Distributor Secondary'!O21*'DSR con %'!P100</f>
        <v>0</v>
      </c>
      <c r="Q100" s="22">
        <f>'Distributor Secondary'!P21*'DSR con %'!Q100</f>
        <v>0</v>
      </c>
      <c r="R100" s="22">
        <f>'Distributor Secondary'!Q21*'DSR con %'!R100</f>
        <v>0</v>
      </c>
      <c r="S100" s="22">
        <f>'Distributor Secondary'!R21*'DSR con %'!S100</f>
        <v>0</v>
      </c>
      <c r="T100" s="22">
        <f>'Distributor Secondary'!S21*'DSR con %'!T100</f>
        <v>0</v>
      </c>
      <c r="U100" s="22">
        <f>'Distributor Secondary'!T21*'DSR con %'!U100</f>
        <v>0</v>
      </c>
      <c r="V100" s="22">
        <f>'Distributor Secondary'!U21*'DSR con %'!V100</f>
        <v>0</v>
      </c>
      <c r="W100" s="22">
        <f>'Distributor Secondary'!V21*'DSR con %'!W100</f>
        <v>0</v>
      </c>
      <c r="X100" s="22">
        <f>'Distributor Secondary'!W21*'DSR con %'!X100</f>
        <v>0</v>
      </c>
      <c r="Y100" s="22">
        <f>'Distributor Secondary'!X21*'DSR con %'!Y100</f>
        <v>0</v>
      </c>
      <c r="Z100" s="22">
        <f>'Distributor Secondary'!Y21*'DSR con %'!Z100</f>
        <v>0</v>
      </c>
      <c r="AA100" s="22">
        <f>'Distributor Secondary'!Z21*'DSR con %'!AA100</f>
        <v>0</v>
      </c>
      <c r="AB100" s="22">
        <f>'Distributor Secondary'!AA21*'DSR con %'!AB100</f>
        <v>0</v>
      </c>
      <c r="AC100" s="22">
        <f>'Distributor Secondary'!AB21*'DSR con %'!AC100</f>
        <v>0</v>
      </c>
      <c r="AD100" s="22">
        <f>'Distributor Secondary'!AC21*'DSR con %'!AD100</f>
        <v>0</v>
      </c>
      <c r="AE100" s="22">
        <f>'Distributor Secondary'!AD21*'DSR con %'!AE100</f>
        <v>0</v>
      </c>
      <c r="AF100" s="22">
        <f>'Distributor Secondary'!AE21*'DSR con %'!AF100</f>
        <v>0</v>
      </c>
      <c r="AG100" s="22">
        <f>'Distributor Secondary'!AF21*'DSR con %'!AG100</f>
        <v>0</v>
      </c>
      <c r="AH100" s="22">
        <f>'Distributor Secondary'!AG21*'DSR con %'!AH100</f>
        <v>0</v>
      </c>
      <c r="AI100" s="22">
        <f>'Distributor Secondary'!AH21*'DSR con %'!AI100</f>
        <v>0</v>
      </c>
      <c r="AJ100" s="22">
        <f>'Distributor Secondary'!AI21*'DSR con %'!AJ100</f>
        <v>0</v>
      </c>
      <c r="AK100" s="22">
        <f>'Distributor Secondary'!AJ21*'DSR con %'!AK100</f>
        <v>0</v>
      </c>
      <c r="AL100" s="22">
        <f>'Distributor Secondary'!AK21*'DSR con %'!AL100</f>
        <v>0</v>
      </c>
      <c r="AM100" s="22">
        <f>'Distributor Secondary'!AL21*'DSR con %'!AM100</f>
        <v>0</v>
      </c>
      <c r="AN100" s="22">
        <f>'Distributor Secondary'!AM21*'DSR con %'!AN100</f>
        <v>0</v>
      </c>
    </row>
    <row r="101" spans="1:40" x14ac:dyDescent="0.2">
      <c r="A101" s="34" t="s">
        <v>213</v>
      </c>
      <c r="B101" s="85" t="s">
        <v>5</v>
      </c>
      <c r="C101" s="86" t="s">
        <v>212</v>
      </c>
      <c r="D101" s="70" t="s">
        <v>252</v>
      </c>
      <c r="E101" s="71" t="s">
        <v>253</v>
      </c>
      <c r="F101" s="20">
        <f t="shared" si="15"/>
        <v>0</v>
      </c>
      <c r="G101" s="21">
        <f t="shared" si="16"/>
        <v>0</v>
      </c>
      <c r="H101" s="22">
        <f>'Distributor Secondary'!G21*'DSR con %'!H101</f>
        <v>0</v>
      </c>
      <c r="I101" s="22">
        <f>'Distributor Secondary'!H21*'DSR con %'!I101</f>
        <v>0</v>
      </c>
      <c r="J101" s="22">
        <f>'Distributor Secondary'!I21*'DSR con %'!J101</f>
        <v>0</v>
      </c>
      <c r="K101" s="22">
        <f>'Distributor Secondary'!J21*'DSR con %'!K101</f>
        <v>0</v>
      </c>
      <c r="L101" s="22">
        <f>'Distributor Secondary'!K21*'DSR con %'!L101</f>
        <v>0</v>
      </c>
      <c r="M101" s="22">
        <f>'Distributor Secondary'!L21*'DSR con %'!M101</f>
        <v>0</v>
      </c>
      <c r="N101" s="22">
        <f>'Distributor Secondary'!M21*'DSR con %'!N101</f>
        <v>0</v>
      </c>
      <c r="O101" s="22">
        <f>'Distributor Secondary'!N21*'DSR con %'!O101</f>
        <v>0</v>
      </c>
      <c r="P101" s="22">
        <f>'Distributor Secondary'!O21*'DSR con %'!P101</f>
        <v>0</v>
      </c>
      <c r="Q101" s="22">
        <f>'Distributor Secondary'!P21*'DSR con %'!Q101</f>
        <v>0</v>
      </c>
      <c r="R101" s="22">
        <f>'Distributor Secondary'!Q21*'DSR con %'!R101</f>
        <v>0</v>
      </c>
      <c r="S101" s="22">
        <f>'Distributor Secondary'!R21*'DSR con %'!S101</f>
        <v>0</v>
      </c>
      <c r="T101" s="22">
        <f>'Distributor Secondary'!S21*'DSR con %'!T101</f>
        <v>0</v>
      </c>
      <c r="U101" s="22">
        <f>'Distributor Secondary'!T21*'DSR con %'!U101</f>
        <v>0</v>
      </c>
      <c r="V101" s="22">
        <f>'Distributor Secondary'!U21*'DSR con %'!V101</f>
        <v>0</v>
      </c>
      <c r="W101" s="22">
        <f>'Distributor Secondary'!V21*'DSR con %'!W101</f>
        <v>0</v>
      </c>
      <c r="X101" s="22">
        <f>'Distributor Secondary'!W21*'DSR con %'!X101</f>
        <v>0</v>
      </c>
      <c r="Y101" s="22">
        <f>'Distributor Secondary'!X21*'DSR con %'!Y101</f>
        <v>0</v>
      </c>
      <c r="Z101" s="22">
        <f>'Distributor Secondary'!Y21*'DSR con %'!Z101</f>
        <v>0</v>
      </c>
      <c r="AA101" s="22">
        <f>'Distributor Secondary'!Z21*'DSR con %'!AA101</f>
        <v>0</v>
      </c>
      <c r="AB101" s="22">
        <f>'Distributor Secondary'!AA21*'DSR con %'!AB101</f>
        <v>0</v>
      </c>
      <c r="AC101" s="22">
        <f>'Distributor Secondary'!AB21*'DSR con %'!AC101</f>
        <v>0</v>
      </c>
      <c r="AD101" s="22">
        <f>'Distributor Secondary'!AC21*'DSR con %'!AD101</f>
        <v>0</v>
      </c>
      <c r="AE101" s="22">
        <f>'Distributor Secondary'!AD21*'DSR con %'!AE101</f>
        <v>0</v>
      </c>
      <c r="AF101" s="22">
        <f>'Distributor Secondary'!AE21*'DSR con %'!AF101</f>
        <v>0</v>
      </c>
      <c r="AG101" s="22">
        <f>'Distributor Secondary'!AF21*'DSR con %'!AG101</f>
        <v>0</v>
      </c>
      <c r="AH101" s="22">
        <f>'Distributor Secondary'!AG21*'DSR con %'!AH101</f>
        <v>0</v>
      </c>
      <c r="AI101" s="22">
        <f>'Distributor Secondary'!AH21*'DSR con %'!AI101</f>
        <v>0</v>
      </c>
      <c r="AJ101" s="22">
        <f>'Distributor Secondary'!AI21*'DSR con %'!AJ101</f>
        <v>0</v>
      </c>
      <c r="AK101" s="22">
        <f>'Distributor Secondary'!AJ21*'DSR con %'!AK101</f>
        <v>0</v>
      </c>
      <c r="AL101" s="22">
        <f>'Distributor Secondary'!AK21*'DSR con %'!AL101</f>
        <v>0</v>
      </c>
      <c r="AM101" s="22">
        <f>'Distributor Secondary'!AL21*'DSR con %'!AM101</f>
        <v>0</v>
      </c>
      <c r="AN101" s="22">
        <f>'Distributor Secondary'!AM21*'DSR con %'!AN101</f>
        <v>0</v>
      </c>
    </row>
    <row r="102" spans="1:40" x14ac:dyDescent="0.2">
      <c r="A102" s="34" t="s">
        <v>213</v>
      </c>
      <c r="B102" s="85" t="s">
        <v>5</v>
      </c>
      <c r="C102" s="86" t="s">
        <v>212</v>
      </c>
      <c r="D102" s="31" t="s">
        <v>254</v>
      </c>
      <c r="E102" s="31" t="s">
        <v>255</v>
      </c>
      <c r="F102" s="20">
        <f t="shared" si="15"/>
        <v>0</v>
      </c>
      <c r="G102" s="21">
        <f t="shared" si="16"/>
        <v>0</v>
      </c>
      <c r="H102" s="22">
        <f>'Distributor Secondary'!G21*'DSR con %'!H102</f>
        <v>0</v>
      </c>
      <c r="I102" s="22">
        <f>'Distributor Secondary'!H21*'DSR con %'!I102</f>
        <v>0</v>
      </c>
      <c r="J102" s="22">
        <f>'Distributor Secondary'!I21*'DSR con %'!J102</f>
        <v>0</v>
      </c>
      <c r="K102" s="22">
        <f>'Distributor Secondary'!J21*'DSR con %'!K102</f>
        <v>0</v>
      </c>
      <c r="L102" s="22">
        <f>'Distributor Secondary'!K21*'DSR con %'!L102</f>
        <v>0</v>
      </c>
      <c r="M102" s="22">
        <f>'Distributor Secondary'!L21*'DSR con %'!M102</f>
        <v>0</v>
      </c>
      <c r="N102" s="22">
        <f>'Distributor Secondary'!M21*'DSR con %'!N102</f>
        <v>0</v>
      </c>
      <c r="O102" s="22">
        <f>'Distributor Secondary'!N21*'DSR con %'!O102</f>
        <v>0</v>
      </c>
      <c r="P102" s="22">
        <f>'Distributor Secondary'!O21*'DSR con %'!P102</f>
        <v>0</v>
      </c>
      <c r="Q102" s="22">
        <f>'Distributor Secondary'!P21*'DSR con %'!Q102</f>
        <v>0</v>
      </c>
      <c r="R102" s="22">
        <f>'Distributor Secondary'!Q21*'DSR con %'!R102</f>
        <v>0</v>
      </c>
      <c r="S102" s="22">
        <f>'Distributor Secondary'!R21*'DSR con %'!S102</f>
        <v>0</v>
      </c>
      <c r="T102" s="22">
        <f>'Distributor Secondary'!S21*'DSR con %'!T102</f>
        <v>0</v>
      </c>
      <c r="U102" s="22">
        <f>'Distributor Secondary'!T21*'DSR con %'!U102</f>
        <v>0</v>
      </c>
      <c r="V102" s="22">
        <f>'Distributor Secondary'!U21*'DSR con %'!V102</f>
        <v>0</v>
      </c>
      <c r="W102" s="22">
        <f>'Distributor Secondary'!V21*'DSR con %'!W102</f>
        <v>0</v>
      </c>
      <c r="X102" s="22">
        <f>'Distributor Secondary'!W21*'DSR con %'!X102</f>
        <v>0</v>
      </c>
      <c r="Y102" s="22">
        <f>'Distributor Secondary'!X21*'DSR con %'!Y102</f>
        <v>0</v>
      </c>
      <c r="Z102" s="22">
        <f>'Distributor Secondary'!Y21*'DSR con %'!Z102</f>
        <v>0</v>
      </c>
      <c r="AA102" s="22">
        <f>'Distributor Secondary'!Z21*'DSR con %'!AA102</f>
        <v>0</v>
      </c>
      <c r="AB102" s="22">
        <f>'Distributor Secondary'!AA21*'DSR con %'!AB102</f>
        <v>0</v>
      </c>
      <c r="AC102" s="22">
        <f>'Distributor Secondary'!AB21*'DSR con %'!AC102</f>
        <v>0</v>
      </c>
      <c r="AD102" s="22">
        <f>'Distributor Secondary'!AC21*'DSR con %'!AD102</f>
        <v>0</v>
      </c>
      <c r="AE102" s="22">
        <f>'Distributor Secondary'!AD21*'DSR con %'!AE102</f>
        <v>0</v>
      </c>
      <c r="AF102" s="22">
        <f>'Distributor Secondary'!AE21*'DSR con %'!AF102</f>
        <v>0</v>
      </c>
      <c r="AG102" s="22">
        <f>'Distributor Secondary'!AF21*'DSR con %'!AG102</f>
        <v>0</v>
      </c>
      <c r="AH102" s="22">
        <f>'Distributor Secondary'!AG21*'DSR con %'!AH102</f>
        <v>0</v>
      </c>
      <c r="AI102" s="22">
        <f>'Distributor Secondary'!AH21*'DSR con %'!AI102</f>
        <v>0</v>
      </c>
      <c r="AJ102" s="22">
        <f>'Distributor Secondary'!AI21*'DSR con %'!AJ102</f>
        <v>0</v>
      </c>
      <c r="AK102" s="22">
        <f>'Distributor Secondary'!AJ21*'DSR con %'!AK102</f>
        <v>0</v>
      </c>
      <c r="AL102" s="22">
        <f>'Distributor Secondary'!AK21*'DSR con %'!AL102</f>
        <v>0</v>
      </c>
      <c r="AM102" s="22">
        <f>'Distributor Secondary'!AL21*'DSR con %'!AM102</f>
        <v>0</v>
      </c>
      <c r="AN102" s="22">
        <f>'Distributor Secondary'!AM21*'DSR con %'!AN102</f>
        <v>0</v>
      </c>
    </row>
    <row r="103" spans="1:40" x14ac:dyDescent="0.2">
      <c r="A103" s="34" t="s">
        <v>213</v>
      </c>
      <c r="B103" s="85" t="s">
        <v>5</v>
      </c>
      <c r="C103" s="86" t="s">
        <v>212</v>
      </c>
      <c r="D103" s="26" t="s">
        <v>256</v>
      </c>
      <c r="E103" s="26" t="s">
        <v>257</v>
      </c>
      <c r="F103" s="20">
        <f t="shared" si="15"/>
        <v>0</v>
      </c>
      <c r="G103" s="21">
        <f t="shared" si="16"/>
        <v>0</v>
      </c>
      <c r="H103" s="22">
        <f>'Distributor Secondary'!G21*'DSR con %'!H103</f>
        <v>0</v>
      </c>
      <c r="I103" s="22">
        <f>'Distributor Secondary'!H21*'DSR con %'!I103</f>
        <v>0</v>
      </c>
      <c r="J103" s="22">
        <f>'Distributor Secondary'!I21*'DSR con %'!J103</f>
        <v>0</v>
      </c>
      <c r="K103" s="22">
        <f>'Distributor Secondary'!J21*'DSR con %'!K103</f>
        <v>0</v>
      </c>
      <c r="L103" s="22">
        <f>'Distributor Secondary'!K21*'DSR con %'!L103</f>
        <v>0</v>
      </c>
      <c r="M103" s="22">
        <f>'Distributor Secondary'!L21*'DSR con %'!M103</f>
        <v>0</v>
      </c>
      <c r="N103" s="22">
        <f>'Distributor Secondary'!M21*'DSR con %'!N103</f>
        <v>0</v>
      </c>
      <c r="O103" s="22">
        <f>'Distributor Secondary'!N21*'DSR con %'!O103</f>
        <v>0</v>
      </c>
      <c r="P103" s="22">
        <f>'Distributor Secondary'!O21*'DSR con %'!P103</f>
        <v>0</v>
      </c>
      <c r="Q103" s="22">
        <f>'Distributor Secondary'!P21*'DSR con %'!Q103</f>
        <v>0</v>
      </c>
      <c r="R103" s="22">
        <f>'Distributor Secondary'!Q21*'DSR con %'!R103</f>
        <v>0</v>
      </c>
      <c r="S103" s="22">
        <f>'Distributor Secondary'!R21*'DSR con %'!S103</f>
        <v>0</v>
      </c>
      <c r="T103" s="22">
        <f>'Distributor Secondary'!S21*'DSR con %'!T103</f>
        <v>0</v>
      </c>
      <c r="U103" s="22">
        <f>'Distributor Secondary'!T21*'DSR con %'!U103</f>
        <v>0</v>
      </c>
      <c r="V103" s="22">
        <f>'Distributor Secondary'!U21*'DSR con %'!V103</f>
        <v>0</v>
      </c>
      <c r="W103" s="22">
        <f>'Distributor Secondary'!V21*'DSR con %'!W103</f>
        <v>0</v>
      </c>
      <c r="X103" s="22">
        <f>'Distributor Secondary'!W21*'DSR con %'!X103</f>
        <v>0</v>
      </c>
      <c r="Y103" s="22">
        <f>'Distributor Secondary'!X21*'DSR con %'!Y103</f>
        <v>0</v>
      </c>
      <c r="Z103" s="22">
        <f>'Distributor Secondary'!Y21*'DSR con %'!Z103</f>
        <v>0</v>
      </c>
      <c r="AA103" s="22">
        <f>'Distributor Secondary'!Z21*'DSR con %'!AA103</f>
        <v>0</v>
      </c>
      <c r="AB103" s="22">
        <f>'Distributor Secondary'!AA21*'DSR con %'!AB103</f>
        <v>0</v>
      </c>
      <c r="AC103" s="22">
        <f>'Distributor Secondary'!AB21*'DSR con %'!AC103</f>
        <v>0</v>
      </c>
      <c r="AD103" s="22">
        <f>'Distributor Secondary'!AC21*'DSR con %'!AD103</f>
        <v>0</v>
      </c>
      <c r="AE103" s="22">
        <f>'Distributor Secondary'!AD21*'DSR con %'!AE103</f>
        <v>0</v>
      </c>
      <c r="AF103" s="22">
        <f>'Distributor Secondary'!AE21*'DSR con %'!AF103</f>
        <v>0</v>
      </c>
      <c r="AG103" s="22">
        <f>'Distributor Secondary'!AF21*'DSR con %'!AG103</f>
        <v>0</v>
      </c>
      <c r="AH103" s="22">
        <f>'Distributor Secondary'!AG21*'DSR con %'!AH103</f>
        <v>0</v>
      </c>
      <c r="AI103" s="22">
        <f>'Distributor Secondary'!AH21*'DSR con %'!AI103</f>
        <v>0</v>
      </c>
      <c r="AJ103" s="22">
        <f>'Distributor Secondary'!AI21*'DSR con %'!AJ103</f>
        <v>0</v>
      </c>
      <c r="AK103" s="22">
        <f>'Distributor Secondary'!AJ21*'DSR con %'!AK103</f>
        <v>0</v>
      </c>
      <c r="AL103" s="22">
        <f>'Distributor Secondary'!AK21*'DSR con %'!AL103</f>
        <v>0</v>
      </c>
      <c r="AM103" s="22">
        <f>'Distributor Secondary'!AL21*'DSR con %'!AM103</f>
        <v>0</v>
      </c>
      <c r="AN103" s="22">
        <f>'Distributor Secondary'!AM21*'DSR con %'!AN103</f>
        <v>0</v>
      </c>
    </row>
    <row r="104" spans="1:40" x14ac:dyDescent="0.2">
      <c r="A104" s="34" t="s">
        <v>213</v>
      </c>
      <c r="B104" s="85" t="s">
        <v>5</v>
      </c>
      <c r="C104" s="86" t="s">
        <v>212</v>
      </c>
      <c r="D104" s="26" t="s">
        <v>258</v>
      </c>
      <c r="E104" s="26" t="s">
        <v>259</v>
      </c>
      <c r="F104" s="20">
        <f t="shared" si="15"/>
        <v>0</v>
      </c>
      <c r="G104" s="21">
        <f t="shared" si="16"/>
        <v>0</v>
      </c>
      <c r="H104" s="22">
        <f>'Distributor Secondary'!G21*'DSR con %'!H104</f>
        <v>0</v>
      </c>
      <c r="I104" s="22">
        <f>'Distributor Secondary'!H21*'DSR con %'!I104</f>
        <v>0</v>
      </c>
      <c r="J104" s="22">
        <f>'Distributor Secondary'!I21*'DSR con %'!J104</f>
        <v>0</v>
      </c>
      <c r="K104" s="22">
        <f>'Distributor Secondary'!J21*'DSR con %'!K104</f>
        <v>0</v>
      </c>
      <c r="L104" s="22">
        <f>'Distributor Secondary'!K21*'DSR con %'!L104</f>
        <v>0</v>
      </c>
      <c r="M104" s="22">
        <f>'Distributor Secondary'!L21*'DSR con %'!M104</f>
        <v>0</v>
      </c>
      <c r="N104" s="22">
        <f>'Distributor Secondary'!M21*'DSR con %'!N104</f>
        <v>0</v>
      </c>
      <c r="O104" s="22">
        <f>'Distributor Secondary'!N21*'DSR con %'!O104</f>
        <v>0</v>
      </c>
      <c r="P104" s="22">
        <f>'Distributor Secondary'!O21*'DSR con %'!P104</f>
        <v>0</v>
      </c>
      <c r="Q104" s="22">
        <f>'Distributor Secondary'!P21*'DSR con %'!Q104</f>
        <v>0</v>
      </c>
      <c r="R104" s="22">
        <f>'Distributor Secondary'!Q21*'DSR con %'!R104</f>
        <v>0</v>
      </c>
      <c r="S104" s="22">
        <f>'Distributor Secondary'!R21*'DSR con %'!S104</f>
        <v>0</v>
      </c>
      <c r="T104" s="22">
        <f>'Distributor Secondary'!S21*'DSR con %'!T104</f>
        <v>0</v>
      </c>
      <c r="U104" s="22">
        <f>'Distributor Secondary'!T21*'DSR con %'!U104</f>
        <v>0</v>
      </c>
      <c r="V104" s="22">
        <f>'Distributor Secondary'!U21*'DSR con %'!V104</f>
        <v>0</v>
      </c>
      <c r="W104" s="22">
        <f>'Distributor Secondary'!V21*'DSR con %'!W104</f>
        <v>0</v>
      </c>
      <c r="X104" s="22">
        <f>'Distributor Secondary'!W21*'DSR con %'!X104</f>
        <v>0</v>
      </c>
      <c r="Y104" s="22">
        <f>'Distributor Secondary'!X21*'DSR con %'!Y104</f>
        <v>0</v>
      </c>
      <c r="Z104" s="22">
        <f>'Distributor Secondary'!Y21*'DSR con %'!Z104</f>
        <v>0</v>
      </c>
      <c r="AA104" s="22">
        <f>'Distributor Secondary'!Z21*'DSR con %'!AA104</f>
        <v>0</v>
      </c>
      <c r="AB104" s="22">
        <f>'Distributor Secondary'!AA21*'DSR con %'!AB104</f>
        <v>0</v>
      </c>
      <c r="AC104" s="22">
        <f>'Distributor Secondary'!AB21*'DSR con %'!AC104</f>
        <v>0</v>
      </c>
      <c r="AD104" s="22">
        <f>'Distributor Secondary'!AC21*'DSR con %'!AD104</f>
        <v>0</v>
      </c>
      <c r="AE104" s="22">
        <f>'Distributor Secondary'!AD21*'DSR con %'!AE104</f>
        <v>0</v>
      </c>
      <c r="AF104" s="22">
        <f>'Distributor Secondary'!AE21*'DSR con %'!AF104</f>
        <v>0</v>
      </c>
      <c r="AG104" s="22">
        <f>'Distributor Secondary'!AF21*'DSR con %'!AG104</f>
        <v>0</v>
      </c>
      <c r="AH104" s="22">
        <f>'Distributor Secondary'!AG21*'DSR con %'!AH104</f>
        <v>0</v>
      </c>
      <c r="AI104" s="22">
        <f>'Distributor Secondary'!AH21*'DSR con %'!AI104</f>
        <v>0</v>
      </c>
      <c r="AJ104" s="22">
        <f>'Distributor Secondary'!AI21*'DSR con %'!AJ104</f>
        <v>0</v>
      </c>
      <c r="AK104" s="22">
        <f>'Distributor Secondary'!AJ21*'DSR con %'!AK104</f>
        <v>0</v>
      </c>
      <c r="AL104" s="22">
        <f>'Distributor Secondary'!AK21*'DSR con %'!AL104</f>
        <v>0</v>
      </c>
      <c r="AM104" s="22">
        <f>'Distributor Secondary'!AL21*'DSR con %'!AM104</f>
        <v>0</v>
      </c>
      <c r="AN104" s="22">
        <f>'Distributor Secondary'!AM21*'DSR con %'!AN104</f>
        <v>0</v>
      </c>
    </row>
    <row r="105" spans="1:40" x14ac:dyDescent="0.2">
      <c r="A105" s="36"/>
      <c r="B105" s="92"/>
      <c r="C105" s="25"/>
      <c r="D105" s="27"/>
      <c r="E105" s="27"/>
      <c r="F105" s="28">
        <f t="shared" si="15"/>
        <v>0</v>
      </c>
      <c r="G105" s="59">
        <f t="shared" si="16"/>
        <v>0</v>
      </c>
      <c r="H105" s="28">
        <f t="shared" ref="H105:AN105" si="23">SUM(H98:H104)</f>
        <v>0</v>
      </c>
      <c r="I105" s="28">
        <f t="shared" si="23"/>
        <v>0</v>
      </c>
      <c r="J105" s="28">
        <f t="shared" si="23"/>
        <v>0</v>
      </c>
      <c r="K105" s="28">
        <f t="shared" si="23"/>
        <v>0</v>
      </c>
      <c r="L105" s="28">
        <f t="shared" si="23"/>
        <v>0</v>
      </c>
      <c r="M105" s="28">
        <f t="shared" si="23"/>
        <v>0</v>
      </c>
      <c r="N105" s="28">
        <f t="shared" si="23"/>
        <v>0</v>
      </c>
      <c r="O105" s="28">
        <f t="shared" si="23"/>
        <v>0</v>
      </c>
      <c r="P105" s="28">
        <f t="shared" si="23"/>
        <v>0</v>
      </c>
      <c r="Q105" s="28">
        <f t="shared" si="23"/>
        <v>0</v>
      </c>
      <c r="R105" s="28">
        <f t="shared" si="23"/>
        <v>0</v>
      </c>
      <c r="S105" s="28">
        <f t="shared" si="23"/>
        <v>0</v>
      </c>
      <c r="T105" s="28">
        <f t="shared" si="23"/>
        <v>0</v>
      </c>
      <c r="U105" s="28">
        <f t="shared" si="23"/>
        <v>0</v>
      </c>
      <c r="V105" s="28">
        <f t="shared" si="23"/>
        <v>0</v>
      </c>
      <c r="W105" s="28">
        <f t="shared" si="23"/>
        <v>0</v>
      </c>
      <c r="X105" s="28">
        <f t="shared" si="23"/>
        <v>0</v>
      </c>
      <c r="Y105" s="28">
        <f t="shared" si="23"/>
        <v>0</v>
      </c>
      <c r="Z105" s="28">
        <f t="shared" si="23"/>
        <v>0</v>
      </c>
      <c r="AA105" s="28">
        <f t="shared" si="23"/>
        <v>0</v>
      </c>
      <c r="AB105" s="28">
        <f t="shared" si="23"/>
        <v>0</v>
      </c>
      <c r="AC105" s="28">
        <f t="shared" si="23"/>
        <v>0</v>
      </c>
      <c r="AD105" s="28">
        <f t="shared" si="23"/>
        <v>0</v>
      </c>
      <c r="AE105" s="28">
        <f t="shared" si="23"/>
        <v>0</v>
      </c>
      <c r="AF105" s="98">
        <f t="shared" si="23"/>
        <v>0</v>
      </c>
      <c r="AG105" s="98">
        <f t="shared" si="23"/>
        <v>0</v>
      </c>
      <c r="AH105" s="98">
        <f t="shared" si="23"/>
        <v>0</v>
      </c>
      <c r="AI105" s="98">
        <f t="shared" si="23"/>
        <v>0</v>
      </c>
      <c r="AJ105" s="98">
        <f t="shared" si="23"/>
        <v>0</v>
      </c>
      <c r="AK105" s="98">
        <f t="shared" si="23"/>
        <v>0</v>
      </c>
      <c r="AL105" s="98">
        <f t="shared" si="23"/>
        <v>0</v>
      </c>
      <c r="AM105" s="98">
        <f t="shared" si="23"/>
        <v>0</v>
      </c>
      <c r="AN105" s="98">
        <f t="shared" si="23"/>
        <v>0</v>
      </c>
    </row>
    <row r="106" spans="1:40" x14ac:dyDescent="0.2">
      <c r="A106" s="34" t="s">
        <v>214</v>
      </c>
      <c r="B106" s="85" t="s">
        <v>5</v>
      </c>
      <c r="C106" s="86" t="s">
        <v>212</v>
      </c>
      <c r="D106" s="31" t="s">
        <v>260</v>
      </c>
      <c r="E106" s="31" t="s">
        <v>261</v>
      </c>
      <c r="F106" s="20">
        <f t="shared" si="15"/>
        <v>0</v>
      </c>
      <c r="G106" s="21">
        <f t="shared" si="16"/>
        <v>0</v>
      </c>
      <c r="H106" s="22">
        <f>'Distributor Secondary'!G22*'DSR con %'!H106</f>
        <v>0</v>
      </c>
      <c r="I106" s="22">
        <f>'Distributor Secondary'!H22*'DSR con %'!I106</f>
        <v>0</v>
      </c>
      <c r="J106" s="22">
        <f>'Distributor Secondary'!I22*'DSR con %'!J106</f>
        <v>0</v>
      </c>
      <c r="K106" s="22">
        <f>'Distributor Secondary'!J22*'DSR con %'!K106</f>
        <v>0</v>
      </c>
      <c r="L106" s="22">
        <f>'Distributor Secondary'!K22*'DSR con %'!L106</f>
        <v>0</v>
      </c>
      <c r="M106" s="22">
        <f>'Distributor Secondary'!L22*'DSR con %'!M106</f>
        <v>0</v>
      </c>
      <c r="N106" s="22">
        <f>'Distributor Secondary'!M22*'DSR con %'!N106</f>
        <v>0</v>
      </c>
      <c r="O106" s="22">
        <f>'Distributor Secondary'!N22*'DSR con %'!O106</f>
        <v>0</v>
      </c>
      <c r="P106" s="22">
        <f>'Distributor Secondary'!O22*'DSR con %'!P106</f>
        <v>0</v>
      </c>
      <c r="Q106" s="22">
        <f>'Distributor Secondary'!P22*'DSR con %'!Q106</f>
        <v>0</v>
      </c>
      <c r="R106" s="22">
        <f>'Distributor Secondary'!Q22*'DSR con %'!R106</f>
        <v>0</v>
      </c>
      <c r="S106" s="22">
        <f>'Distributor Secondary'!R22*'DSR con %'!S106</f>
        <v>0</v>
      </c>
      <c r="T106" s="22">
        <f>'Distributor Secondary'!S22*'DSR con %'!T106</f>
        <v>0</v>
      </c>
      <c r="U106" s="22">
        <f>'Distributor Secondary'!T22*'DSR con %'!U106</f>
        <v>0</v>
      </c>
      <c r="V106" s="22">
        <f>'Distributor Secondary'!U22*'DSR con %'!V106</f>
        <v>0</v>
      </c>
      <c r="W106" s="22">
        <f>'Distributor Secondary'!V22*'DSR con %'!W106</f>
        <v>0</v>
      </c>
      <c r="X106" s="22">
        <f>'Distributor Secondary'!W22*'DSR con %'!X106</f>
        <v>0</v>
      </c>
      <c r="Y106" s="22">
        <f>'Distributor Secondary'!X22*'DSR con %'!Y106</f>
        <v>0</v>
      </c>
      <c r="Z106" s="22">
        <f>'Distributor Secondary'!Y22*'DSR con %'!Z106</f>
        <v>0</v>
      </c>
      <c r="AA106" s="22">
        <f>'Distributor Secondary'!Z22*'DSR con %'!AA106</f>
        <v>0</v>
      </c>
      <c r="AB106" s="22">
        <f>'Distributor Secondary'!AA22*'DSR con %'!AB106</f>
        <v>0</v>
      </c>
      <c r="AC106" s="22">
        <f>'Distributor Secondary'!AB22*'DSR con %'!AC106</f>
        <v>0</v>
      </c>
      <c r="AD106" s="22">
        <f>'Distributor Secondary'!AC22*'DSR con %'!AD106</f>
        <v>0</v>
      </c>
      <c r="AE106" s="22">
        <f>'Distributor Secondary'!AD22*'DSR con %'!AE106</f>
        <v>0</v>
      </c>
      <c r="AF106" s="22">
        <f>'Distributor Secondary'!AE22*'DSR con %'!AF106</f>
        <v>0</v>
      </c>
      <c r="AG106" s="22">
        <f>'Distributor Secondary'!AF22*'DSR con %'!AG106</f>
        <v>0</v>
      </c>
      <c r="AH106" s="22">
        <f>'Distributor Secondary'!AG22*'DSR con %'!AH106</f>
        <v>0</v>
      </c>
      <c r="AI106" s="22">
        <f>'Distributor Secondary'!AH22*'DSR con %'!AI106</f>
        <v>0</v>
      </c>
      <c r="AJ106" s="22">
        <f>'Distributor Secondary'!AI22*'DSR con %'!AJ106</f>
        <v>0</v>
      </c>
      <c r="AK106" s="22">
        <f>'Distributor Secondary'!AJ22*'DSR con %'!AK106</f>
        <v>0</v>
      </c>
      <c r="AL106" s="22">
        <f>'Distributor Secondary'!AK22*'DSR con %'!AL106</f>
        <v>0</v>
      </c>
      <c r="AM106" s="22">
        <f>'Distributor Secondary'!AL22*'DSR con %'!AM106</f>
        <v>0</v>
      </c>
      <c r="AN106" s="22">
        <f>'Distributor Secondary'!AM22*'DSR con %'!AN106</f>
        <v>0</v>
      </c>
    </row>
    <row r="107" spans="1:40" x14ac:dyDescent="0.2">
      <c r="A107" s="34" t="s">
        <v>214</v>
      </c>
      <c r="B107" s="85" t="s">
        <v>5</v>
      </c>
      <c r="C107" s="86" t="s">
        <v>212</v>
      </c>
      <c r="D107" s="31" t="s">
        <v>262</v>
      </c>
      <c r="E107" s="31" t="s">
        <v>263</v>
      </c>
      <c r="F107" s="20">
        <f t="shared" si="15"/>
        <v>0</v>
      </c>
      <c r="G107" s="21">
        <f t="shared" si="16"/>
        <v>0</v>
      </c>
      <c r="H107" s="22">
        <f>'Distributor Secondary'!G22*'DSR con %'!H107</f>
        <v>0</v>
      </c>
      <c r="I107" s="22">
        <f>'Distributor Secondary'!H22*'DSR con %'!I107</f>
        <v>0</v>
      </c>
      <c r="J107" s="22">
        <f>'Distributor Secondary'!I22*'DSR con %'!J107</f>
        <v>0</v>
      </c>
      <c r="K107" s="22">
        <f>'Distributor Secondary'!J22*'DSR con %'!K107</f>
        <v>0</v>
      </c>
      <c r="L107" s="22">
        <f>'Distributor Secondary'!K22*'DSR con %'!L107</f>
        <v>0</v>
      </c>
      <c r="M107" s="22">
        <f>'Distributor Secondary'!L22*'DSR con %'!M107</f>
        <v>0</v>
      </c>
      <c r="N107" s="22">
        <f>'Distributor Secondary'!M22*'DSR con %'!N107</f>
        <v>0</v>
      </c>
      <c r="O107" s="22">
        <f>'Distributor Secondary'!N22*'DSR con %'!O107</f>
        <v>0</v>
      </c>
      <c r="P107" s="22">
        <f>'Distributor Secondary'!O22*'DSR con %'!P107</f>
        <v>0</v>
      </c>
      <c r="Q107" s="22">
        <f>'Distributor Secondary'!P22*'DSR con %'!Q107</f>
        <v>0</v>
      </c>
      <c r="R107" s="22">
        <f>'Distributor Secondary'!Q22*'DSR con %'!R107</f>
        <v>0</v>
      </c>
      <c r="S107" s="22">
        <f>'Distributor Secondary'!R22*'DSR con %'!S107</f>
        <v>0</v>
      </c>
      <c r="T107" s="22">
        <f>'Distributor Secondary'!S22*'DSR con %'!T107</f>
        <v>0</v>
      </c>
      <c r="U107" s="22">
        <f>'Distributor Secondary'!T22*'DSR con %'!U107</f>
        <v>0</v>
      </c>
      <c r="V107" s="22">
        <f>'Distributor Secondary'!U22*'DSR con %'!V107</f>
        <v>0</v>
      </c>
      <c r="W107" s="22">
        <f>'Distributor Secondary'!V22*'DSR con %'!W107</f>
        <v>0</v>
      </c>
      <c r="X107" s="22">
        <f>'Distributor Secondary'!W22*'DSR con %'!X107</f>
        <v>0</v>
      </c>
      <c r="Y107" s="22">
        <f>'Distributor Secondary'!X22*'DSR con %'!Y107</f>
        <v>0</v>
      </c>
      <c r="Z107" s="22">
        <f>'Distributor Secondary'!Y22*'DSR con %'!Z107</f>
        <v>0</v>
      </c>
      <c r="AA107" s="22">
        <f>'Distributor Secondary'!Z22*'DSR con %'!AA107</f>
        <v>0</v>
      </c>
      <c r="AB107" s="22">
        <f>'Distributor Secondary'!AA22*'DSR con %'!AB107</f>
        <v>0</v>
      </c>
      <c r="AC107" s="22">
        <f>'Distributor Secondary'!AB22*'DSR con %'!AC107</f>
        <v>0</v>
      </c>
      <c r="AD107" s="22">
        <f>'Distributor Secondary'!AC22*'DSR con %'!AD107</f>
        <v>0</v>
      </c>
      <c r="AE107" s="22">
        <f>'Distributor Secondary'!AD22*'DSR con %'!AE107</f>
        <v>0</v>
      </c>
      <c r="AF107" s="22">
        <f>'Distributor Secondary'!AE22*'DSR con %'!AF107</f>
        <v>0</v>
      </c>
      <c r="AG107" s="22">
        <f>'Distributor Secondary'!AF22*'DSR con %'!AG107</f>
        <v>0</v>
      </c>
      <c r="AH107" s="22">
        <f>'Distributor Secondary'!AG22*'DSR con %'!AH107</f>
        <v>0</v>
      </c>
      <c r="AI107" s="22">
        <f>'Distributor Secondary'!AH22*'DSR con %'!AI107</f>
        <v>0</v>
      </c>
      <c r="AJ107" s="22">
        <f>'Distributor Secondary'!AI22*'DSR con %'!AJ107</f>
        <v>0</v>
      </c>
      <c r="AK107" s="22">
        <f>'Distributor Secondary'!AJ22*'DSR con %'!AK107</f>
        <v>0</v>
      </c>
      <c r="AL107" s="22">
        <f>'Distributor Secondary'!AK22*'DSR con %'!AL107</f>
        <v>0</v>
      </c>
      <c r="AM107" s="22">
        <f>'Distributor Secondary'!AL22*'DSR con %'!AM107</f>
        <v>0</v>
      </c>
      <c r="AN107" s="22">
        <f>'Distributor Secondary'!AM22*'DSR con %'!AN107</f>
        <v>0</v>
      </c>
    </row>
    <row r="108" spans="1:40" x14ac:dyDescent="0.2">
      <c r="A108" s="34" t="s">
        <v>214</v>
      </c>
      <c r="B108" s="85" t="s">
        <v>5</v>
      </c>
      <c r="C108" s="86" t="s">
        <v>212</v>
      </c>
      <c r="D108" s="31" t="s">
        <v>264</v>
      </c>
      <c r="E108" s="31" t="s">
        <v>265</v>
      </c>
      <c r="F108" s="20">
        <f t="shared" si="15"/>
        <v>0</v>
      </c>
      <c r="G108" s="21">
        <f t="shared" si="16"/>
        <v>0</v>
      </c>
      <c r="H108" s="22">
        <f>'Distributor Secondary'!G22*'DSR con %'!H108</f>
        <v>0</v>
      </c>
      <c r="I108" s="22">
        <f>'Distributor Secondary'!H22*'DSR con %'!I108</f>
        <v>0</v>
      </c>
      <c r="J108" s="22">
        <f>'Distributor Secondary'!I22*'DSR con %'!J108</f>
        <v>0</v>
      </c>
      <c r="K108" s="22">
        <f>'Distributor Secondary'!J22*'DSR con %'!K108</f>
        <v>0</v>
      </c>
      <c r="L108" s="22">
        <f>'Distributor Secondary'!K22*'DSR con %'!L108</f>
        <v>0</v>
      </c>
      <c r="M108" s="22">
        <f>'Distributor Secondary'!L22*'DSR con %'!M108</f>
        <v>0</v>
      </c>
      <c r="N108" s="22">
        <f>'Distributor Secondary'!M22*'DSR con %'!N108</f>
        <v>0</v>
      </c>
      <c r="O108" s="22">
        <f>'Distributor Secondary'!N22*'DSR con %'!O108</f>
        <v>0</v>
      </c>
      <c r="P108" s="22">
        <f>'Distributor Secondary'!O22*'DSR con %'!P108</f>
        <v>0</v>
      </c>
      <c r="Q108" s="22">
        <f>'Distributor Secondary'!P22*'DSR con %'!Q108</f>
        <v>0</v>
      </c>
      <c r="R108" s="22">
        <f>'Distributor Secondary'!Q22*'DSR con %'!R108</f>
        <v>0</v>
      </c>
      <c r="S108" s="22">
        <f>'Distributor Secondary'!R22*'DSR con %'!S108</f>
        <v>0</v>
      </c>
      <c r="T108" s="22">
        <f>'Distributor Secondary'!S22*'DSR con %'!T108</f>
        <v>0</v>
      </c>
      <c r="U108" s="22">
        <f>'Distributor Secondary'!T22*'DSR con %'!U108</f>
        <v>0</v>
      </c>
      <c r="V108" s="22">
        <f>'Distributor Secondary'!U22*'DSR con %'!V108</f>
        <v>0</v>
      </c>
      <c r="W108" s="22">
        <f>'Distributor Secondary'!V22*'DSR con %'!W108</f>
        <v>0</v>
      </c>
      <c r="X108" s="22">
        <f>'Distributor Secondary'!W22*'DSR con %'!X108</f>
        <v>0</v>
      </c>
      <c r="Y108" s="22">
        <f>'Distributor Secondary'!X22*'DSR con %'!Y108</f>
        <v>0</v>
      </c>
      <c r="Z108" s="22">
        <f>'Distributor Secondary'!Y22*'DSR con %'!Z108</f>
        <v>0</v>
      </c>
      <c r="AA108" s="22">
        <f>'Distributor Secondary'!Z22*'DSR con %'!AA108</f>
        <v>0</v>
      </c>
      <c r="AB108" s="22">
        <f>'Distributor Secondary'!AA22*'DSR con %'!AB108</f>
        <v>0</v>
      </c>
      <c r="AC108" s="22">
        <f>'Distributor Secondary'!AB22*'DSR con %'!AC108</f>
        <v>0</v>
      </c>
      <c r="AD108" s="22">
        <f>'Distributor Secondary'!AC22*'DSR con %'!AD108</f>
        <v>0</v>
      </c>
      <c r="AE108" s="22">
        <f>'Distributor Secondary'!AD22*'DSR con %'!AE108</f>
        <v>0</v>
      </c>
      <c r="AF108" s="22">
        <f>'Distributor Secondary'!AE22*'DSR con %'!AF108</f>
        <v>0</v>
      </c>
      <c r="AG108" s="22">
        <f>'Distributor Secondary'!AF22*'DSR con %'!AG108</f>
        <v>0</v>
      </c>
      <c r="AH108" s="22">
        <f>'Distributor Secondary'!AG22*'DSR con %'!AH108</f>
        <v>0</v>
      </c>
      <c r="AI108" s="22">
        <f>'Distributor Secondary'!AH22*'DSR con %'!AI108</f>
        <v>0</v>
      </c>
      <c r="AJ108" s="22">
        <f>'Distributor Secondary'!AI22*'DSR con %'!AJ108</f>
        <v>0</v>
      </c>
      <c r="AK108" s="22">
        <f>'Distributor Secondary'!AJ22*'DSR con %'!AK108</f>
        <v>0</v>
      </c>
      <c r="AL108" s="22">
        <f>'Distributor Secondary'!AK22*'DSR con %'!AL108</f>
        <v>0</v>
      </c>
      <c r="AM108" s="22">
        <f>'Distributor Secondary'!AL22*'DSR con %'!AM108</f>
        <v>0</v>
      </c>
      <c r="AN108" s="22">
        <f>'Distributor Secondary'!AM22*'DSR con %'!AN108</f>
        <v>0</v>
      </c>
    </row>
    <row r="109" spans="1:40" x14ac:dyDescent="0.2">
      <c r="A109" s="34" t="s">
        <v>214</v>
      </c>
      <c r="B109" s="85" t="s">
        <v>5</v>
      </c>
      <c r="C109" s="86" t="s">
        <v>212</v>
      </c>
      <c r="D109" s="31" t="s">
        <v>266</v>
      </c>
      <c r="E109" s="31" t="s">
        <v>267</v>
      </c>
      <c r="F109" s="20">
        <f t="shared" si="15"/>
        <v>0</v>
      </c>
      <c r="G109" s="21">
        <f t="shared" si="16"/>
        <v>0</v>
      </c>
      <c r="H109" s="22">
        <f>'Distributor Secondary'!G22*'DSR con %'!H109</f>
        <v>0</v>
      </c>
      <c r="I109" s="22">
        <f>'Distributor Secondary'!H22*'DSR con %'!I109</f>
        <v>0</v>
      </c>
      <c r="J109" s="22">
        <f>'Distributor Secondary'!I22*'DSR con %'!J109</f>
        <v>0</v>
      </c>
      <c r="K109" s="22">
        <f>'Distributor Secondary'!J22*'DSR con %'!K109</f>
        <v>0</v>
      </c>
      <c r="L109" s="22">
        <f>'Distributor Secondary'!K22*'DSR con %'!L109</f>
        <v>0</v>
      </c>
      <c r="M109" s="22">
        <f>'Distributor Secondary'!L22*'DSR con %'!M109</f>
        <v>0</v>
      </c>
      <c r="N109" s="22">
        <f>'Distributor Secondary'!M22*'DSR con %'!N109</f>
        <v>0</v>
      </c>
      <c r="O109" s="22">
        <f>'Distributor Secondary'!N22*'DSR con %'!O109</f>
        <v>0</v>
      </c>
      <c r="P109" s="22">
        <f>'Distributor Secondary'!O22*'DSR con %'!P109</f>
        <v>0</v>
      </c>
      <c r="Q109" s="22">
        <f>'Distributor Secondary'!P22*'DSR con %'!Q109</f>
        <v>0</v>
      </c>
      <c r="R109" s="22">
        <f>'Distributor Secondary'!Q22*'DSR con %'!R109</f>
        <v>0</v>
      </c>
      <c r="S109" s="22">
        <f>'Distributor Secondary'!R22*'DSR con %'!S109</f>
        <v>0</v>
      </c>
      <c r="T109" s="22">
        <f>'Distributor Secondary'!S22*'DSR con %'!T109</f>
        <v>0</v>
      </c>
      <c r="U109" s="22">
        <f>'Distributor Secondary'!T22*'DSR con %'!U109</f>
        <v>0</v>
      </c>
      <c r="V109" s="22">
        <f>'Distributor Secondary'!U22*'DSR con %'!V109</f>
        <v>0</v>
      </c>
      <c r="W109" s="22">
        <f>'Distributor Secondary'!V22*'DSR con %'!W109</f>
        <v>0</v>
      </c>
      <c r="X109" s="22">
        <f>'Distributor Secondary'!W22*'DSR con %'!X109</f>
        <v>0</v>
      </c>
      <c r="Y109" s="22">
        <f>'Distributor Secondary'!X22*'DSR con %'!Y109</f>
        <v>0</v>
      </c>
      <c r="Z109" s="22">
        <f>'Distributor Secondary'!Y22*'DSR con %'!Z109</f>
        <v>0</v>
      </c>
      <c r="AA109" s="22">
        <f>'Distributor Secondary'!Z22*'DSR con %'!AA109</f>
        <v>0</v>
      </c>
      <c r="AB109" s="22">
        <f>'Distributor Secondary'!AA22*'DSR con %'!AB109</f>
        <v>0</v>
      </c>
      <c r="AC109" s="22">
        <f>'Distributor Secondary'!AB22*'DSR con %'!AC109</f>
        <v>0</v>
      </c>
      <c r="AD109" s="22">
        <f>'Distributor Secondary'!AC22*'DSR con %'!AD109</f>
        <v>0</v>
      </c>
      <c r="AE109" s="22">
        <f>'Distributor Secondary'!AD22*'DSR con %'!AE109</f>
        <v>0</v>
      </c>
      <c r="AF109" s="22">
        <f>'Distributor Secondary'!AE22*'DSR con %'!AF109</f>
        <v>0</v>
      </c>
      <c r="AG109" s="22">
        <f>'Distributor Secondary'!AF22*'DSR con %'!AG109</f>
        <v>0</v>
      </c>
      <c r="AH109" s="22">
        <f>'Distributor Secondary'!AG22*'DSR con %'!AH109</f>
        <v>0</v>
      </c>
      <c r="AI109" s="22">
        <f>'Distributor Secondary'!AH22*'DSR con %'!AI109</f>
        <v>0</v>
      </c>
      <c r="AJ109" s="22">
        <f>'Distributor Secondary'!AI22*'DSR con %'!AJ109</f>
        <v>0</v>
      </c>
      <c r="AK109" s="22">
        <f>'Distributor Secondary'!AJ22*'DSR con %'!AK109</f>
        <v>0</v>
      </c>
      <c r="AL109" s="22">
        <f>'Distributor Secondary'!AK22*'DSR con %'!AL109</f>
        <v>0</v>
      </c>
      <c r="AM109" s="22">
        <f>'Distributor Secondary'!AL22*'DSR con %'!AM109</f>
        <v>0</v>
      </c>
      <c r="AN109" s="22">
        <f>'Distributor Secondary'!AM22*'DSR con %'!AN109</f>
        <v>0</v>
      </c>
    </row>
    <row r="110" spans="1:40" x14ac:dyDescent="0.2">
      <c r="A110" s="34" t="s">
        <v>214</v>
      </c>
      <c r="B110" s="85" t="s">
        <v>5</v>
      </c>
      <c r="C110" s="86" t="s">
        <v>212</v>
      </c>
      <c r="D110" s="31" t="s">
        <v>268</v>
      </c>
      <c r="E110" s="31" t="s">
        <v>269</v>
      </c>
      <c r="F110" s="20">
        <f t="shared" si="15"/>
        <v>0</v>
      </c>
      <c r="G110" s="21">
        <f t="shared" si="16"/>
        <v>0</v>
      </c>
      <c r="H110" s="22">
        <f>'Distributor Secondary'!G22*'DSR con %'!H110</f>
        <v>0</v>
      </c>
      <c r="I110" s="22">
        <f>'Distributor Secondary'!H22*'DSR con %'!I110</f>
        <v>0</v>
      </c>
      <c r="J110" s="22">
        <f>'Distributor Secondary'!I22*'DSR con %'!J110</f>
        <v>0</v>
      </c>
      <c r="K110" s="22">
        <f>'Distributor Secondary'!J22*'DSR con %'!K110</f>
        <v>0</v>
      </c>
      <c r="L110" s="22">
        <f>'Distributor Secondary'!K22*'DSR con %'!L110</f>
        <v>0</v>
      </c>
      <c r="M110" s="22">
        <f>'Distributor Secondary'!L22*'DSR con %'!M110</f>
        <v>0</v>
      </c>
      <c r="N110" s="22">
        <f>'Distributor Secondary'!M22*'DSR con %'!N110</f>
        <v>0</v>
      </c>
      <c r="O110" s="22">
        <f>'Distributor Secondary'!N22*'DSR con %'!O110</f>
        <v>0</v>
      </c>
      <c r="P110" s="22">
        <f>'Distributor Secondary'!O22*'DSR con %'!P110</f>
        <v>0</v>
      </c>
      <c r="Q110" s="22">
        <f>'Distributor Secondary'!P22*'DSR con %'!Q110</f>
        <v>0</v>
      </c>
      <c r="R110" s="22">
        <f>'Distributor Secondary'!Q22*'DSR con %'!R110</f>
        <v>0</v>
      </c>
      <c r="S110" s="22">
        <f>'Distributor Secondary'!R22*'DSR con %'!S110</f>
        <v>0</v>
      </c>
      <c r="T110" s="22">
        <f>'Distributor Secondary'!S22*'DSR con %'!T110</f>
        <v>0</v>
      </c>
      <c r="U110" s="22">
        <f>'Distributor Secondary'!T22*'DSR con %'!U110</f>
        <v>0</v>
      </c>
      <c r="V110" s="22">
        <f>'Distributor Secondary'!U22*'DSR con %'!V110</f>
        <v>0</v>
      </c>
      <c r="W110" s="22">
        <f>'Distributor Secondary'!V22*'DSR con %'!W110</f>
        <v>0</v>
      </c>
      <c r="X110" s="22">
        <f>'Distributor Secondary'!W22*'DSR con %'!X110</f>
        <v>0</v>
      </c>
      <c r="Y110" s="22">
        <f>'Distributor Secondary'!X22*'DSR con %'!Y110</f>
        <v>0</v>
      </c>
      <c r="Z110" s="22">
        <f>'Distributor Secondary'!Y22*'DSR con %'!Z110</f>
        <v>0</v>
      </c>
      <c r="AA110" s="22">
        <f>'Distributor Secondary'!Z22*'DSR con %'!AA110</f>
        <v>0</v>
      </c>
      <c r="AB110" s="22">
        <f>'Distributor Secondary'!AA22*'DSR con %'!AB110</f>
        <v>0</v>
      </c>
      <c r="AC110" s="22">
        <f>'Distributor Secondary'!AB22*'DSR con %'!AC110</f>
        <v>0</v>
      </c>
      <c r="AD110" s="22">
        <f>'Distributor Secondary'!AC22*'DSR con %'!AD110</f>
        <v>0</v>
      </c>
      <c r="AE110" s="22">
        <f>'Distributor Secondary'!AD22*'DSR con %'!AE110</f>
        <v>0</v>
      </c>
      <c r="AF110" s="22">
        <f>'Distributor Secondary'!AE22*'DSR con %'!AF110</f>
        <v>0</v>
      </c>
      <c r="AG110" s="22">
        <f>'Distributor Secondary'!AF22*'DSR con %'!AG110</f>
        <v>0</v>
      </c>
      <c r="AH110" s="22">
        <f>'Distributor Secondary'!AG22*'DSR con %'!AH110</f>
        <v>0</v>
      </c>
      <c r="AI110" s="22">
        <f>'Distributor Secondary'!AH22*'DSR con %'!AI110</f>
        <v>0</v>
      </c>
      <c r="AJ110" s="22">
        <f>'Distributor Secondary'!AI22*'DSR con %'!AJ110</f>
        <v>0</v>
      </c>
      <c r="AK110" s="22">
        <f>'Distributor Secondary'!AJ22*'DSR con %'!AK110</f>
        <v>0</v>
      </c>
      <c r="AL110" s="22">
        <f>'Distributor Secondary'!AK22*'DSR con %'!AL110</f>
        <v>0</v>
      </c>
      <c r="AM110" s="22">
        <f>'Distributor Secondary'!AL22*'DSR con %'!AM110</f>
        <v>0</v>
      </c>
      <c r="AN110" s="22">
        <f>'Distributor Secondary'!AM22*'DSR con %'!AN110</f>
        <v>0</v>
      </c>
    </row>
    <row r="111" spans="1:40" x14ac:dyDescent="0.2">
      <c r="A111" s="32"/>
      <c r="B111" s="92"/>
      <c r="C111" s="25"/>
      <c r="D111" s="33"/>
      <c r="E111" s="33"/>
      <c r="F111" s="28">
        <f t="shared" si="15"/>
        <v>0</v>
      </c>
      <c r="G111" s="59">
        <f t="shared" si="16"/>
        <v>0</v>
      </c>
      <c r="H111" s="28">
        <f t="shared" ref="H111:AN111" si="24">SUM(H106:H110)</f>
        <v>0</v>
      </c>
      <c r="I111" s="28">
        <f t="shared" si="24"/>
        <v>0</v>
      </c>
      <c r="J111" s="28">
        <f t="shared" si="24"/>
        <v>0</v>
      </c>
      <c r="K111" s="28">
        <f t="shared" si="24"/>
        <v>0</v>
      </c>
      <c r="L111" s="28">
        <f t="shared" si="24"/>
        <v>0</v>
      </c>
      <c r="M111" s="28">
        <f t="shared" si="24"/>
        <v>0</v>
      </c>
      <c r="N111" s="28">
        <f t="shared" si="24"/>
        <v>0</v>
      </c>
      <c r="O111" s="28">
        <f t="shared" si="24"/>
        <v>0</v>
      </c>
      <c r="P111" s="28">
        <f t="shared" si="24"/>
        <v>0</v>
      </c>
      <c r="Q111" s="28">
        <f t="shared" si="24"/>
        <v>0</v>
      </c>
      <c r="R111" s="28">
        <f t="shared" si="24"/>
        <v>0</v>
      </c>
      <c r="S111" s="28">
        <f t="shared" si="24"/>
        <v>0</v>
      </c>
      <c r="T111" s="28">
        <f t="shared" si="24"/>
        <v>0</v>
      </c>
      <c r="U111" s="28">
        <f t="shared" si="24"/>
        <v>0</v>
      </c>
      <c r="V111" s="28">
        <f t="shared" si="24"/>
        <v>0</v>
      </c>
      <c r="W111" s="28">
        <f t="shared" si="24"/>
        <v>0</v>
      </c>
      <c r="X111" s="28">
        <f t="shared" si="24"/>
        <v>0</v>
      </c>
      <c r="Y111" s="28">
        <f t="shared" si="24"/>
        <v>0</v>
      </c>
      <c r="Z111" s="28">
        <f t="shared" si="24"/>
        <v>0</v>
      </c>
      <c r="AA111" s="28">
        <f t="shared" si="24"/>
        <v>0</v>
      </c>
      <c r="AB111" s="28">
        <f t="shared" si="24"/>
        <v>0</v>
      </c>
      <c r="AC111" s="28">
        <f t="shared" si="24"/>
        <v>0</v>
      </c>
      <c r="AD111" s="28">
        <f t="shared" si="24"/>
        <v>0</v>
      </c>
      <c r="AE111" s="28">
        <f t="shared" si="24"/>
        <v>0</v>
      </c>
      <c r="AF111" s="98">
        <f t="shared" si="24"/>
        <v>0</v>
      </c>
      <c r="AG111" s="98">
        <f t="shared" si="24"/>
        <v>0</v>
      </c>
      <c r="AH111" s="98">
        <f t="shared" si="24"/>
        <v>0</v>
      </c>
      <c r="AI111" s="98">
        <f t="shared" si="24"/>
        <v>0</v>
      </c>
      <c r="AJ111" s="98">
        <f t="shared" si="24"/>
        <v>0</v>
      </c>
      <c r="AK111" s="98">
        <f t="shared" si="24"/>
        <v>0</v>
      </c>
      <c r="AL111" s="98">
        <f t="shared" si="24"/>
        <v>0</v>
      </c>
      <c r="AM111" s="98">
        <f t="shared" si="24"/>
        <v>0</v>
      </c>
      <c r="AN111" s="98">
        <f t="shared" si="24"/>
        <v>0</v>
      </c>
    </row>
    <row r="112" spans="1:40" x14ac:dyDescent="0.2">
      <c r="A112" s="34" t="s">
        <v>215</v>
      </c>
      <c r="B112" s="85" t="s">
        <v>5</v>
      </c>
      <c r="C112" s="19" t="s">
        <v>216</v>
      </c>
      <c r="D112" s="31" t="s">
        <v>270</v>
      </c>
      <c r="E112" s="31" t="s">
        <v>271</v>
      </c>
      <c r="F112" s="20">
        <f t="shared" si="15"/>
        <v>0</v>
      </c>
      <c r="G112" s="21">
        <f t="shared" si="16"/>
        <v>0</v>
      </c>
      <c r="H112" s="22">
        <f>'Distributor Secondary'!G23*'DSR con %'!H112</f>
        <v>0</v>
      </c>
      <c r="I112" s="22">
        <f>'Distributor Secondary'!H23*'DSR con %'!I112</f>
        <v>0</v>
      </c>
      <c r="J112" s="22">
        <f>'Distributor Secondary'!I23*'DSR con %'!J112</f>
        <v>0</v>
      </c>
      <c r="K112" s="22">
        <f>'Distributor Secondary'!J23*'DSR con %'!K112</f>
        <v>0</v>
      </c>
      <c r="L112" s="22">
        <f>'Distributor Secondary'!K23*'DSR con %'!L112</f>
        <v>0</v>
      </c>
      <c r="M112" s="22">
        <f>'Distributor Secondary'!L23*'DSR con %'!M112</f>
        <v>0</v>
      </c>
      <c r="N112" s="22">
        <f>'Distributor Secondary'!M23*'DSR con %'!N112</f>
        <v>0</v>
      </c>
      <c r="O112" s="22">
        <f>'Distributor Secondary'!N23*'DSR con %'!O112</f>
        <v>0</v>
      </c>
      <c r="P112" s="22">
        <f>'Distributor Secondary'!O23*'DSR con %'!P112</f>
        <v>0</v>
      </c>
      <c r="Q112" s="22">
        <f>'Distributor Secondary'!P23*'DSR con %'!Q112</f>
        <v>0</v>
      </c>
      <c r="R112" s="22">
        <f>'Distributor Secondary'!Q23*'DSR con %'!R112</f>
        <v>0</v>
      </c>
      <c r="S112" s="22">
        <f>'Distributor Secondary'!R23*'DSR con %'!S112</f>
        <v>0</v>
      </c>
      <c r="T112" s="22">
        <f>'Distributor Secondary'!S23*'DSR con %'!T112</f>
        <v>0</v>
      </c>
      <c r="U112" s="22">
        <f>'Distributor Secondary'!T23*'DSR con %'!U112</f>
        <v>0</v>
      </c>
      <c r="V112" s="22">
        <f>'Distributor Secondary'!U23*'DSR con %'!V112</f>
        <v>0</v>
      </c>
      <c r="W112" s="22">
        <f>'Distributor Secondary'!V23*'DSR con %'!W112</f>
        <v>0</v>
      </c>
      <c r="X112" s="22">
        <f>'Distributor Secondary'!W23*'DSR con %'!X112</f>
        <v>0</v>
      </c>
      <c r="Y112" s="22">
        <f>'Distributor Secondary'!X23*'DSR con %'!Y112</f>
        <v>0</v>
      </c>
      <c r="Z112" s="22">
        <f>'Distributor Secondary'!Y23*'DSR con %'!Z112</f>
        <v>0</v>
      </c>
      <c r="AA112" s="22">
        <f>'Distributor Secondary'!Z23*'DSR con %'!AA112</f>
        <v>0</v>
      </c>
      <c r="AB112" s="22">
        <f>'Distributor Secondary'!AA23*'DSR con %'!AB112</f>
        <v>0</v>
      </c>
      <c r="AC112" s="22">
        <f>'Distributor Secondary'!AB23*'DSR con %'!AC112</f>
        <v>0</v>
      </c>
      <c r="AD112" s="22">
        <f>'Distributor Secondary'!AC23*'DSR con %'!AD112</f>
        <v>0</v>
      </c>
      <c r="AE112" s="22">
        <f>'Distributor Secondary'!AD23*'DSR con %'!AE112</f>
        <v>0</v>
      </c>
      <c r="AF112" s="22">
        <f>'Distributor Secondary'!AE23*'DSR con %'!AF112</f>
        <v>0</v>
      </c>
      <c r="AG112" s="22">
        <f>'Distributor Secondary'!AF23*'DSR con %'!AG112</f>
        <v>0</v>
      </c>
      <c r="AH112" s="22">
        <f>'Distributor Secondary'!AG23*'DSR con %'!AH112</f>
        <v>0</v>
      </c>
      <c r="AI112" s="22">
        <f>'Distributor Secondary'!AH23*'DSR con %'!AI112</f>
        <v>0</v>
      </c>
      <c r="AJ112" s="22">
        <f>'Distributor Secondary'!AI23*'DSR con %'!AJ112</f>
        <v>0</v>
      </c>
      <c r="AK112" s="22">
        <f>'Distributor Secondary'!AJ23*'DSR con %'!AK112</f>
        <v>0</v>
      </c>
      <c r="AL112" s="22">
        <f>'Distributor Secondary'!AK23*'DSR con %'!AL112</f>
        <v>0</v>
      </c>
      <c r="AM112" s="22">
        <f>'Distributor Secondary'!AL23*'DSR con %'!AM112</f>
        <v>0</v>
      </c>
      <c r="AN112" s="22">
        <f>'Distributor Secondary'!AM23*'DSR con %'!AN112</f>
        <v>0</v>
      </c>
    </row>
    <row r="113" spans="1:40" x14ac:dyDescent="0.2">
      <c r="A113" s="34" t="s">
        <v>215</v>
      </c>
      <c r="B113" s="85" t="s">
        <v>5</v>
      </c>
      <c r="C113" s="19" t="s">
        <v>216</v>
      </c>
      <c r="D113" s="31" t="s">
        <v>272</v>
      </c>
      <c r="E113" s="31" t="s">
        <v>273</v>
      </c>
      <c r="F113" s="20">
        <f t="shared" si="15"/>
        <v>0</v>
      </c>
      <c r="G113" s="21">
        <f t="shared" si="16"/>
        <v>0</v>
      </c>
      <c r="H113" s="22">
        <f>'Distributor Secondary'!G23*'DSR con %'!H113</f>
        <v>0</v>
      </c>
      <c r="I113" s="22">
        <f>'Distributor Secondary'!H23*'DSR con %'!I113</f>
        <v>0</v>
      </c>
      <c r="J113" s="22">
        <f>'Distributor Secondary'!I23*'DSR con %'!J113</f>
        <v>0</v>
      </c>
      <c r="K113" s="22">
        <f>'Distributor Secondary'!J23*'DSR con %'!K113</f>
        <v>0</v>
      </c>
      <c r="L113" s="22">
        <f>'Distributor Secondary'!K23*'DSR con %'!L113</f>
        <v>0</v>
      </c>
      <c r="M113" s="22">
        <f>'Distributor Secondary'!L23*'DSR con %'!M113</f>
        <v>0</v>
      </c>
      <c r="N113" s="22">
        <f>'Distributor Secondary'!M23*'DSR con %'!N113</f>
        <v>0</v>
      </c>
      <c r="O113" s="22">
        <f>'Distributor Secondary'!N23*'DSR con %'!O113</f>
        <v>0</v>
      </c>
      <c r="P113" s="22">
        <f>'Distributor Secondary'!O23*'DSR con %'!P113</f>
        <v>0</v>
      </c>
      <c r="Q113" s="22">
        <f>'Distributor Secondary'!P23*'DSR con %'!Q113</f>
        <v>0</v>
      </c>
      <c r="R113" s="22">
        <f>'Distributor Secondary'!Q23*'DSR con %'!R113</f>
        <v>0</v>
      </c>
      <c r="S113" s="22">
        <f>'Distributor Secondary'!R23*'DSR con %'!S113</f>
        <v>0</v>
      </c>
      <c r="T113" s="22">
        <f>'Distributor Secondary'!S23*'DSR con %'!T113</f>
        <v>0</v>
      </c>
      <c r="U113" s="22">
        <f>'Distributor Secondary'!T23*'DSR con %'!U113</f>
        <v>0</v>
      </c>
      <c r="V113" s="22">
        <f>'Distributor Secondary'!U23*'DSR con %'!V113</f>
        <v>0</v>
      </c>
      <c r="W113" s="22">
        <f>'Distributor Secondary'!V23*'DSR con %'!W113</f>
        <v>0</v>
      </c>
      <c r="X113" s="22">
        <f>'Distributor Secondary'!W23*'DSR con %'!X113</f>
        <v>0</v>
      </c>
      <c r="Y113" s="22">
        <f>'Distributor Secondary'!X23*'DSR con %'!Y113</f>
        <v>0</v>
      </c>
      <c r="Z113" s="22">
        <f>'Distributor Secondary'!Y23*'DSR con %'!Z113</f>
        <v>0</v>
      </c>
      <c r="AA113" s="22">
        <f>'Distributor Secondary'!Z23*'DSR con %'!AA113</f>
        <v>0</v>
      </c>
      <c r="AB113" s="22">
        <f>'Distributor Secondary'!AA23*'DSR con %'!AB113</f>
        <v>0</v>
      </c>
      <c r="AC113" s="22">
        <f>'Distributor Secondary'!AB23*'DSR con %'!AC113</f>
        <v>0</v>
      </c>
      <c r="AD113" s="22">
        <f>'Distributor Secondary'!AC23*'DSR con %'!AD113</f>
        <v>0</v>
      </c>
      <c r="AE113" s="22">
        <f>'Distributor Secondary'!AD23*'DSR con %'!AE113</f>
        <v>0</v>
      </c>
      <c r="AF113" s="22">
        <f>'Distributor Secondary'!AE23*'DSR con %'!AF113</f>
        <v>0</v>
      </c>
      <c r="AG113" s="22">
        <f>'Distributor Secondary'!AF23*'DSR con %'!AG113</f>
        <v>0</v>
      </c>
      <c r="AH113" s="22">
        <f>'Distributor Secondary'!AG23*'DSR con %'!AH113</f>
        <v>0</v>
      </c>
      <c r="AI113" s="22">
        <f>'Distributor Secondary'!AH23*'DSR con %'!AI113</f>
        <v>0</v>
      </c>
      <c r="AJ113" s="22">
        <f>'Distributor Secondary'!AI23*'DSR con %'!AJ113</f>
        <v>0</v>
      </c>
      <c r="AK113" s="22">
        <f>'Distributor Secondary'!AJ23*'DSR con %'!AK113</f>
        <v>0</v>
      </c>
      <c r="AL113" s="22">
        <f>'Distributor Secondary'!AK23*'DSR con %'!AL113</f>
        <v>0</v>
      </c>
      <c r="AM113" s="22">
        <f>'Distributor Secondary'!AL23*'DSR con %'!AM113</f>
        <v>0</v>
      </c>
      <c r="AN113" s="22">
        <f>'Distributor Secondary'!AM23*'DSR con %'!AN113</f>
        <v>0</v>
      </c>
    </row>
    <row r="114" spans="1:40" x14ac:dyDescent="0.2">
      <c r="A114" s="34" t="s">
        <v>215</v>
      </c>
      <c r="B114" s="85" t="s">
        <v>5</v>
      </c>
      <c r="C114" s="19" t="s">
        <v>216</v>
      </c>
      <c r="D114" s="31" t="s">
        <v>274</v>
      </c>
      <c r="E114" s="31" t="s">
        <v>275</v>
      </c>
      <c r="F114" s="20">
        <f t="shared" si="15"/>
        <v>0</v>
      </c>
      <c r="G114" s="21">
        <f t="shared" si="16"/>
        <v>0</v>
      </c>
      <c r="H114" s="22">
        <f>'Distributor Secondary'!G23*'DSR con %'!H114</f>
        <v>0</v>
      </c>
      <c r="I114" s="22">
        <f>'Distributor Secondary'!H23*'DSR con %'!I114</f>
        <v>0</v>
      </c>
      <c r="J114" s="22">
        <f>'Distributor Secondary'!I23*'DSR con %'!J114</f>
        <v>0</v>
      </c>
      <c r="K114" s="22">
        <f>'Distributor Secondary'!J23*'DSR con %'!K114</f>
        <v>0</v>
      </c>
      <c r="L114" s="22">
        <f>'Distributor Secondary'!K23*'DSR con %'!L114</f>
        <v>0</v>
      </c>
      <c r="M114" s="22">
        <f>'Distributor Secondary'!L23*'DSR con %'!M114</f>
        <v>0</v>
      </c>
      <c r="N114" s="22">
        <f>'Distributor Secondary'!M23*'DSR con %'!N114</f>
        <v>0</v>
      </c>
      <c r="O114" s="22">
        <f>'Distributor Secondary'!N23*'DSR con %'!O114</f>
        <v>0</v>
      </c>
      <c r="P114" s="22">
        <f>'Distributor Secondary'!O23*'DSR con %'!P114</f>
        <v>0</v>
      </c>
      <c r="Q114" s="22">
        <f>'Distributor Secondary'!P23*'DSR con %'!Q114</f>
        <v>0</v>
      </c>
      <c r="R114" s="22">
        <f>'Distributor Secondary'!Q23*'DSR con %'!R114</f>
        <v>0</v>
      </c>
      <c r="S114" s="22">
        <f>'Distributor Secondary'!R23*'DSR con %'!S114</f>
        <v>0</v>
      </c>
      <c r="T114" s="22">
        <f>'Distributor Secondary'!S23*'DSR con %'!T114</f>
        <v>0</v>
      </c>
      <c r="U114" s="22">
        <f>'Distributor Secondary'!T23*'DSR con %'!U114</f>
        <v>0</v>
      </c>
      <c r="V114" s="22">
        <f>'Distributor Secondary'!U23*'DSR con %'!V114</f>
        <v>0</v>
      </c>
      <c r="W114" s="22">
        <f>'Distributor Secondary'!V23*'DSR con %'!W114</f>
        <v>0</v>
      </c>
      <c r="X114" s="22">
        <f>'Distributor Secondary'!W23*'DSR con %'!X114</f>
        <v>0</v>
      </c>
      <c r="Y114" s="22">
        <f>'Distributor Secondary'!X23*'DSR con %'!Y114</f>
        <v>0</v>
      </c>
      <c r="Z114" s="22">
        <f>'Distributor Secondary'!Y23*'DSR con %'!Z114</f>
        <v>0</v>
      </c>
      <c r="AA114" s="22">
        <f>'Distributor Secondary'!Z23*'DSR con %'!AA114</f>
        <v>0</v>
      </c>
      <c r="AB114" s="22">
        <f>'Distributor Secondary'!AA23*'DSR con %'!AB114</f>
        <v>0</v>
      </c>
      <c r="AC114" s="22">
        <f>'Distributor Secondary'!AB23*'DSR con %'!AC114</f>
        <v>0</v>
      </c>
      <c r="AD114" s="22">
        <f>'Distributor Secondary'!AC23*'DSR con %'!AD114</f>
        <v>0</v>
      </c>
      <c r="AE114" s="22">
        <f>'Distributor Secondary'!AD23*'DSR con %'!AE114</f>
        <v>0</v>
      </c>
      <c r="AF114" s="22">
        <f>'Distributor Secondary'!AE23*'DSR con %'!AF114</f>
        <v>0</v>
      </c>
      <c r="AG114" s="22">
        <f>'Distributor Secondary'!AF23*'DSR con %'!AG114</f>
        <v>0</v>
      </c>
      <c r="AH114" s="22">
        <f>'Distributor Secondary'!AG23*'DSR con %'!AH114</f>
        <v>0</v>
      </c>
      <c r="AI114" s="22">
        <f>'Distributor Secondary'!AH23*'DSR con %'!AI114</f>
        <v>0</v>
      </c>
      <c r="AJ114" s="22">
        <f>'Distributor Secondary'!AI23*'DSR con %'!AJ114</f>
        <v>0</v>
      </c>
      <c r="AK114" s="22">
        <f>'Distributor Secondary'!AJ23*'DSR con %'!AK114</f>
        <v>0</v>
      </c>
      <c r="AL114" s="22">
        <f>'Distributor Secondary'!AK23*'DSR con %'!AL114</f>
        <v>0</v>
      </c>
      <c r="AM114" s="22">
        <f>'Distributor Secondary'!AL23*'DSR con %'!AM114</f>
        <v>0</v>
      </c>
      <c r="AN114" s="22">
        <f>'Distributor Secondary'!AM23*'DSR con %'!AN114</f>
        <v>0</v>
      </c>
    </row>
    <row r="115" spans="1:40" x14ac:dyDescent="0.2">
      <c r="A115" s="34" t="s">
        <v>215</v>
      </c>
      <c r="B115" s="85" t="s">
        <v>5</v>
      </c>
      <c r="C115" s="19" t="s">
        <v>216</v>
      </c>
      <c r="D115" s="31" t="s">
        <v>276</v>
      </c>
      <c r="E115" s="31" t="s">
        <v>277</v>
      </c>
      <c r="F115" s="20">
        <f t="shared" si="15"/>
        <v>0</v>
      </c>
      <c r="G115" s="21">
        <f t="shared" si="16"/>
        <v>0</v>
      </c>
      <c r="H115" s="22">
        <f>'Distributor Secondary'!G23*'DSR con %'!H115</f>
        <v>0</v>
      </c>
      <c r="I115" s="22">
        <f>'Distributor Secondary'!H23*'DSR con %'!I115</f>
        <v>0</v>
      </c>
      <c r="J115" s="22">
        <f>'Distributor Secondary'!I23*'DSR con %'!J115</f>
        <v>0</v>
      </c>
      <c r="K115" s="22">
        <f>'Distributor Secondary'!J23*'DSR con %'!K115</f>
        <v>0</v>
      </c>
      <c r="L115" s="22">
        <f>'Distributor Secondary'!K23*'DSR con %'!L115</f>
        <v>0</v>
      </c>
      <c r="M115" s="22">
        <f>'Distributor Secondary'!L23*'DSR con %'!M115</f>
        <v>0</v>
      </c>
      <c r="N115" s="22">
        <f>'Distributor Secondary'!M23*'DSR con %'!N115</f>
        <v>0</v>
      </c>
      <c r="O115" s="22">
        <f>'Distributor Secondary'!N23*'DSR con %'!O115</f>
        <v>0</v>
      </c>
      <c r="P115" s="22">
        <f>'Distributor Secondary'!O23*'DSR con %'!P115</f>
        <v>0</v>
      </c>
      <c r="Q115" s="22">
        <f>'Distributor Secondary'!P23*'DSR con %'!Q115</f>
        <v>0</v>
      </c>
      <c r="R115" s="22">
        <f>'Distributor Secondary'!Q23*'DSR con %'!R115</f>
        <v>0</v>
      </c>
      <c r="S115" s="22">
        <f>'Distributor Secondary'!R23*'DSR con %'!S115</f>
        <v>0</v>
      </c>
      <c r="T115" s="22">
        <f>'Distributor Secondary'!S23*'DSR con %'!T115</f>
        <v>0</v>
      </c>
      <c r="U115" s="22">
        <f>'Distributor Secondary'!T23*'DSR con %'!U115</f>
        <v>0</v>
      </c>
      <c r="V115" s="22">
        <f>'Distributor Secondary'!U23*'DSR con %'!V115</f>
        <v>0</v>
      </c>
      <c r="W115" s="22">
        <f>'Distributor Secondary'!V23*'DSR con %'!W115</f>
        <v>0</v>
      </c>
      <c r="X115" s="22">
        <f>'Distributor Secondary'!W23*'DSR con %'!X115</f>
        <v>0</v>
      </c>
      <c r="Y115" s="22">
        <f>'Distributor Secondary'!X23*'DSR con %'!Y115</f>
        <v>0</v>
      </c>
      <c r="Z115" s="22">
        <f>'Distributor Secondary'!Y23*'DSR con %'!Z115</f>
        <v>0</v>
      </c>
      <c r="AA115" s="22">
        <f>'Distributor Secondary'!Z23*'DSR con %'!AA115</f>
        <v>0</v>
      </c>
      <c r="AB115" s="22">
        <f>'Distributor Secondary'!AA23*'DSR con %'!AB115</f>
        <v>0</v>
      </c>
      <c r="AC115" s="22">
        <f>'Distributor Secondary'!AB23*'DSR con %'!AC115</f>
        <v>0</v>
      </c>
      <c r="AD115" s="22">
        <f>'Distributor Secondary'!AC23*'DSR con %'!AD115</f>
        <v>0</v>
      </c>
      <c r="AE115" s="22">
        <f>'Distributor Secondary'!AD23*'DSR con %'!AE115</f>
        <v>0</v>
      </c>
      <c r="AF115" s="22">
        <f>'Distributor Secondary'!AE23*'DSR con %'!AF115</f>
        <v>0</v>
      </c>
      <c r="AG115" s="22">
        <f>'Distributor Secondary'!AF23*'DSR con %'!AG115</f>
        <v>0</v>
      </c>
      <c r="AH115" s="22">
        <f>'Distributor Secondary'!AG23*'DSR con %'!AH115</f>
        <v>0</v>
      </c>
      <c r="AI115" s="22">
        <f>'Distributor Secondary'!AH23*'DSR con %'!AI115</f>
        <v>0</v>
      </c>
      <c r="AJ115" s="22">
        <f>'Distributor Secondary'!AI23*'DSR con %'!AJ115</f>
        <v>0</v>
      </c>
      <c r="AK115" s="22">
        <f>'Distributor Secondary'!AJ23*'DSR con %'!AK115</f>
        <v>0</v>
      </c>
      <c r="AL115" s="22">
        <f>'Distributor Secondary'!AK23*'DSR con %'!AL115</f>
        <v>0</v>
      </c>
      <c r="AM115" s="22">
        <f>'Distributor Secondary'!AL23*'DSR con %'!AM115</f>
        <v>0</v>
      </c>
      <c r="AN115" s="22">
        <f>'Distributor Secondary'!AM23*'DSR con %'!AN115</f>
        <v>0</v>
      </c>
    </row>
    <row r="116" spans="1:40" x14ac:dyDescent="0.2">
      <c r="A116" s="23"/>
      <c r="B116" s="92"/>
      <c r="C116" s="25"/>
      <c r="D116" s="30"/>
      <c r="E116" s="23"/>
      <c r="F116" s="28">
        <f t="shared" si="15"/>
        <v>0</v>
      </c>
      <c r="G116" s="59">
        <f t="shared" si="16"/>
        <v>0</v>
      </c>
      <c r="H116" s="28">
        <f t="shared" ref="H116:AN116" si="25">SUM(H112:H115)</f>
        <v>0</v>
      </c>
      <c r="I116" s="28">
        <f t="shared" si="25"/>
        <v>0</v>
      </c>
      <c r="J116" s="28">
        <f t="shared" si="25"/>
        <v>0</v>
      </c>
      <c r="K116" s="28">
        <f t="shared" si="25"/>
        <v>0</v>
      </c>
      <c r="L116" s="28">
        <f t="shared" si="25"/>
        <v>0</v>
      </c>
      <c r="M116" s="28">
        <f t="shared" si="25"/>
        <v>0</v>
      </c>
      <c r="N116" s="28">
        <f t="shared" si="25"/>
        <v>0</v>
      </c>
      <c r="O116" s="28">
        <f t="shared" si="25"/>
        <v>0</v>
      </c>
      <c r="P116" s="28">
        <f t="shared" si="25"/>
        <v>0</v>
      </c>
      <c r="Q116" s="28">
        <f t="shared" si="25"/>
        <v>0</v>
      </c>
      <c r="R116" s="28">
        <f t="shared" si="25"/>
        <v>0</v>
      </c>
      <c r="S116" s="28">
        <f t="shared" si="25"/>
        <v>0</v>
      </c>
      <c r="T116" s="28">
        <f t="shared" si="25"/>
        <v>0</v>
      </c>
      <c r="U116" s="28">
        <f t="shared" si="25"/>
        <v>0</v>
      </c>
      <c r="V116" s="28">
        <f t="shared" si="25"/>
        <v>0</v>
      </c>
      <c r="W116" s="28">
        <f t="shared" si="25"/>
        <v>0</v>
      </c>
      <c r="X116" s="28">
        <f t="shared" si="25"/>
        <v>0</v>
      </c>
      <c r="Y116" s="28">
        <f t="shared" si="25"/>
        <v>0</v>
      </c>
      <c r="Z116" s="28">
        <f t="shared" si="25"/>
        <v>0</v>
      </c>
      <c r="AA116" s="28">
        <f t="shared" si="25"/>
        <v>0</v>
      </c>
      <c r="AB116" s="28">
        <f t="shared" si="25"/>
        <v>0</v>
      </c>
      <c r="AC116" s="28">
        <f t="shared" si="25"/>
        <v>0</v>
      </c>
      <c r="AD116" s="28">
        <f t="shared" si="25"/>
        <v>0</v>
      </c>
      <c r="AE116" s="28">
        <f t="shared" si="25"/>
        <v>0</v>
      </c>
      <c r="AF116" s="28">
        <f t="shared" si="25"/>
        <v>0</v>
      </c>
      <c r="AG116" s="28">
        <f t="shared" si="25"/>
        <v>0</v>
      </c>
      <c r="AH116" s="28">
        <f t="shared" si="25"/>
        <v>0</v>
      </c>
      <c r="AI116" s="28">
        <f t="shared" si="25"/>
        <v>0</v>
      </c>
      <c r="AJ116" s="28">
        <f t="shared" si="25"/>
        <v>0</v>
      </c>
      <c r="AK116" s="28">
        <f t="shared" si="25"/>
        <v>0</v>
      </c>
      <c r="AL116" s="28">
        <f t="shared" si="25"/>
        <v>0</v>
      </c>
      <c r="AM116" s="28">
        <f t="shared" si="25"/>
        <v>0</v>
      </c>
      <c r="AN116" s="28">
        <f t="shared" si="25"/>
        <v>0</v>
      </c>
    </row>
    <row r="117" spans="1:40" x14ac:dyDescent="0.2">
      <c r="A117" s="34" t="s">
        <v>217</v>
      </c>
      <c r="B117" s="85" t="s">
        <v>5</v>
      </c>
      <c r="C117" s="19" t="s">
        <v>216</v>
      </c>
      <c r="D117" s="31" t="s">
        <v>278</v>
      </c>
      <c r="E117" s="31" t="s">
        <v>279</v>
      </c>
      <c r="F117" s="20">
        <f t="shared" si="15"/>
        <v>0</v>
      </c>
      <c r="G117" s="21">
        <f t="shared" si="16"/>
        <v>0</v>
      </c>
      <c r="H117" s="22">
        <f>'Distributor Secondary'!G24*'DSR con %'!H117</f>
        <v>0</v>
      </c>
      <c r="I117" s="22">
        <f>'Distributor Secondary'!H24*'DSR con %'!I117</f>
        <v>0</v>
      </c>
      <c r="J117" s="22">
        <f>'Distributor Secondary'!I24*'DSR con %'!J117</f>
        <v>0</v>
      </c>
      <c r="K117" s="22">
        <f>'Distributor Secondary'!J24*'DSR con %'!K117</f>
        <v>0</v>
      </c>
      <c r="L117" s="22">
        <f>'Distributor Secondary'!K24*'DSR con %'!L117</f>
        <v>0</v>
      </c>
      <c r="M117" s="22">
        <f>'Distributor Secondary'!L24*'DSR con %'!M117</f>
        <v>0</v>
      </c>
      <c r="N117" s="22">
        <f>'Distributor Secondary'!M24*'DSR con %'!N117</f>
        <v>0</v>
      </c>
      <c r="O117" s="22">
        <f>'Distributor Secondary'!N24*'DSR con %'!O117</f>
        <v>0</v>
      </c>
      <c r="P117" s="22">
        <f>'Distributor Secondary'!O24*'DSR con %'!P117</f>
        <v>0</v>
      </c>
      <c r="Q117" s="22">
        <f>'Distributor Secondary'!P24*'DSR con %'!Q117</f>
        <v>0</v>
      </c>
      <c r="R117" s="22">
        <f>'Distributor Secondary'!Q24*'DSR con %'!R117</f>
        <v>0</v>
      </c>
      <c r="S117" s="22">
        <f>'Distributor Secondary'!R24*'DSR con %'!S117</f>
        <v>0</v>
      </c>
      <c r="T117" s="22">
        <f>'Distributor Secondary'!S24*'DSR con %'!T117</f>
        <v>0</v>
      </c>
      <c r="U117" s="22">
        <f>'Distributor Secondary'!T24*'DSR con %'!U117</f>
        <v>0</v>
      </c>
      <c r="V117" s="22">
        <f>'Distributor Secondary'!U24*'DSR con %'!V117</f>
        <v>0</v>
      </c>
      <c r="W117" s="22">
        <f>'Distributor Secondary'!V24*'DSR con %'!W117</f>
        <v>0</v>
      </c>
      <c r="X117" s="22">
        <f>'Distributor Secondary'!W24*'DSR con %'!X117</f>
        <v>0</v>
      </c>
      <c r="Y117" s="22">
        <f>'Distributor Secondary'!X24*'DSR con %'!Y117</f>
        <v>0</v>
      </c>
      <c r="Z117" s="22">
        <f>'Distributor Secondary'!Y24*'DSR con %'!Z117</f>
        <v>0</v>
      </c>
      <c r="AA117" s="22">
        <f>'Distributor Secondary'!Z24*'DSR con %'!AA117</f>
        <v>0</v>
      </c>
      <c r="AB117" s="22">
        <f>'Distributor Secondary'!AA24*'DSR con %'!AB117</f>
        <v>0</v>
      </c>
      <c r="AC117" s="22">
        <f>'Distributor Secondary'!AB24*'DSR con %'!AC117</f>
        <v>0</v>
      </c>
      <c r="AD117" s="22">
        <f>'Distributor Secondary'!AC24*'DSR con %'!AD117</f>
        <v>0</v>
      </c>
      <c r="AE117" s="22">
        <f>'Distributor Secondary'!AD24*'DSR con %'!AE117</f>
        <v>0</v>
      </c>
      <c r="AF117" s="22">
        <f>'Distributor Secondary'!AE24*'DSR con %'!AF117</f>
        <v>0</v>
      </c>
      <c r="AG117" s="22">
        <f>'Distributor Secondary'!AF24*'DSR con %'!AG117</f>
        <v>0</v>
      </c>
      <c r="AH117" s="22">
        <f>'Distributor Secondary'!AG24*'DSR con %'!AH117</f>
        <v>0</v>
      </c>
      <c r="AI117" s="22">
        <f>'Distributor Secondary'!AH24*'DSR con %'!AI117</f>
        <v>0</v>
      </c>
      <c r="AJ117" s="22">
        <f>'Distributor Secondary'!AI24*'DSR con %'!AJ117</f>
        <v>0</v>
      </c>
      <c r="AK117" s="22">
        <f>'Distributor Secondary'!AJ24*'DSR con %'!AK117</f>
        <v>0</v>
      </c>
      <c r="AL117" s="22">
        <f>'Distributor Secondary'!AK24*'DSR con %'!AL117</f>
        <v>0</v>
      </c>
      <c r="AM117" s="22">
        <f>'Distributor Secondary'!AL24*'DSR con %'!AM117</f>
        <v>0</v>
      </c>
      <c r="AN117" s="22">
        <f>'Distributor Secondary'!AM24*'DSR con %'!AN117</f>
        <v>0</v>
      </c>
    </row>
    <row r="118" spans="1:40" x14ac:dyDescent="0.2">
      <c r="A118" s="34" t="s">
        <v>217</v>
      </c>
      <c r="B118" s="85" t="s">
        <v>5</v>
      </c>
      <c r="C118" s="19" t="s">
        <v>216</v>
      </c>
      <c r="D118" s="31" t="s">
        <v>280</v>
      </c>
      <c r="E118" s="31" t="s">
        <v>281</v>
      </c>
      <c r="F118" s="20">
        <f t="shared" si="15"/>
        <v>0</v>
      </c>
      <c r="G118" s="21">
        <f t="shared" si="16"/>
        <v>0</v>
      </c>
      <c r="H118" s="22">
        <f>'Distributor Secondary'!G24*'DSR con %'!H118</f>
        <v>0</v>
      </c>
      <c r="I118" s="22">
        <f>'Distributor Secondary'!H24*'DSR con %'!I118</f>
        <v>0</v>
      </c>
      <c r="J118" s="22">
        <f>'Distributor Secondary'!I24*'DSR con %'!J118</f>
        <v>0</v>
      </c>
      <c r="K118" s="22">
        <f>'Distributor Secondary'!J24*'DSR con %'!K118</f>
        <v>0</v>
      </c>
      <c r="L118" s="22">
        <f>'Distributor Secondary'!K24*'DSR con %'!L118</f>
        <v>0</v>
      </c>
      <c r="M118" s="22">
        <f>'Distributor Secondary'!L24*'DSR con %'!M118</f>
        <v>0</v>
      </c>
      <c r="N118" s="22">
        <f>'Distributor Secondary'!M24*'DSR con %'!N118</f>
        <v>0</v>
      </c>
      <c r="O118" s="22">
        <f>'Distributor Secondary'!N24*'DSR con %'!O118</f>
        <v>0</v>
      </c>
      <c r="P118" s="22">
        <f>'Distributor Secondary'!O24*'DSR con %'!P118</f>
        <v>0</v>
      </c>
      <c r="Q118" s="22">
        <f>'Distributor Secondary'!P24*'DSR con %'!Q118</f>
        <v>0</v>
      </c>
      <c r="R118" s="22">
        <f>'Distributor Secondary'!Q24*'DSR con %'!R118</f>
        <v>0</v>
      </c>
      <c r="S118" s="22">
        <f>'Distributor Secondary'!R24*'DSR con %'!S118</f>
        <v>0</v>
      </c>
      <c r="T118" s="22">
        <f>'Distributor Secondary'!S24*'DSR con %'!T118</f>
        <v>0</v>
      </c>
      <c r="U118" s="22">
        <f>'Distributor Secondary'!T24*'DSR con %'!U118</f>
        <v>0</v>
      </c>
      <c r="V118" s="22">
        <f>'Distributor Secondary'!U24*'DSR con %'!V118</f>
        <v>0</v>
      </c>
      <c r="W118" s="22">
        <f>'Distributor Secondary'!V24*'DSR con %'!W118</f>
        <v>0</v>
      </c>
      <c r="X118" s="22">
        <f>'Distributor Secondary'!W24*'DSR con %'!X118</f>
        <v>0</v>
      </c>
      <c r="Y118" s="22">
        <f>'Distributor Secondary'!X24*'DSR con %'!Y118</f>
        <v>0</v>
      </c>
      <c r="Z118" s="22">
        <f>'Distributor Secondary'!Y24*'DSR con %'!Z118</f>
        <v>0</v>
      </c>
      <c r="AA118" s="22">
        <f>'Distributor Secondary'!Z24*'DSR con %'!AA118</f>
        <v>0</v>
      </c>
      <c r="AB118" s="22">
        <f>'Distributor Secondary'!AA24*'DSR con %'!AB118</f>
        <v>0</v>
      </c>
      <c r="AC118" s="22">
        <f>'Distributor Secondary'!AB24*'DSR con %'!AC118</f>
        <v>0</v>
      </c>
      <c r="AD118" s="22">
        <f>'Distributor Secondary'!AC24*'DSR con %'!AD118</f>
        <v>0</v>
      </c>
      <c r="AE118" s="22">
        <f>'Distributor Secondary'!AD24*'DSR con %'!AE118</f>
        <v>0</v>
      </c>
      <c r="AF118" s="22">
        <f>'Distributor Secondary'!AE24*'DSR con %'!AF118</f>
        <v>0</v>
      </c>
      <c r="AG118" s="22">
        <f>'Distributor Secondary'!AF24*'DSR con %'!AG118</f>
        <v>0</v>
      </c>
      <c r="AH118" s="22">
        <f>'Distributor Secondary'!AG24*'DSR con %'!AH118</f>
        <v>0</v>
      </c>
      <c r="AI118" s="22">
        <f>'Distributor Secondary'!AH24*'DSR con %'!AI118</f>
        <v>0</v>
      </c>
      <c r="AJ118" s="22">
        <f>'Distributor Secondary'!AI24*'DSR con %'!AJ118</f>
        <v>0</v>
      </c>
      <c r="AK118" s="22">
        <f>'Distributor Secondary'!AJ24*'DSR con %'!AK118</f>
        <v>0</v>
      </c>
      <c r="AL118" s="22">
        <f>'Distributor Secondary'!AK24*'DSR con %'!AL118</f>
        <v>0</v>
      </c>
      <c r="AM118" s="22">
        <f>'Distributor Secondary'!AL24*'DSR con %'!AM118</f>
        <v>0</v>
      </c>
      <c r="AN118" s="22">
        <f>'Distributor Secondary'!AM24*'DSR con %'!AN118</f>
        <v>0</v>
      </c>
    </row>
    <row r="119" spans="1:40" x14ac:dyDescent="0.2">
      <c r="A119" s="34" t="s">
        <v>217</v>
      </c>
      <c r="B119" s="85" t="s">
        <v>5</v>
      </c>
      <c r="C119" s="19" t="s">
        <v>216</v>
      </c>
      <c r="D119" s="31" t="s">
        <v>282</v>
      </c>
      <c r="E119" s="31" t="s">
        <v>283</v>
      </c>
      <c r="F119" s="20">
        <f t="shared" si="15"/>
        <v>0</v>
      </c>
      <c r="G119" s="21">
        <f t="shared" si="16"/>
        <v>0</v>
      </c>
      <c r="H119" s="22">
        <f>'Distributor Secondary'!G24*'DSR con %'!H119</f>
        <v>0</v>
      </c>
      <c r="I119" s="22">
        <f>'Distributor Secondary'!H24*'DSR con %'!I119</f>
        <v>0</v>
      </c>
      <c r="J119" s="22">
        <f>'Distributor Secondary'!I24*'DSR con %'!J119</f>
        <v>0</v>
      </c>
      <c r="K119" s="22">
        <f>'Distributor Secondary'!J24*'DSR con %'!K119</f>
        <v>0</v>
      </c>
      <c r="L119" s="22">
        <f>'Distributor Secondary'!K24*'DSR con %'!L119</f>
        <v>0</v>
      </c>
      <c r="M119" s="22">
        <f>'Distributor Secondary'!L24*'DSR con %'!M119</f>
        <v>0</v>
      </c>
      <c r="N119" s="22">
        <f>'Distributor Secondary'!M24*'DSR con %'!N119</f>
        <v>0</v>
      </c>
      <c r="O119" s="22">
        <f>'Distributor Secondary'!N24*'DSR con %'!O119</f>
        <v>0</v>
      </c>
      <c r="P119" s="22">
        <f>'Distributor Secondary'!O24*'DSR con %'!P119</f>
        <v>0</v>
      </c>
      <c r="Q119" s="22">
        <f>'Distributor Secondary'!P24*'DSR con %'!Q119</f>
        <v>0</v>
      </c>
      <c r="R119" s="22">
        <f>'Distributor Secondary'!Q24*'DSR con %'!R119</f>
        <v>0</v>
      </c>
      <c r="S119" s="22">
        <f>'Distributor Secondary'!R24*'DSR con %'!S119</f>
        <v>0</v>
      </c>
      <c r="T119" s="22">
        <f>'Distributor Secondary'!S24*'DSR con %'!T119</f>
        <v>0</v>
      </c>
      <c r="U119" s="22">
        <f>'Distributor Secondary'!T24*'DSR con %'!U119</f>
        <v>0</v>
      </c>
      <c r="V119" s="22">
        <f>'Distributor Secondary'!U24*'DSR con %'!V119</f>
        <v>0</v>
      </c>
      <c r="W119" s="22">
        <f>'Distributor Secondary'!V24*'DSR con %'!W119</f>
        <v>0</v>
      </c>
      <c r="X119" s="22">
        <f>'Distributor Secondary'!W24*'DSR con %'!X119</f>
        <v>0</v>
      </c>
      <c r="Y119" s="22">
        <f>'Distributor Secondary'!X24*'DSR con %'!Y119</f>
        <v>0</v>
      </c>
      <c r="Z119" s="22">
        <f>'Distributor Secondary'!Y24*'DSR con %'!Z119</f>
        <v>0</v>
      </c>
      <c r="AA119" s="22">
        <f>'Distributor Secondary'!Z24*'DSR con %'!AA119</f>
        <v>0</v>
      </c>
      <c r="AB119" s="22">
        <f>'Distributor Secondary'!AA24*'DSR con %'!AB119</f>
        <v>0</v>
      </c>
      <c r="AC119" s="22">
        <f>'Distributor Secondary'!AB24*'DSR con %'!AC119</f>
        <v>0</v>
      </c>
      <c r="AD119" s="22">
        <f>'Distributor Secondary'!AC24*'DSR con %'!AD119</f>
        <v>0</v>
      </c>
      <c r="AE119" s="22">
        <f>'Distributor Secondary'!AD24*'DSR con %'!AE119</f>
        <v>0</v>
      </c>
      <c r="AF119" s="22">
        <f>'Distributor Secondary'!AE24*'DSR con %'!AF119</f>
        <v>0</v>
      </c>
      <c r="AG119" s="22">
        <f>'Distributor Secondary'!AF24*'DSR con %'!AG119</f>
        <v>0</v>
      </c>
      <c r="AH119" s="22">
        <f>'Distributor Secondary'!AG24*'DSR con %'!AH119</f>
        <v>0</v>
      </c>
      <c r="AI119" s="22">
        <f>'Distributor Secondary'!AH24*'DSR con %'!AI119</f>
        <v>0</v>
      </c>
      <c r="AJ119" s="22">
        <f>'Distributor Secondary'!AI24*'DSR con %'!AJ119</f>
        <v>0</v>
      </c>
      <c r="AK119" s="22">
        <f>'Distributor Secondary'!AJ24*'DSR con %'!AK119</f>
        <v>0</v>
      </c>
      <c r="AL119" s="22">
        <f>'Distributor Secondary'!AK24*'DSR con %'!AL119</f>
        <v>0</v>
      </c>
      <c r="AM119" s="22">
        <f>'Distributor Secondary'!AL24*'DSR con %'!AM119</f>
        <v>0</v>
      </c>
      <c r="AN119" s="22">
        <f>'Distributor Secondary'!AM24*'DSR con %'!AN119</f>
        <v>0</v>
      </c>
    </row>
    <row r="120" spans="1:40" x14ac:dyDescent="0.2">
      <c r="A120" s="34" t="s">
        <v>217</v>
      </c>
      <c r="B120" s="85" t="s">
        <v>5</v>
      </c>
      <c r="C120" s="19" t="s">
        <v>216</v>
      </c>
      <c r="D120" s="31" t="s">
        <v>284</v>
      </c>
      <c r="E120" s="31" t="s">
        <v>285</v>
      </c>
      <c r="F120" s="20">
        <f t="shared" si="15"/>
        <v>0</v>
      </c>
      <c r="G120" s="21">
        <f t="shared" si="16"/>
        <v>0</v>
      </c>
      <c r="H120" s="22">
        <f>'Distributor Secondary'!G24*'DSR con %'!H120</f>
        <v>0</v>
      </c>
      <c r="I120" s="22">
        <f>'Distributor Secondary'!H24*'DSR con %'!I120</f>
        <v>0</v>
      </c>
      <c r="J120" s="22">
        <f>'Distributor Secondary'!I24*'DSR con %'!J120</f>
        <v>0</v>
      </c>
      <c r="K120" s="22">
        <f>'Distributor Secondary'!J24*'DSR con %'!K120</f>
        <v>0</v>
      </c>
      <c r="L120" s="22">
        <f>'Distributor Secondary'!K24*'DSR con %'!L120</f>
        <v>0</v>
      </c>
      <c r="M120" s="22">
        <f>'Distributor Secondary'!L24*'DSR con %'!M120</f>
        <v>0</v>
      </c>
      <c r="N120" s="22">
        <f>'Distributor Secondary'!M24*'DSR con %'!N120</f>
        <v>0</v>
      </c>
      <c r="O120" s="22">
        <f>'Distributor Secondary'!N24*'DSR con %'!O120</f>
        <v>0</v>
      </c>
      <c r="P120" s="22">
        <f>'Distributor Secondary'!O24*'DSR con %'!P120</f>
        <v>0</v>
      </c>
      <c r="Q120" s="22">
        <f>'Distributor Secondary'!P24*'DSR con %'!Q120</f>
        <v>0</v>
      </c>
      <c r="R120" s="22">
        <f>'Distributor Secondary'!Q24*'DSR con %'!R120</f>
        <v>0</v>
      </c>
      <c r="S120" s="22">
        <f>'Distributor Secondary'!R24*'DSR con %'!S120</f>
        <v>0</v>
      </c>
      <c r="T120" s="22">
        <f>'Distributor Secondary'!S24*'DSR con %'!T120</f>
        <v>0</v>
      </c>
      <c r="U120" s="22">
        <f>'Distributor Secondary'!T24*'DSR con %'!U120</f>
        <v>0</v>
      </c>
      <c r="V120" s="22">
        <f>'Distributor Secondary'!U24*'DSR con %'!V120</f>
        <v>0</v>
      </c>
      <c r="W120" s="22">
        <f>'Distributor Secondary'!V24*'DSR con %'!W120</f>
        <v>0</v>
      </c>
      <c r="X120" s="22">
        <f>'Distributor Secondary'!W24*'DSR con %'!X120</f>
        <v>0</v>
      </c>
      <c r="Y120" s="22">
        <f>'Distributor Secondary'!X24*'DSR con %'!Y120</f>
        <v>0</v>
      </c>
      <c r="Z120" s="22">
        <f>'Distributor Secondary'!Y24*'DSR con %'!Z120</f>
        <v>0</v>
      </c>
      <c r="AA120" s="22">
        <f>'Distributor Secondary'!Z24*'DSR con %'!AA120</f>
        <v>0</v>
      </c>
      <c r="AB120" s="22">
        <f>'Distributor Secondary'!AA24*'DSR con %'!AB120</f>
        <v>0</v>
      </c>
      <c r="AC120" s="22">
        <f>'Distributor Secondary'!AB24*'DSR con %'!AC120</f>
        <v>0</v>
      </c>
      <c r="AD120" s="22">
        <f>'Distributor Secondary'!AC24*'DSR con %'!AD120</f>
        <v>0</v>
      </c>
      <c r="AE120" s="22">
        <f>'Distributor Secondary'!AD24*'DSR con %'!AE120</f>
        <v>0</v>
      </c>
      <c r="AF120" s="22">
        <f>'Distributor Secondary'!AE24*'DSR con %'!AF120</f>
        <v>0</v>
      </c>
      <c r="AG120" s="22">
        <f>'Distributor Secondary'!AF24*'DSR con %'!AG120</f>
        <v>0</v>
      </c>
      <c r="AH120" s="22">
        <f>'Distributor Secondary'!AG24*'DSR con %'!AH120</f>
        <v>0</v>
      </c>
      <c r="AI120" s="22">
        <f>'Distributor Secondary'!AH24*'DSR con %'!AI120</f>
        <v>0</v>
      </c>
      <c r="AJ120" s="22">
        <f>'Distributor Secondary'!AI24*'DSR con %'!AJ120</f>
        <v>0</v>
      </c>
      <c r="AK120" s="22">
        <f>'Distributor Secondary'!AJ24*'DSR con %'!AK120</f>
        <v>0</v>
      </c>
      <c r="AL120" s="22">
        <f>'Distributor Secondary'!AK24*'DSR con %'!AL120</f>
        <v>0</v>
      </c>
      <c r="AM120" s="22">
        <f>'Distributor Secondary'!AL24*'DSR con %'!AM120</f>
        <v>0</v>
      </c>
      <c r="AN120" s="22">
        <f>'Distributor Secondary'!AM24*'DSR con %'!AN120</f>
        <v>0</v>
      </c>
    </row>
    <row r="121" spans="1:40" x14ac:dyDescent="0.2">
      <c r="A121" s="34" t="s">
        <v>217</v>
      </c>
      <c r="B121" s="85" t="s">
        <v>5</v>
      </c>
      <c r="C121" s="19" t="s">
        <v>216</v>
      </c>
      <c r="D121" s="31" t="s">
        <v>286</v>
      </c>
      <c r="E121" s="31" t="s">
        <v>287</v>
      </c>
      <c r="F121" s="20">
        <f t="shared" si="15"/>
        <v>0</v>
      </c>
      <c r="G121" s="21">
        <f t="shared" si="16"/>
        <v>0</v>
      </c>
      <c r="H121" s="22">
        <f>'Distributor Secondary'!G24*'DSR con %'!H121</f>
        <v>0</v>
      </c>
      <c r="I121" s="22">
        <f>'Distributor Secondary'!H24*'DSR con %'!I121</f>
        <v>0</v>
      </c>
      <c r="J121" s="22">
        <f>'Distributor Secondary'!I24*'DSR con %'!J121</f>
        <v>0</v>
      </c>
      <c r="K121" s="22">
        <f>'Distributor Secondary'!J24*'DSR con %'!K121</f>
        <v>0</v>
      </c>
      <c r="L121" s="22">
        <f>'Distributor Secondary'!K24*'DSR con %'!L121</f>
        <v>0</v>
      </c>
      <c r="M121" s="22">
        <f>'Distributor Secondary'!L24*'DSR con %'!M121</f>
        <v>0</v>
      </c>
      <c r="N121" s="22">
        <f>'Distributor Secondary'!M24*'DSR con %'!N121</f>
        <v>0</v>
      </c>
      <c r="O121" s="22">
        <f>'Distributor Secondary'!N24*'DSR con %'!O121</f>
        <v>0</v>
      </c>
      <c r="P121" s="22">
        <f>'Distributor Secondary'!O24*'DSR con %'!P121</f>
        <v>0</v>
      </c>
      <c r="Q121" s="22">
        <f>'Distributor Secondary'!P24*'DSR con %'!Q121</f>
        <v>0</v>
      </c>
      <c r="R121" s="22">
        <f>'Distributor Secondary'!Q24*'DSR con %'!R121</f>
        <v>0</v>
      </c>
      <c r="S121" s="22">
        <f>'Distributor Secondary'!R24*'DSR con %'!S121</f>
        <v>0</v>
      </c>
      <c r="T121" s="22">
        <f>'Distributor Secondary'!S24*'DSR con %'!T121</f>
        <v>0</v>
      </c>
      <c r="U121" s="22">
        <f>'Distributor Secondary'!T24*'DSR con %'!U121</f>
        <v>0</v>
      </c>
      <c r="V121" s="22">
        <f>'Distributor Secondary'!U24*'DSR con %'!V121</f>
        <v>0</v>
      </c>
      <c r="W121" s="22">
        <f>'Distributor Secondary'!V24*'DSR con %'!W121</f>
        <v>0</v>
      </c>
      <c r="X121" s="22">
        <f>'Distributor Secondary'!W24*'DSR con %'!X121</f>
        <v>0</v>
      </c>
      <c r="Y121" s="22">
        <f>'Distributor Secondary'!X24*'DSR con %'!Y121</f>
        <v>0</v>
      </c>
      <c r="Z121" s="22">
        <f>'Distributor Secondary'!Y24*'DSR con %'!Z121</f>
        <v>0</v>
      </c>
      <c r="AA121" s="22">
        <f>'Distributor Secondary'!Z24*'DSR con %'!AA121</f>
        <v>0</v>
      </c>
      <c r="AB121" s="22">
        <f>'Distributor Secondary'!AA24*'DSR con %'!AB121</f>
        <v>0</v>
      </c>
      <c r="AC121" s="22">
        <f>'Distributor Secondary'!AB24*'DSR con %'!AC121</f>
        <v>0</v>
      </c>
      <c r="AD121" s="22">
        <f>'Distributor Secondary'!AC24*'DSR con %'!AD121</f>
        <v>0</v>
      </c>
      <c r="AE121" s="22">
        <f>'Distributor Secondary'!AD24*'DSR con %'!AE121</f>
        <v>0</v>
      </c>
      <c r="AF121" s="22">
        <f>'Distributor Secondary'!AE24*'DSR con %'!AF121</f>
        <v>0</v>
      </c>
      <c r="AG121" s="22">
        <f>'Distributor Secondary'!AF24*'DSR con %'!AG121</f>
        <v>0</v>
      </c>
      <c r="AH121" s="22">
        <f>'Distributor Secondary'!AG24*'DSR con %'!AH121</f>
        <v>0</v>
      </c>
      <c r="AI121" s="22">
        <f>'Distributor Secondary'!AH24*'DSR con %'!AI121</f>
        <v>0</v>
      </c>
      <c r="AJ121" s="22">
        <f>'Distributor Secondary'!AI24*'DSR con %'!AJ121</f>
        <v>0</v>
      </c>
      <c r="AK121" s="22">
        <f>'Distributor Secondary'!AJ24*'DSR con %'!AK121</f>
        <v>0</v>
      </c>
      <c r="AL121" s="22">
        <f>'Distributor Secondary'!AK24*'DSR con %'!AL121</f>
        <v>0</v>
      </c>
      <c r="AM121" s="22">
        <f>'Distributor Secondary'!AL24*'DSR con %'!AM121</f>
        <v>0</v>
      </c>
      <c r="AN121" s="22">
        <f>'Distributor Secondary'!AM24*'DSR con %'!AN121</f>
        <v>0</v>
      </c>
    </row>
    <row r="122" spans="1:40" x14ac:dyDescent="0.2">
      <c r="A122" s="32"/>
      <c r="B122" s="92"/>
      <c r="C122" s="25"/>
      <c r="D122" s="33"/>
      <c r="E122" s="33"/>
      <c r="F122" s="28">
        <f t="shared" si="15"/>
        <v>0</v>
      </c>
      <c r="G122" s="59">
        <f t="shared" si="16"/>
        <v>0</v>
      </c>
      <c r="H122" s="28">
        <f t="shared" ref="H122:AN122" si="26">SUM(H117:H121)</f>
        <v>0</v>
      </c>
      <c r="I122" s="28">
        <f t="shared" si="26"/>
        <v>0</v>
      </c>
      <c r="J122" s="28">
        <f t="shared" si="26"/>
        <v>0</v>
      </c>
      <c r="K122" s="28">
        <f t="shared" si="26"/>
        <v>0</v>
      </c>
      <c r="L122" s="28">
        <f t="shared" si="26"/>
        <v>0</v>
      </c>
      <c r="M122" s="28">
        <f t="shared" si="26"/>
        <v>0</v>
      </c>
      <c r="N122" s="28">
        <f t="shared" si="26"/>
        <v>0</v>
      </c>
      <c r="O122" s="28">
        <f t="shared" si="26"/>
        <v>0</v>
      </c>
      <c r="P122" s="28">
        <f t="shared" si="26"/>
        <v>0</v>
      </c>
      <c r="Q122" s="28">
        <f t="shared" si="26"/>
        <v>0</v>
      </c>
      <c r="R122" s="28">
        <f t="shared" si="26"/>
        <v>0</v>
      </c>
      <c r="S122" s="28">
        <f t="shared" si="26"/>
        <v>0</v>
      </c>
      <c r="T122" s="28">
        <f t="shared" si="26"/>
        <v>0</v>
      </c>
      <c r="U122" s="28">
        <f t="shared" si="26"/>
        <v>0</v>
      </c>
      <c r="V122" s="28">
        <f t="shared" si="26"/>
        <v>0</v>
      </c>
      <c r="W122" s="28">
        <f t="shared" si="26"/>
        <v>0</v>
      </c>
      <c r="X122" s="28">
        <f t="shared" si="26"/>
        <v>0</v>
      </c>
      <c r="Y122" s="28">
        <f t="shared" si="26"/>
        <v>0</v>
      </c>
      <c r="Z122" s="28">
        <f t="shared" si="26"/>
        <v>0</v>
      </c>
      <c r="AA122" s="28">
        <f t="shared" si="26"/>
        <v>0</v>
      </c>
      <c r="AB122" s="28">
        <f t="shared" si="26"/>
        <v>0</v>
      </c>
      <c r="AC122" s="28">
        <f t="shared" si="26"/>
        <v>0</v>
      </c>
      <c r="AD122" s="28">
        <f t="shared" si="26"/>
        <v>0</v>
      </c>
      <c r="AE122" s="28">
        <f t="shared" si="26"/>
        <v>0</v>
      </c>
      <c r="AF122" s="28">
        <f t="shared" si="26"/>
        <v>0</v>
      </c>
      <c r="AG122" s="28">
        <f t="shared" si="26"/>
        <v>0</v>
      </c>
      <c r="AH122" s="28">
        <f t="shared" si="26"/>
        <v>0</v>
      </c>
      <c r="AI122" s="28">
        <f t="shared" si="26"/>
        <v>0</v>
      </c>
      <c r="AJ122" s="28">
        <f t="shared" si="26"/>
        <v>0</v>
      </c>
      <c r="AK122" s="28">
        <f t="shared" si="26"/>
        <v>0</v>
      </c>
      <c r="AL122" s="28">
        <f t="shared" si="26"/>
        <v>0</v>
      </c>
      <c r="AM122" s="28">
        <f t="shared" si="26"/>
        <v>0</v>
      </c>
      <c r="AN122" s="28">
        <f t="shared" si="26"/>
        <v>0</v>
      </c>
    </row>
    <row r="123" spans="1:40" x14ac:dyDescent="0.2">
      <c r="A123" s="17" t="s">
        <v>218</v>
      </c>
      <c r="B123" s="85" t="s">
        <v>5</v>
      </c>
      <c r="C123" s="19" t="s">
        <v>216</v>
      </c>
      <c r="D123" s="29" t="s">
        <v>288</v>
      </c>
      <c r="E123" s="17" t="s">
        <v>289</v>
      </c>
      <c r="F123" s="20">
        <f t="shared" si="15"/>
        <v>0</v>
      </c>
      <c r="G123" s="21">
        <f t="shared" si="16"/>
        <v>0</v>
      </c>
      <c r="H123" s="22">
        <f>'Distributor Secondary'!G25*'DSR con %'!H123</f>
        <v>0</v>
      </c>
      <c r="I123" s="22">
        <f>'Distributor Secondary'!H25*'DSR con %'!I123</f>
        <v>0</v>
      </c>
      <c r="J123" s="22">
        <f>'Distributor Secondary'!I25*'DSR con %'!J123</f>
        <v>0</v>
      </c>
      <c r="K123" s="22">
        <f>'Distributor Secondary'!J25*'DSR con %'!K123</f>
        <v>0</v>
      </c>
      <c r="L123" s="22">
        <f>'Distributor Secondary'!K25*'DSR con %'!L123</f>
        <v>0</v>
      </c>
      <c r="M123" s="22">
        <f>'Distributor Secondary'!L25*'DSR con %'!M123</f>
        <v>0</v>
      </c>
      <c r="N123" s="22">
        <f>'Distributor Secondary'!M25*'DSR con %'!N123</f>
        <v>0</v>
      </c>
      <c r="O123" s="22">
        <f>'Distributor Secondary'!N25*'DSR con %'!O123</f>
        <v>0</v>
      </c>
      <c r="P123" s="22">
        <f>'Distributor Secondary'!O25*'DSR con %'!P123</f>
        <v>0</v>
      </c>
      <c r="Q123" s="22">
        <f>'Distributor Secondary'!P25*'DSR con %'!Q123</f>
        <v>0</v>
      </c>
      <c r="R123" s="22">
        <f>'Distributor Secondary'!Q25*'DSR con %'!R123</f>
        <v>0</v>
      </c>
      <c r="S123" s="22">
        <f>'Distributor Secondary'!R25*'DSR con %'!S123</f>
        <v>0</v>
      </c>
      <c r="T123" s="22">
        <f>'Distributor Secondary'!S25*'DSR con %'!T123</f>
        <v>0</v>
      </c>
      <c r="U123" s="22">
        <f>'Distributor Secondary'!T25*'DSR con %'!U123</f>
        <v>0</v>
      </c>
      <c r="V123" s="22">
        <f>'Distributor Secondary'!U25*'DSR con %'!V123</f>
        <v>0</v>
      </c>
      <c r="W123" s="22">
        <f>'Distributor Secondary'!V25*'DSR con %'!W123</f>
        <v>0</v>
      </c>
      <c r="X123" s="22">
        <f>'Distributor Secondary'!W25*'DSR con %'!X123</f>
        <v>0</v>
      </c>
      <c r="Y123" s="22">
        <f>'Distributor Secondary'!X25*'DSR con %'!Y123</f>
        <v>0</v>
      </c>
      <c r="Z123" s="22">
        <f>'Distributor Secondary'!Y25*'DSR con %'!Z123</f>
        <v>0</v>
      </c>
      <c r="AA123" s="22">
        <f>'Distributor Secondary'!Z25*'DSR con %'!AA123</f>
        <v>0</v>
      </c>
      <c r="AB123" s="22">
        <f>'Distributor Secondary'!AA25*'DSR con %'!AB123</f>
        <v>0</v>
      </c>
      <c r="AC123" s="22">
        <f>'Distributor Secondary'!AB25*'DSR con %'!AC123</f>
        <v>0</v>
      </c>
      <c r="AD123" s="22">
        <f>'Distributor Secondary'!AC25*'DSR con %'!AD123</f>
        <v>0</v>
      </c>
      <c r="AE123" s="22">
        <f>'Distributor Secondary'!AD25*'DSR con %'!AE123</f>
        <v>0</v>
      </c>
      <c r="AF123" s="22">
        <f>'Distributor Secondary'!AE25*'DSR con %'!AF123</f>
        <v>0</v>
      </c>
      <c r="AG123" s="22">
        <f>'Distributor Secondary'!AF25*'DSR con %'!AG123</f>
        <v>0</v>
      </c>
      <c r="AH123" s="22">
        <f>'Distributor Secondary'!AG25*'DSR con %'!AH123</f>
        <v>0</v>
      </c>
      <c r="AI123" s="22">
        <f>'Distributor Secondary'!AH25*'DSR con %'!AI123</f>
        <v>0</v>
      </c>
      <c r="AJ123" s="22">
        <f>'Distributor Secondary'!AI25*'DSR con %'!AJ123</f>
        <v>0</v>
      </c>
      <c r="AK123" s="22">
        <f>'Distributor Secondary'!AJ25*'DSR con %'!AK123</f>
        <v>0</v>
      </c>
      <c r="AL123" s="22">
        <f>'Distributor Secondary'!AK25*'DSR con %'!AL123</f>
        <v>0</v>
      </c>
      <c r="AM123" s="22">
        <f>'Distributor Secondary'!AL25*'DSR con %'!AM123</f>
        <v>0</v>
      </c>
      <c r="AN123" s="22">
        <f>'Distributor Secondary'!AM25*'DSR con %'!AN123</f>
        <v>0</v>
      </c>
    </row>
    <row r="124" spans="1:40" x14ac:dyDescent="0.2">
      <c r="A124" s="17" t="s">
        <v>218</v>
      </c>
      <c r="B124" s="85" t="s">
        <v>5</v>
      </c>
      <c r="C124" s="19" t="s">
        <v>216</v>
      </c>
      <c r="D124" s="29" t="s">
        <v>290</v>
      </c>
      <c r="E124" s="17" t="s">
        <v>291</v>
      </c>
      <c r="F124" s="20">
        <f t="shared" si="15"/>
        <v>0</v>
      </c>
      <c r="G124" s="21">
        <f t="shared" si="16"/>
        <v>0</v>
      </c>
      <c r="H124" s="22">
        <f>'Distributor Secondary'!G25*'DSR con %'!H124</f>
        <v>0</v>
      </c>
      <c r="I124" s="22">
        <f>'Distributor Secondary'!H25*'DSR con %'!I124</f>
        <v>0</v>
      </c>
      <c r="J124" s="22">
        <f>'Distributor Secondary'!I25*'DSR con %'!J124</f>
        <v>0</v>
      </c>
      <c r="K124" s="22">
        <f>'Distributor Secondary'!J25*'DSR con %'!K124</f>
        <v>0</v>
      </c>
      <c r="L124" s="22">
        <f>'Distributor Secondary'!K25*'DSR con %'!L124</f>
        <v>0</v>
      </c>
      <c r="M124" s="22">
        <f>'Distributor Secondary'!L25*'DSR con %'!M124</f>
        <v>0</v>
      </c>
      <c r="N124" s="22">
        <f>'Distributor Secondary'!M25*'DSR con %'!N124</f>
        <v>0</v>
      </c>
      <c r="O124" s="22">
        <f>'Distributor Secondary'!N25*'DSR con %'!O124</f>
        <v>0</v>
      </c>
      <c r="P124" s="22">
        <f>'Distributor Secondary'!O25*'DSR con %'!P124</f>
        <v>0</v>
      </c>
      <c r="Q124" s="22">
        <f>'Distributor Secondary'!P25*'DSR con %'!Q124</f>
        <v>0</v>
      </c>
      <c r="R124" s="22">
        <f>'Distributor Secondary'!Q25*'DSR con %'!R124</f>
        <v>0</v>
      </c>
      <c r="S124" s="22">
        <f>'Distributor Secondary'!R25*'DSR con %'!S124</f>
        <v>0</v>
      </c>
      <c r="T124" s="22">
        <f>'Distributor Secondary'!S25*'DSR con %'!T124</f>
        <v>0</v>
      </c>
      <c r="U124" s="22">
        <f>'Distributor Secondary'!T25*'DSR con %'!U124</f>
        <v>0</v>
      </c>
      <c r="V124" s="22">
        <f>'Distributor Secondary'!U25*'DSR con %'!V124</f>
        <v>0</v>
      </c>
      <c r="W124" s="22">
        <f>'Distributor Secondary'!V25*'DSR con %'!W124</f>
        <v>0</v>
      </c>
      <c r="X124" s="22">
        <f>'Distributor Secondary'!W25*'DSR con %'!X124</f>
        <v>0</v>
      </c>
      <c r="Y124" s="22">
        <f>'Distributor Secondary'!X25*'DSR con %'!Y124</f>
        <v>0</v>
      </c>
      <c r="Z124" s="22">
        <f>'Distributor Secondary'!Y25*'DSR con %'!Z124</f>
        <v>0</v>
      </c>
      <c r="AA124" s="22">
        <f>'Distributor Secondary'!Z25*'DSR con %'!AA124</f>
        <v>0</v>
      </c>
      <c r="AB124" s="22">
        <f>'Distributor Secondary'!AA25*'DSR con %'!AB124</f>
        <v>0</v>
      </c>
      <c r="AC124" s="22">
        <f>'Distributor Secondary'!AB25*'DSR con %'!AC124</f>
        <v>0</v>
      </c>
      <c r="AD124" s="22">
        <f>'Distributor Secondary'!AC25*'DSR con %'!AD124</f>
        <v>0</v>
      </c>
      <c r="AE124" s="22">
        <f>'Distributor Secondary'!AD25*'DSR con %'!AE124</f>
        <v>0</v>
      </c>
      <c r="AF124" s="22">
        <f>'Distributor Secondary'!AE25*'DSR con %'!AF124</f>
        <v>0</v>
      </c>
      <c r="AG124" s="22">
        <f>'Distributor Secondary'!AF25*'DSR con %'!AG124</f>
        <v>0</v>
      </c>
      <c r="AH124" s="22">
        <f>'Distributor Secondary'!AG25*'DSR con %'!AH124</f>
        <v>0</v>
      </c>
      <c r="AI124" s="22">
        <f>'Distributor Secondary'!AH25*'DSR con %'!AI124</f>
        <v>0</v>
      </c>
      <c r="AJ124" s="22">
        <f>'Distributor Secondary'!AI25*'DSR con %'!AJ124</f>
        <v>0</v>
      </c>
      <c r="AK124" s="22">
        <f>'Distributor Secondary'!AJ25*'DSR con %'!AK124</f>
        <v>0</v>
      </c>
      <c r="AL124" s="22">
        <f>'Distributor Secondary'!AK25*'DSR con %'!AL124</f>
        <v>0</v>
      </c>
      <c r="AM124" s="22">
        <f>'Distributor Secondary'!AL25*'DSR con %'!AM124</f>
        <v>0</v>
      </c>
      <c r="AN124" s="22">
        <f>'Distributor Secondary'!AM25*'DSR con %'!AN124</f>
        <v>0</v>
      </c>
    </row>
    <row r="125" spans="1:40" x14ac:dyDescent="0.2">
      <c r="A125" s="17" t="s">
        <v>218</v>
      </c>
      <c r="B125" s="85" t="s">
        <v>5</v>
      </c>
      <c r="C125" s="19" t="s">
        <v>216</v>
      </c>
      <c r="D125" s="29" t="s">
        <v>292</v>
      </c>
      <c r="E125" s="17" t="s">
        <v>293</v>
      </c>
      <c r="F125" s="20">
        <f t="shared" si="15"/>
        <v>0</v>
      </c>
      <c r="G125" s="21">
        <f t="shared" si="16"/>
        <v>0</v>
      </c>
      <c r="H125" s="22">
        <f>'Distributor Secondary'!G25*'DSR con %'!H125</f>
        <v>0</v>
      </c>
      <c r="I125" s="22">
        <f>'Distributor Secondary'!H25*'DSR con %'!I125</f>
        <v>0</v>
      </c>
      <c r="J125" s="22">
        <f>'Distributor Secondary'!I25*'DSR con %'!J125</f>
        <v>0</v>
      </c>
      <c r="K125" s="22">
        <f>'Distributor Secondary'!J25*'DSR con %'!K125</f>
        <v>0</v>
      </c>
      <c r="L125" s="22">
        <f>'Distributor Secondary'!K25*'DSR con %'!L125</f>
        <v>0</v>
      </c>
      <c r="M125" s="22">
        <f>'Distributor Secondary'!L25*'DSR con %'!M125</f>
        <v>0</v>
      </c>
      <c r="N125" s="22">
        <f>'Distributor Secondary'!M25*'DSR con %'!N125</f>
        <v>0</v>
      </c>
      <c r="O125" s="22">
        <f>'Distributor Secondary'!N25*'DSR con %'!O125</f>
        <v>0</v>
      </c>
      <c r="P125" s="22">
        <f>'Distributor Secondary'!O25*'DSR con %'!P125</f>
        <v>0</v>
      </c>
      <c r="Q125" s="22">
        <f>'Distributor Secondary'!P25*'DSR con %'!Q125</f>
        <v>0</v>
      </c>
      <c r="R125" s="22">
        <f>'Distributor Secondary'!Q25*'DSR con %'!R125</f>
        <v>0</v>
      </c>
      <c r="S125" s="22">
        <f>'Distributor Secondary'!R25*'DSR con %'!S125</f>
        <v>0</v>
      </c>
      <c r="T125" s="22">
        <f>'Distributor Secondary'!S25*'DSR con %'!T125</f>
        <v>0</v>
      </c>
      <c r="U125" s="22">
        <f>'Distributor Secondary'!T25*'DSR con %'!U125</f>
        <v>0</v>
      </c>
      <c r="V125" s="22">
        <f>'Distributor Secondary'!U25*'DSR con %'!V125</f>
        <v>0</v>
      </c>
      <c r="W125" s="22">
        <f>'Distributor Secondary'!V25*'DSR con %'!W125</f>
        <v>0</v>
      </c>
      <c r="X125" s="22">
        <f>'Distributor Secondary'!W25*'DSR con %'!X125</f>
        <v>0</v>
      </c>
      <c r="Y125" s="22">
        <f>'Distributor Secondary'!X25*'DSR con %'!Y125</f>
        <v>0</v>
      </c>
      <c r="Z125" s="22">
        <f>'Distributor Secondary'!Y25*'DSR con %'!Z125</f>
        <v>0</v>
      </c>
      <c r="AA125" s="22">
        <f>'Distributor Secondary'!Z25*'DSR con %'!AA125</f>
        <v>0</v>
      </c>
      <c r="AB125" s="22">
        <f>'Distributor Secondary'!AA25*'DSR con %'!AB125</f>
        <v>0</v>
      </c>
      <c r="AC125" s="22">
        <f>'Distributor Secondary'!AB25*'DSR con %'!AC125</f>
        <v>0</v>
      </c>
      <c r="AD125" s="22">
        <f>'Distributor Secondary'!AC25*'DSR con %'!AD125</f>
        <v>0</v>
      </c>
      <c r="AE125" s="22">
        <f>'Distributor Secondary'!AD25*'DSR con %'!AE125</f>
        <v>0</v>
      </c>
      <c r="AF125" s="22">
        <f>'Distributor Secondary'!AE25*'DSR con %'!AF125</f>
        <v>0</v>
      </c>
      <c r="AG125" s="22">
        <f>'Distributor Secondary'!AF25*'DSR con %'!AG125</f>
        <v>0</v>
      </c>
      <c r="AH125" s="22">
        <f>'Distributor Secondary'!AG25*'DSR con %'!AH125</f>
        <v>0</v>
      </c>
      <c r="AI125" s="22">
        <f>'Distributor Secondary'!AH25*'DSR con %'!AI125</f>
        <v>0</v>
      </c>
      <c r="AJ125" s="22">
        <f>'Distributor Secondary'!AI25*'DSR con %'!AJ125</f>
        <v>0</v>
      </c>
      <c r="AK125" s="22">
        <f>'Distributor Secondary'!AJ25*'DSR con %'!AK125</f>
        <v>0</v>
      </c>
      <c r="AL125" s="22">
        <f>'Distributor Secondary'!AK25*'DSR con %'!AL125</f>
        <v>0</v>
      </c>
      <c r="AM125" s="22">
        <f>'Distributor Secondary'!AL25*'DSR con %'!AM125</f>
        <v>0</v>
      </c>
      <c r="AN125" s="22">
        <f>'Distributor Secondary'!AM25*'DSR con %'!AN125</f>
        <v>0</v>
      </c>
    </row>
    <row r="126" spans="1:40" x14ac:dyDescent="0.2">
      <c r="A126" s="23"/>
      <c r="B126" s="92"/>
      <c r="C126" s="25"/>
      <c r="D126" s="30"/>
      <c r="E126" s="23"/>
      <c r="F126" s="28">
        <f t="shared" si="15"/>
        <v>0</v>
      </c>
      <c r="G126" s="59">
        <f t="shared" si="16"/>
        <v>0</v>
      </c>
      <c r="H126" s="28">
        <f t="shared" ref="H126:AN126" si="27">SUM(H123:H125)</f>
        <v>0</v>
      </c>
      <c r="I126" s="28">
        <f t="shared" si="27"/>
        <v>0</v>
      </c>
      <c r="J126" s="28">
        <f t="shared" si="27"/>
        <v>0</v>
      </c>
      <c r="K126" s="28">
        <f t="shared" si="27"/>
        <v>0</v>
      </c>
      <c r="L126" s="28">
        <f t="shared" si="27"/>
        <v>0</v>
      </c>
      <c r="M126" s="28">
        <f t="shared" si="27"/>
        <v>0</v>
      </c>
      <c r="N126" s="28">
        <f t="shared" si="27"/>
        <v>0</v>
      </c>
      <c r="O126" s="28">
        <f t="shared" si="27"/>
        <v>0</v>
      </c>
      <c r="P126" s="28">
        <f t="shared" si="27"/>
        <v>0</v>
      </c>
      <c r="Q126" s="28">
        <f t="shared" si="27"/>
        <v>0</v>
      </c>
      <c r="R126" s="28">
        <f t="shared" si="27"/>
        <v>0</v>
      </c>
      <c r="S126" s="28">
        <f t="shared" si="27"/>
        <v>0</v>
      </c>
      <c r="T126" s="28">
        <f t="shared" si="27"/>
        <v>0</v>
      </c>
      <c r="U126" s="28">
        <f t="shared" si="27"/>
        <v>0</v>
      </c>
      <c r="V126" s="28">
        <f t="shared" si="27"/>
        <v>0</v>
      </c>
      <c r="W126" s="28">
        <f t="shared" si="27"/>
        <v>0</v>
      </c>
      <c r="X126" s="28">
        <f t="shared" si="27"/>
        <v>0</v>
      </c>
      <c r="Y126" s="28">
        <f t="shared" si="27"/>
        <v>0</v>
      </c>
      <c r="Z126" s="28">
        <f t="shared" si="27"/>
        <v>0</v>
      </c>
      <c r="AA126" s="28">
        <f t="shared" si="27"/>
        <v>0</v>
      </c>
      <c r="AB126" s="28">
        <f t="shared" si="27"/>
        <v>0</v>
      </c>
      <c r="AC126" s="28">
        <f t="shared" si="27"/>
        <v>0</v>
      </c>
      <c r="AD126" s="28">
        <f t="shared" si="27"/>
        <v>0</v>
      </c>
      <c r="AE126" s="28">
        <f t="shared" si="27"/>
        <v>0</v>
      </c>
      <c r="AF126" s="28">
        <f t="shared" si="27"/>
        <v>0</v>
      </c>
      <c r="AG126" s="28">
        <f t="shared" si="27"/>
        <v>0</v>
      </c>
      <c r="AH126" s="28">
        <f t="shared" si="27"/>
        <v>0</v>
      </c>
      <c r="AI126" s="28">
        <f t="shared" si="27"/>
        <v>0</v>
      </c>
      <c r="AJ126" s="28">
        <f t="shared" si="27"/>
        <v>0</v>
      </c>
      <c r="AK126" s="28">
        <f t="shared" si="27"/>
        <v>0</v>
      </c>
      <c r="AL126" s="28">
        <f t="shared" si="27"/>
        <v>0</v>
      </c>
      <c r="AM126" s="28">
        <f t="shared" si="27"/>
        <v>0</v>
      </c>
      <c r="AN126" s="28">
        <f t="shared" si="27"/>
        <v>0</v>
      </c>
    </row>
    <row r="127" spans="1:40" x14ac:dyDescent="0.2">
      <c r="A127" s="35" t="s">
        <v>219</v>
      </c>
      <c r="B127" s="85" t="s">
        <v>5</v>
      </c>
      <c r="C127" s="19" t="s">
        <v>216</v>
      </c>
      <c r="D127" s="26" t="s">
        <v>294</v>
      </c>
      <c r="E127" s="26" t="s">
        <v>295</v>
      </c>
      <c r="F127" s="20">
        <f t="shared" si="15"/>
        <v>0</v>
      </c>
      <c r="G127" s="21">
        <f t="shared" si="16"/>
        <v>0</v>
      </c>
      <c r="H127" s="22">
        <f>'Distributor Secondary'!G26*'DSR con %'!H127</f>
        <v>0</v>
      </c>
      <c r="I127" s="22">
        <f>'Distributor Secondary'!H26*'DSR con %'!I127</f>
        <v>0</v>
      </c>
      <c r="J127" s="22">
        <f>'Distributor Secondary'!I26*'DSR con %'!J127</f>
        <v>0</v>
      </c>
      <c r="K127" s="22">
        <f>'Distributor Secondary'!J26*'DSR con %'!K127</f>
        <v>0</v>
      </c>
      <c r="L127" s="22">
        <f>'Distributor Secondary'!K26*'DSR con %'!L127</f>
        <v>0</v>
      </c>
      <c r="M127" s="22">
        <f>'Distributor Secondary'!L26*'DSR con %'!M127</f>
        <v>0</v>
      </c>
      <c r="N127" s="22">
        <f>'Distributor Secondary'!M26*'DSR con %'!N127</f>
        <v>0</v>
      </c>
      <c r="O127" s="22">
        <f>'Distributor Secondary'!N26*'DSR con %'!O127</f>
        <v>0</v>
      </c>
      <c r="P127" s="22">
        <f>'Distributor Secondary'!O26*'DSR con %'!P127</f>
        <v>0</v>
      </c>
      <c r="Q127" s="22">
        <f>'Distributor Secondary'!P26*'DSR con %'!Q127</f>
        <v>0</v>
      </c>
      <c r="R127" s="22">
        <f>'Distributor Secondary'!Q26*'DSR con %'!R127</f>
        <v>0</v>
      </c>
      <c r="S127" s="22">
        <f>'Distributor Secondary'!R26*'DSR con %'!S127</f>
        <v>0</v>
      </c>
      <c r="T127" s="22">
        <f>'Distributor Secondary'!S26*'DSR con %'!T127</f>
        <v>0</v>
      </c>
      <c r="U127" s="22">
        <f>'Distributor Secondary'!T26*'DSR con %'!U127</f>
        <v>0</v>
      </c>
      <c r="V127" s="22">
        <f>'Distributor Secondary'!U26*'DSR con %'!V127</f>
        <v>0</v>
      </c>
      <c r="W127" s="22">
        <f>'Distributor Secondary'!V26*'DSR con %'!W127</f>
        <v>0</v>
      </c>
      <c r="X127" s="22">
        <f>'Distributor Secondary'!W26*'DSR con %'!X127</f>
        <v>0</v>
      </c>
      <c r="Y127" s="22">
        <f>'Distributor Secondary'!X26*'DSR con %'!Y127</f>
        <v>0</v>
      </c>
      <c r="Z127" s="22">
        <f>'Distributor Secondary'!Y26*'DSR con %'!Z127</f>
        <v>0</v>
      </c>
      <c r="AA127" s="22">
        <f>'Distributor Secondary'!Z26*'DSR con %'!AA127</f>
        <v>0</v>
      </c>
      <c r="AB127" s="22">
        <f>'Distributor Secondary'!AA26*'DSR con %'!AB127</f>
        <v>0</v>
      </c>
      <c r="AC127" s="22">
        <f>'Distributor Secondary'!AB26*'DSR con %'!AC127</f>
        <v>0</v>
      </c>
      <c r="AD127" s="22">
        <f>'Distributor Secondary'!AC26*'DSR con %'!AD127</f>
        <v>0</v>
      </c>
      <c r="AE127" s="22">
        <f>'Distributor Secondary'!AD26*'DSR con %'!AE127</f>
        <v>0</v>
      </c>
      <c r="AF127" s="22">
        <f>'Distributor Secondary'!AE26*'DSR con %'!AF127</f>
        <v>0</v>
      </c>
      <c r="AG127" s="22">
        <f>'Distributor Secondary'!AF26*'DSR con %'!AG127</f>
        <v>0</v>
      </c>
      <c r="AH127" s="22">
        <f>'Distributor Secondary'!AG26*'DSR con %'!AH127</f>
        <v>0</v>
      </c>
      <c r="AI127" s="22">
        <f>'Distributor Secondary'!AH26*'DSR con %'!AI127</f>
        <v>0</v>
      </c>
      <c r="AJ127" s="22">
        <f>'Distributor Secondary'!AI26*'DSR con %'!AJ127</f>
        <v>0</v>
      </c>
      <c r="AK127" s="22">
        <f>'Distributor Secondary'!AJ26*'DSR con %'!AK127</f>
        <v>0</v>
      </c>
      <c r="AL127" s="22">
        <f>'Distributor Secondary'!AK26*'DSR con %'!AL127</f>
        <v>0</v>
      </c>
      <c r="AM127" s="22">
        <f>'Distributor Secondary'!AL26*'DSR con %'!AM127</f>
        <v>0</v>
      </c>
      <c r="AN127" s="22">
        <f>'Distributor Secondary'!AM26*'DSR con %'!AN127</f>
        <v>0</v>
      </c>
    </row>
    <row r="128" spans="1:40" x14ac:dyDescent="0.2">
      <c r="A128" s="35" t="s">
        <v>219</v>
      </c>
      <c r="B128" s="85" t="s">
        <v>5</v>
      </c>
      <c r="C128" s="19" t="s">
        <v>216</v>
      </c>
      <c r="D128" s="26" t="s">
        <v>296</v>
      </c>
      <c r="E128" s="26" t="s">
        <v>302</v>
      </c>
      <c r="F128" s="20">
        <f t="shared" si="15"/>
        <v>0</v>
      </c>
      <c r="G128" s="21">
        <f t="shared" si="16"/>
        <v>0</v>
      </c>
      <c r="H128" s="22">
        <f>'Distributor Secondary'!G26*'DSR con %'!H128</f>
        <v>0</v>
      </c>
      <c r="I128" s="22">
        <f>'Distributor Secondary'!H26*'DSR con %'!I128</f>
        <v>0</v>
      </c>
      <c r="J128" s="22">
        <f>'Distributor Secondary'!I26*'DSR con %'!J128</f>
        <v>0</v>
      </c>
      <c r="K128" s="22">
        <f>'Distributor Secondary'!J26*'DSR con %'!K128</f>
        <v>0</v>
      </c>
      <c r="L128" s="22">
        <f>'Distributor Secondary'!K26*'DSR con %'!L128</f>
        <v>0</v>
      </c>
      <c r="M128" s="22">
        <f>'Distributor Secondary'!L26*'DSR con %'!M128</f>
        <v>0</v>
      </c>
      <c r="N128" s="22">
        <f>'Distributor Secondary'!M26*'DSR con %'!N128</f>
        <v>0</v>
      </c>
      <c r="O128" s="22">
        <f>'Distributor Secondary'!N26*'DSR con %'!O128</f>
        <v>0</v>
      </c>
      <c r="P128" s="22">
        <f>'Distributor Secondary'!O26*'DSR con %'!P128</f>
        <v>0</v>
      </c>
      <c r="Q128" s="22">
        <f>'Distributor Secondary'!P26*'DSR con %'!Q128</f>
        <v>0</v>
      </c>
      <c r="R128" s="22">
        <f>'Distributor Secondary'!Q26*'DSR con %'!R128</f>
        <v>0</v>
      </c>
      <c r="S128" s="22">
        <f>'Distributor Secondary'!R26*'DSR con %'!S128</f>
        <v>0</v>
      </c>
      <c r="T128" s="22">
        <f>'Distributor Secondary'!S26*'DSR con %'!T128</f>
        <v>0</v>
      </c>
      <c r="U128" s="22">
        <f>'Distributor Secondary'!T26*'DSR con %'!U128</f>
        <v>0</v>
      </c>
      <c r="V128" s="22">
        <f>'Distributor Secondary'!U26*'DSR con %'!V128</f>
        <v>0</v>
      </c>
      <c r="W128" s="22">
        <f>'Distributor Secondary'!V26*'DSR con %'!W128</f>
        <v>0</v>
      </c>
      <c r="X128" s="22">
        <f>'Distributor Secondary'!W26*'DSR con %'!X128</f>
        <v>0</v>
      </c>
      <c r="Y128" s="22">
        <f>'Distributor Secondary'!X26*'DSR con %'!Y128</f>
        <v>0</v>
      </c>
      <c r="Z128" s="22">
        <f>'Distributor Secondary'!Y26*'DSR con %'!Z128</f>
        <v>0</v>
      </c>
      <c r="AA128" s="22">
        <f>'Distributor Secondary'!Z26*'DSR con %'!AA128</f>
        <v>0</v>
      </c>
      <c r="AB128" s="22">
        <f>'Distributor Secondary'!AA26*'DSR con %'!AB128</f>
        <v>0</v>
      </c>
      <c r="AC128" s="22">
        <f>'Distributor Secondary'!AB26*'DSR con %'!AC128</f>
        <v>0</v>
      </c>
      <c r="AD128" s="22">
        <f>'Distributor Secondary'!AC26*'DSR con %'!AD128</f>
        <v>0</v>
      </c>
      <c r="AE128" s="22">
        <f>'Distributor Secondary'!AD26*'DSR con %'!AE128</f>
        <v>0</v>
      </c>
      <c r="AF128" s="22">
        <f>'Distributor Secondary'!AE26*'DSR con %'!AF128</f>
        <v>0</v>
      </c>
      <c r="AG128" s="22">
        <f>'Distributor Secondary'!AF26*'DSR con %'!AG128</f>
        <v>0</v>
      </c>
      <c r="AH128" s="22">
        <f>'Distributor Secondary'!AG26*'DSR con %'!AH128</f>
        <v>0</v>
      </c>
      <c r="AI128" s="22">
        <f>'Distributor Secondary'!AH26*'DSR con %'!AI128</f>
        <v>0</v>
      </c>
      <c r="AJ128" s="22">
        <f>'Distributor Secondary'!AI26*'DSR con %'!AJ128</f>
        <v>0</v>
      </c>
      <c r="AK128" s="22">
        <f>'Distributor Secondary'!AJ26*'DSR con %'!AK128</f>
        <v>0</v>
      </c>
      <c r="AL128" s="22">
        <f>'Distributor Secondary'!AK26*'DSR con %'!AL128</f>
        <v>0</v>
      </c>
      <c r="AM128" s="22">
        <f>'Distributor Secondary'!AL26*'DSR con %'!AM128</f>
        <v>0</v>
      </c>
      <c r="AN128" s="22">
        <f>'Distributor Secondary'!AM26*'DSR con %'!AN128</f>
        <v>0</v>
      </c>
    </row>
    <row r="129" spans="1:40" x14ac:dyDescent="0.2">
      <c r="A129" s="35" t="s">
        <v>219</v>
      </c>
      <c r="B129" s="85" t="s">
        <v>5</v>
      </c>
      <c r="C129" s="19" t="s">
        <v>216</v>
      </c>
      <c r="D129" s="31" t="s">
        <v>298</v>
      </c>
      <c r="E129" s="31" t="s">
        <v>299</v>
      </c>
      <c r="F129" s="20">
        <f t="shared" si="15"/>
        <v>0</v>
      </c>
      <c r="G129" s="21">
        <f t="shared" si="16"/>
        <v>0</v>
      </c>
      <c r="H129" s="22">
        <f>'Distributor Secondary'!G26*'DSR con %'!H129</f>
        <v>0</v>
      </c>
      <c r="I129" s="22">
        <f>'Distributor Secondary'!H26*'DSR con %'!I129</f>
        <v>0</v>
      </c>
      <c r="J129" s="22">
        <f>'Distributor Secondary'!I26*'DSR con %'!J129</f>
        <v>0</v>
      </c>
      <c r="K129" s="22">
        <f>'Distributor Secondary'!J26*'DSR con %'!K129</f>
        <v>0</v>
      </c>
      <c r="L129" s="22">
        <f>'Distributor Secondary'!K26*'DSR con %'!L129</f>
        <v>0</v>
      </c>
      <c r="M129" s="22">
        <f>'Distributor Secondary'!L26*'DSR con %'!M129</f>
        <v>0</v>
      </c>
      <c r="N129" s="22">
        <f>'Distributor Secondary'!M26*'DSR con %'!N129</f>
        <v>0</v>
      </c>
      <c r="O129" s="22">
        <f>'Distributor Secondary'!N26*'DSR con %'!O129</f>
        <v>0</v>
      </c>
      <c r="P129" s="22">
        <f>'Distributor Secondary'!O26*'DSR con %'!P129</f>
        <v>0</v>
      </c>
      <c r="Q129" s="22">
        <f>'Distributor Secondary'!P26*'DSR con %'!Q129</f>
        <v>0</v>
      </c>
      <c r="R129" s="22">
        <f>'Distributor Secondary'!Q26*'DSR con %'!R129</f>
        <v>0</v>
      </c>
      <c r="S129" s="22">
        <f>'Distributor Secondary'!R26*'DSR con %'!S129</f>
        <v>0</v>
      </c>
      <c r="T129" s="22">
        <f>'Distributor Secondary'!S26*'DSR con %'!T129</f>
        <v>0</v>
      </c>
      <c r="U129" s="22">
        <f>'Distributor Secondary'!T26*'DSR con %'!U129</f>
        <v>0</v>
      </c>
      <c r="V129" s="22">
        <f>'Distributor Secondary'!U26*'DSR con %'!V129</f>
        <v>0</v>
      </c>
      <c r="W129" s="22">
        <f>'Distributor Secondary'!V26*'DSR con %'!W129</f>
        <v>0</v>
      </c>
      <c r="X129" s="22">
        <f>'Distributor Secondary'!W26*'DSR con %'!X129</f>
        <v>0</v>
      </c>
      <c r="Y129" s="22">
        <f>'Distributor Secondary'!X26*'DSR con %'!Y129</f>
        <v>0</v>
      </c>
      <c r="Z129" s="22">
        <f>'Distributor Secondary'!Y26*'DSR con %'!Z129</f>
        <v>0</v>
      </c>
      <c r="AA129" s="22">
        <f>'Distributor Secondary'!Z26*'DSR con %'!AA129</f>
        <v>0</v>
      </c>
      <c r="AB129" s="22">
        <f>'Distributor Secondary'!AA26*'DSR con %'!AB129</f>
        <v>0</v>
      </c>
      <c r="AC129" s="22">
        <f>'Distributor Secondary'!AB26*'DSR con %'!AC129</f>
        <v>0</v>
      </c>
      <c r="AD129" s="22">
        <f>'Distributor Secondary'!AC26*'DSR con %'!AD129</f>
        <v>0</v>
      </c>
      <c r="AE129" s="22">
        <f>'Distributor Secondary'!AD26*'DSR con %'!AE129</f>
        <v>0</v>
      </c>
      <c r="AF129" s="22">
        <f>'Distributor Secondary'!AE26*'DSR con %'!AF129</f>
        <v>0</v>
      </c>
      <c r="AG129" s="22">
        <f>'Distributor Secondary'!AF26*'DSR con %'!AG129</f>
        <v>0</v>
      </c>
      <c r="AH129" s="22">
        <f>'Distributor Secondary'!AG26*'DSR con %'!AH129</f>
        <v>0</v>
      </c>
      <c r="AI129" s="22">
        <f>'Distributor Secondary'!AH26*'DSR con %'!AI129</f>
        <v>0</v>
      </c>
      <c r="AJ129" s="22">
        <f>'Distributor Secondary'!AI26*'DSR con %'!AJ129</f>
        <v>0</v>
      </c>
      <c r="AK129" s="22">
        <f>'Distributor Secondary'!AJ26*'DSR con %'!AK129</f>
        <v>0</v>
      </c>
      <c r="AL129" s="22">
        <f>'Distributor Secondary'!AK26*'DSR con %'!AL129</f>
        <v>0</v>
      </c>
      <c r="AM129" s="22">
        <f>'Distributor Secondary'!AL26*'DSR con %'!AM129</f>
        <v>0</v>
      </c>
      <c r="AN129" s="22">
        <f>'Distributor Secondary'!AM26*'DSR con %'!AN129</f>
        <v>0</v>
      </c>
    </row>
    <row r="130" spans="1:40" x14ac:dyDescent="0.2">
      <c r="A130" s="35" t="s">
        <v>219</v>
      </c>
      <c r="B130" s="85" t="s">
        <v>5</v>
      </c>
      <c r="C130" s="19" t="s">
        <v>216</v>
      </c>
      <c r="D130" s="31" t="s">
        <v>300</v>
      </c>
      <c r="E130" s="31" t="s">
        <v>301</v>
      </c>
      <c r="F130" s="20">
        <f t="shared" ref="F130:F131" si="28">SUMPRODUCT(H130:AN130,$H$1:$AN$1)</f>
        <v>0</v>
      </c>
      <c r="G130" s="21">
        <f t="shared" ref="G130:G131" si="29">SUM(H130:AN130)</f>
        <v>0</v>
      </c>
      <c r="H130" s="22">
        <f>'Distributor Secondary'!G26*'DSR con %'!H130</f>
        <v>0</v>
      </c>
      <c r="I130" s="22">
        <f>'Distributor Secondary'!H26*'DSR con %'!I130</f>
        <v>0</v>
      </c>
      <c r="J130" s="22">
        <f>'Distributor Secondary'!I26*'DSR con %'!J130</f>
        <v>0</v>
      </c>
      <c r="K130" s="22">
        <f>'Distributor Secondary'!J26*'DSR con %'!K130</f>
        <v>0</v>
      </c>
      <c r="L130" s="22">
        <f>'Distributor Secondary'!K26*'DSR con %'!L130</f>
        <v>0</v>
      </c>
      <c r="M130" s="22">
        <f>'Distributor Secondary'!L26*'DSR con %'!M130</f>
        <v>0</v>
      </c>
      <c r="N130" s="22">
        <f>'Distributor Secondary'!M26*'DSR con %'!N130</f>
        <v>0</v>
      </c>
      <c r="O130" s="22">
        <f>'Distributor Secondary'!N26*'DSR con %'!O130</f>
        <v>0</v>
      </c>
      <c r="P130" s="22">
        <f>'Distributor Secondary'!O26*'DSR con %'!P130</f>
        <v>0</v>
      </c>
      <c r="Q130" s="22">
        <f>'Distributor Secondary'!P26*'DSR con %'!Q130</f>
        <v>0</v>
      </c>
      <c r="R130" s="22">
        <f>'Distributor Secondary'!Q26*'DSR con %'!R130</f>
        <v>0</v>
      </c>
      <c r="S130" s="22">
        <f>'Distributor Secondary'!R26*'DSR con %'!S130</f>
        <v>0</v>
      </c>
      <c r="T130" s="22">
        <f>'Distributor Secondary'!S26*'DSR con %'!T130</f>
        <v>0</v>
      </c>
      <c r="U130" s="22">
        <f>'Distributor Secondary'!T26*'DSR con %'!U130</f>
        <v>0</v>
      </c>
      <c r="V130" s="22">
        <f>'Distributor Secondary'!U26*'DSR con %'!V130</f>
        <v>0</v>
      </c>
      <c r="W130" s="22">
        <f>'Distributor Secondary'!V26*'DSR con %'!W130</f>
        <v>0</v>
      </c>
      <c r="X130" s="22">
        <f>'Distributor Secondary'!W26*'DSR con %'!X130</f>
        <v>0</v>
      </c>
      <c r="Y130" s="22">
        <f>'Distributor Secondary'!X26*'DSR con %'!Y130</f>
        <v>0</v>
      </c>
      <c r="Z130" s="22">
        <f>'Distributor Secondary'!Y26*'DSR con %'!Z130</f>
        <v>0</v>
      </c>
      <c r="AA130" s="22">
        <f>'Distributor Secondary'!Z26*'DSR con %'!AA130</f>
        <v>0</v>
      </c>
      <c r="AB130" s="22">
        <f>'Distributor Secondary'!AA26*'DSR con %'!AB130</f>
        <v>0</v>
      </c>
      <c r="AC130" s="22">
        <f>'Distributor Secondary'!AB26*'DSR con %'!AC130</f>
        <v>0</v>
      </c>
      <c r="AD130" s="22">
        <f>'Distributor Secondary'!AC26*'DSR con %'!AD130</f>
        <v>0</v>
      </c>
      <c r="AE130" s="22">
        <f>'Distributor Secondary'!AD26*'DSR con %'!AE130</f>
        <v>0</v>
      </c>
      <c r="AF130" s="22">
        <f>'Distributor Secondary'!AE26*'DSR con %'!AF130</f>
        <v>0</v>
      </c>
      <c r="AG130" s="22">
        <f>'Distributor Secondary'!AF26*'DSR con %'!AG130</f>
        <v>0</v>
      </c>
      <c r="AH130" s="22">
        <f>'Distributor Secondary'!AG26*'DSR con %'!AH130</f>
        <v>0</v>
      </c>
      <c r="AI130" s="22">
        <f>'Distributor Secondary'!AH26*'DSR con %'!AI130</f>
        <v>0</v>
      </c>
      <c r="AJ130" s="22">
        <f>'Distributor Secondary'!AI26*'DSR con %'!AJ130</f>
        <v>0</v>
      </c>
      <c r="AK130" s="22">
        <f>'Distributor Secondary'!AJ26*'DSR con %'!AK130</f>
        <v>0</v>
      </c>
      <c r="AL130" s="22">
        <f>'Distributor Secondary'!AK26*'DSR con %'!AL130</f>
        <v>0</v>
      </c>
      <c r="AM130" s="22">
        <f>'Distributor Secondary'!AL26*'DSR con %'!AM130</f>
        <v>0</v>
      </c>
      <c r="AN130" s="22">
        <f>'Distributor Secondary'!AM26*'DSR con %'!AN130</f>
        <v>0</v>
      </c>
    </row>
    <row r="131" spans="1:40" x14ac:dyDescent="0.2">
      <c r="A131" s="32"/>
      <c r="B131" s="92"/>
      <c r="C131" s="25"/>
      <c r="D131" s="33"/>
      <c r="E131" s="33"/>
      <c r="F131" s="28">
        <f t="shared" si="28"/>
        <v>0</v>
      </c>
      <c r="G131" s="59">
        <f t="shared" si="29"/>
        <v>0</v>
      </c>
      <c r="H131" s="28">
        <f t="shared" ref="H131:AN131" si="30">SUM(H127:H130)</f>
        <v>0</v>
      </c>
      <c r="I131" s="28">
        <f t="shared" si="30"/>
        <v>0</v>
      </c>
      <c r="J131" s="28">
        <f t="shared" si="30"/>
        <v>0</v>
      </c>
      <c r="K131" s="28">
        <f t="shared" si="30"/>
        <v>0</v>
      </c>
      <c r="L131" s="28">
        <f t="shared" si="30"/>
        <v>0</v>
      </c>
      <c r="M131" s="28">
        <f t="shared" si="30"/>
        <v>0</v>
      </c>
      <c r="N131" s="28">
        <f t="shared" si="30"/>
        <v>0</v>
      </c>
      <c r="O131" s="28">
        <f t="shared" si="30"/>
        <v>0</v>
      </c>
      <c r="P131" s="28">
        <f t="shared" si="30"/>
        <v>0</v>
      </c>
      <c r="Q131" s="28">
        <f t="shared" si="30"/>
        <v>0</v>
      </c>
      <c r="R131" s="28">
        <f t="shared" si="30"/>
        <v>0</v>
      </c>
      <c r="S131" s="28">
        <f t="shared" si="30"/>
        <v>0</v>
      </c>
      <c r="T131" s="28">
        <f t="shared" si="30"/>
        <v>0</v>
      </c>
      <c r="U131" s="28">
        <f t="shared" si="30"/>
        <v>0</v>
      </c>
      <c r="V131" s="28">
        <f t="shared" si="30"/>
        <v>0</v>
      </c>
      <c r="W131" s="28">
        <f t="shared" si="30"/>
        <v>0</v>
      </c>
      <c r="X131" s="28">
        <f t="shared" si="30"/>
        <v>0</v>
      </c>
      <c r="Y131" s="28">
        <f t="shared" si="30"/>
        <v>0</v>
      </c>
      <c r="Z131" s="28">
        <f t="shared" si="30"/>
        <v>0</v>
      </c>
      <c r="AA131" s="28">
        <f t="shared" si="30"/>
        <v>0</v>
      </c>
      <c r="AB131" s="28">
        <f t="shared" si="30"/>
        <v>0</v>
      </c>
      <c r="AC131" s="28">
        <f t="shared" si="30"/>
        <v>0</v>
      </c>
      <c r="AD131" s="28">
        <f t="shared" si="30"/>
        <v>0</v>
      </c>
      <c r="AE131" s="28">
        <f t="shared" si="30"/>
        <v>0</v>
      </c>
      <c r="AF131" s="28">
        <f t="shared" si="30"/>
        <v>0</v>
      </c>
      <c r="AG131" s="28">
        <f t="shared" si="30"/>
        <v>0</v>
      </c>
      <c r="AH131" s="28">
        <f t="shared" si="30"/>
        <v>0</v>
      </c>
      <c r="AI131" s="28">
        <f t="shared" si="30"/>
        <v>0</v>
      </c>
      <c r="AJ131" s="28">
        <f t="shared" si="30"/>
        <v>0</v>
      </c>
      <c r="AK131" s="28">
        <f t="shared" si="30"/>
        <v>0</v>
      </c>
      <c r="AL131" s="28">
        <f t="shared" si="30"/>
        <v>0</v>
      </c>
      <c r="AM131" s="28">
        <f t="shared" si="30"/>
        <v>0</v>
      </c>
      <c r="AN131" s="28">
        <f t="shared" si="30"/>
        <v>0</v>
      </c>
    </row>
    <row r="132" spans="1:40" x14ac:dyDescent="0.2">
      <c r="A132" s="50" t="s">
        <v>47</v>
      </c>
      <c r="B132" s="13"/>
      <c r="C132" s="13"/>
      <c r="D132" s="13"/>
      <c r="E132" s="13"/>
      <c r="F132" s="67">
        <f>SUM(F5,F9,F16,F21,F26,F34,F40,F46,F54,F59,F64,F72,F77,F81,F87,F92,F97,F105,F111,F116,F122,F126,F131)</f>
        <v>116216461.06025332</v>
      </c>
      <c r="G132" s="67">
        <f t="shared" ref="G132:AN132" si="31">SUM(G5,G9,G16,G21,G26,G34,G40,G46,G54,G59,G64,G72,G77,G81,G87,G92,G97,G105,G111,G116,G122,G126,G131)</f>
        <v>60864.653067045045</v>
      </c>
      <c r="H132" s="67">
        <f t="shared" si="31"/>
        <v>2308.1215686274509</v>
      </c>
      <c r="I132" s="67">
        <f t="shared" si="31"/>
        <v>4617.0649214659679</v>
      </c>
      <c r="J132" s="67">
        <f t="shared" si="31"/>
        <v>1984.0264397905758</v>
      </c>
      <c r="K132" s="67">
        <f t="shared" si="31"/>
        <v>4957.6172131147541</v>
      </c>
      <c r="L132" s="67">
        <f t="shared" si="31"/>
        <v>6611.7312834224595</v>
      </c>
      <c r="M132" s="67">
        <f t="shared" si="31"/>
        <v>2412.8909090909092</v>
      </c>
      <c r="N132" s="67">
        <f t="shared" si="31"/>
        <v>1207.0944444444444</v>
      </c>
      <c r="O132" s="67">
        <f t="shared" si="31"/>
        <v>2413.1888888888889</v>
      </c>
      <c r="P132" s="67">
        <f t="shared" si="31"/>
        <v>3618</v>
      </c>
      <c r="Q132" s="67">
        <f t="shared" si="31"/>
        <v>1207</v>
      </c>
      <c r="R132" s="67">
        <f t="shared" si="31"/>
        <v>1806.0260240963855</v>
      </c>
      <c r="S132" s="67">
        <f t="shared" si="31"/>
        <v>2413.0163855421688</v>
      </c>
      <c r="T132" s="67">
        <f t="shared" si="31"/>
        <v>1447.0097590361445</v>
      </c>
      <c r="U132" s="67">
        <f t="shared" si="31"/>
        <v>3015.0204819277105</v>
      </c>
      <c r="V132" s="67">
        <f t="shared" si="31"/>
        <v>1809.0358466453672</v>
      </c>
      <c r="W132" s="67">
        <f t="shared" si="31"/>
        <v>1808.493248407643</v>
      </c>
      <c r="X132" s="67">
        <f t="shared" si="31"/>
        <v>1809.1003278688522</v>
      </c>
      <c r="Y132" s="67">
        <f t="shared" si="31"/>
        <v>602.083896103896</v>
      </c>
      <c r="Z132" s="67">
        <f t="shared" si="31"/>
        <v>1562.7953246753245</v>
      </c>
      <c r="AA132" s="67">
        <f t="shared" si="31"/>
        <v>1561</v>
      </c>
      <c r="AB132" s="67">
        <f t="shared" si="31"/>
        <v>538</v>
      </c>
      <c r="AC132" s="67">
        <f t="shared" si="31"/>
        <v>2526</v>
      </c>
      <c r="AD132" s="67">
        <f t="shared" si="31"/>
        <v>1735.9999999999998</v>
      </c>
      <c r="AE132" s="67">
        <f t="shared" si="31"/>
        <v>559</v>
      </c>
      <c r="AF132" s="67">
        <f t="shared" si="31"/>
        <v>930</v>
      </c>
      <c r="AG132" s="67">
        <f t="shared" si="31"/>
        <v>139</v>
      </c>
      <c r="AH132" s="67">
        <f t="shared" si="31"/>
        <v>1186.8433766233766</v>
      </c>
      <c r="AI132" s="67">
        <f t="shared" si="31"/>
        <v>591.92519480519468</v>
      </c>
      <c r="AJ132" s="67">
        <f t="shared" si="31"/>
        <v>1779.7732467532464</v>
      </c>
      <c r="AK132" s="67">
        <f t="shared" si="31"/>
        <v>591.92519480519468</v>
      </c>
      <c r="AL132" s="67">
        <f t="shared" si="31"/>
        <v>473.9345454545454</v>
      </c>
      <c r="AM132" s="67">
        <f t="shared" si="31"/>
        <v>246.96961038961035</v>
      </c>
      <c r="AN132" s="67">
        <f t="shared" si="31"/>
        <v>394.96493506493499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29" priority="43"/>
  </conditionalFormatting>
  <conditionalFormatting sqref="D33:E54 D3:E30 D31:D32">
    <cfRule type="duplicateValues" dxfId="28" priority="469"/>
  </conditionalFormatting>
  <conditionalFormatting sqref="E32">
    <cfRule type="duplicateValues" dxfId="27" priority="13"/>
  </conditionalFormatting>
  <conditionalFormatting sqref="E31">
    <cfRule type="duplicateValues" dxfId="26" priority="12"/>
  </conditionalFormatting>
  <conditionalFormatting sqref="D82:D87">
    <cfRule type="duplicateValues" dxfId="25" priority="4"/>
    <cfRule type="duplicateValues" dxfId="24" priority="5"/>
  </conditionalFormatting>
  <conditionalFormatting sqref="D82:E87">
    <cfRule type="duplicateValues" dxfId="23" priority="6"/>
  </conditionalFormatting>
  <conditionalFormatting sqref="D90">
    <cfRule type="duplicateValues" dxfId="22" priority="3"/>
  </conditionalFormatting>
  <conditionalFormatting sqref="D91:D92 D88:D89">
    <cfRule type="duplicateValues" dxfId="21" priority="7"/>
  </conditionalFormatting>
  <conditionalFormatting sqref="D93:D97">
    <cfRule type="duplicateValues" dxfId="20" priority="8"/>
    <cfRule type="duplicateValues" dxfId="19" priority="9"/>
  </conditionalFormatting>
  <conditionalFormatting sqref="D93:E97">
    <cfRule type="duplicateValues" dxfId="18" priority="10"/>
  </conditionalFormatting>
  <conditionalFormatting sqref="D99:E99">
    <cfRule type="duplicateValues" dxfId="17" priority="2"/>
  </conditionalFormatting>
  <conditionalFormatting sqref="D107:E107">
    <cfRule type="duplicateValues" dxfId="16" priority="1"/>
  </conditionalFormatting>
  <conditionalFormatting sqref="D98:E98 D108:E131 D100:E106">
    <cfRule type="duplicateValues" dxfId="15" priority="1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32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16" sqref="A16"/>
    </sheetView>
  </sheetViews>
  <sheetFormatPr defaultColWidth="9" defaultRowHeight="12" x14ac:dyDescent="0.2"/>
  <cols>
    <col min="1" max="1" width="24.140625" style="15" bestFit="1" customWidth="1"/>
    <col min="2" max="2" width="7.85546875" style="9" bestFit="1" customWidth="1"/>
    <col min="3" max="3" width="10.140625" style="9" bestFit="1" customWidth="1"/>
    <col min="4" max="4" width="9.140625" style="9" bestFit="1" customWidth="1"/>
    <col min="5" max="5" width="25.7109375" style="9" bestFit="1" customWidth="1"/>
    <col min="6" max="6" width="10.7109375" style="9" bestFit="1" customWidth="1"/>
    <col min="7" max="7" width="11.140625" style="9" bestFit="1" customWidth="1"/>
    <col min="8" max="9" width="8.7109375" style="9" bestFit="1" customWidth="1"/>
    <col min="10" max="11" width="9.42578125" style="9" bestFit="1" customWidth="1"/>
    <col min="12" max="12" width="10.28515625" style="9" bestFit="1" customWidth="1"/>
    <col min="13" max="16" width="8.85546875" style="9" bestFit="1" customWidth="1"/>
    <col min="17" max="17" width="9.7109375" style="9" bestFit="1" customWidth="1"/>
    <col min="18" max="18" width="8.5703125" style="9" bestFit="1" customWidth="1"/>
    <col min="19" max="20" width="8.85546875" style="9" bestFit="1" customWidth="1"/>
    <col min="21" max="24" width="8.42578125" style="9" bestFit="1" customWidth="1"/>
    <col min="25" max="25" width="6" style="9" bestFit="1" customWidth="1"/>
    <col min="26" max="27" width="9.28515625" style="9" bestFit="1" customWidth="1"/>
    <col min="28" max="28" width="6" style="9" bestFit="1" customWidth="1"/>
    <col min="29" max="30" width="9.28515625" style="9" bestFit="1" customWidth="1"/>
    <col min="31" max="31" width="9.7109375" style="9" bestFit="1" customWidth="1"/>
    <col min="32" max="32" width="8.140625" style="9" bestFit="1" customWidth="1"/>
    <col min="33" max="33" width="8.7109375" style="8" bestFit="1" customWidth="1"/>
    <col min="34" max="34" width="11" style="8" bestFit="1" customWidth="1"/>
    <col min="35" max="36" width="7.42578125" style="8" bestFit="1" customWidth="1"/>
    <col min="37" max="37" width="11.28515625" style="8" bestFit="1" customWidth="1"/>
    <col min="38" max="38" width="11.28515625" style="9" bestFit="1" customWidth="1"/>
    <col min="39" max="39" width="9.7109375" style="9" bestFit="1" customWidth="1"/>
    <col min="40" max="40" width="11.28515625" style="9" bestFit="1" customWidth="1"/>
    <col min="41" max="41" width="9" style="8"/>
    <col min="42" max="16384" width="9" style="9"/>
  </cols>
  <sheetData>
    <row r="1" spans="1:41" x14ac:dyDescent="0.2">
      <c r="A1" s="137" t="s">
        <v>17</v>
      </c>
      <c r="B1" s="139" t="s">
        <v>18</v>
      </c>
      <c r="C1" s="139" t="s">
        <v>19</v>
      </c>
      <c r="D1" s="139" t="s">
        <v>20</v>
      </c>
      <c r="E1" s="136" t="s">
        <v>21</v>
      </c>
      <c r="F1" s="135" t="s">
        <v>3</v>
      </c>
      <c r="G1" s="135" t="s">
        <v>22</v>
      </c>
      <c r="H1" s="51">
        <v>945</v>
      </c>
      <c r="I1" s="51">
        <v>980</v>
      </c>
      <c r="J1" s="51">
        <v>1100</v>
      </c>
      <c r="K1" s="51">
        <v>1060</v>
      </c>
      <c r="L1" s="51">
        <v>1100</v>
      </c>
      <c r="M1" s="51">
        <v>1210</v>
      </c>
      <c r="N1" s="51">
        <v>1190</v>
      </c>
      <c r="O1" s="51">
        <v>1200</v>
      </c>
      <c r="P1" s="51">
        <v>1140</v>
      </c>
      <c r="Q1" s="51">
        <v>1460</v>
      </c>
      <c r="R1" s="51">
        <v>1430</v>
      </c>
      <c r="S1" s="51">
        <v>1200</v>
      </c>
      <c r="T1" s="51">
        <v>1250</v>
      </c>
      <c r="U1" s="51">
        <v>1260</v>
      </c>
      <c r="V1" s="51">
        <v>1250</v>
      </c>
      <c r="W1" s="51">
        <v>1240</v>
      </c>
      <c r="X1" s="51">
        <v>1250</v>
      </c>
      <c r="Y1" s="51">
        <v>1280</v>
      </c>
      <c r="Z1" s="51">
        <v>1300</v>
      </c>
      <c r="AA1" s="51">
        <v>1340</v>
      </c>
      <c r="AB1" s="51">
        <v>1330</v>
      </c>
      <c r="AC1" s="51">
        <v>1400</v>
      </c>
      <c r="AD1" s="51">
        <v>1440</v>
      </c>
      <c r="AE1" s="51">
        <v>4840</v>
      </c>
      <c r="AF1" s="62">
        <v>6500</v>
      </c>
      <c r="AG1" s="64">
        <v>7430</v>
      </c>
      <c r="AH1" s="64">
        <v>7240</v>
      </c>
      <c r="AI1" s="64">
        <v>7430</v>
      </c>
      <c r="AJ1" s="64">
        <v>7720</v>
      </c>
      <c r="AK1" s="64">
        <v>8300</v>
      </c>
      <c r="AL1" s="64">
        <v>9290</v>
      </c>
      <c r="AM1" s="64">
        <v>9290</v>
      </c>
      <c r="AN1" s="64">
        <v>10230</v>
      </c>
    </row>
    <row r="2" spans="1:41" x14ac:dyDescent="0.2">
      <c r="A2" s="138"/>
      <c r="B2" s="140"/>
      <c r="C2" s="140"/>
      <c r="D2" s="140"/>
      <c r="E2" s="136"/>
      <c r="F2" s="135"/>
      <c r="G2" s="135"/>
      <c r="H2" s="52" t="s">
        <v>305</v>
      </c>
      <c r="I2" s="52" t="s">
        <v>306</v>
      </c>
      <c r="J2" s="52" t="s">
        <v>307</v>
      </c>
      <c r="K2" s="52" t="s">
        <v>308</v>
      </c>
      <c r="L2" s="52" t="s">
        <v>309</v>
      </c>
      <c r="M2" s="52" t="s">
        <v>310</v>
      </c>
      <c r="N2" s="52" t="s">
        <v>311</v>
      </c>
      <c r="O2" s="52" t="s">
        <v>312</v>
      </c>
      <c r="P2" s="52" t="s">
        <v>313</v>
      </c>
      <c r="Q2" s="52" t="s">
        <v>314</v>
      </c>
      <c r="R2" s="52" t="s">
        <v>315</v>
      </c>
      <c r="S2" s="52" t="s">
        <v>316</v>
      </c>
      <c r="T2" s="52" t="s">
        <v>317</v>
      </c>
      <c r="U2" s="52" t="s">
        <v>318</v>
      </c>
      <c r="V2" s="52" t="s">
        <v>319</v>
      </c>
      <c r="W2" s="52" t="s">
        <v>320</v>
      </c>
      <c r="X2" s="52" t="s">
        <v>321</v>
      </c>
      <c r="Y2" s="52" t="s">
        <v>303</v>
      </c>
      <c r="Z2" s="52" t="s">
        <v>322</v>
      </c>
      <c r="AA2" s="52" t="s">
        <v>323</v>
      </c>
      <c r="AB2" s="52" t="s">
        <v>48</v>
      </c>
      <c r="AC2" s="52" t="s">
        <v>324</v>
      </c>
      <c r="AD2" s="52" t="s">
        <v>325</v>
      </c>
      <c r="AE2" s="52" t="s">
        <v>326</v>
      </c>
      <c r="AF2" s="63" t="s">
        <v>327</v>
      </c>
      <c r="AG2" s="65" t="s">
        <v>328</v>
      </c>
      <c r="AH2" s="65" t="s">
        <v>329</v>
      </c>
      <c r="AI2" s="65" t="s">
        <v>330</v>
      </c>
      <c r="AJ2" s="65" t="s">
        <v>331</v>
      </c>
      <c r="AK2" s="65" t="s">
        <v>332</v>
      </c>
      <c r="AL2" s="65" t="s">
        <v>333</v>
      </c>
      <c r="AM2" s="65" t="s">
        <v>334</v>
      </c>
      <c r="AN2" s="65" t="s">
        <v>335</v>
      </c>
    </row>
    <row r="3" spans="1:41" x14ac:dyDescent="0.2">
      <c r="A3" s="17" t="s">
        <v>6</v>
      </c>
      <c r="B3" s="18" t="s">
        <v>5</v>
      </c>
      <c r="C3" s="19" t="s">
        <v>5</v>
      </c>
      <c r="D3" s="29" t="s">
        <v>43</v>
      </c>
      <c r="E3" s="17" t="s">
        <v>44</v>
      </c>
      <c r="F3" s="20">
        <f t="shared" ref="F3:F66" si="0">SUMPRODUCT(H3:AN3,$H$1:$AN$1)</f>
        <v>2119725</v>
      </c>
      <c r="G3" s="21">
        <f t="shared" ref="G3:G66" si="1">SUM(H3:AN3)</f>
        <v>1557</v>
      </c>
      <c r="H3" s="22">
        <v>73</v>
      </c>
      <c r="I3" s="22">
        <v>96</v>
      </c>
      <c r="J3" s="22">
        <v>92</v>
      </c>
      <c r="K3" s="22">
        <v>184</v>
      </c>
      <c r="L3" s="22">
        <v>92</v>
      </c>
      <c r="M3" s="22">
        <v>63</v>
      </c>
      <c r="N3" s="22">
        <v>69</v>
      </c>
      <c r="O3" s="22">
        <v>40</v>
      </c>
      <c r="P3" s="22">
        <v>95</v>
      </c>
      <c r="Q3" s="22">
        <v>38</v>
      </c>
      <c r="R3" s="22">
        <v>47</v>
      </c>
      <c r="S3" s="22">
        <v>79</v>
      </c>
      <c r="T3" s="22">
        <v>32</v>
      </c>
      <c r="U3" s="22">
        <v>79</v>
      </c>
      <c r="V3" s="22">
        <v>63</v>
      </c>
      <c r="W3" s="22">
        <v>63</v>
      </c>
      <c r="X3" s="22">
        <v>63</v>
      </c>
      <c r="Y3" s="22">
        <v>21</v>
      </c>
      <c r="Z3" s="22">
        <v>47</v>
      </c>
      <c r="AA3" s="22">
        <v>50</v>
      </c>
      <c r="AB3" s="22">
        <v>17</v>
      </c>
      <c r="AC3" s="22">
        <v>50</v>
      </c>
      <c r="AD3" s="22">
        <v>55</v>
      </c>
      <c r="AE3" s="22">
        <v>19</v>
      </c>
      <c r="AF3" s="22">
        <v>11</v>
      </c>
      <c r="AG3" s="22">
        <v>2</v>
      </c>
      <c r="AH3" s="22">
        <v>2</v>
      </c>
      <c r="AI3" s="22">
        <v>2</v>
      </c>
      <c r="AJ3" s="22">
        <v>2</v>
      </c>
      <c r="AK3" s="22">
        <v>3</v>
      </c>
      <c r="AL3" s="22">
        <v>3</v>
      </c>
      <c r="AM3" s="22">
        <v>2</v>
      </c>
      <c r="AN3" s="22">
        <v>3</v>
      </c>
    </row>
    <row r="4" spans="1:41" x14ac:dyDescent="0.2">
      <c r="A4" s="17" t="s">
        <v>6</v>
      </c>
      <c r="B4" s="18" t="s">
        <v>5</v>
      </c>
      <c r="C4" s="19" t="s">
        <v>5</v>
      </c>
      <c r="D4" s="29" t="s">
        <v>49</v>
      </c>
      <c r="E4" s="17" t="s">
        <v>148</v>
      </c>
      <c r="F4" s="20">
        <f t="shared" si="0"/>
        <v>1257905</v>
      </c>
      <c r="G4" s="21">
        <f t="shared" si="1"/>
        <v>866</v>
      </c>
      <c r="H4" s="22">
        <v>49</v>
      </c>
      <c r="I4" s="22">
        <v>52</v>
      </c>
      <c r="J4" s="22">
        <v>50</v>
      </c>
      <c r="K4" s="22">
        <v>99</v>
      </c>
      <c r="L4" s="22">
        <v>50</v>
      </c>
      <c r="M4" s="22">
        <v>34</v>
      </c>
      <c r="N4" s="22">
        <v>37</v>
      </c>
      <c r="O4" s="22">
        <v>22</v>
      </c>
      <c r="P4" s="22">
        <v>51</v>
      </c>
      <c r="Q4" s="22">
        <v>21</v>
      </c>
      <c r="R4" s="22">
        <v>26</v>
      </c>
      <c r="S4" s="22">
        <v>42</v>
      </c>
      <c r="T4" s="22">
        <v>17</v>
      </c>
      <c r="U4" s="22">
        <v>42</v>
      </c>
      <c r="V4" s="22">
        <v>34</v>
      </c>
      <c r="W4" s="22">
        <v>34</v>
      </c>
      <c r="X4" s="22">
        <v>34</v>
      </c>
      <c r="Y4" s="22">
        <v>12</v>
      </c>
      <c r="Z4" s="22">
        <v>26</v>
      </c>
      <c r="AA4" s="22">
        <v>27</v>
      </c>
      <c r="AB4" s="22">
        <v>9</v>
      </c>
      <c r="AC4" s="22">
        <v>27</v>
      </c>
      <c r="AD4" s="22">
        <v>30</v>
      </c>
      <c r="AE4" s="22">
        <v>15</v>
      </c>
      <c r="AF4" s="22">
        <v>9</v>
      </c>
      <c r="AG4" s="22">
        <v>1</v>
      </c>
      <c r="AH4" s="22">
        <v>1</v>
      </c>
      <c r="AI4" s="22">
        <v>2</v>
      </c>
      <c r="AJ4" s="22">
        <v>2</v>
      </c>
      <c r="AK4" s="22">
        <v>3</v>
      </c>
      <c r="AL4" s="22">
        <v>3</v>
      </c>
      <c r="AM4" s="22">
        <v>2</v>
      </c>
      <c r="AN4" s="22">
        <v>3</v>
      </c>
    </row>
    <row r="5" spans="1:41" s="10" customFormat="1" x14ac:dyDescent="0.2">
      <c r="A5" s="23"/>
      <c r="B5" s="24"/>
      <c r="C5" s="25"/>
      <c r="D5" s="30"/>
      <c r="E5" s="23"/>
      <c r="F5" s="28">
        <f t="shared" si="0"/>
        <v>3377630</v>
      </c>
      <c r="G5" s="59">
        <f t="shared" si="1"/>
        <v>2423</v>
      </c>
      <c r="H5" s="12">
        <f t="shared" ref="H5:AN5" si="2">SUM(H3:H4)</f>
        <v>122</v>
      </c>
      <c r="I5" s="12">
        <f t="shared" si="2"/>
        <v>148</v>
      </c>
      <c r="J5" s="12">
        <f t="shared" si="2"/>
        <v>142</v>
      </c>
      <c r="K5" s="12">
        <f t="shared" si="2"/>
        <v>283</v>
      </c>
      <c r="L5" s="12">
        <f t="shared" si="2"/>
        <v>142</v>
      </c>
      <c r="M5" s="12">
        <f t="shared" si="2"/>
        <v>97</v>
      </c>
      <c r="N5" s="12">
        <f t="shared" si="2"/>
        <v>106</v>
      </c>
      <c r="O5" s="12">
        <f t="shared" si="2"/>
        <v>62</v>
      </c>
      <c r="P5" s="12">
        <f t="shared" si="2"/>
        <v>146</v>
      </c>
      <c r="Q5" s="12">
        <f t="shared" si="2"/>
        <v>59</v>
      </c>
      <c r="R5" s="12">
        <f t="shared" si="2"/>
        <v>73</v>
      </c>
      <c r="S5" s="12">
        <f t="shared" si="2"/>
        <v>121</v>
      </c>
      <c r="T5" s="12">
        <f t="shared" si="2"/>
        <v>49</v>
      </c>
      <c r="U5" s="12">
        <f t="shared" si="2"/>
        <v>121</v>
      </c>
      <c r="V5" s="12">
        <f t="shared" si="2"/>
        <v>97</v>
      </c>
      <c r="W5" s="12">
        <f t="shared" si="2"/>
        <v>97</v>
      </c>
      <c r="X5" s="12">
        <f t="shared" si="2"/>
        <v>97</v>
      </c>
      <c r="Y5" s="12">
        <f t="shared" si="2"/>
        <v>33</v>
      </c>
      <c r="Z5" s="12">
        <f t="shared" si="2"/>
        <v>73</v>
      </c>
      <c r="AA5" s="12">
        <f t="shared" si="2"/>
        <v>77</v>
      </c>
      <c r="AB5" s="12">
        <f t="shared" si="2"/>
        <v>26</v>
      </c>
      <c r="AC5" s="12">
        <f t="shared" si="2"/>
        <v>77</v>
      </c>
      <c r="AD5" s="12">
        <f t="shared" si="2"/>
        <v>85</v>
      </c>
      <c r="AE5" s="12">
        <f t="shared" si="2"/>
        <v>34</v>
      </c>
      <c r="AF5" s="12">
        <f t="shared" si="2"/>
        <v>20</v>
      </c>
      <c r="AG5" s="12">
        <f t="shared" si="2"/>
        <v>3</v>
      </c>
      <c r="AH5" s="12">
        <f t="shared" si="2"/>
        <v>3</v>
      </c>
      <c r="AI5" s="12">
        <f t="shared" si="2"/>
        <v>4</v>
      </c>
      <c r="AJ5" s="12">
        <f t="shared" si="2"/>
        <v>4</v>
      </c>
      <c r="AK5" s="12">
        <f t="shared" si="2"/>
        <v>6</v>
      </c>
      <c r="AL5" s="12">
        <f t="shared" si="2"/>
        <v>6</v>
      </c>
      <c r="AM5" s="12">
        <f t="shared" si="2"/>
        <v>4</v>
      </c>
      <c r="AN5" s="12">
        <f t="shared" si="2"/>
        <v>6</v>
      </c>
      <c r="AO5" s="8"/>
    </row>
    <row r="6" spans="1:41" x14ac:dyDescent="0.2">
      <c r="A6" s="68" t="s">
        <v>53</v>
      </c>
      <c r="B6" s="18" t="s">
        <v>5</v>
      </c>
      <c r="C6" s="19" t="s">
        <v>24</v>
      </c>
      <c r="D6" s="31" t="s">
        <v>55</v>
      </c>
      <c r="E6" s="31" t="s">
        <v>150</v>
      </c>
      <c r="F6" s="20">
        <f t="shared" si="0"/>
        <v>1894075</v>
      </c>
      <c r="G6" s="21">
        <f t="shared" si="1"/>
        <v>1173</v>
      </c>
      <c r="H6" s="22">
        <v>53</v>
      </c>
      <c r="I6" s="22">
        <v>64</v>
      </c>
      <c r="J6" s="22">
        <v>62</v>
      </c>
      <c r="K6" s="22">
        <v>116</v>
      </c>
      <c r="L6" s="22">
        <v>58</v>
      </c>
      <c r="M6" s="22">
        <v>48</v>
      </c>
      <c r="N6" s="22">
        <v>52</v>
      </c>
      <c r="O6" s="22">
        <v>47</v>
      </c>
      <c r="P6" s="22">
        <v>73</v>
      </c>
      <c r="Q6" s="22">
        <v>29</v>
      </c>
      <c r="R6" s="22">
        <v>40</v>
      </c>
      <c r="S6" s="22">
        <v>61</v>
      </c>
      <c r="T6" s="22">
        <v>24</v>
      </c>
      <c r="U6" s="22">
        <v>68</v>
      </c>
      <c r="V6" s="22">
        <v>48</v>
      </c>
      <c r="W6" s="22">
        <v>48</v>
      </c>
      <c r="X6" s="22">
        <v>48</v>
      </c>
      <c r="Y6" s="22">
        <v>16</v>
      </c>
      <c r="Z6" s="22">
        <v>36</v>
      </c>
      <c r="AA6" s="22">
        <v>29</v>
      </c>
      <c r="AB6" s="22">
        <v>10</v>
      </c>
      <c r="AC6" s="22">
        <v>29</v>
      </c>
      <c r="AD6" s="22">
        <v>35</v>
      </c>
      <c r="AE6" s="22">
        <v>13</v>
      </c>
      <c r="AF6" s="22">
        <v>13</v>
      </c>
      <c r="AG6" s="22">
        <v>5</v>
      </c>
      <c r="AH6" s="22">
        <v>7</v>
      </c>
      <c r="AI6" s="22">
        <v>8</v>
      </c>
      <c r="AJ6" s="22">
        <v>8</v>
      </c>
      <c r="AK6" s="22">
        <v>7</v>
      </c>
      <c r="AL6" s="22">
        <v>7</v>
      </c>
      <c r="AM6" s="22">
        <v>4</v>
      </c>
      <c r="AN6" s="22">
        <v>7</v>
      </c>
    </row>
    <row r="7" spans="1:41" x14ac:dyDescent="0.2">
      <c r="A7" s="68" t="s">
        <v>53</v>
      </c>
      <c r="B7" s="18" t="s">
        <v>5</v>
      </c>
      <c r="C7" s="19" t="s">
        <v>24</v>
      </c>
      <c r="D7" s="31" t="s">
        <v>56</v>
      </c>
      <c r="E7" s="31" t="s">
        <v>151</v>
      </c>
      <c r="F7" s="20">
        <f t="shared" si="0"/>
        <v>2206470</v>
      </c>
      <c r="G7" s="21">
        <f t="shared" si="1"/>
        <v>1346</v>
      </c>
      <c r="H7" s="22">
        <v>60</v>
      </c>
      <c r="I7" s="22">
        <v>73</v>
      </c>
      <c r="J7" s="22">
        <v>70</v>
      </c>
      <c r="K7" s="22">
        <v>132</v>
      </c>
      <c r="L7" s="22">
        <v>66</v>
      </c>
      <c r="M7" s="22">
        <v>55</v>
      </c>
      <c r="N7" s="22">
        <v>59</v>
      </c>
      <c r="O7" s="22">
        <v>54</v>
      </c>
      <c r="P7" s="22">
        <v>83</v>
      </c>
      <c r="Q7" s="22">
        <v>33</v>
      </c>
      <c r="R7" s="22">
        <v>46</v>
      </c>
      <c r="S7" s="22">
        <v>69</v>
      </c>
      <c r="T7" s="22">
        <v>28</v>
      </c>
      <c r="U7" s="22">
        <v>77</v>
      </c>
      <c r="V7" s="22">
        <v>55</v>
      </c>
      <c r="W7" s="22">
        <v>55</v>
      </c>
      <c r="X7" s="22">
        <v>55</v>
      </c>
      <c r="Y7" s="22">
        <v>19</v>
      </c>
      <c r="Z7" s="22">
        <v>42</v>
      </c>
      <c r="AA7" s="22">
        <v>34</v>
      </c>
      <c r="AB7" s="22">
        <v>11</v>
      </c>
      <c r="AC7" s="22">
        <v>34</v>
      </c>
      <c r="AD7" s="22">
        <v>40</v>
      </c>
      <c r="AE7" s="22">
        <v>16</v>
      </c>
      <c r="AF7" s="22">
        <v>16</v>
      </c>
      <c r="AG7" s="22">
        <v>6</v>
      </c>
      <c r="AH7" s="22">
        <v>8</v>
      </c>
      <c r="AI7" s="22">
        <v>10</v>
      </c>
      <c r="AJ7" s="22">
        <v>10</v>
      </c>
      <c r="AK7" s="22">
        <v>8</v>
      </c>
      <c r="AL7" s="22">
        <v>9</v>
      </c>
      <c r="AM7" s="22">
        <v>5</v>
      </c>
      <c r="AN7" s="22">
        <v>8</v>
      </c>
    </row>
    <row r="8" spans="1:41" x14ac:dyDescent="0.2">
      <c r="A8" s="68" t="s">
        <v>53</v>
      </c>
      <c r="B8" s="18" t="s">
        <v>5</v>
      </c>
      <c r="C8" s="19" t="s">
        <v>24</v>
      </c>
      <c r="D8" s="31" t="s">
        <v>57</v>
      </c>
      <c r="E8" s="31" t="s">
        <v>152</v>
      </c>
      <c r="F8" s="20">
        <f t="shared" si="0"/>
        <v>1420090</v>
      </c>
      <c r="G8" s="21">
        <f t="shared" si="1"/>
        <v>847</v>
      </c>
      <c r="H8" s="22">
        <v>38</v>
      </c>
      <c r="I8" s="22">
        <v>46</v>
      </c>
      <c r="J8" s="22">
        <v>44</v>
      </c>
      <c r="K8" s="22">
        <v>83</v>
      </c>
      <c r="L8" s="22">
        <v>41</v>
      </c>
      <c r="M8" s="22">
        <v>35</v>
      </c>
      <c r="N8" s="22">
        <v>37</v>
      </c>
      <c r="O8" s="22">
        <v>33</v>
      </c>
      <c r="P8" s="22">
        <v>52</v>
      </c>
      <c r="Q8" s="22">
        <v>21</v>
      </c>
      <c r="R8" s="22">
        <v>28</v>
      </c>
      <c r="S8" s="22">
        <v>43</v>
      </c>
      <c r="T8" s="22">
        <v>17</v>
      </c>
      <c r="U8" s="22">
        <v>48</v>
      </c>
      <c r="V8" s="22">
        <v>35</v>
      </c>
      <c r="W8" s="22">
        <v>35</v>
      </c>
      <c r="X8" s="22">
        <v>35</v>
      </c>
      <c r="Y8" s="22">
        <v>12</v>
      </c>
      <c r="Z8" s="22">
        <v>26</v>
      </c>
      <c r="AA8" s="22">
        <v>21</v>
      </c>
      <c r="AB8" s="22">
        <v>7</v>
      </c>
      <c r="AC8" s="22">
        <v>21</v>
      </c>
      <c r="AD8" s="22">
        <v>24</v>
      </c>
      <c r="AE8" s="22">
        <v>11</v>
      </c>
      <c r="AF8" s="22">
        <v>10</v>
      </c>
      <c r="AG8" s="22">
        <v>3</v>
      </c>
      <c r="AH8" s="22">
        <v>5</v>
      </c>
      <c r="AI8" s="22">
        <v>7</v>
      </c>
      <c r="AJ8" s="22">
        <v>7</v>
      </c>
      <c r="AK8" s="22">
        <v>6</v>
      </c>
      <c r="AL8" s="22">
        <v>6</v>
      </c>
      <c r="AM8" s="22">
        <v>4</v>
      </c>
      <c r="AN8" s="22">
        <v>6</v>
      </c>
    </row>
    <row r="9" spans="1:41" s="10" customFormat="1" x14ac:dyDescent="0.2">
      <c r="A9" s="32"/>
      <c r="B9" s="24"/>
      <c r="C9" s="25"/>
      <c r="D9" s="33"/>
      <c r="E9" s="33"/>
      <c r="F9" s="28">
        <f t="shared" si="0"/>
        <v>5520635</v>
      </c>
      <c r="G9" s="59">
        <f t="shared" si="1"/>
        <v>3366</v>
      </c>
      <c r="H9" s="12">
        <f t="shared" ref="H9:AN9" si="3">SUM(H6:H8)</f>
        <v>151</v>
      </c>
      <c r="I9" s="12">
        <f t="shared" si="3"/>
        <v>183</v>
      </c>
      <c r="J9" s="12">
        <f t="shared" si="3"/>
        <v>176</v>
      </c>
      <c r="K9" s="12">
        <f t="shared" si="3"/>
        <v>331</v>
      </c>
      <c r="L9" s="12">
        <f t="shared" si="3"/>
        <v>165</v>
      </c>
      <c r="M9" s="12">
        <f t="shared" si="3"/>
        <v>138</v>
      </c>
      <c r="N9" s="12">
        <f t="shared" si="3"/>
        <v>148</v>
      </c>
      <c r="O9" s="12">
        <f t="shared" si="3"/>
        <v>134</v>
      </c>
      <c r="P9" s="12">
        <f t="shared" si="3"/>
        <v>208</v>
      </c>
      <c r="Q9" s="12">
        <f t="shared" si="3"/>
        <v>83</v>
      </c>
      <c r="R9" s="12">
        <f t="shared" si="3"/>
        <v>114</v>
      </c>
      <c r="S9" s="12">
        <f t="shared" si="3"/>
        <v>173</v>
      </c>
      <c r="T9" s="12">
        <f t="shared" si="3"/>
        <v>69</v>
      </c>
      <c r="U9" s="12">
        <f t="shared" si="3"/>
        <v>193</v>
      </c>
      <c r="V9" s="12">
        <f t="shared" si="3"/>
        <v>138</v>
      </c>
      <c r="W9" s="12">
        <f t="shared" si="3"/>
        <v>138</v>
      </c>
      <c r="X9" s="12">
        <f t="shared" si="3"/>
        <v>138</v>
      </c>
      <c r="Y9" s="12">
        <f t="shared" si="3"/>
        <v>47</v>
      </c>
      <c r="Z9" s="12">
        <f t="shared" si="3"/>
        <v>104</v>
      </c>
      <c r="AA9" s="12">
        <f t="shared" si="3"/>
        <v>84</v>
      </c>
      <c r="AB9" s="12">
        <f t="shared" si="3"/>
        <v>28</v>
      </c>
      <c r="AC9" s="12">
        <f t="shared" si="3"/>
        <v>84</v>
      </c>
      <c r="AD9" s="12">
        <f t="shared" si="3"/>
        <v>99</v>
      </c>
      <c r="AE9" s="12">
        <f t="shared" si="3"/>
        <v>40</v>
      </c>
      <c r="AF9" s="12">
        <f t="shared" si="3"/>
        <v>39</v>
      </c>
      <c r="AG9" s="12">
        <f t="shared" si="3"/>
        <v>14</v>
      </c>
      <c r="AH9" s="12">
        <f t="shared" si="3"/>
        <v>20</v>
      </c>
      <c r="AI9" s="12">
        <f t="shared" si="3"/>
        <v>25</v>
      </c>
      <c r="AJ9" s="12">
        <f t="shared" si="3"/>
        <v>25</v>
      </c>
      <c r="AK9" s="12">
        <f t="shared" si="3"/>
        <v>21</v>
      </c>
      <c r="AL9" s="12">
        <f t="shared" si="3"/>
        <v>22</v>
      </c>
      <c r="AM9" s="12">
        <f t="shared" si="3"/>
        <v>13</v>
      </c>
      <c r="AN9" s="12">
        <f t="shared" si="3"/>
        <v>21</v>
      </c>
      <c r="AO9" s="8"/>
    </row>
    <row r="10" spans="1:41" x14ac:dyDescent="0.2">
      <c r="A10" s="34" t="s">
        <v>7</v>
      </c>
      <c r="B10" s="18" t="s">
        <v>5</v>
      </c>
      <c r="C10" s="19" t="s">
        <v>23</v>
      </c>
      <c r="D10" s="31" t="s">
        <v>78</v>
      </c>
      <c r="E10" s="31" t="s">
        <v>79</v>
      </c>
      <c r="F10" s="20">
        <f t="shared" si="0"/>
        <v>1355080</v>
      </c>
      <c r="G10" s="21">
        <f t="shared" si="1"/>
        <v>1038</v>
      </c>
      <c r="H10" s="22">
        <v>22</v>
      </c>
      <c r="I10" s="22">
        <v>26</v>
      </c>
      <c r="J10" s="22">
        <v>70</v>
      </c>
      <c r="K10" s="22">
        <v>124</v>
      </c>
      <c r="L10" s="22">
        <v>54</v>
      </c>
      <c r="M10" s="22">
        <v>26</v>
      </c>
      <c r="N10" s="22">
        <v>49</v>
      </c>
      <c r="O10" s="22">
        <v>34</v>
      </c>
      <c r="P10" s="22">
        <v>82</v>
      </c>
      <c r="Q10" s="22">
        <v>35</v>
      </c>
      <c r="R10" s="22">
        <v>24</v>
      </c>
      <c r="S10" s="22">
        <v>30</v>
      </c>
      <c r="T10" s="22">
        <v>11</v>
      </c>
      <c r="U10" s="22">
        <v>44</v>
      </c>
      <c r="V10" s="22">
        <v>35</v>
      </c>
      <c r="W10" s="22">
        <v>61</v>
      </c>
      <c r="X10" s="22">
        <v>55</v>
      </c>
      <c r="Y10" s="22">
        <v>25</v>
      </c>
      <c r="Z10" s="22">
        <v>101</v>
      </c>
      <c r="AA10" s="22">
        <v>30</v>
      </c>
      <c r="AB10" s="22">
        <v>8</v>
      </c>
      <c r="AC10" s="22">
        <v>29</v>
      </c>
      <c r="AD10" s="22">
        <v>47</v>
      </c>
      <c r="AE10" s="22">
        <v>3</v>
      </c>
      <c r="AF10" s="22">
        <v>4</v>
      </c>
      <c r="AG10" s="22">
        <v>1</v>
      </c>
      <c r="AH10" s="22">
        <v>1</v>
      </c>
      <c r="AI10" s="22">
        <v>1</v>
      </c>
      <c r="AJ10" s="22">
        <v>1</v>
      </c>
      <c r="AK10" s="22">
        <v>2</v>
      </c>
      <c r="AL10" s="22">
        <v>1</v>
      </c>
      <c r="AM10" s="22">
        <v>1</v>
      </c>
      <c r="AN10" s="22">
        <v>1</v>
      </c>
    </row>
    <row r="11" spans="1:41" x14ac:dyDescent="0.2">
      <c r="A11" s="34" t="s">
        <v>7</v>
      </c>
      <c r="B11" s="18" t="s">
        <v>5</v>
      </c>
      <c r="C11" s="19" t="s">
        <v>23</v>
      </c>
      <c r="D11" s="31" t="s">
        <v>80</v>
      </c>
      <c r="E11" s="31" t="s">
        <v>81</v>
      </c>
      <c r="F11" s="20">
        <f t="shared" si="0"/>
        <v>875910</v>
      </c>
      <c r="G11" s="21">
        <f t="shared" si="1"/>
        <v>626</v>
      </c>
      <c r="H11" s="22">
        <v>22</v>
      </c>
      <c r="I11" s="22">
        <v>26</v>
      </c>
      <c r="J11" s="22">
        <v>41</v>
      </c>
      <c r="K11" s="22">
        <v>83</v>
      </c>
      <c r="L11" s="22">
        <v>58</v>
      </c>
      <c r="M11" s="22">
        <v>39</v>
      </c>
      <c r="N11" s="22">
        <v>30</v>
      </c>
      <c r="O11" s="22">
        <v>17</v>
      </c>
      <c r="P11" s="22">
        <v>33</v>
      </c>
      <c r="Q11" s="22">
        <v>10</v>
      </c>
      <c r="R11" s="22">
        <v>18</v>
      </c>
      <c r="S11" s="22">
        <v>35</v>
      </c>
      <c r="T11" s="22">
        <v>11</v>
      </c>
      <c r="U11" s="22">
        <v>44</v>
      </c>
      <c r="V11" s="22">
        <v>28</v>
      </c>
      <c r="W11" s="22">
        <v>24</v>
      </c>
      <c r="X11" s="22">
        <v>28</v>
      </c>
      <c r="Y11" s="22">
        <v>6</v>
      </c>
      <c r="Z11" s="22">
        <v>11</v>
      </c>
      <c r="AA11" s="22">
        <v>3</v>
      </c>
      <c r="AB11" s="22">
        <v>4</v>
      </c>
      <c r="AC11" s="22">
        <v>16</v>
      </c>
      <c r="AD11" s="22">
        <v>16</v>
      </c>
      <c r="AE11" s="22">
        <v>5</v>
      </c>
      <c r="AF11" s="22">
        <v>5</v>
      </c>
      <c r="AG11" s="22">
        <v>2</v>
      </c>
      <c r="AH11" s="22">
        <v>1</v>
      </c>
      <c r="AI11" s="22">
        <v>2</v>
      </c>
      <c r="AJ11" s="22">
        <v>2</v>
      </c>
      <c r="AK11" s="22">
        <v>2</v>
      </c>
      <c r="AL11" s="22">
        <v>2</v>
      </c>
      <c r="AM11" s="22">
        <v>1</v>
      </c>
      <c r="AN11" s="22">
        <v>1</v>
      </c>
    </row>
    <row r="12" spans="1:41" x14ac:dyDescent="0.2">
      <c r="A12" s="34" t="s">
        <v>7</v>
      </c>
      <c r="B12" s="18" t="s">
        <v>5</v>
      </c>
      <c r="C12" s="19" t="s">
        <v>23</v>
      </c>
      <c r="D12" s="31" t="s">
        <v>82</v>
      </c>
      <c r="E12" s="31" t="s">
        <v>83</v>
      </c>
      <c r="F12" s="20">
        <f t="shared" si="0"/>
        <v>1697990</v>
      </c>
      <c r="G12" s="21">
        <f t="shared" si="1"/>
        <v>1303</v>
      </c>
      <c r="H12" s="22">
        <v>84</v>
      </c>
      <c r="I12" s="22">
        <v>96</v>
      </c>
      <c r="J12" s="22">
        <v>83</v>
      </c>
      <c r="K12" s="22">
        <v>207</v>
      </c>
      <c r="L12" s="22">
        <v>70</v>
      </c>
      <c r="M12" s="22">
        <v>28</v>
      </c>
      <c r="N12" s="22">
        <v>37</v>
      </c>
      <c r="O12" s="22">
        <v>24</v>
      </c>
      <c r="P12" s="22">
        <v>55</v>
      </c>
      <c r="Q12" s="22">
        <v>12</v>
      </c>
      <c r="R12" s="22">
        <v>13</v>
      </c>
      <c r="S12" s="22">
        <v>33</v>
      </c>
      <c r="T12" s="22">
        <v>21</v>
      </c>
      <c r="U12" s="22">
        <v>16</v>
      </c>
      <c r="V12" s="22">
        <v>22</v>
      </c>
      <c r="W12" s="22">
        <v>24</v>
      </c>
      <c r="X12" s="22">
        <v>44</v>
      </c>
      <c r="Y12" s="22">
        <v>25</v>
      </c>
      <c r="Z12" s="22">
        <v>23</v>
      </c>
      <c r="AA12" s="22">
        <v>92</v>
      </c>
      <c r="AB12" s="22">
        <v>34</v>
      </c>
      <c r="AC12" s="22">
        <v>103</v>
      </c>
      <c r="AD12" s="22">
        <v>134</v>
      </c>
      <c r="AE12" s="22">
        <v>4</v>
      </c>
      <c r="AF12" s="22">
        <v>6</v>
      </c>
      <c r="AG12" s="22">
        <v>2</v>
      </c>
      <c r="AH12" s="22">
        <v>1</v>
      </c>
      <c r="AI12" s="22">
        <v>2</v>
      </c>
      <c r="AJ12" s="22">
        <v>2</v>
      </c>
      <c r="AK12" s="22">
        <v>2</v>
      </c>
      <c r="AL12" s="22">
        <v>2</v>
      </c>
      <c r="AM12" s="22">
        <v>1</v>
      </c>
      <c r="AN12" s="22">
        <v>1</v>
      </c>
    </row>
    <row r="13" spans="1:41" x14ac:dyDescent="0.2">
      <c r="A13" s="34" t="s">
        <v>7</v>
      </c>
      <c r="B13" s="18" t="s">
        <v>5</v>
      </c>
      <c r="C13" s="19" t="s">
        <v>23</v>
      </c>
      <c r="D13" s="31" t="s">
        <v>84</v>
      </c>
      <c r="E13" s="70" t="s">
        <v>85</v>
      </c>
      <c r="F13" s="20">
        <f t="shared" si="0"/>
        <v>1341770</v>
      </c>
      <c r="G13" s="21">
        <f t="shared" si="1"/>
        <v>1009</v>
      </c>
      <c r="H13" s="22">
        <v>30</v>
      </c>
      <c r="I13" s="22">
        <v>34</v>
      </c>
      <c r="J13" s="22">
        <v>37</v>
      </c>
      <c r="K13" s="22">
        <v>132</v>
      </c>
      <c r="L13" s="22">
        <v>83</v>
      </c>
      <c r="M13" s="22">
        <v>44</v>
      </c>
      <c r="N13" s="22">
        <v>44</v>
      </c>
      <c r="O13" s="22">
        <v>32</v>
      </c>
      <c r="P13" s="22">
        <v>49</v>
      </c>
      <c r="Q13" s="22">
        <v>45</v>
      </c>
      <c r="R13" s="22">
        <v>47</v>
      </c>
      <c r="S13" s="22">
        <v>76</v>
      </c>
      <c r="T13" s="22">
        <v>37</v>
      </c>
      <c r="U13" s="22">
        <v>79</v>
      </c>
      <c r="V13" s="22">
        <v>59</v>
      </c>
      <c r="W13" s="22">
        <v>61</v>
      </c>
      <c r="X13" s="22">
        <v>33</v>
      </c>
      <c r="Y13" s="22">
        <v>6</v>
      </c>
      <c r="Z13" s="22">
        <v>11</v>
      </c>
      <c r="AA13" s="22">
        <v>12</v>
      </c>
      <c r="AB13" s="22">
        <v>4</v>
      </c>
      <c r="AC13" s="22">
        <v>16</v>
      </c>
      <c r="AD13" s="22">
        <v>16</v>
      </c>
      <c r="AE13" s="22">
        <v>4</v>
      </c>
      <c r="AF13" s="22">
        <v>5</v>
      </c>
      <c r="AG13" s="22">
        <v>2</v>
      </c>
      <c r="AH13" s="22">
        <v>1</v>
      </c>
      <c r="AI13" s="22">
        <v>2</v>
      </c>
      <c r="AJ13" s="22">
        <v>2</v>
      </c>
      <c r="AK13" s="22">
        <v>2</v>
      </c>
      <c r="AL13" s="22">
        <v>2</v>
      </c>
      <c r="AM13" s="22">
        <v>1</v>
      </c>
      <c r="AN13" s="22">
        <v>1</v>
      </c>
    </row>
    <row r="14" spans="1:41" x14ac:dyDescent="0.2">
      <c r="A14" s="35" t="s">
        <v>7</v>
      </c>
      <c r="B14" s="18" t="s">
        <v>5</v>
      </c>
      <c r="C14" s="19" t="s">
        <v>23</v>
      </c>
      <c r="D14" s="26" t="s">
        <v>86</v>
      </c>
      <c r="E14" s="71" t="s">
        <v>87</v>
      </c>
      <c r="F14" s="20">
        <f t="shared" si="0"/>
        <v>1481875</v>
      </c>
      <c r="G14" s="21">
        <f t="shared" si="1"/>
        <v>1195</v>
      </c>
      <c r="H14" s="22">
        <v>43</v>
      </c>
      <c r="I14" s="22">
        <v>44</v>
      </c>
      <c r="J14" s="22">
        <v>153</v>
      </c>
      <c r="K14" s="22">
        <v>223</v>
      </c>
      <c r="L14" s="22">
        <v>120</v>
      </c>
      <c r="M14" s="22">
        <v>52</v>
      </c>
      <c r="N14" s="22">
        <v>42</v>
      </c>
      <c r="O14" s="22">
        <v>28</v>
      </c>
      <c r="P14" s="22">
        <v>72</v>
      </c>
      <c r="Q14" s="22">
        <v>13</v>
      </c>
      <c r="R14" s="22">
        <v>49</v>
      </c>
      <c r="S14" s="22">
        <v>73</v>
      </c>
      <c r="T14" s="22">
        <v>22</v>
      </c>
      <c r="U14" s="22">
        <v>54</v>
      </c>
      <c r="V14" s="22">
        <v>50</v>
      </c>
      <c r="W14" s="22">
        <v>28</v>
      </c>
      <c r="X14" s="22">
        <v>28</v>
      </c>
      <c r="Y14" s="22">
        <v>6</v>
      </c>
      <c r="Z14" s="22">
        <v>11</v>
      </c>
      <c r="AA14" s="22">
        <v>15</v>
      </c>
      <c r="AB14" s="22">
        <v>4</v>
      </c>
      <c r="AC14" s="22">
        <v>45</v>
      </c>
      <c r="AD14" s="22">
        <v>4</v>
      </c>
      <c r="AE14" s="22">
        <v>4</v>
      </c>
      <c r="AF14" s="22">
        <v>4</v>
      </c>
      <c r="AG14" s="22">
        <v>1</v>
      </c>
      <c r="AH14" s="22">
        <v>1</v>
      </c>
      <c r="AI14" s="22">
        <v>1</v>
      </c>
      <c r="AJ14" s="22">
        <v>1</v>
      </c>
      <c r="AK14" s="22">
        <v>1</v>
      </c>
      <c r="AL14" s="22">
        <v>1</v>
      </c>
      <c r="AM14" s="22">
        <v>1</v>
      </c>
      <c r="AN14" s="22">
        <v>1</v>
      </c>
    </row>
    <row r="15" spans="1:41" x14ac:dyDescent="0.2">
      <c r="A15" s="35" t="s">
        <v>7</v>
      </c>
      <c r="B15" s="18" t="s">
        <v>5</v>
      </c>
      <c r="C15" s="19" t="s">
        <v>23</v>
      </c>
      <c r="D15" s="26" t="s">
        <v>88</v>
      </c>
      <c r="E15" s="26" t="s">
        <v>89</v>
      </c>
      <c r="F15" s="20">
        <f t="shared" si="0"/>
        <v>693640</v>
      </c>
      <c r="G15" s="21">
        <f t="shared" si="1"/>
        <v>512</v>
      </c>
      <c r="H15" s="22">
        <v>14</v>
      </c>
      <c r="I15" s="22">
        <v>34</v>
      </c>
      <c r="J15" s="22">
        <v>29</v>
      </c>
      <c r="K15" s="22">
        <v>58</v>
      </c>
      <c r="L15" s="22">
        <v>29</v>
      </c>
      <c r="M15" s="22">
        <v>29</v>
      </c>
      <c r="N15" s="22">
        <v>32</v>
      </c>
      <c r="O15" s="22">
        <v>18</v>
      </c>
      <c r="P15" s="22">
        <v>35</v>
      </c>
      <c r="Q15" s="22">
        <v>16</v>
      </c>
      <c r="R15" s="22">
        <v>12</v>
      </c>
      <c r="S15" s="22">
        <v>25</v>
      </c>
      <c r="T15" s="22">
        <v>7</v>
      </c>
      <c r="U15" s="22">
        <v>35</v>
      </c>
      <c r="V15" s="22">
        <v>24</v>
      </c>
      <c r="W15" s="22">
        <v>20</v>
      </c>
      <c r="X15" s="22">
        <v>30</v>
      </c>
      <c r="Y15" s="22">
        <v>7</v>
      </c>
      <c r="Z15" s="22">
        <v>6</v>
      </c>
      <c r="AA15" s="22">
        <v>16</v>
      </c>
      <c r="AB15" s="22">
        <v>2</v>
      </c>
      <c r="AC15" s="22">
        <v>14</v>
      </c>
      <c r="AD15" s="22">
        <v>6</v>
      </c>
      <c r="AE15" s="22">
        <v>2</v>
      </c>
      <c r="AF15" s="22">
        <v>4</v>
      </c>
      <c r="AG15" s="22">
        <v>1</v>
      </c>
      <c r="AH15" s="22">
        <v>2</v>
      </c>
      <c r="AI15" s="22">
        <v>0</v>
      </c>
      <c r="AJ15" s="22">
        <v>1</v>
      </c>
      <c r="AK15" s="22">
        <v>2</v>
      </c>
      <c r="AL15" s="22">
        <v>1</v>
      </c>
      <c r="AM15" s="22">
        <v>-1</v>
      </c>
      <c r="AN15" s="22">
        <v>2</v>
      </c>
    </row>
    <row r="16" spans="1:41" s="10" customFormat="1" x14ac:dyDescent="0.2">
      <c r="A16" s="36"/>
      <c r="B16" s="24"/>
      <c r="C16" s="25"/>
      <c r="D16" s="27"/>
      <c r="E16" s="27"/>
      <c r="F16" s="28">
        <f t="shared" si="0"/>
        <v>7446265</v>
      </c>
      <c r="G16" s="59">
        <f t="shared" si="1"/>
        <v>5683</v>
      </c>
      <c r="H16" s="12">
        <f>SUM(H10:H15)</f>
        <v>215</v>
      </c>
      <c r="I16" s="12">
        <f t="shared" ref="I16:AN16" si="4">SUM(I10:I15)</f>
        <v>260</v>
      </c>
      <c r="J16" s="12">
        <f t="shared" si="4"/>
        <v>413</v>
      </c>
      <c r="K16" s="12">
        <f t="shared" si="4"/>
        <v>827</v>
      </c>
      <c r="L16" s="12">
        <f t="shared" si="4"/>
        <v>414</v>
      </c>
      <c r="M16" s="12">
        <f t="shared" si="4"/>
        <v>218</v>
      </c>
      <c r="N16" s="12">
        <f t="shared" si="4"/>
        <v>234</v>
      </c>
      <c r="O16" s="12">
        <f t="shared" si="4"/>
        <v>153</v>
      </c>
      <c r="P16" s="12">
        <f t="shared" si="4"/>
        <v>326</v>
      </c>
      <c r="Q16" s="12">
        <f t="shared" si="4"/>
        <v>131</v>
      </c>
      <c r="R16" s="12">
        <f t="shared" si="4"/>
        <v>163</v>
      </c>
      <c r="S16" s="12">
        <f t="shared" si="4"/>
        <v>272</v>
      </c>
      <c r="T16" s="12">
        <f t="shared" si="4"/>
        <v>109</v>
      </c>
      <c r="U16" s="12">
        <f t="shared" si="4"/>
        <v>272</v>
      </c>
      <c r="V16" s="12">
        <f t="shared" si="4"/>
        <v>218</v>
      </c>
      <c r="W16" s="12">
        <f t="shared" si="4"/>
        <v>218</v>
      </c>
      <c r="X16" s="12">
        <f t="shared" si="4"/>
        <v>218</v>
      </c>
      <c r="Y16" s="12">
        <f t="shared" si="4"/>
        <v>75</v>
      </c>
      <c r="Z16" s="12">
        <f t="shared" si="4"/>
        <v>163</v>
      </c>
      <c r="AA16" s="12">
        <f t="shared" si="4"/>
        <v>168</v>
      </c>
      <c r="AB16" s="12">
        <f t="shared" si="4"/>
        <v>56</v>
      </c>
      <c r="AC16" s="12">
        <f t="shared" si="4"/>
        <v>223</v>
      </c>
      <c r="AD16" s="12">
        <f t="shared" si="4"/>
        <v>223</v>
      </c>
      <c r="AE16" s="12">
        <f t="shared" si="4"/>
        <v>22</v>
      </c>
      <c r="AF16" s="12">
        <f t="shared" si="4"/>
        <v>28</v>
      </c>
      <c r="AG16" s="12">
        <f t="shared" si="4"/>
        <v>9</v>
      </c>
      <c r="AH16" s="12">
        <f t="shared" si="4"/>
        <v>7</v>
      </c>
      <c r="AI16" s="12">
        <f t="shared" si="4"/>
        <v>8</v>
      </c>
      <c r="AJ16" s="12">
        <f t="shared" si="4"/>
        <v>9</v>
      </c>
      <c r="AK16" s="12">
        <f t="shared" si="4"/>
        <v>11</v>
      </c>
      <c r="AL16" s="12">
        <f t="shared" si="4"/>
        <v>9</v>
      </c>
      <c r="AM16" s="12">
        <f t="shared" si="4"/>
        <v>4</v>
      </c>
      <c r="AN16" s="12">
        <f t="shared" si="4"/>
        <v>7</v>
      </c>
      <c r="AO16" s="8"/>
    </row>
    <row r="17" spans="1:41" x14ac:dyDescent="0.2">
      <c r="A17" s="34" t="s">
        <v>8</v>
      </c>
      <c r="B17" s="18" t="s">
        <v>5</v>
      </c>
      <c r="C17" s="19" t="s">
        <v>24</v>
      </c>
      <c r="D17" s="31" t="s">
        <v>58</v>
      </c>
      <c r="E17" s="31" t="s">
        <v>59</v>
      </c>
      <c r="F17" s="20">
        <f t="shared" si="0"/>
        <v>1963480</v>
      </c>
      <c r="G17" s="21">
        <f t="shared" si="1"/>
        <v>1044</v>
      </c>
      <c r="H17" s="22">
        <v>48</v>
      </c>
      <c r="I17" s="22">
        <v>58</v>
      </c>
      <c r="J17" s="22">
        <v>57</v>
      </c>
      <c r="K17" s="22">
        <v>104</v>
      </c>
      <c r="L17" s="22">
        <v>52</v>
      </c>
      <c r="M17" s="22">
        <v>43</v>
      </c>
      <c r="N17" s="22">
        <v>49</v>
      </c>
      <c r="O17" s="22">
        <v>38</v>
      </c>
      <c r="P17" s="22">
        <v>65</v>
      </c>
      <c r="Q17" s="22">
        <v>26</v>
      </c>
      <c r="R17" s="22">
        <v>29</v>
      </c>
      <c r="S17" s="22">
        <v>41</v>
      </c>
      <c r="T17" s="22">
        <v>17</v>
      </c>
      <c r="U17" s="22">
        <v>43</v>
      </c>
      <c r="V17" s="22">
        <v>33</v>
      </c>
      <c r="W17" s="22">
        <v>33</v>
      </c>
      <c r="X17" s="22">
        <v>33</v>
      </c>
      <c r="Y17" s="22">
        <v>11</v>
      </c>
      <c r="Z17" s="22">
        <v>24</v>
      </c>
      <c r="AA17" s="22">
        <v>37</v>
      </c>
      <c r="AB17" s="22">
        <v>12</v>
      </c>
      <c r="AC17" s="22">
        <v>36</v>
      </c>
      <c r="AD17" s="22">
        <v>41</v>
      </c>
      <c r="AE17" s="22">
        <v>17</v>
      </c>
      <c r="AF17" s="22">
        <v>19</v>
      </c>
      <c r="AG17" s="22">
        <v>7</v>
      </c>
      <c r="AH17" s="22">
        <v>10</v>
      </c>
      <c r="AI17" s="22">
        <v>13</v>
      </c>
      <c r="AJ17" s="22">
        <v>12</v>
      </c>
      <c r="AK17" s="22">
        <v>10</v>
      </c>
      <c r="AL17" s="22">
        <v>10</v>
      </c>
      <c r="AM17" s="22">
        <v>6</v>
      </c>
      <c r="AN17" s="22">
        <v>10</v>
      </c>
    </row>
    <row r="18" spans="1:41" x14ac:dyDescent="0.2">
      <c r="A18" s="34" t="s">
        <v>8</v>
      </c>
      <c r="B18" s="18" t="s">
        <v>5</v>
      </c>
      <c r="C18" s="19" t="s">
        <v>24</v>
      </c>
      <c r="D18" s="31" t="s">
        <v>60</v>
      </c>
      <c r="E18" s="31" t="s">
        <v>61</v>
      </c>
      <c r="F18" s="20">
        <f t="shared" si="0"/>
        <v>1268135</v>
      </c>
      <c r="G18" s="21">
        <f t="shared" si="1"/>
        <v>819</v>
      </c>
      <c r="H18" s="22">
        <v>35</v>
      </c>
      <c r="I18" s="22">
        <v>42</v>
      </c>
      <c r="J18" s="22">
        <v>41</v>
      </c>
      <c r="K18" s="22">
        <v>77</v>
      </c>
      <c r="L18" s="22">
        <v>37</v>
      </c>
      <c r="M18" s="22">
        <v>31</v>
      </c>
      <c r="N18" s="22">
        <v>35</v>
      </c>
      <c r="O18" s="22">
        <v>27</v>
      </c>
      <c r="P18" s="22">
        <v>47</v>
      </c>
      <c r="Q18" s="22">
        <v>19</v>
      </c>
      <c r="R18" s="22">
        <v>23</v>
      </c>
      <c r="S18" s="22">
        <v>54</v>
      </c>
      <c r="T18" s="22">
        <v>22</v>
      </c>
      <c r="U18" s="22">
        <v>57</v>
      </c>
      <c r="V18" s="22">
        <v>43</v>
      </c>
      <c r="W18" s="22">
        <v>43</v>
      </c>
      <c r="X18" s="22">
        <v>44</v>
      </c>
      <c r="Y18" s="22">
        <v>15</v>
      </c>
      <c r="Z18" s="22">
        <v>32</v>
      </c>
      <c r="AA18" s="22">
        <v>13</v>
      </c>
      <c r="AB18" s="22">
        <v>5</v>
      </c>
      <c r="AC18" s="22">
        <v>13</v>
      </c>
      <c r="AD18" s="22">
        <v>18</v>
      </c>
      <c r="AE18" s="22">
        <v>7</v>
      </c>
      <c r="AF18" s="22">
        <v>7</v>
      </c>
      <c r="AG18" s="22">
        <v>3</v>
      </c>
      <c r="AH18" s="22">
        <v>4</v>
      </c>
      <c r="AI18" s="22">
        <v>5</v>
      </c>
      <c r="AJ18" s="22">
        <v>5</v>
      </c>
      <c r="AK18" s="22">
        <v>4</v>
      </c>
      <c r="AL18" s="22">
        <v>4</v>
      </c>
      <c r="AM18" s="22">
        <v>3</v>
      </c>
      <c r="AN18" s="22">
        <v>4</v>
      </c>
    </row>
    <row r="19" spans="1:41" x14ac:dyDescent="0.2">
      <c r="A19" s="34" t="s">
        <v>8</v>
      </c>
      <c r="B19" s="18" t="s">
        <v>5</v>
      </c>
      <c r="C19" s="19" t="s">
        <v>24</v>
      </c>
      <c r="D19" s="31" t="s">
        <v>62</v>
      </c>
      <c r="E19" s="31" t="s">
        <v>153</v>
      </c>
      <c r="F19" s="20">
        <f t="shared" si="0"/>
        <v>1419680</v>
      </c>
      <c r="G19" s="21">
        <f t="shared" si="1"/>
        <v>863</v>
      </c>
      <c r="H19" s="22">
        <v>40</v>
      </c>
      <c r="I19" s="22">
        <v>48</v>
      </c>
      <c r="J19" s="22">
        <v>47</v>
      </c>
      <c r="K19" s="22">
        <v>86</v>
      </c>
      <c r="L19" s="22">
        <v>43</v>
      </c>
      <c r="M19" s="22">
        <v>36</v>
      </c>
      <c r="N19" s="22">
        <v>41</v>
      </c>
      <c r="O19" s="22">
        <v>32</v>
      </c>
      <c r="P19" s="22">
        <v>53</v>
      </c>
      <c r="Q19" s="22">
        <v>21</v>
      </c>
      <c r="R19" s="22">
        <v>27</v>
      </c>
      <c r="S19" s="22">
        <v>45</v>
      </c>
      <c r="T19" s="22">
        <v>19</v>
      </c>
      <c r="U19" s="22">
        <v>47</v>
      </c>
      <c r="V19" s="22">
        <v>35</v>
      </c>
      <c r="W19" s="22">
        <v>36</v>
      </c>
      <c r="X19" s="22">
        <v>36</v>
      </c>
      <c r="Y19" s="22">
        <v>12</v>
      </c>
      <c r="Z19" s="22">
        <v>27</v>
      </c>
      <c r="AA19" s="22">
        <v>20</v>
      </c>
      <c r="AB19" s="22">
        <v>6</v>
      </c>
      <c r="AC19" s="22">
        <v>20</v>
      </c>
      <c r="AD19" s="22">
        <v>24</v>
      </c>
      <c r="AE19" s="22">
        <v>9</v>
      </c>
      <c r="AF19" s="22">
        <v>10</v>
      </c>
      <c r="AG19" s="22">
        <v>4</v>
      </c>
      <c r="AH19" s="22">
        <v>5</v>
      </c>
      <c r="AI19" s="22">
        <v>7</v>
      </c>
      <c r="AJ19" s="22">
        <v>7</v>
      </c>
      <c r="AK19" s="22">
        <v>5</v>
      </c>
      <c r="AL19" s="22">
        <v>6</v>
      </c>
      <c r="AM19" s="22">
        <v>4</v>
      </c>
      <c r="AN19" s="22">
        <v>5</v>
      </c>
    </row>
    <row r="20" spans="1:41" x14ac:dyDescent="0.2">
      <c r="A20" s="34" t="s">
        <v>8</v>
      </c>
      <c r="B20" s="18" t="s">
        <v>5</v>
      </c>
      <c r="C20" s="19" t="s">
        <v>24</v>
      </c>
      <c r="D20" s="31" t="s">
        <v>63</v>
      </c>
      <c r="E20" s="31" t="s">
        <v>64</v>
      </c>
      <c r="F20" s="20">
        <f t="shared" si="0"/>
        <v>1792350</v>
      </c>
      <c r="G20" s="21">
        <f t="shared" si="1"/>
        <v>988</v>
      </c>
      <c r="H20" s="22">
        <v>42</v>
      </c>
      <c r="I20" s="22">
        <v>51</v>
      </c>
      <c r="J20" s="22">
        <v>51</v>
      </c>
      <c r="K20" s="22">
        <v>93</v>
      </c>
      <c r="L20" s="22">
        <v>47</v>
      </c>
      <c r="M20" s="22">
        <v>38</v>
      </c>
      <c r="N20" s="22">
        <v>43</v>
      </c>
      <c r="O20" s="22">
        <v>34</v>
      </c>
      <c r="P20" s="22">
        <v>58</v>
      </c>
      <c r="Q20" s="22">
        <v>23</v>
      </c>
      <c r="R20" s="22">
        <v>32</v>
      </c>
      <c r="S20" s="22">
        <v>47</v>
      </c>
      <c r="T20" s="22">
        <v>19</v>
      </c>
      <c r="U20" s="22">
        <v>49</v>
      </c>
      <c r="V20" s="22">
        <v>37</v>
      </c>
      <c r="W20" s="22">
        <v>36</v>
      </c>
      <c r="X20" s="22">
        <v>35</v>
      </c>
      <c r="Y20" s="22">
        <v>13</v>
      </c>
      <c r="Z20" s="22">
        <v>28</v>
      </c>
      <c r="AA20" s="22">
        <v>34</v>
      </c>
      <c r="AB20" s="22">
        <v>12</v>
      </c>
      <c r="AC20" s="22">
        <v>35</v>
      </c>
      <c r="AD20" s="22">
        <v>35</v>
      </c>
      <c r="AE20" s="22">
        <v>14</v>
      </c>
      <c r="AF20" s="22">
        <v>16</v>
      </c>
      <c r="AG20" s="22">
        <v>5</v>
      </c>
      <c r="AH20" s="22">
        <v>9</v>
      </c>
      <c r="AI20" s="22">
        <v>10</v>
      </c>
      <c r="AJ20" s="22">
        <v>10</v>
      </c>
      <c r="AK20" s="22">
        <v>9</v>
      </c>
      <c r="AL20" s="22">
        <v>9</v>
      </c>
      <c r="AM20" s="22">
        <v>5</v>
      </c>
      <c r="AN20" s="22">
        <v>9</v>
      </c>
    </row>
    <row r="21" spans="1:41" s="10" customFormat="1" x14ac:dyDescent="0.2">
      <c r="A21" s="32"/>
      <c r="B21" s="24"/>
      <c r="C21" s="25"/>
      <c r="D21" s="33"/>
      <c r="E21" s="33"/>
      <c r="F21" s="28">
        <f t="shared" si="0"/>
        <v>6443645</v>
      </c>
      <c r="G21" s="59">
        <f t="shared" si="1"/>
        <v>3714</v>
      </c>
      <c r="H21" s="12">
        <f>SUM(H17:H20)</f>
        <v>165</v>
      </c>
      <c r="I21" s="12">
        <f t="shared" ref="I21:AN21" si="5">SUM(I17:I20)</f>
        <v>199</v>
      </c>
      <c r="J21" s="12">
        <f t="shared" si="5"/>
        <v>196</v>
      </c>
      <c r="K21" s="12">
        <f t="shared" si="5"/>
        <v>360</v>
      </c>
      <c r="L21" s="12">
        <f t="shared" si="5"/>
        <v>179</v>
      </c>
      <c r="M21" s="12">
        <f t="shared" si="5"/>
        <v>148</v>
      </c>
      <c r="N21" s="12">
        <f t="shared" si="5"/>
        <v>168</v>
      </c>
      <c r="O21" s="12">
        <f t="shared" si="5"/>
        <v>131</v>
      </c>
      <c r="P21" s="12">
        <f t="shared" si="5"/>
        <v>223</v>
      </c>
      <c r="Q21" s="12">
        <f t="shared" si="5"/>
        <v>89</v>
      </c>
      <c r="R21" s="12">
        <f t="shared" si="5"/>
        <v>111</v>
      </c>
      <c r="S21" s="12">
        <f t="shared" si="5"/>
        <v>187</v>
      </c>
      <c r="T21" s="12">
        <f t="shared" si="5"/>
        <v>77</v>
      </c>
      <c r="U21" s="12">
        <f t="shared" si="5"/>
        <v>196</v>
      </c>
      <c r="V21" s="12">
        <f t="shared" si="5"/>
        <v>148</v>
      </c>
      <c r="W21" s="12">
        <f t="shared" si="5"/>
        <v>148</v>
      </c>
      <c r="X21" s="12">
        <f t="shared" si="5"/>
        <v>148</v>
      </c>
      <c r="Y21" s="12">
        <f t="shared" si="5"/>
        <v>51</v>
      </c>
      <c r="Z21" s="12">
        <f t="shared" si="5"/>
        <v>111</v>
      </c>
      <c r="AA21" s="12">
        <f t="shared" si="5"/>
        <v>104</v>
      </c>
      <c r="AB21" s="12">
        <f t="shared" si="5"/>
        <v>35</v>
      </c>
      <c r="AC21" s="12">
        <f t="shared" si="5"/>
        <v>104</v>
      </c>
      <c r="AD21" s="12">
        <f t="shared" si="5"/>
        <v>118</v>
      </c>
      <c r="AE21" s="12">
        <f t="shared" si="5"/>
        <v>47</v>
      </c>
      <c r="AF21" s="12">
        <f t="shared" si="5"/>
        <v>52</v>
      </c>
      <c r="AG21" s="12">
        <f t="shared" si="5"/>
        <v>19</v>
      </c>
      <c r="AH21" s="12">
        <f t="shared" si="5"/>
        <v>28</v>
      </c>
      <c r="AI21" s="12">
        <f t="shared" si="5"/>
        <v>35</v>
      </c>
      <c r="AJ21" s="12">
        <f t="shared" si="5"/>
        <v>34</v>
      </c>
      <c r="AK21" s="12">
        <f t="shared" si="5"/>
        <v>28</v>
      </c>
      <c r="AL21" s="12">
        <f t="shared" si="5"/>
        <v>29</v>
      </c>
      <c r="AM21" s="12">
        <f t="shared" si="5"/>
        <v>18</v>
      </c>
      <c r="AN21" s="12">
        <f t="shared" si="5"/>
        <v>28</v>
      </c>
      <c r="AO21" s="8"/>
    </row>
    <row r="22" spans="1:41" x14ac:dyDescent="0.2">
      <c r="A22" s="35" t="s">
        <v>9</v>
      </c>
      <c r="B22" s="18" t="s">
        <v>5</v>
      </c>
      <c r="C22" s="19" t="s">
        <v>24</v>
      </c>
      <c r="D22" s="26" t="s">
        <v>65</v>
      </c>
      <c r="E22" s="26" t="s">
        <v>66</v>
      </c>
      <c r="F22" s="20">
        <f t="shared" si="0"/>
        <v>2477195</v>
      </c>
      <c r="G22" s="21">
        <f t="shared" si="1"/>
        <v>1244</v>
      </c>
      <c r="H22" s="22">
        <v>51</v>
      </c>
      <c r="I22" s="22">
        <v>62</v>
      </c>
      <c r="J22" s="22">
        <v>61</v>
      </c>
      <c r="K22" s="22">
        <v>109</v>
      </c>
      <c r="L22" s="22">
        <v>53</v>
      </c>
      <c r="M22" s="22">
        <v>49</v>
      </c>
      <c r="N22" s="22">
        <v>58</v>
      </c>
      <c r="O22" s="22">
        <v>40</v>
      </c>
      <c r="P22" s="22">
        <v>73</v>
      </c>
      <c r="Q22" s="22">
        <v>29</v>
      </c>
      <c r="R22" s="22">
        <v>37</v>
      </c>
      <c r="S22" s="22">
        <v>66</v>
      </c>
      <c r="T22" s="22">
        <v>24</v>
      </c>
      <c r="U22" s="22">
        <v>64</v>
      </c>
      <c r="V22" s="22">
        <v>49</v>
      </c>
      <c r="W22" s="22">
        <v>49</v>
      </c>
      <c r="X22" s="22">
        <v>49</v>
      </c>
      <c r="Y22" s="22">
        <v>17</v>
      </c>
      <c r="Z22" s="22">
        <v>37</v>
      </c>
      <c r="AA22" s="22">
        <v>31</v>
      </c>
      <c r="AB22" s="22">
        <v>10</v>
      </c>
      <c r="AC22" s="22">
        <v>31</v>
      </c>
      <c r="AD22" s="22">
        <v>42</v>
      </c>
      <c r="AE22" s="22">
        <v>18</v>
      </c>
      <c r="AF22" s="22">
        <v>23</v>
      </c>
      <c r="AG22" s="22">
        <v>7</v>
      </c>
      <c r="AH22" s="22">
        <v>15</v>
      </c>
      <c r="AI22" s="22">
        <v>18</v>
      </c>
      <c r="AJ22" s="22">
        <v>18</v>
      </c>
      <c r="AK22" s="22">
        <v>15</v>
      </c>
      <c r="AL22" s="22">
        <v>15</v>
      </c>
      <c r="AM22" s="22">
        <v>9</v>
      </c>
      <c r="AN22" s="22">
        <v>15</v>
      </c>
    </row>
    <row r="23" spans="1:41" x14ac:dyDescent="0.2">
      <c r="A23" s="35" t="s">
        <v>9</v>
      </c>
      <c r="B23" s="18" t="s">
        <v>5</v>
      </c>
      <c r="C23" s="19" t="s">
        <v>24</v>
      </c>
      <c r="D23" s="26" t="s">
        <v>67</v>
      </c>
      <c r="E23" s="26" t="s">
        <v>154</v>
      </c>
      <c r="F23" s="20">
        <f t="shared" si="0"/>
        <v>1698190</v>
      </c>
      <c r="G23" s="21">
        <f t="shared" si="1"/>
        <v>904</v>
      </c>
      <c r="H23" s="22">
        <v>38</v>
      </c>
      <c r="I23" s="22">
        <v>46</v>
      </c>
      <c r="J23" s="22">
        <v>46</v>
      </c>
      <c r="K23" s="22">
        <v>81</v>
      </c>
      <c r="L23" s="22">
        <v>39</v>
      </c>
      <c r="M23" s="22">
        <v>36</v>
      </c>
      <c r="N23" s="22">
        <v>43</v>
      </c>
      <c r="O23" s="22">
        <v>29</v>
      </c>
      <c r="P23" s="22">
        <v>54</v>
      </c>
      <c r="Q23" s="22">
        <v>22</v>
      </c>
      <c r="R23" s="22">
        <v>27</v>
      </c>
      <c r="S23" s="22">
        <v>49</v>
      </c>
      <c r="T23" s="22">
        <v>18</v>
      </c>
      <c r="U23" s="22">
        <v>47</v>
      </c>
      <c r="V23" s="22">
        <v>36</v>
      </c>
      <c r="W23" s="22">
        <v>36</v>
      </c>
      <c r="X23" s="22">
        <v>36</v>
      </c>
      <c r="Y23" s="22">
        <v>12</v>
      </c>
      <c r="Z23" s="22">
        <v>27</v>
      </c>
      <c r="AA23" s="22">
        <v>23</v>
      </c>
      <c r="AB23" s="22">
        <v>8</v>
      </c>
      <c r="AC23" s="22">
        <v>23</v>
      </c>
      <c r="AD23" s="22">
        <v>32</v>
      </c>
      <c r="AE23" s="22">
        <v>12</v>
      </c>
      <c r="AF23" s="22">
        <v>15</v>
      </c>
      <c r="AG23" s="22">
        <v>4</v>
      </c>
      <c r="AH23" s="22">
        <v>9</v>
      </c>
      <c r="AI23" s="22">
        <v>12</v>
      </c>
      <c r="AJ23" s="22">
        <v>11</v>
      </c>
      <c r="AK23" s="22">
        <v>9</v>
      </c>
      <c r="AL23" s="22">
        <v>9</v>
      </c>
      <c r="AM23" s="22">
        <v>6</v>
      </c>
      <c r="AN23" s="22">
        <v>9</v>
      </c>
    </row>
    <row r="24" spans="1:41" x14ac:dyDescent="0.2">
      <c r="A24" s="34" t="s">
        <v>9</v>
      </c>
      <c r="B24" s="18" t="s">
        <v>5</v>
      </c>
      <c r="C24" s="19" t="s">
        <v>24</v>
      </c>
      <c r="D24" s="31" t="s">
        <v>68</v>
      </c>
      <c r="E24" s="31" t="s">
        <v>69</v>
      </c>
      <c r="F24" s="20">
        <f t="shared" si="0"/>
        <v>2007465</v>
      </c>
      <c r="G24" s="21">
        <f t="shared" si="1"/>
        <v>1036</v>
      </c>
      <c r="H24" s="22">
        <v>43</v>
      </c>
      <c r="I24" s="22">
        <v>52</v>
      </c>
      <c r="J24" s="22">
        <v>51</v>
      </c>
      <c r="K24" s="22">
        <v>92</v>
      </c>
      <c r="L24" s="22">
        <v>44</v>
      </c>
      <c r="M24" s="22">
        <v>41</v>
      </c>
      <c r="N24" s="22">
        <v>49</v>
      </c>
      <c r="O24" s="22">
        <v>33</v>
      </c>
      <c r="P24" s="22">
        <v>61</v>
      </c>
      <c r="Q24" s="22">
        <v>25</v>
      </c>
      <c r="R24" s="22">
        <v>31</v>
      </c>
      <c r="S24" s="22">
        <v>55</v>
      </c>
      <c r="T24" s="22">
        <v>21</v>
      </c>
      <c r="U24" s="22">
        <v>54</v>
      </c>
      <c r="V24" s="22">
        <v>41</v>
      </c>
      <c r="W24" s="22">
        <v>41</v>
      </c>
      <c r="X24" s="22">
        <v>41</v>
      </c>
      <c r="Y24" s="22">
        <v>14</v>
      </c>
      <c r="Z24" s="22">
        <v>31</v>
      </c>
      <c r="AA24" s="22">
        <v>26</v>
      </c>
      <c r="AB24" s="22">
        <v>9</v>
      </c>
      <c r="AC24" s="22">
        <v>26</v>
      </c>
      <c r="AD24" s="22">
        <v>36</v>
      </c>
      <c r="AE24" s="22">
        <v>15</v>
      </c>
      <c r="AF24" s="22">
        <v>18</v>
      </c>
      <c r="AG24" s="22">
        <v>5</v>
      </c>
      <c r="AH24" s="22">
        <v>11</v>
      </c>
      <c r="AI24" s="22">
        <v>14</v>
      </c>
      <c r="AJ24" s="22">
        <v>14</v>
      </c>
      <c r="AK24" s="22">
        <v>11</v>
      </c>
      <c r="AL24" s="22">
        <v>12</v>
      </c>
      <c r="AM24" s="22">
        <v>7</v>
      </c>
      <c r="AN24" s="22">
        <v>12</v>
      </c>
    </row>
    <row r="25" spans="1:41" x14ac:dyDescent="0.2">
      <c r="A25" s="34" t="s">
        <v>9</v>
      </c>
      <c r="B25" s="18" t="s">
        <v>5</v>
      </c>
      <c r="C25" s="19" t="s">
        <v>24</v>
      </c>
      <c r="D25" s="31" t="s">
        <v>70</v>
      </c>
      <c r="E25" s="31" t="s">
        <v>71</v>
      </c>
      <c r="F25" s="20">
        <f t="shared" si="0"/>
        <v>1558135</v>
      </c>
      <c r="G25" s="21">
        <f t="shared" si="1"/>
        <v>795</v>
      </c>
      <c r="H25" s="22">
        <v>33</v>
      </c>
      <c r="I25" s="22">
        <v>40</v>
      </c>
      <c r="J25" s="22">
        <v>40</v>
      </c>
      <c r="K25" s="22">
        <v>70</v>
      </c>
      <c r="L25" s="22">
        <v>35</v>
      </c>
      <c r="M25" s="22">
        <v>31</v>
      </c>
      <c r="N25" s="22">
        <v>37</v>
      </c>
      <c r="O25" s="22">
        <v>26</v>
      </c>
      <c r="P25" s="22">
        <v>48</v>
      </c>
      <c r="Q25" s="22">
        <v>19</v>
      </c>
      <c r="R25" s="22">
        <v>23</v>
      </c>
      <c r="S25" s="22">
        <v>42</v>
      </c>
      <c r="T25" s="22">
        <v>16</v>
      </c>
      <c r="U25" s="22">
        <v>41</v>
      </c>
      <c r="V25" s="22">
        <v>31</v>
      </c>
      <c r="W25" s="22">
        <v>31</v>
      </c>
      <c r="X25" s="22">
        <v>31</v>
      </c>
      <c r="Y25" s="22">
        <v>11</v>
      </c>
      <c r="Z25" s="22">
        <v>23</v>
      </c>
      <c r="AA25" s="22">
        <v>20</v>
      </c>
      <c r="AB25" s="22">
        <v>6</v>
      </c>
      <c r="AC25" s="22">
        <v>20</v>
      </c>
      <c r="AD25" s="22">
        <v>27</v>
      </c>
      <c r="AE25" s="22">
        <v>11</v>
      </c>
      <c r="AF25" s="22">
        <v>14</v>
      </c>
      <c r="AG25" s="22">
        <v>5</v>
      </c>
      <c r="AH25" s="22">
        <v>9</v>
      </c>
      <c r="AI25" s="22">
        <v>11</v>
      </c>
      <c r="AJ25" s="22">
        <v>11</v>
      </c>
      <c r="AK25" s="22">
        <v>9</v>
      </c>
      <c r="AL25" s="22">
        <v>9</v>
      </c>
      <c r="AM25" s="22">
        <v>6</v>
      </c>
      <c r="AN25" s="22">
        <v>9</v>
      </c>
    </row>
    <row r="26" spans="1:41" s="10" customFormat="1" x14ac:dyDescent="0.2">
      <c r="A26" s="32"/>
      <c r="B26" s="24"/>
      <c r="C26" s="25"/>
      <c r="D26" s="33"/>
      <c r="E26" s="33"/>
      <c r="F26" s="28">
        <f t="shared" si="0"/>
        <v>7740985</v>
      </c>
      <c r="G26" s="59">
        <f t="shared" si="1"/>
        <v>3979</v>
      </c>
      <c r="H26" s="12">
        <f>SUM(H22:H25)</f>
        <v>165</v>
      </c>
      <c r="I26" s="12">
        <f t="shared" ref="I26:AN26" si="6">SUM(I22:I25)</f>
        <v>200</v>
      </c>
      <c r="J26" s="12">
        <f t="shared" si="6"/>
        <v>198</v>
      </c>
      <c r="K26" s="12">
        <f t="shared" si="6"/>
        <v>352</v>
      </c>
      <c r="L26" s="12">
        <f t="shared" si="6"/>
        <v>171</v>
      </c>
      <c r="M26" s="12">
        <f t="shared" si="6"/>
        <v>157</v>
      </c>
      <c r="N26" s="12">
        <f t="shared" si="6"/>
        <v>187</v>
      </c>
      <c r="O26" s="12">
        <f t="shared" si="6"/>
        <v>128</v>
      </c>
      <c r="P26" s="12">
        <f t="shared" si="6"/>
        <v>236</v>
      </c>
      <c r="Q26" s="12">
        <f t="shared" si="6"/>
        <v>95</v>
      </c>
      <c r="R26" s="12">
        <f t="shared" si="6"/>
        <v>118</v>
      </c>
      <c r="S26" s="12">
        <f t="shared" si="6"/>
        <v>212</v>
      </c>
      <c r="T26" s="12">
        <f t="shared" si="6"/>
        <v>79</v>
      </c>
      <c r="U26" s="12">
        <f t="shared" si="6"/>
        <v>206</v>
      </c>
      <c r="V26" s="12">
        <f t="shared" si="6"/>
        <v>157</v>
      </c>
      <c r="W26" s="12">
        <f t="shared" si="6"/>
        <v>157</v>
      </c>
      <c r="X26" s="12">
        <f t="shared" si="6"/>
        <v>157</v>
      </c>
      <c r="Y26" s="12">
        <f t="shared" si="6"/>
        <v>54</v>
      </c>
      <c r="Z26" s="12">
        <f t="shared" si="6"/>
        <v>118</v>
      </c>
      <c r="AA26" s="12">
        <f t="shared" si="6"/>
        <v>100</v>
      </c>
      <c r="AB26" s="12">
        <f t="shared" si="6"/>
        <v>33</v>
      </c>
      <c r="AC26" s="12">
        <f t="shared" si="6"/>
        <v>100</v>
      </c>
      <c r="AD26" s="12">
        <f t="shared" si="6"/>
        <v>137</v>
      </c>
      <c r="AE26" s="12">
        <f t="shared" si="6"/>
        <v>56</v>
      </c>
      <c r="AF26" s="12">
        <f t="shared" si="6"/>
        <v>70</v>
      </c>
      <c r="AG26" s="12">
        <f t="shared" si="6"/>
        <v>21</v>
      </c>
      <c r="AH26" s="12">
        <f t="shared" si="6"/>
        <v>44</v>
      </c>
      <c r="AI26" s="12">
        <f t="shared" si="6"/>
        <v>55</v>
      </c>
      <c r="AJ26" s="12">
        <f t="shared" si="6"/>
        <v>54</v>
      </c>
      <c r="AK26" s="12">
        <f t="shared" si="6"/>
        <v>44</v>
      </c>
      <c r="AL26" s="12">
        <f t="shared" si="6"/>
        <v>45</v>
      </c>
      <c r="AM26" s="12">
        <f t="shared" si="6"/>
        <v>28</v>
      </c>
      <c r="AN26" s="12">
        <f t="shared" si="6"/>
        <v>45</v>
      </c>
      <c r="AO26" s="8"/>
    </row>
    <row r="27" spans="1:41" x14ac:dyDescent="0.2">
      <c r="A27" s="17" t="s">
        <v>10</v>
      </c>
      <c r="B27" s="18" t="s">
        <v>5</v>
      </c>
      <c r="C27" s="19" t="s">
        <v>5</v>
      </c>
      <c r="D27" s="29" t="s">
        <v>35</v>
      </c>
      <c r="E27" s="17" t="s">
        <v>36</v>
      </c>
      <c r="F27" s="20">
        <f t="shared" si="0"/>
        <v>4743050</v>
      </c>
      <c r="G27" s="21">
        <f t="shared" si="1"/>
        <v>2545</v>
      </c>
      <c r="H27" s="22">
        <v>106</v>
      </c>
      <c r="I27" s="22">
        <v>129</v>
      </c>
      <c r="J27" s="22">
        <v>162</v>
      </c>
      <c r="K27" s="22">
        <v>324</v>
      </c>
      <c r="L27" s="22">
        <v>162</v>
      </c>
      <c r="M27" s="22">
        <v>87</v>
      </c>
      <c r="N27" s="22">
        <v>87</v>
      </c>
      <c r="O27" s="22">
        <v>60</v>
      </c>
      <c r="P27" s="22">
        <v>131</v>
      </c>
      <c r="Q27" s="22">
        <v>52</v>
      </c>
      <c r="R27" s="22">
        <v>72</v>
      </c>
      <c r="S27" s="22">
        <v>118</v>
      </c>
      <c r="T27" s="22">
        <v>46</v>
      </c>
      <c r="U27" s="22">
        <v>119</v>
      </c>
      <c r="V27" s="22">
        <v>92</v>
      </c>
      <c r="W27" s="22">
        <v>93</v>
      </c>
      <c r="X27" s="22">
        <v>92</v>
      </c>
      <c r="Y27" s="22">
        <v>32</v>
      </c>
      <c r="Z27" s="22">
        <v>69</v>
      </c>
      <c r="AA27" s="22">
        <v>63</v>
      </c>
      <c r="AB27" s="22">
        <v>21</v>
      </c>
      <c r="AC27" s="22">
        <v>63</v>
      </c>
      <c r="AD27" s="22">
        <v>98</v>
      </c>
      <c r="AE27" s="22">
        <v>36</v>
      </c>
      <c r="AF27" s="22">
        <v>34</v>
      </c>
      <c r="AG27" s="22">
        <v>14</v>
      </c>
      <c r="AH27" s="22">
        <v>26</v>
      </c>
      <c r="AI27" s="22">
        <v>31</v>
      </c>
      <c r="AJ27" s="22">
        <v>30</v>
      </c>
      <c r="AK27" s="22">
        <v>26</v>
      </c>
      <c r="AL27" s="22">
        <v>27</v>
      </c>
      <c r="AM27" s="22">
        <v>16</v>
      </c>
      <c r="AN27" s="22">
        <v>27</v>
      </c>
    </row>
    <row r="28" spans="1:41" x14ac:dyDescent="0.2">
      <c r="A28" s="17" t="s">
        <v>10</v>
      </c>
      <c r="B28" s="18" t="s">
        <v>5</v>
      </c>
      <c r="C28" s="19" t="s">
        <v>5</v>
      </c>
      <c r="D28" s="29" t="s">
        <v>37</v>
      </c>
      <c r="E28" s="17" t="s">
        <v>38</v>
      </c>
      <c r="F28" s="20">
        <f t="shared" si="0"/>
        <v>1337515</v>
      </c>
      <c r="G28" s="21">
        <f t="shared" si="1"/>
        <v>692</v>
      </c>
      <c r="H28" s="22">
        <v>27</v>
      </c>
      <c r="I28" s="22">
        <v>33</v>
      </c>
      <c r="J28" s="22">
        <v>41</v>
      </c>
      <c r="K28" s="22">
        <v>82</v>
      </c>
      <c r="L28" s="22">
        <v>41</v>
      </c>
      <c r="M28" s="22">
        <v>22</v>
      </c>
      <c r="N28" s="22">
        <v>22</v>
      </c>
      <c r="O28" s="22">
        <v>15</v>
      </c>
      <c r="P28" s="22">
        <v>33</v>
      </c>
      <c r="Q28" s="22">
        <v>13</v>
      </c>
      <c r="R28" s="22">
        <v>21</v>
      </c>
      <c r="S28" s="22">
        <v>34</v>
      </c>
      <c r="T28" s="22">
        <v>13</v>
      </c>
      <c r="U28" s="22">
        <v>35</v>
      </c>
      <c r="V28" s="22">
        <v>27</v>
      </c>
      <c r="W28" s="22">
        <v>27</v>
      </c>
      <c r="X28" s="22">
        <v>27</v>
      </c>
      <c r="Y28" s="22">
        <v>9</v>
      </c>
      <c r="Z28" s="22">
        <v>20</v>
      </c>
      <c r="AA28" s="22">
        <v>18</v>
      </c>
      <c r="AB28" s="22">
        <v>6</v>
      </c>
      <c r="AC28" s="22">
        <v>18</v>
      </c>
      <c r="AD28" s="22">
        <v>29</v>
      </c>
      <c r="AE28" s="22">
        <v>10</v>
      </c>
      <c r="AF28" s="22">
        <v>10</v>
      </c>
      <c r="AG28" s="22">
        <v>4</v>
      </c>
      <c r="AH28" s="22">
        <v>8</v>
      </c>
      <c r="AI28" s="22">
        <v>9</v>
      </c>
      <c r="AJ28" s="22">
        <v>9</v>
      </c>
      <c r="AK28" s="22">
        <v>8</v>
      </c>
      <c r="AL28" s="22">
        <v>8</v>
      </c>
      <c r="AM28" s="22">
        <v>5</v>
      </c>
      <c r="AN28" s="22">
        <v>8</v>
      </c>
    </row>
    <row r="29" spans="1:41" x14ac:dyDescent="0.2">
      <c r="A29" s="17" t="s">
        <v>10</v>
      </c>
      <c r="B29" s="18" t="s">
        <v>5</v>
      </c>
      <c r="C29" s="19" t="s">
        <v>5</v>
      </c>
      <c r="D29" s="29" t="s">
        <v>39</v>
      </c>
      <c r="E29" s="17" t="s">
        <v>40</v>
      </c>
      <c r="F29" s="20">
        <f t="shared" si="0"/>
        <v>1761935</v>
      </c>
      <c r="G29" s="21">
        <f t="shared" si="1"/>
        <v>929</v>
      </c>
      <c r="H29" s="22">
        <v>37</v>
      </c>
      <c r="I29" s="22">
        <v>45</v>
      </c>
      <c r="J29" s="22">
        <v>57</v>
      </c>
      <c r="K29" s="22">
        <v>113</v>
      </c>
      <c r="L29" s="22">
        <v>57</v>
      </c>
      <c r="M29" s="22">
        <v>30</v>
      </c>
      <c r="N29" s="22">
        <v>30</v>
      </c>
      <c r="O29" s="22">
        <v>21</v>
      </c>
      <c r="P29" s="22">
        <v>46</v>
      </c>
      <c r="Q29" s="22">
        <v>18</v>
      </c>
      <c r="R29" s="22">
        <v>28</v>
      </c>
      <c r="S29" s="22">
        <v>45</v>
      </c>
      <c r="T29" s="22">
        <v>18</v>
      </c>
      <c r="U29" s="22">
        <v>45</v>
      </c>
      <c r="V29" s="22">
        <v>35</v>
      </c>
      <c r="W29" s="22">
        <v>36</v>
      </c>
      <c r="X29" s="22">
        <v>35</v>
      </c>
      <c r="Y29" s="22">
        <v>12</v>
      </c>
      <c r="Z29" s="22">
        <v>26</v>
      </c>
      <c r="AA29" s="22">
        <v>24</v>
      </c>
      <c r="AB29" s="22">
        <v>8</v>
      </c>
      <c r="AC29" s="22">
        <v>24</v>
      </c>
      <c r="AD29" s="22">
        <v>37</v>
      </c>
      <c r="AE29" s="22">
        <v>14</v>
      </c>
      <c r="AF29" s="22">
        <v>13</v>
      </c>
      <c r="AG29" s="22">
        <v>5</v>
      </c>
      <c r="AH29" s="22">
        <v>10</v>
      </c>
      <c r="AI29" s="22">
        <v>12</v>
      </c>
      <c r="AJ29" s="22">
        <v>12</v>
      </c>
      <c r="AK29" s="22">
        <v>10</v>
      </c>
      <c r="AL29" s="22">
        <v>10</v>
      </c>
      <c r="AM29" s="22">
        <v>6</v>
      </c>
      <c r="AN29" s="22">
        <v>10</v>
      </c>
    </row>
    <row r="30" spans="1:41" x14ac:dyDescent="0.2">
      <c r="A30" s="17" t="s">
        <v>10</v>
      </c>
      <c r="B30" s="18" t="s">
        <v>5</v>
      </c>
      <c r="C30" s="19" t="s">
        <v>5</v>
      </c>
      <c r="D30" s="29" t="s">
        <v>41</v>
      </c>
      <c r="E30" s="17" t="s">
        <v>42</v>
      </c>
      <c r="F30" s="20">
        <f t="shared" si="0"/>
        <v>1425475</v>
      </c>
      <c r="G30" s="21">
        <f t="shared" si="1"/>
        <v>771</v>
      </c>
      <c r="H30" s="22">
        <v>33</v>
      </c>
      <c r="I30" s="22">
        <v>40</v>
      </c>
      <c r="J30" s="22">
        <v>50</v>
      </c>
      <c r="K30" s="22">
        <v>101</v>
      </c>
      <c r="L30" s="22">
        <v>50</v>
      </c>
      <c r="M30" s="22">
        <v>27</v>
      </c>
      <c r="N30" s="22">
        <v>27</v>
      </c>
      <c r="O30" s="22">
        <v>19</v>
      </c>
      <c r="P30" s="22">
        <v>41</v>
      </c>
      <c r="Q30" s="22">
        <v>16</v>
      </c>
      <c r="R30" s="22">
        <v>21</v>
      </c>
      <c r="S30" s="22">
        <v>35</v>
      </c>
      <c r="T30" s="22">
        <v>14</v>
      </c>
      <c r="U30" s="22">
        <v>35</v>
      </c>
      <c r="V30" s="22">
        <v>27</v>
      </c>
      <c r="W30" s="22">
        <v>27</v>
      </c>
      <c r="X30" s="22">
        <v>27</v>
      </c>
      <c r="Y30" s="22">
        <v>9</v>
      </c>
      <c r="Z30" s="22">
        <v>20</v>
      </c>
      <c r="AA30" s="22">
        <v>19</v>
      </c>
      <c r="AB30" s="22">
        <v>6</v>
      </c>
      <c r="AC30" s="22">
        <v>19</v>
      </c>
      <c r="AD30" s="22">
        <v>29</v>
      </c>
      <c r="AE30" s="22">
        <v>10</v>
      </c>
      <c r="AF30" s="22">
        <v>10</v>
      </c>
      <c r="AG30" s="22">
        <v>4</v>
      </c>
      <c r="AH30" s="22">
        <v>8</v>
      </c>
      <c r="AI30" s="22">
        <v>9</v>
      </c>
      <c r="AJ30" s="22">
        <v>9</v>
      </c>
      <c r="AK30" s="22">
        <v>8</v>
      </c>
      <c r="AL30" s="22">
        <v>8</v>
      </c>
      <c r="AM30" s="22">
        <v>5</v>
      </c>
      <c r="AN30" s="22">
        <v>8</v>
      </c>
    </row>
    <row r="31" spans="1:41" x14ac:dyDescent="0.2">
      <c r="A31" s="17" t="s">
        <v>10</v>
      </c>
      <c r="B31" s="18" t="s">
        <v>5</v>
      </c>
      <c r="C31" s="19" t="s">
        <v>5</v>
      </c>
      <c r="D31" s="31" t="s">
        <v>25</v>
      </c>
      <c r="E31" s="70" t="s">
        <v>206</v>
      </c>
      <c r="F31" s="20">
        <f t="shared" si="0"/>
        <v>749475</v>
      </c>
      <c r="G31" s="21">
        <f t="shared" si="1"/>
        <v>422</v>
      </c>
      <c r="H31" s="22">
        <v>19</v>
      </c>
      <c r="I31" s="22">
        <v>23</v>
      </c>
      <c r="J31" s="22">
        <v>29</v>
      </c>
      <c r="K31" s="22">
        <v>59</v>
      </c>
      <c r="L31" s="22">
        <v>30</v>
      </c>
      <c r="M31" s="22">
        <v>16</v>
      </c>
      <c r="N31" s="22">
        <v>16</v>
      </c>
      <c r="O31" s="22">
        <v>11</v>
      </c>
      <c r="P31" s="22">
        <v>24</v>
      </c>
      <c r="Q31" s="22">
        <v>10</v>
      </c>
      <c r="R31" s="22">
        <v>11</v>
      </c>
      <c r="S31" s="22">
        <v>17</v>
      </c>
      <c r="T31" s="22">
        <v>7</v>
      </c>
      <c r="U31" s="22">
        <v>18</v>
      </c>
      <c r="V31" s="22">
        <v>14</v>
      </c>
      <c r="W31" s="22">
        <v>14</v>
      </c>
      <c r="X31" s="22">
        <v>14</v>
      </c>
      <c r="Y31" s="22">
        <v>5</v>
      </c>
      <c r="Z31" s="22">
        <v>10</v>
      </c>
      <c r="AA31" s="22">
        <v>9</v>
      </c>
      <c r="AB31" s="22">
        <v>3</v>
      </c>
      <c r="AC31" s="22">
        <v>9</v>
      </c>
      <c r="AD31" s="22">
        <v>15</v>
      </c>
      <c r="AE31" s="22">
        <v>5</v>
      </c>
      <c r="AF31" s="22">
        <v>5</v>
      </c>
      <c r="AG31" s="22">
        <v>2</v>
      </c>
      <c r="AH31" s="22">
        <v>4</v>
      </c>
      <c r="AI31" s="22">
        <v>5</v>
      </c>
      <c r="AJ31" s="22">
        <v>4</v>
      </c>
      <c r="AK31" s="22">
        <v>4</v>
      </c>
      <c r="AL31" s="22">
        <v>4</v>
      </c>
      <c r="AM31" s="22">
        <v>2</v>
      </c>
      <c r="AN31" s="22">
        <v>4</v>
      </c>
    </row>
    <row r="32" spans="1:41" x14ac:dyDescent="0.2">
      <c r="A32" s="17" t="s">
        <v>10</v>
      </c>
      <c r="B32" s="18" t="s">
        <v>5</v>
      </c>
      <c r="C32" s="19" t="s">
        <v>5</v>
      </c>
      <c r="D32" s="31" t="s">
        <v>26</v>
      </c>
      <c r="E32" s="31" t="s">
        <v>149</v>
      </c>
      <c r="F32" s="20">
        <f t="shared" si="0"/>
        <v>963740</v>
      </c>
      <c r="G32" s="21">
        <f t="shared" si="1"/>
        <v>593</v>
      </c>
      <c r="H32" s="22">
        <v>32</v>
      </c>
      <c r="I32" s="22">
        <v>39</v>
      </c>
      <c r="J32" s="22">
        <v>49</v>
      </c>
      <c r="K32" s="22">
        <v>98</v>
      </c>
      <c r="L32" s="22">
        <v>49</v>
      </c>
      <c r="M32" s="22">
        <v>26</v>
      </c>
      <c r="N32" s="22">
        <v>26</v>
      </c>
      <c r="O32" s="22">
        <v>18</v>
      </c>
      <c r="P32" s="22">
        <v>40</v>
      </c>
      <c r="Q32" s="22">
        <v>16</v>
      </c>
      <c r="R32" s="22">
        <v>12</v>
      </c>
      <c r="S32" s="22">
        <v>19</v>
      </c>
      <c r="T32" s="22">
        <v>7</v>
      </c>
      <c r="U32" s="22">
        <v>19</v>
      </c>
      <c r="V32" s="22">
        <v>15</v>
      </c>
      <c r="W32" s="22">
        <v>15</v>
      </c>
      <c r="X32" s="22">
        <v>15</v>
      </c>
      <c r="Y32" s="22">
        <v>5</v>
      </c>
      <c r="Z32" s="22">
        <v>11</v>
      </c>
      <c r="AA32" s="22">
        <v>10</v>
      </c>
      <c r="AB32" s="22">
        <v>3</v>
      </c>
      <c r="AC32" s="22">
        <v>10</v>
      </c>
      <c r="AD32" s="22">
        <v>16</v>
      </c>
      <c r="AE32" s="22">
        <v>6</v>
      </c>
      <c r="AF32" s="22">
        <v>6</v>
      </c>
      <c r="AG32" s="22">
        <v>2</v>
      </c>
      <c r="AH32" s="22">
        <v>4</v>
      </c>
      <c r="AI32" s="22">
        <v>5</v>
      </c>
      <c r="AJ32" s="22">
        <v>5</v>
      </c>
      <c r="AK32" s="22">
        <v>4</v>
      </c>
      <c r="AL32" s="22">
        <v>4</v>
      </c>
      <c r="AM32" s="22">
        <v>3</v>
      </c>
      <c r="AN32" s="22">
        <v>4</v>
      </c>
    </row>
    <row r="33" spans="1:41" x14ac:dyDescent="0.2">
      <c r="A33" s="17" t="s">
        <v>10</v>
      </c>
      <c r="B33" s="18" t="s">
        <v>5</v>
      </c>
      <c r="C33" s="19" t="s">
        <v>5</v>
      </c>
      <c r="D33" s="31" t="s">
        <v>27</v>
      </c>
      <c r="E33" s="31" t="s">
        <v>50</v>
      </c>
      <c r="F33" s="20">
        <f t="shared" si="0"/>
        <v>1078720</v>
      </c>
      <c r="G33" s="21">
        <f t="shared" si="1"/>
        <v>595</v>
      </c>
      <c r="H33" s="22">
        <v>26</v>
      </c>
      <c r="I33" s="22">
        <v>30</v>
      </c>
      <c r="J33" s="22">
        <v>39</v>
      </c>
      <c r="K33" s="22">
        <v>78</v>
      </c>
      <c r="L33" s="22">
        <v>39</v>
      </c>
      <c r="M33" s="22">
        <v>22</v>
      </c>
      <c r="N33" s="22">
        <v>22</v>
      </c>
      <c r="O33" s="22">
        <v>14</v>
      </c>
      <c r="P33" s="22">
        <v>30</v>
      </c>
      <c r="Q33" s="22">
        <v>13</v>
      </c>
      <c r="R33" s="22">
        <v>16</v>
      </c>
      <c r="S33" s="22">
        <v>28</v>
      </c>
      <c r="T33" s="22">
        <v>10</v>
      </c>
      <c r="U33" s="22">
        <v>27</v>
      </c>
      <c r="V33" s="22">
        <v>20</v>
      </c>
      <c r="W33" s="22">
        <v>21</v>
      </c>
      <c r="X33" s="22">
        <v>20</v>
      </c>
      <c r="Y33" s="22">
        <v>8</v>
      </c>
      <c r="Z33" s="22">
        <v>17</v>
      </c>
      <c r="AA33" s="22">
        <v>15</v>
      </c>
      <c r="AB33" s="22">
        <v>5</v>
      </c>
      <c r="AC33" s="22">
        <v>15</v>
      </c>
      <c r="AD33" s="22">
        <v>22</v>
      </c>
      <c r="AE33" s="22">
        <v>8</v>
      </c>
      <c r="AF33" s="22">
        <v>7</v>
      </c>
      <c r="AG33" s="22">
        <v>5</v>
      </c>
      <c r="AH33" s="22">
        <v>5</v>
      </c>
      <c r="AI33" s="22">
        <v>6</v>
      </c>
      <c r="AJ33" s="22">
        <v>7</v>
      </c>
      <c r="AK33" s="22">
        <v>5</v>
      </c>
      <c r="AL33" s="22">
        <v>6</v>
      </c>
      <c r="AM33" s="22">
        <v>3</v>
      </c>
      <c r="AN33" s="22">
        <v>6</v>
      </c>
    </row>
    <row r="34" spans="1:41" s="10" customFormat="1" x14ac:dyDescent="0.2">
      <c r="A34" s="23"/>
      <c r="B34" s="24"/>
      <c r="C34" s="25"/>
      <c r="D34" s="30"/>
      <c r="E34" s="23"/>
      <c r="F34" s="28">
        <f t="shared" si="0"/>
        <v>12059910</v>
      </c>
      <c r="G34" s="59">
        <f t="shared" si="1"/>
        <v>6547</v>
      </c>
      <c r="H34" s="28">
        <f t="shared" ref="H34:AN34" si="7">SUM(H27:H33)</f>
        <v>280</v>
      </c>
      <c r="I34" s="28">
        <f t="shared" si="7"/>
        <v>339</v>
      </c>
      <c r="J34" s="28">
        <f t="shared" si="7"/>
        <v>427</v>
      </c>
      <c r="K34" s="28">
        <f t="shared" si="7"/>
        <v>855</v>
      </c>
      <c r="L34" s="28">
        <f t="shared" si="7"/>
        <v>428</v>
      </c>
      <c r="M34" s="28">
        <f t="shared" si="7"/>
        <v>230</v>
      </c>
      <c r="N34" s="28">
        <f t="shared" si="7"/>
        <v>230</v>
      </c>
      <c r="O34" s="28">
        <f t="shared" si="7"/>
        <v>158</v>
      </c>
      <c r="P34" s="28">
        <f t="shared" si="7"/>
        <v>345</v>
      </c>
      <c r="Q34" s="28">
        <f t="shared" si="7"/>
        <v>138</v>
      </c>
      <c r="R34" s="28">
        <f t="shared" si="7"/>
        <v>181</v>
      </c>
      <c r="S34" s="28">
        <f t="shared" si="7"/>
        <v>296</v>
      </c>
      <c r="T34" s="28">
        <f t="shared" si="7"/>
        <v>115</v>
      </c>
      <c r="U34" s="28">
        <f t="shared" si="7"/>
        <v>298</v>
      </c>
      <c r="V34" s="28">
        <f t="shared" si="7"/>
        <v>230</v>
      </c>
      <c r="W34" s="28">
        <f t="shared" si="7"/>
        <v>233</v>
      </c>
      <c r="X34" s="28">
        <f t="shared" si="7"/>
        <v>230</v>
      </c>
      <c r="Y34" s="28">
        <f t="shared" si="7"/>
        <v>80</v>
      </c>
      <c r="Z34" s="28">
        <f t="shared" si="7"/>
        <v>173</v>
      </c>
      <c r="AA34" s="28">
        <f t="shared" si="7"/>
        <v>158</v>
      </c>
      <c r="AB34" s="28">
        <f t="shared" si="7"/>
        <v>52</v>
      </c>
      <c r="AC34" s="28">
        <f t="shared" si="7"/>
        <v>158</v>
      </c>
      <c r="AD34" s="28">
        <f t="shared" si="7"/>
        <v>246</v>
      </c>
      <c r="AE34" s="28">
        <f t="shared" si="7"/>
        <v>89</v>
      </c>
      <c r="AF34" s="28">
        <f t="shared" si="7"/>
        <v>85</v>
      </c>
      <c r="AG34" s="28">
        <f t="shared" si="7"/>
        <v>36</v>
      </c>
      <c r="AH34" s="28">
        <f t="shared" si="7"/>
        <v>65</v>
      </c>
      <c r="AI34" s="28">
        <f t="shared" si="7"/>
        <v>77</v>
      </c>
      <c r="AJ34" s="28">
        <f t="shared" si="7"/>
        <v>76</v>
      </c>
      <c r="AK34" s="28">
        <f t="shared" si="7"/>
        <v>65</v>
      </c>
      <c r="AL34" s="28">
        <f t="shared" si="7"/>
        <v>67</v>
      </c>
      <c r="AM34" s="28">
        <f t="shared" si="7"/>
        <v>40</v>
      </c>
      <c r="AN34" s="28">
        <f t="shared" si="7"/>
        <v>67</v>
      </c>
      <c r="AO34" s="8"/>
    </row>
    <row r="35" spans="1:41" x14ac:dyDescent="0.2">
      <c r="A35" s="34" t="s">
        <v>11</v>
      </c>
      <c r="B35" s="18" t="s">
        <v>5</v>
      </c>
      <c r="C35" s="19" t="s">
        <v>24</v>
      </c>
      <c r="D35" s="31" t="s">
        <v>72</v>
      </c>
      <c r="E35" s="31" t="s">
        <v>155</v>
      </c>
      <c r="F35" s="20">
        <f t="shared" si="0"/>
        <v>1802945</v>
      </c>
      <c r="G35" s="21">
        <f t="shared" si="1"/>
        <v>1015</v>
      </c>
      <c r="H35" s="22">
        <v>55</v>
      </c>
      <c r="I35" s="22">
        <v>61</v>
      </c>
      <c r="J35" s="22">
        <v>45</v>
      </c>
      <c r="K35" s="22">
        <v>90</v>
      </c>
      <c r="L35" s="22">
        <v>38</v>
      </c>
      <c r="M35" s="22">
        <v>48</v>
      </c>
      <c r="N35" s="22">
        <v>44</v>
      </c>
      <c r="O35" s="22">
        <v>34</v>
      </c>
      <c r="P35" s="22">
        <v>65</v>
      </c>
      <c r="Q35" s="22">
        <v>24</v>
      </c>
      <c r="R35" s="22">
        <v>34</v>
      </c>
      <c r="S35" s="22">
        <v>55</v>
      </c>
      <c r="T35" s="22">
        <v>24</v>
      </c>
      <c r="U35" s="22">
        <v>57</v>
      </c>
      <c r="V35" s="22">
        <v>45</v>
      </c>
      <c r="W35" s="22">
        <v>44</v>
      </c>
      <c r="X35" s="22">
        <v>44</v>
      </c>
      <c r="Y35" s="22">
        <v>15</v>
      </c>
      <c r="Z35" s="22">
        <v>34</v>
      </c>
      <c r="AA35" s="22">
        <v>20</v>
      </c>
      <c r="AB35" s="22">
        <v>7</v>
      </c>
      <c r="AC35" s="22">
        <v>19</v>
      </c>
      <c r="AD35" s="22">
        <v>22</v>
      </c>
      <c r="AE35" s="22">
        <v>9</v>
      </c>
      <c r="AF35" s="22">
        <v>12</v>
      </c>
      <c r="AG35" s="22">
        <v>5</v>
      </c>
      <c r="AH35" s="22">
        <v>9</v>
      </c>
      <c r="AI35" s="22">
        <v>12</v>
      </c>
      <c r="AJ35" s="22">
        <v>11</v>
      </c>
      <c r="AK35" s="22">
        <v>9</v>
      </c>
      <c r="AL35" s="22">
        <v>9</v>
      </c>
      <c r="AM35" s="22">
        <v>6</v>
      </c>
      <c r="AN35" s="22">
        <v>9</v>
      </c>
    </row>
    <row r="36" spans="1:41" x14ac:dyDescent="0.2">
      <c r="A36" s="34" t="s">
        <v>11</v>
      </c>
      <c r="B36" s="18" t="s">
        <v>5</v>
      </c>
      <c r="C36" s="19" t="s">
        <v>24</v>
      </c>
      <c r="D36" s="31" t="s">
        <v>73</v>
      </c>
      <c r="E36" s="31" t="s">
        <v>156</v>
      </c>
      <c r="F36" s="20">
        <f t="shared" si="0"/>
        <v>1469605</v>
      </c>
      <c r="G36" s="21">
        <f t="shared" si="1"/>
        <v>959</v>
      </c>
      <c r="H36" s="22">
        <v>55</v>
      </c>
      <c r="I36" s="22">
        <v>61</v>
      </c>
      <c r="J36" s="22">
        <v>45</v>
      </c>
      <c r="K36" s="22">
        <v>90</v>
      </c>
      <c r="L36" s="22">
        <v>38</v>
      </c>
      <c r="M36" s="22">
        <v>48</v>
      </c>
      <c r="N36" s="22">
        <v>44</v>
      </c>
      <c r="O36" s="22">
        <v>34</v>
      </c>
      <c r="P36" s="22">
        <v>65</v>
      </c>
      <c r="Q36" s="22">
        <v>24</v>
      </c>
      <c r="R36" s="22">
        <v>34</v>
      </c>
      <c r="S36" s="22">
        <v>55</v>
      </c>
      <c r="T36" s="22">
        <v>24</v>
      </c>
      <c r="U36" s="22">
        <v>57</v>
      </c>
      <c r="V36" s="22">
        <v>45</v>
      </c>
      <c r="W36" s="22">
        <v>44</v>
      </c>
      <c r="X36" s="22">
        <v>44</v>
      </c>
      <c r="Y36" s="22">
        <v>15</v>
      </c>
      <c r="Z36" s="22">
        <v>34</v>
      </c>
      <c r="AA36" s="22">
        <v>20</v>
      </c>
      <c r="AB36" s="22">
        <v>7</v>
      </c>
      <c r="AC36" s="22">
        <v>12</v>
      </c>
      <c r="AD36" s="22">
        <v>13</v>
      </c>
      <c r="AE36" s="22">
        <v>5</v>
      </c>
      <c r="AF36" s="22">
        <v>7</v>
      </c>
      <c r="AG36" s="22">
        <v>3</v>
      </c>
      <c r="AH36" s="22">
        <v>5</v>
      </c>
      <c r="AI36" s="22">
        <v>7</v>
      </c>
      <c r="AJ36" s="22">
        <v>6</v>
      </c>
      <c r="AK36" s="22">
        <v>5</v>
      </c>
      <c r="AL36" s="22">
        <v>5</v>
      </c>
      <c r="AM36" s="22">
        <v>3</v>
      </c>
      <c r="AN36" s="22">
        <v>5</v>
      </c>
    </row>
    <row r="37" spans="1:41" x14ac:dyDescent="0.2">
      <c r="A37" s="34" t="s">
        <v>11</v>
      </c>
      <c r="B37" s="18" t="s">
        <v>5</v>
      </c>
      <c r="C37" s="19" t="s">
        <v>24</v>
      </c>
      <c r="D37" s="31" t="s">
        <v>74</v>
      </c>
      <c r="E37" s="31" t="s">
        <v>157</v>
      </c>
      <c r="F37" s="20">
        <f t="shared" si="0"/>
        <v>1559875</v>
      </c>
      <c r="G37" s="21">
        <f t="shared" si="1"/>
        <v>973</v>
      </c>
      <c r="H37" s="22">
        <v>55</v>
      </c>
      <c r="I37" s="22">
        <v>61</v>
      </c>
      <c r="J37" s="22">
        <v>45</v>
      </c>
      <c r="K37" s="22">
        <v>90</v>
      </c>
      <c r="L37" s="22">
        <v>38</v>
      </c>
      <c r="M37" s="22">
        <v>48</v>
      </c>
      <c r="N37" s="22">
        <v>44</v>
      </c>
      <c r="O37" s="22">
        <v>34</v>
      </c>
      <c r="P37" s="22">
        <v>65</v>
      </c>
      <c r="Q37" s="22">
        <v>24</v>
      </c>
      <c r="R37" s="22">
        <v>34</v>
      </c>
      <c r="S37" s="22">
        <v>55</v>
      </c>
      <c r="T37" s="22">
        <v>24</v>
      </c>
      <c r="U37" s="22">
        <v>57</v>
      </c>
      <c r="V37" s="22">
        <v>45</v>
      </c>
      <c r="W37" s="22">
        <v>44</v>
      </c>
      <c r="X37" s="22">
        <v>44</v>
      </c>
      <c r="Y37" s="22">
        <v>15</v>
      </c>
      <c r="Z37" s="22">
        <v>34</v>
      </c>
      <c r="AA37" s="22">
        <v>20</v>
      </c>
      <c r="AB37" s="22">
        <v>7</v>
      </c>
      <c r="AC37" s="22">
        <v>13</v>
      </c>
      <c r="AD37" s="22">
        <v>15</v>
      </c>
      <c r="AE37" s="22">
        <v>6</v>
      </c>
      <c r="AF37" s="22">
        <v>8</v>
      </c>
      <c r="AG37" s="22">
        <v>4</v>
      </c>
      <c r="AH37" s="22">
        <v>6</v>
      </c>
      <c r="AI37" s="22">
        <v>8</v>
      </c>
      <c r="AJ37" s="22">
        <v>8</v>
      </c>
      <c r="AK37" s="22">
        <v>6</v>
      </c>
      <c r="AL37" s="22">
        <v>6</v>
      </c>
      <c r="AM37" s="22">
        <v>4</v>
      </c>
      <c r="AN37" s="22">
        <v>6</v>
      </c>
    </row>
    <row r="38" spans="1:41" x14ac:dyDescent="0.2">
      <c r="A38" s="34" t="s">
        <v>11</v>
      </c>
      <c r="B38" s="18" t="s">
        <v>5</v>
      </c>
      <c r="C38" s="19" t="s">
        <v>24</v>
      </c>
      <c r="D38" s="31" t="s">
        <v>75</v>
      </c>
      <c r="E38" s="31" t="s">
        <v>76</v>
      </c>
      <c r="F38" s="20">
        <f t="shared" si="0"/>
        <v>1482375</v>
      </c>
      <c r="G38" s="21">
        <f t="shared" si="1"/>
        <v>855</v>
      </c>
      <c r="H38" s="22">
        <v>47</v>
      </c>
      <c r="I38" s="22">
        <v>52</v>
      </c>
      <c r="J38" s="22">
        <v>38</v>
      </c>
      <c r="K38" s="22">
        <v>77</v>
      </c>
      <c r="L38" s="22">
        <v>32</v>
      </c>
      <c r="M38" s="22">
        <v>41</v>
      </c>
      <c r="N38" s="22">
        <v>37</v>
      </c>
      <c r="O38" s="22">
        <v>29</v>
      </c>
      <c r="P38" s="22">
        <v>55</v>
      </c>
      <c r="Q38" s="22">
        <v>21</v>
      </c>
      <c r="R38" s="22">
        <v>29</v>
      </c>
      <c r="S38" s="22">
        <v>46</v>
      </c>
      <c r="T38" s="22">
        <v>21</v>
      </c>
      <c r="U38" s="22">
        <v>48</v>
      </c>
      <c r="V38" s="22">
        <v>38</v>
      </c>
      <c r="W38" s="22">
        <v>37</v>
      </c>
      <c r="X38" s="22">
        <v>38</v>
      </c>
      <c r="Y38" s="22">
        <v>13</v>
      </c>
      <c r="Z38" s="22">
        <v>29</v>
      </c>
      <c r="AA38" s="22">
        <v>17</v>
      </c>
      <c r="AB38" s="22">
        <v>6</v>
      </c>
      <c r="AC38" s="22">
        <v>16</v>
      </c>
      <c r="AD38" s="22">
        <v>17</v>
      </c>
      <c r="AE38" s="22">
        <v>7</v>
      </c>
      <c r="AF38" s="22">
        <v>9</v>
      </c>
      <c r="AG38" s="22">
        <v>4</v>
      </c>
      <c r="AH38" s="22">
        <v>7</v>
      </c>
      <c r="AI38" s="22">
        <v>9</v>
      </c>
      <c r="AJ38" s="22">
        <v>9</v>
      </c>
      <c r="AK38" s="22">
        <v>7</v>
      </c>
      <c r="AL38" s="22">
        <v>7</v>
      </c>
      <c r="AM38" s="22">
        <v>5</v>
      </c>
      <c r="AN38" s="22">
        <v>7</v>
      </c>
    </row>
    <row r="39" spans="1:41" x14ac:dyDescent="0.2">
      <c r="A39" s="34" t="s">
        <v>11</v>
      </c>
      <c r="B39" s="18" t="s">
        <v>5</v>
      </c>
      <c r="C39" s="19" t="s">
        <v>24</v>
      </c>
      <c r="D39" s="31" t="s">
        <v>77</v>
      </c>
      <c r="E39" s="31" t="s">
        <v>158</v>
      </c>
      <c r="F39" s="20">
        <f t="shared" si="0"/>
        <v>2923310</v>
      </c>
      <c r="G39" s="21">
        <f t="shared" si="1"/>
        <v>1309</v>
      </c>
      <c r="H39" s="22">
        <v>62</v>
      </c>
      <c r="I39" s="22">
        <v>72</v>
      </c>
      <c r="J39" s="22">
        <v>51</v>
      </c>
      <c r="K39" s="22">
        <v>105</v>
      </c>
      <c r="L39" s="22">
        <v>42</v>
      </c>
      <c r="M39" s="22">
        <v>57</v>
      </c>
      <c r="N39" s="22">
        <v>50</v>
      </c>
      <c r="O39" s="22">
        <v>37</v>
      </c>
      <c r="P39" s="22">
        <v>73</v>
      </c>
      <c r="Q39" s="22">
        <v>29</v>
      </c>
      <c r="R39" s="22">
        <v>40</v>
      </c>
      <c r="S39" s="22">
        <v>62</v>
      </c>
      <c r="T39" s="22">
        <v>28</v>
      </c>
      <c r="U39" s="22">
        <v>64</v>
      </c>
      <c r="V39" s="22">
        <v>50</v>
      </c>
      <c r="W39" s="22">
        <v>50</v>
      </c>
      <c r="X39" s="22">
        <v>52</v>
      </c>
      <c r="Y39" s="22">
        <v>17</v>
      </c>
      <c r="Z39" s="22">
        <v>41</v>
      </c>
      <c r="AA39" s="22">
        <v>25</v>
      </c>
      <c r="AB39" s="22">
        <v>7</v>
      </c>
      <c r="AC39" s="22">
        <v>41</v>
      </c>
      <c r="AD39" s="22">
        <v>48</v>
      </c>
      <c r="AE39" s="22">
        <v>20</v>
      </c>
      <c r="AF39" s="22">
        <v>27</v>
      </c>
      <c r="AG39" s="22">
        <v>12</v>
      </c>
      <c r="AH39" s="22">
        <v>19</v>
      </c>
      <c r="AI39" s="22">
        <v>26</v>
      </c>
      <c r="AJ39" s="22">
        <v>24</v>
      </c>
      <c r="AK39" s="22">
        <v>22</v>
      </c>
      <c r="AL39" s="22">
        <v>22</v>
      </c>
      <c r="AM39" s="22">
        <v>12</v>
      </c>
      <c r="AN39" s="22">
        <v>22</v>
      </c>
    </row>
    <row r="40" spans="1:41" s="10" customFormat="1" x14ac:dyDescent="0.2">
      <c r="A40" s="32"/>
      <c r="B40" s="24"/>
      <c r="C40" s="25"/>
      <c r="D40" s="33"/>
      <c r="E40" s="33"/>
      <c r="F40" s="28">
        <f t="shared" si="0"/>
        <v>9238110</v>
      </c>
      <c r="G40" s="59">
        <f t="shared" si="1"/>
        <v>5111</v>
      </c>
      <c r="H40" s="12">
        <f>SUM(H35:H39)</f>
        <v>274</v>
      </c>
      <c r="I40" s="12">
        <f t="shared" ref="I40:AN40" si="8">SUM(I35:I39)</f>
        <v>307</v>
      </c>
      <c r="J40" s="12">
        <f t="shared" si="8"/>
        <v>224</v>
      </c>
      <c r="K40" s="12">
        <f t="shared" si="8"/>
        <v>452</v>
      </c>
      <c r="L40" s="12">
        <f t="shared" si="8"/>
        <v>188</v>
      </c>
      <c r="M40" s="12">
        <f t="shared" si="8"/>
        <v>242</v>
      </c>
      <c r="N40" s="12">
        <f t="shared" si="8"/>
        <v>219</v>
      </c>
      <c r="O40" s="12">
        <f t="shared" si="8"/>
        <v>168</v>
      </c>
      <c r="P40" s="12">
        <f t="shared" si="8"/>
        <v>323</v>
      </c>
      <c r="Q40" s="12">
        <f t="shared" si="8"/>
        <v>122</v>
      </c>
      <c r="R40" s="12">
        <f t="shared" si="8"/>
        <v>171</v>
      </c>
      <c r="S40" s="12">
        <f t="shared" si="8"/>
        <v>273</v>
      </c>
      <c r="T40" s="12">
        <f t="shared" si="8"/>
        <v>121</v>
      </c>
      <c r="U40" s="12">
        <f t="shared" si="8"/>
        <v>283</v>
      </c>
      <c r="V40" s="12">
        <f t="shared" si="8"/>
        <v>223</v>
      </c>
      <c r="W40" s="12">
        <f t="shared" si="8"/>
        <v>219</v>
      </c>
      <c r="X40" s="12">
        <f t="shared" si="8"/>
        <v>222</v>
      </c>
      <c r="Y40" s="12">
        <f t="shared" si="8"/>
        <v>75</v>
      </c>
      <c r="Z40" s="12">
        <f t="shared" si="8"/>
        <v>172</v>
      </c>
      <c r="AA40" s="12">
        <f t="shared" si="8"/>
        <v>102</v>
      </c>
      <c r="AB40" s="12">
        <f t="shared" si="8"/>
        <v>34</v>
      </c>
      <c r="AC40" s="12">
        <f t="shared" si="8"/>
        <v>101</v>
      </c>
      <c r="AD40" s="12">
        <f t="shared" si="8"/>
        <v>115</v>
      </c>
      <c r="AE40" s="12">
        <f t="shared" si="8"/>
        <v>47</v>
      </c>
      <c r="AF40" s="12">
        <f t="shared" si="8"/>
        <v>63</v>
      </c>
      <c r="AG40" s="12">
        <f t="shared" si="8"/>
        <v>28</v>
      </c>
      <c r="AH40" s="12">
        <f t="shared" si="8"/>
        <v>46</v>
      </c>
      <c r="AI40" s="12">
        <f t="shared" si="8"/>
        <v>62</v>
      </c>
      <c r="AJ40" s="12">
        <f t="shared" si="8"/>
        <v>58</v>
      </c>
      <c r="AK40" s="12">
        <f t="shared" si="8"/>
        <v>49</v>
      </c>
      <c r="AL40" s="12">
        <f t="shared" si="8"/>
        <v>49</v>
      </c>
      <c r="AM40" s="12">
        <f t="shared" si="8"/>
        <v>30</v>
      </c>
      <c r="AN40" s="12">
        <f t="shared" si="8"/>
        <v>49</v>
      </c>
      <c r="AO40" s="8"/>
    </row>
    <row r="41" spans="1:41" x14ac:dyDescent="0.2">
      <c r="A41" s="34" t="s">
        <v>12</v>
      </c>
      <c r="B41" s="18" t="s">
        <v>5</v>
      </c>
      <c r="C41" s="19" t="s">
        <v>5</v>
      </c>
      <c r="D41" s="31" t="s">
        <v>28</v>
      </c>
      <c r="E41" s="31" t="s">
        <v>54</v>
      </c>
      <c r="F41" s="20">
        <f t="shared" si="0"/>
        <v>1614790</v>
      </c>
      <c r="G41" s="21">
        <f t="shared" si="1"/>
        <v>1025</v>
      </c>
      <c r="H41" s="22">
        <v>60</v>
      </c>
      <c r="I41" s="22">
        <v>73</v>
      </c>
      <c r="J41" s="22">
        <v>74</v>
      </c>
      <c r="K41" s="22">
        <v>142</v>
      </c>
      <c r="L41" s="22">
        <v>71</v>
      </c>
      <c r="M41" s="22">
        <v>43</v>
      </c>
      <c r="N41" s="22">
        <v>48</v>
      </c>
      <c r="O41" s="22">
        <v>25</v>
      </c>
      <c r="P41" s="22">
        <v>49</v>
      </c>
      <c r="Q41" s="22">
        <v>20</v>
      </c>
      <c r="R41" s="22">
        <v>24</v>
      </c>
      <c r="S41" s="22">
        <v>41</v>
      </c>
      <c r="T41" s="22">
        <v>16</v>
      </c>
      <c r="U41" s="22">
        <v>41</v>
      </c>
      <c r="V41" s="22">
        <v>32</v>
      </c>
      <c r="W41" s="22">
        <v>32</v>
      </c>
      <c r="X41" s="22">
        <v>32</v>
      </c>
      <c r="Y41" s="22">
        <v>11</v>
      </c>
      <c r="Z41" s="22">
        <v>24</v>
      </c>
      <c r="AA41" s="22">
        <v>26</v>
      </c>
      <c r="AB41" s="22">
        <v>9</v>
      </c>
      <c r="AC41" s="22">
        <v>26</v>
      </c>
      <c r="AD41" s="22">
        <v>37</v>
      </c>
      <c r="AE41" s="22">
        <v>15</v>
      </c>
      <c r="AF41" s="22">
        <v>14</v>
      </c>
      <c r="AG41" s="22">
        <v>4</v>
      </c>
      <c r="AH41" s="22">
        <v>5</v>
      </c>
      <c r="AI41" s="22">
        <v>6</v>
      </c>
      <c r="AJ41" s="22">
        <v>6</v>
      </c>
      <c r="AK41" s="22">
        <v>6</v>
      </c>
      <c r="AL41" s="22">
        <v>5</v>
      </c>
      <c r="AM41" s="22">
        <v>3</v>
      </c>
      <c r="AN41" s="22">
        <v>5</v>
      </c>
    </row>
    <row r="42" spans="1:41" x14ac:dyDescent="0.2">
      <c r="A42" s="34" t="s">
        <v>12</v>
      </c>
      <c r="B42" s="18" t="s">
        <v>5</v>
      </c>
      <c r="C42" s="19" t="s">
        <v>5</v>
      </c>
      <c r="D42" s="31" t="s">
        <v>29</v>
      </c>
      <c r="E42" s="31" t="s">
        <v>30</v>
      </c>
      <c r="F42" s="20">
        <f t="shared" si="0"/>
        <v>1771505</v>
      </c>
      <c r="G42" s="21">
        <f t="shared" si="1"/>
        <v>1072</v>
      </c>
      <c r="H42" s="22">
        <v>53</v>
      </c>
      <c r="I42" s="22">
        <v>64</v>
      </c>
      <c r="J42" s="22">
        <v>65</v>
      </c>
      <c r="K42" s="22">
        <v>125</v>
      </c>
      <c r="L42" s="22">
        <v>62</v>
      </c>
      <c r="M42" s="22">
        <v>38</v>
      </c>
      <c r="N42" s="22">
        <v>42</v>
      </c>
      <c r="O42" s="22">
        <v>30</v>
      </c>
      <c r="P42" s="22">
        <v>59</v>
      </c>
      <c r="Q42" s="22">
        <v>24</v>
      </c>
      <c r="R42" s="22">
        <v>29</v>
      </c>
      <c r="S42" s="22">
        <v>49</v>
      </c>
      <c r="T42" s="22">
        <v>20</v>
      </c>
      <c r="U42" s="22">
        <v>49</v>
      </c>
      <c r="V42" s="22">
        <v>39</v>
      </c>
      <c r="W42" s="22">
        <v>39</v>
      </c>
      <c r="X42" s="22">
        <v>39</v>
      </c>
      <c r="Y42" s="22">
        <v>14</v>
      </c>
      <c r="Z42" s="22">
        <v>29</v>
      </c>
      <c r="AA42" s="22">
        <v>32</v>
      </c>
      <c r="AB42" s="22">
        <v>11</v>
      </c>
      <c r="AC42" s="22">
        <v>32</v>
      </c>
      <c r="AD42" s="22">
        <v>45</v>
      </c>
      <c r="AE42" s="22">
        <v>18</v>
      </c>
      <c r="AF42" s="22">
        <v>17</v>
      </c>
      <c r="AG42" s="22">
        <v>5</v>
      </c>
      <c r="AH42" s="22">
        <v>6</v>
      </c>
      <c r="AI42" s="22">
        <v>7</v>
      </c>
      <c r="AJ42" s="22">
        <v>7</v>
      </c>
      <c r="AK42" s="22">
        <v>7</v>
      </c>
      <c r="AL42" s="22">
        <v>6</v>
      </c>
      <c r="AM42" s="22">
        <v>4</v>
      </c>
      <c r="AN42" s="22">
        <v>6</v>
      </c>
    </row>
    <row r="43" spans="1:41" x14ac:dyDescent="0.2">
      <c r="A43" s="34" t="s">
        <v>12</v>
      </c>
      <c r="B43" s="18" t="s">
        <v>5</v>
      </c>
      <c r="C43" s="19" t="s">
        <v>5</v>
      </c>
      <c r="D43" s="31" t="s">
        <v>31</v>
      </c>
      <c r="E43" s="31" t="s">
        <v>32</v>
      </c>
      <c r="F43" s="20">
        <f t="shared" si="0"/>
        <v>1481790</v>
      </c>
      <c r="G43" s="21">
        <f t="shared" si="1"/>
        <v>901</v>
      </c>
      <c r="H43" s="22">
        <v>46</v>
      </c>
      <c r="I43" s="22">
        <v>55</v>
      </c>
      <c r="J43" s="22">
        <v>56</v>
      </c>
      <c r="K43" s="22">
        <v>108</v>
      </c>
      <c r="L43" s="22">
        <v>54</v>
      </c>
      <c r="M43" s="22">
        <v>32</v>
      </c>
      <c r="N43" s="22">
        <v>36</v>
      </c>
      <c r="O43" s="22">
        <v>25</v>
      </c>
      <c r="P43" s="22">
        <v>49</v>
      </c>
      <c r="Q43" s="22">
        <v>20</v>
      </c>
      <c r="R43" s="22">
        <v>24</v>
      </c>
      <c r="S43" s="22">
        <v>41</v>
      </c>
      <c r="T43" s="22">
        <v>16</v>
      </c>
      <c r="U43" s="22">
        <v>41</v>
      </c>
      <c r="V43" s="22">
        <v>32</v>
      </c>
      <c r="W43" s="22">
        <v>32</v>
      </c>
      <c r="X43" s="22">
        <v>32</v>
      </c>
      <c r="Y43" s="22">
        <v>11</v>
      </c>
      <c r="Z43" s="22">
        <v>24</v>
      </c>
      <c r="AA43" s="22">
        <v>26</v>
      </c>
      <c r="AB43" s="22">
        <v>9</v>
      </c>
      <c r="AC43" s="22">
        <v>26</v>
      </c>
      <c r="AD43" s="22">
        <v>37</v>
      </c>
      <c r="AE43" s="22">
        <v>15</v>
      </c>
      <c r="AF43" s="22">
        <v>14</v>
      </c>
      <c r="AG43" s="22">
        <v>4</v>
      </c>
      <c r="AH43" s="22">
        <v>5</v>
      </c>
      <c r="AI43" s="22">
        <v>6</v>
      </c>
      <c r="AJ43" s="22">
        <v>6</v>
      </c>
      <c r="AK43" s="22">
        <v>6</v>
      </c>
      <c r="AL43" s="22">
        <v>5</v>
      </c>
      <c r="AM43" s="22">
        <v>3</v>
      </c>
      <c r="AN43" s="22">
        <v>5</v>
      </c>
    </row>
    <row r="44" spans="1:41" x14ac:dyDescent="0.2">
      <c r="A44" s="34" t="s">
        <v>12</v>
      </c>
      <c r="B44" s="18" t="s">
        <v>5</v>
      </c>
      <c r="C44" s="19" t="s">
        <v>5</v>
      </c>
      <c r="D44" s="31" t="s">
        <v>33</v>
      </c>
      <c r="E44" s="31" t="s">
        <v>34</v>
      </c>
      <c r="F44" s="20">
        <f t="shared" si="0"/>
        <v>1813655</v>
      </c>
      <c r="G44" s="21">
        <f t="shared" si="1"/>
        <v>1098</v>
      </c>
      <c r="H44" s="22">
        <v>53</v>
      </c>
      <c r="I44" s="22">
        <v>64</v>
      </c>
      <c r="J44" s="22">
        <v>65</v>
      </c>
      <c r="K44" s="22">
        <v>125</v>
      </c>
      <c r="L44" s="22">
        <v>62</v>
      </c>
      <c r="M44" s="22">
        <v>38</v>
      </c>
      <c r="N44" s="22">
        <v>42</v>
      </c>
      <c r="O44" s="22">
        <v>31</v>
      </c>
      <c r="P44" s="22">
        <v>62</v>
      </c>
      <c r="Q44" s="22">
        <v>25</v>
      </c>
      <c r="R44" s="22">
        <v>31</v>
      </c>
      <c r="S44" s="22">
        <v>51</v>
      </c>
      <c r="T44" s="22">
        <v>21</v>
      </c>
      <c r="U44" s="22">
        <v>51</v>
      </c>
      <c r="V44" s="22">
        <v>41</v>
      </c>
      <c r="W44" s="22">
        <v>41</v>
      </c>
      <c r="X44" s="22">
        <v>41</v>
      </c>
      <c r="Y44" s="22">
        <v>14</v>
      </c>
      <c r="Z44" s="22">
        <v>31</v>
      </c>
      <c r="AA44" s="22">
        <v>33</v>
      </c>
      <c r="AB44" s="22">
        <v>11</v>
      </c>
      <c r="AC44" s="22">
        <v>33</v>
      </c>
      <c r="AD44" s="22">
        <v>47</v>
      </c>
      <c r="AE44" s="22">
        <v>19</v>
      </c>
      <c r="AF44" s="22">
        <v>18</v>
      </c>
      <c r="AG44" s="22">
        <v>5</v>
      </c>
      <c r="AH44" s="22">
        <v>6</v>
      </c>
      <c r="AI44" s="22">
        <v>7</v>
      </c>
      <c r="AJ44" s="22">
        <v>7</v>
      </c>
      <c r="AK44" s="22">
        <v>7</v>
      </c>
      <c r="AL44" s="22">
        <v>6</v>
      </c>
      <c r="AM44" s="22">
        <v>4</v>
      </c>
      <c r="AN44" s="22">
        <v>6</v>
      </c>
    </row>
    <row r="45" spans="1:41" x14ac:dyDescent="0.2">
      <c r="A45" s="17" t="s">
        <v>12</v>
      </c>
      <c r="B45" s="18" t="s">
        <v>5</v>
      </c>
      <c r="C45" s="19" t="s">
        <v>5</v>
      </c>
      <c r="D45" s="29" t="s">
        <v>51</v>
      </c>
      <c r="E45" s="17" t="s">
        <v>52</v>
      </c>
      <c r="F45" s="20">
        <f t="shared" si="0"/>
        <v>1100555</v>
      </c>
      <c r="G45" s="21">
        <f t="shared" si="1"/>
        <v>656</v>
      </c>
      <c r="H45" s="22">
        <v>29</v>
      </c>
      <c r="I45" s="22">
        <v>35</v>
      </c>
      <c r="J45" s="22">
        <v>35</v>
      </c>
      <c r="K45" s="22">
        <v>68</v>
      </c>
      <c r="L45" s="22">
        <v>35</v>
      </c>
      <c r="M45" s="22">
        <v>20</v>
      </c>
      <c r="N45" s="22">
        <v>23</v>
      </c>
      <c r="O45" s="22">
        <v>18</v>
      </c>
      <c r="P45" s="22">
        <v>38</v>
      </c>
      <c r="Q45" s="22">
        <v>14</v>
      </c>
      <c r="R45" s="22">
        <v>20</v>
      </c>
      <c r="S45" s="22">
        <v>32</v>
      </c>
      <c r="T45" s="22">
        <v>13</v>
      </c>
      <c r="U45" s="22">
        <v>32</v>
      </c>
      <c r="V45" s="22">
        <v>27</v>
      </c>
      <c r="W45" s="22">
        <v>27</v>
      </c>
      <c r="X45" s="22">
        <v>27</v>
      </c>
      <c r="Y45" s="22">
        <v>9</v>
      </c>
      <c r="Z45" s="22">
        <v>20</v>
      </c>
      <c r="AA45" s="22">
        <v>22</v>
      </c>
      <c r="AB45" s="22">
        <v>7</v>
      </c>
      <c r="AC45" s="22">
        <v>22</v>
      </c>
      <c r="AD45" s="22">
        <v>30</v>
      </c>
      <c r="AE45" s="22">
        <v>12</v>
      </c>
      <c r="AF45" s="22">
        <v>12</v>
      </c>
      <c r="AG45" s="22">
        <v>3</v>
      </c>
      <c r="AH45" s="22">
        <v>3</v>
      </c>
      <c r="AI45" s="22">
        <v>5</v>
      </c>
      <c r="AJ45" s="22">
        <v>4</v>
      </c>
      <c r="AK45" s="22">
        <v>4</v>
      </c>
      <c r="AL45" s="22">
        <v>4</v>
      </c>
      <c r="AM45" s="22">
        <v>2</v>
      </c>
      <c r="AN45" s="22">
        <v>4</v>
      </c>
    </row>
    <row r="46" spans="1:41" s="10" customFormat="1" x14ac:dyDescent="0.2">
      <c r="A46" s="23"/>
      <c r="B46" s="24"/>
      <c r="C46" s="25"/>
      <c r="D46" s="30"/>
      <c r="E46" s="23"/>
      <c r="F46" s="28">
        <f t="shared" si="0"/>
        <v>7782295</v>
      </c>
      <c r="G46" s="59">
        <f t="shared" si="1"/>
        <v>4752</v>
      </c>
      <c r="H46" s="12">
        <f t="shared" ref="H46:AN46" si="9">SUM(H41:H45)</f>
        <v>241</v>
      </c>
      <c r="I46" s="12">
        <f t="shared" si="9"/>
        <v>291</v>
      </c>
      <c r="J46" s="12">
        <f t="shared" si="9"/>
        <v>295</v>
      </c>
      <c r="K46" s="12">
        <f t="shared" si="9"/>
        <v>568</v>
      </c>
      <c r="L46" s="12">
        <f t="shared" si="9"/>
        <v>284</v>
      </c>
      <c r="M46" s="12">
        <f t="shared" si="9"/>
        <v>171</v>
      </c>
      <c r="N46" s="12">
        <f t="shared" si="9"/>
        <v>191</v>
      </c>
      <c r="O46" s="12">
        <f t="shared" si="9"/>
        <v>129</v>
      </c>
      <c r="P46" s="12">
        <f t="shared" si="9"/>
        <v>257</v>
      </c>
      <c r="Q46" s="12">
        <f t="shared" si="9"/>
        <v>103</v>
      </c>
      <c r="R46" s="12">
        <f t="shared" si="9"/>
        <v>128</v>
      </c>
      <c r="S46" s="12">
        <f t="shared" si="9"/>
        <v>214</v>
      </c>
      <c r="T46" s="12">
        <f t="shared" si="9"/>
        <v>86</v>
      </c>
      <c r="U46" s="12">
        <f t="shared" si="9"/>
        <v>214</v>
      </c>
      <c r="V46" s="12">
        <f t="shared" si="9"/>
        <v>171</v>
      </c>
      <c r="W46" s="12">
        <f t="shared" si="9"/>
        <v>171</v>
      </c>
      <c r="X46" s="12">
        <f t="shared" si="9"/>
        <v>171</v>
      </c>
      <c r="Y46" s="12">
        <f t="shared" si="9"/>
        <v>59</v>
      </c>
      <c r="Z46" s="12">
        <f t="shared" si="9"/>
        <v>128</v>
      </c>
      <c r="AA46" s="12">
        <f t="shared" si="9"/>
        <v>139</v>
      </c>
      <c r="AB46" s="12">
        <f t="shared" si="9"/>
        <v>47</v>
      </c>
      <c r="AC46" s="12">
        <f t="shared" si="9"/>
        <v>139</v>
      </c>
      <c r="AD46" s="12">
        <f t="shared" si="9"/>
        <v>196</v>
      </c>
      <c r="AE46" s="12">
        <f t="shared" si="9"/>
        <v>79</v>
      </c>
      <c r="AF46" s="12">
        <f t="shared" si="9"/>
        <v>75</v>
      </c>
      <c r="AG46" s="12">
        <f t="shared" si="9"/>
        <v>21</v>
      </c>
      <c r="AH46" s="12">
        <f t="shared" si="9"/>
        <v>25</v>
      </c>
      <c r="AI46" s="12">
        <f t="shared" si="9"/>
        <v>31</v>
      </c>
      <c r="AJ46" s="12">
        <f t="shared" si="9"/>
        <v>30</v>
      </c>
      <c r="AK46" s="12">
        <f t="shared" si="9"/>
        <v>30</v>
      </c>
      <c r="AL46" s="12">
        <f t="shared" si="9"/>
        <v>26</v>
      </c>
      <c r="AM46" s="12">
        <f t="shared" si="9"/>
        <v>16</v>
      </c>
      <c r="AN46" s="12">
        <f t="shared" si="9"/>
        <v>26</v>
      </c>
      <c r="AO46" s="8"/>
    </row>
    <row r="47" spans="1:41" x14ac:dyDescent="0.2">
      <c r="A47" s="34" t="s">
        <v>13</v>
      </c>
      <c r="B47" s="18" t="s">
        <v>5</v>
      </c>
      <c r="C47" s="19" t="s">
        <v>23</v>
      </c>
      <c r="D47" s="70" t="s">
        <v>90</v>
      </c>
      <c r="E47" s="70" t="s">
        <v>91</v>
      </c>
      <c r="F47" s="20">
        <f t="shared" si="0"/>
        <v>1395105</v>
      </c>
      <c r="G47" s="21">
        <f t="shared" si="1"/>
        <v>901</v>
      </c>
      <c r="H47" s="22">
        <v>47</v>
      </c>
      <c r="I47" s="22">
        <v>84</v>
      </c>
      <c r="J47" s="22">
        <v>65</v>
      </c>
      <c r="K47" s="22">
        <v>129</v>
      </c>
      <c r="L47" s="22">
        <v>45</v>
      </c>
      <c r="M47" s="22">
        <v>31</v>
      </c>
      <c r="N47" s="22">
        <v>49</v>
      </c>
      <c r="O47" s="22">
        <v>31</v>
      </c>
      <c r="P47" s="22">
        <v>28</v>
      </c>
      <c r="Q47" s="22">
        <v>24</v>
      </c>
      <c r="R47" s="22">
        <v>15</v>
      </c>
      <c r="S47" s="22">
        <v>32</v>
      </c>
      <c r="T47" s="22">
        <v>13</v>
      </c>
      <c r="U47" s="22">
        <v>43</v>
      </c>
      <c r="V47" s="22">
        <v>24</v>
      </c>
      <c r="W47" s="22">
        <v>19</v>
      </c>
      <c r="X47" s="22">
        <v>35</v>
      </c>
      <c r="Y47" s="22">
        <v>10</v>
      </c>
      <c r="Z47" s="22">
        <v>12</v>
      </c>
      <c r="AA47" s="22">
        <v>32</v>
      </c>
      <c r="AB47" s="22">
        <v>12</v>
      </c>
      <c r="AC47" s="22">
        <v>38</v>
      </c>
      <c r="AD47" s="22">
        <v>29</v>
      </c>
      <c r="AE47" s="22">
        <v>6</v>
      </c>
      <c r="AF47" s="22">
        <v>14</v>
      </c>
      <c r="AG47" s="22">
        <v>4</v>
      </c>
      <c r="AH47" s="22">
        <v>5</v>
      </c>
      <c r="AI47" s="22">
        <v>5</v>
      </c>
      <c r="AJ47" s="22">
        <v>5</v>
      </c>
      <c r="AK47" s="22">
        <v>4</v>
      </c>
      <c r="AL47" s="22">
        <v>4</v>
      </c>
      <c r="AM47" s="22">
        <v>3</v>
      </c>
      <c r="AN47" s="22">
        <v>4</v>
      </c>
    </row>
    <row r="48" spans="1:41" x14ac:dyDescent="0.2">
      <c r="A48" s="34" t="s">
        <v>13</v>
      </c>
      <c r="B48" s="18" t="s">
        <v>5</v>
      </c>
      <c r="C48" s="19" t="s">
        <v>23</v>
      </c>
      <c r="D48" s="70" t="s">
        <v>92</v>
      </c>
      <c r="E48" s="70" t="s">
        <v>93</v>
      </c>
      <c r="F48" s="20">
        <f t="shared" si="0"/>
        <v>1248025</v>
      </c>
      <c r="G48" s="21">
        <f t="shared" si="1"/>
        <v>894</v>
      </c>
      <c r="H48" s="22">
        <v>57</v>
      </c>
      <c r="I48" s="22">
        <v>52</v>
      </c>
      <c r="J48" s="22">
        <v>65</v>
      </c>
      <c r="K48" s="22">
        <v>88</v>
      </c>
      <c r="L48" s="22">
        <v>39</v>
      </c>
      <c r="M48" s="22">
        <v>36</v>
      </c>
      <c r="N48" s="22">
        <v>40</v>
      </c>
      <c r="O48" s="22">
        <v>39</v>
      </c>
      <c r="P48" s="22">
        <v>55</v>
      </c>
      <c r="Q48" s="22">
        <v>30</v>
      </c>
      <c r="R48" s="22">
        <v>40</v>
      </c>
      <c r="S48" s="22">
        <v>32</v>
      </c>
      <c r="T48" s="22">
        <v>17</v>
      </c>
      <c r="U48" s="22">
        <v>63</v>
      </c>
      <c r="V48" s="22">
        <v>35</v>
      </c>
      <c r="W48" s="22">
        <v>30</v>
      </c>
      <c r="X48" s="22">
        <v>35</v>
      </c>
      <c r="Y48" s="22">
        <v>7</v>
      </c>
      <c r="Z48" s="22">
        <v>42</v>
      </c>
      <c r="AA48" s="22">
        <v>10</v>
      </c>
      <c r="AB48" s="22">
        <v>7</v>
      </c>
      <c r="AC48" s="22">
        <v>25</v>
      </c>
      <c r="AD48" s="22">
        <v>19</v>
      </c>
      <c r="AE48" s="22">
        <v>6</v>
      </c>
      <c r="AF48" s="22">
        <v>7</v>
      </c>
      <c r="AG48" s="22">
        <v>2</v>
      </c>
      <c r="AH48" s="22">
        <v>3</v>
      </c>
      <c r="AI48" s="22">
        <v>3</v>
      </c>
      <c r="AJ48" s="22">
        <v>3</v>
      </c>
      <c r="AK48" s="22">
        <v>2</v>
      </c>
      <c r="AL48" s="22">
        <v>2</v>
      </c>
      <c r="AM48" s="22">
        <v>1</v>
      </c>
      <c r="AN48" s="22">
        <v>2</v>
      </c>
    </row>
    <row r="49" spans="1:41" x14ac:dyDescent="0.2">
      <c r="A49" s="34" t="s">
        <v>13</v>
      </c>
      <c r="B49" s="18" t="s">
        <v>5</v>
      </c>
      <c r="C49" s="19" t="s">
        <v>23</v>
      </c>
      <c r="D49" s="70" t="s">
        <v>94</v>
      </c>
      <c r="E49" s="70" t="s">
        <v>95</v>
      </c>
      <c r="F49" s="20">
        <f t="shared" si="0"/>
        <v>1526635</v>
      </c>
      <c r="G49" s="21">
        <f t="shared" si="1"/>
        <v>1032</v>
      </c>
      <c r="H49" s="22">
        <v>53</v>
      </c>
      <c r="I49" s="22">
        <v>48</v>
      </c>
      <c r="J49" s="22">
        <v>37</v>
      </c>
      <c r="K49" s="22">
        <v>76</v>
      </c>
      <c r="L49" s="22">
        <v>50</v>
      </c>
      <c r="M49" s="22">
        <v>59</v>
      </c>
      <c r="N49" s="22">
        <v>71</v>
      </c>
      <c r="O49" s="22">
        <v>41</v>
      </c>
      <c r="P49" s="22">
        <v>55</v>
      </c>
      <c r="Q49" s="22">
        <v>35</v>
      </c>
      <c r="R49" s="22">
        <v>44</v>
      </c>
      <c r="S49" s="22">
        <v>62</v>
      </c>
      <c r="T49" s="22">
        <v>28</v>
      </c>
      <c r="U49" s="22">
        <v>27</v>
      </c>
      <c r="V49" s="22">
        <v>54</v>
      </c>
      <c r="W49" s="22">
        <v>43</v>
      </c>
      <c r="X49" s="22">
        <v>62</v>
      </c>
      <c r="Y49" s="22">
        <v>18</v>
      </c>
      <c r="Z49" s="22">
        <v>33</v>
      </c>
      <c r="AA49" s="22">
        <v>27</v>
      </c>
      <c r="AB49" s="22">
        <v>10</v>
      </c>
      <c r="AC49" s="22">
        <v>22</v>
      </c>
      <c r="AD49" s="22">
        <v>32</v>
      </c>
      <c r="AE49" s="22">
        <v>5</v>
      </c>
      <c r="AF49" s="22">
        <v>11</v>
      </c>
      <c r="AG49" s="22">
        <v>3</v>
      </c>
      <c r="AH49" s="22">
        <v>4</v>
      </c>
      <c r="AI49" s="22">
        <v>4</v>
      </c>
      <c r="AJ49" s="22">
        <v>4</v>
      </c>
      <c r="AK49" s="22">
        <v>4</v>
      </c>
      <c r="AL49" s="22">
        <v>4</v>
      </c>
      <c r="AM49" s="22">
        <v>2</v>
      </c>
      <c r="AN49" s="22">
        <v>4</v>
      </c>
    </row>
    <row r="50" spans="1:41" x14ac:dyDescent="0.2">
      <c r="A50" s="34" t="s">
        <v>13</v>
      </c>
      <c r="B50" s="18" t="s">
        <v>5</v>
      </c>
      <c r="C50" s="19" t="s">
        <v>23</v>
      </c>
      <c r="D50" s="70" t="s">
        <v>96</v>
      </c>
      <c r="E50" s="70" t="s">
        <v>97</v>
      </c>
      <c r="F50" s="20">
        <f t="shared" si="0"/>
        <v>1582510</v>
      </c>
      <c r="G50" s="21">
        <f t="shared" si="1"/>
        <v>966</v>
      </c>
      <c r="H50" s="22">
        <v>50</v>
      </c>
      <c r="I50" s="22">
        <v>44</v>
      </c>
      <c r="J50" s="22">
        <v>37</v>
      </c>
      <c r="K50" s="22">
        <v>64</v>
      </c>
      <c r="L50" s="22">
        <v>27</v>
      </c>
      <c r="M50" s="22">
        <v>34</v>
      </c>
      <c r="N50" s="22">
        <v>19</v>
      </c>
      <c r="O50" s="22">
        <v>33</v>
      </c>
      <c r="P50" s="22">
        <v>47</v>
      </c>
      <c r="Q50" s="22">
        <v>40</v>
      </c>
      <c r="R50" s="22">
        <v>35</v>
      </c>
      <c r="S50" s="22">
        <v>41</v>
      </c>
      <c r="T50" s="22">
        <v>26</v>
      </c>
      <c r="U50" s="22">
        <v>87</v>
      </c>
      <c r="V50" s="22">
        <v>59</v>
      </c>
      <c r="W50" s="22">
        <v>57</v>
      </c>
      <c r="X50" s="22">
        <v>32</v>
      </c>
      <c r="Y50" s="22">
        <v>19</v>
      </c>
      <c r="Z50" s="22">
        <v>48</v>
      </c>
      <c r="AA50" s="22">
        <v>38</v>
      </c>
      <c r="AB50" s="22">
        <v>11</v>
      </c>
      <c r="AC50" s="22">
        <v>23</v>
      </c>
      <c r="AD50" s="22">
        <v>26</v>
      </c>
      <c r="AE50" s="22">
        <v>14</v>
      </c>
      <c r="AF50" s="22">
        <v>15</v>
      </c>
      <c r="AG50" s="22">
        <v>4</v>
      </c>
      <c r="AH50" s="22">
        <v>7</v>
      </c>
      <c r="AI50" s="22">
        <v>7</v>
      </c>
      <c r="AJ50" s="22">
        <v>7</v>
      </c>
      <c r="AK50" s="22">
        <v>4</v>
      </c>
      <c r="AL50" s="22">
        <v>4</v>
      </c>
      <c r="AM50" s="22">
        <v>3</v>
      </c>
      <c r="AN50" s="22">
        <v>4</v>
      </c>
    </row>
    <row r="51" spans="1:41" x14ac:dyDescent="0.2">
      <c r="A51" s="34" t="s">
        <v>13</v>
      </c>
      <c r="B51" s="18" t="s">
        <v>5</v>
      </c>
      <c r="C51" s="19" t="s">
        <v>23</v>
      </c>
      <c r="D51" s="70" t="s">
        <v>98</v>
      </c>
      <c r="E51" s="70" t="s">
        <v>99</v>
      </c>
      <c r="F51" s="20">
        <f t="shared" si="0"/>
        <v>1697720</v>
      </c>
      <c r="G51" s="21">
        <f t="shared" si="1"/>
        <v>852</v>
      </c>
      <c r="H51" s="22">
        <v>40</v>
      </c>
      <c r="I51" s="22">
        <v>48</v>
      </c>
      <c r="J51" s="22">
        <v>15</v>
      </c>
      <c r="K51" s="22">
        <v>53</v>
      </c>
      <c r="L51" s="22">
        <v>45</v>
      </c>
      <c r="M51" s="22">
        <v>36</v>
      </c>
      <c r="N51" s="22">
        <v>49</v>
      </c>
      <c r="O51" s="22">
        <v>31</v>
      </c>
      <c r="P51" s="22">
        <v>59</v>
      </c>
      <c r="Q51" s="22">
        <v>12</v>
      </c>
      <c r="R51" s="22">
        <v>46</v>
      </c>
      <c r="S51" s="22">
        <v>47</v>
      </c>
      <c r="T51" s="22">
        <v>28</v>
      </c>
      <c r="U51" s="22">
        <v>23</v>
      </c>
      <c r="V51" s="22">
        <v>35</v>
      </c>
      <c r="W51" s="22">
        <v>38</v>
      </c>
      <c r="X51" s="22">
        <v>62</v>
      </c>
      <c r="Y51" s="22">
        <v>7</v>
      </c>
      <c r="Z51" s="22">
        <v>15</v>
      </c>
      <c r="AA51" s="22">
        <v>13</v>
      </c>
      <c r="AB51" s="22">
        <v>6</v>
      </c>
      <c r="AC51" s="22">
        <v>15</v>
      </c>
      <c r="AD51" s="22">
        <v>15</v>
      </c>
      <c r="AE51" s="22">
        <v>24</v>
      </c>
      <c r="AF51" s="22">
        <v>25</v>
      </c>
      <c r="AG51" s="22">
        <v>7</v>
      </c>
      <c r="AH51" s="22">
        <v>10</v>
      </c>
      <c r="AI51" s="22">
        <v>10</v>
      </c>
      <c r="AJ51" s="22">
        <v>9</v>
      </c>
      <c r="AK51" s="22">
        <v>8</v>
      </c>
      <c r="AL51" s="22">
        <v>8</v>
      </c>
      <c r="AM51" s="22">
        <v>5</v>
      </c>
      <c r="AN51" s="22">
        <v>8</v>
      </c>
    </row>
    <row r="52" spans="1:41" x14ac:dyDescent="0.2">
      <c r="A52" s="34" t="s">
        <v>13</v>
      </c>
      <c r="B52" s="18" t="s">
        <v>5</v>
      </c>
      <c r="C52" s="19" t="s">
        <v>23</v>
      </c>
      <c r="D52" s="70" t="s">
        <v>100</v>
      </c>
      <c r="E52" s="70" t="s">
        <v>101</v>
      </c>
      <c r="F52" s="20">
        <f t="shared" si="0"/>
        <v>1126970</v>
      </c>
      <c r="G52" s="21">
        <f t="shared" si="1"/>
        <v>755</v>
      </c>
      <c r="H52" s="22">
        <v>30</v>
      </c>
      <c r="I52" s="22">
        <v>56</v>
      </c>
      <c r="J52" s="22">
        <v>46</v>
      </c>
      <c r="K52" s="22">
        <v>35</v>
      </c>
      <c r="L52" s="22">
        <v>45</v>
      </c>
      <c r="M52" s="22">
        <v>53</v>
      </c>
      <c r="N52" s="22">
        <v>40</v>
      </c>
      <c r="O52" s="22">
        <v>20</v>
      </c>
      <c r="P52" s="22">
        <v>103</v>
      </c>
      <c r="Q52" s="22">
        <v>14</v>
      </c>
      <c r="R52" s="22">
        <v>15</v>
      </c>
      <c r="S52" s="22">
        <v>21</v>
      </c>
      <c r="T52" s="22">
        <v>10</v>
      </c>
      <c r="U52" s="22">
        <v>50</v>
      </c>
      <c r="V52" s="22">
        <v>46</v>
      </c>
      <c r="W52" s="22">
        <v>30</v>
      </c>
      <c r="X52" s="22">
        <v>14</v>
      </c>
      <c r="Y52" s="22">
        <v>13</v>
      </c>
      <c r="Z52" s="22">
        <v>19</v>
      </c>
      <c r="AA52" s="22">
        <v>13</v>
      </c>
      <c r="AB52" s="22">
        <v>7</v>
      </c>
      <c r="AC52" s="22">
        <v>18</v>
      </c>
      <c r="AD52" s="22">
        <v>17</v>
      </c>
      <c r="AE52" s="22">
        <v>11</v>
      </c>
      <c r="AF52" s="22">
        <v>9</v>
      </c>
      <c r="AG52" s="22">
        <v>3</v>
      </c>
      <c r="AH52" s="22">
        <v>2</v>
      </c>
      <c r="AI52" s="22">
        <v>2</v>
      </c>
      <c r="AJ52" s="22">
        <v>2</v>
      </c>
      <c r="AK52" s="22">
        <v>3</v>
      </c>
      <c r="AL52" s="22">
        <v>3</v>
      </c>
      <c r="AM52" s="22">
        <v>2</v>
      </c>
      <c r="AN52" s="22">
        <v>3</v>
      </c>
    </row>
    <row r="53" spans="1:41" x14ac:dyDescent="0.2">
      <c r="A53" s="34" t="s">
        <v>13</v>
      </c>
      <c r="B53" s="18" t="s">
        <v>5</v>
      </c>
      <c r="C53" s="19" t="s">
        <v>23</v>
      </c>
      <c r="D53" s="70" t="s">
        <v>102</v>
      </c>
      <c r="E53" s="70" t="s">
        <v>103</v>
      </c>
      <c r="F53" s="20">
        <f t="shared" si="0"/>
        <v>1784295</v>
      </c>
      <c r="G53" s="21">
        <f t="shared" si="1"/>
        <v>1011</v>
      </c>
      <c r="H53" s="22">
        <v>57</v>
      </c>
      <c r="I53" s="22">
        <v>66</v>
      </c>
      <c r="J53" s="22">
        <v>44</v>
      </c>
      <c r="K53" s="22">
        <v>141</v>
      </c>
      <c r="L53" s="22">
        <v>46</v>
      </c>
      <c r="M53" s="22">
        <v>31</v>
      </c>
      <c r="N53" s="22">
        <v>41</v>
      </c>
      <c r="O53" s="22">
        <v>23</v>
      </c>
      <c r="P53" s="22">
        <v>48</v>
      </c>
      <c r="Q53" s="22">
        <v>19</v>
      </c>
      <c r="R53" s="22">
        <v>13</v>
      </c>
      <c r="S53" s="22">
        <v>58</v>
      </c>
      <c r="T53" s="22">
        <v>23</v>
      </c>
      <c r="U53" s="22">
        <v>40</v>
      </c>
      <c r="V53" s="22">
        <v>17</v>
      </c>
      <c r="W53" s="22">
        <v>53</v>
      </c>
      <c r="X53" s="22">
        <v>30</v>
      </c>
      <c r="Y53" s="22">
        <v>19</v>
      </c>
      <c r="Z53" s="22">
        <v>39</v>
      </c>
      <c r="AA53" s="22">
        <v>33</v>
      </c>
      <c r="AB53" s="22">
        <v>16</v>
      </c>
      <c r="AC53" s="22">
        <v>25</v>
      </c>
      <c r="AD53" s="22">
        <v>32</v>
      </c>
      <c r="AE53" s="22">
        <v>15</v>
      </c>
      <c r="AF53" s="22">
        <v>23</v>
      </c>
      <c r="AG53" s="22">
        <v>7</v>
      </c>
      <c r="AH53" s="22">
        <v>9</v>
      </c>
      <c r="AI53" s="22">
        <v>9</v>
      </c>
      <c r="AJ53" s="22">
        <v>9</v>
      </c>
      <c r="AK53" s="22">
        <v>7</v>
      </c>
      <c r="AL53" s="22">
        <v>7</v>
      </c>
      <c r="AM53" s="22">
        <v>4</v>
      </c>
      <c r="AN53" s="22">
        <v>7</v>
      </c>
    </row>
    <row r="54" spans="1:41" s="10" customFormat="1" x14ac:dyDescent="0.2">
      <c r="A54" s="32"/>
      <c r="B54" s="24"/>
      <c r="C54" s="25"/>
      <c r="D54" s="33"/>
      <c r="E54" s="33"/>
      <c r="F54" s="28">
        <f t="shared" si="0"/>
        <v>10361260</v>
      </c>
      <c r="G54" s="59">
        <f t="shared" si="1"/>
        <v>6411</v>
      </c>
      <c r="H54" s="12">
        <f t="shared" ref="H54:AN54" si="10">SUM(H47:H53)</f>
        <v>334</v>
      </c>
      <c r="I54" s="12">
        <f t="shared" si="10"/>
        <v>398</v>
      </c>
      <c r="J54" s="12">
        <f t="shared" si="10"/>
        <v>309</v>
      </c>
      <c r="K54" s="12">
        <f t="shared" si="10"/>
        <v>586</v>
      </c>
      <c r="L54" s="12">
        <f t="shared" si="10"/>
        <v>297</v>
      </c>
      <c r="M54" s="12">
        <f t="shared" si="10"/>
        <v>280</v>
      </c>
      <c r="N54" s="12">
        <f t="shared" si="10"/>
        <v>309</v>
      </c>
      <c r="O54" s="12">
        <f t="shared" si="10"/>
        <v>218</v>
      </c>
      <c r="P54" s="12">
        <f t="shared" si="10"/>
        <v>395</v>
      </c>
      <c r="Q54" s="12">
        <f t="shared" si="10"/>
        <v>174</v>
      </c>
      <c r="R54" s="12">
        <f t="shared" si="10"/>
        <v>208</v>
      </c>
      <c r="S54" s="12">
        <f t="shared" si="10"/>
        <v>293</v>
      </c>
      <c r="T54" s="12">
        <f t="shared" si="10"/>
        <v>145</v>
      </c>
      <c r="U54" s="12">
        <f t="shared" si="10"/>
        <v>333</v>
      </c>
      <c r="V54" s="12">
        <f t="shared" si="10"/>
        <v>270</v>
      </c>
      <c r="W54" s="12">
        <f t="shared" si="10"/>
        <v>270</v>
      </c>
      <c r="X54" s="12">
        <f t="shared" si="10"/>
        <v>270</v>
      </c>
      <c r="Y54" s="12">
        <f t="shared" si="10"/>
        <v>93</v>
      </c>
      <c r="Z54" s="12">
        <f t="shared" si="10"/>
        <v>208</v>
      </c>
      <c r="AA54" s="12">
        <f t="shared" si="10"/>
        <v>166</v>
      </c>
      <c r="AB54" s="12">
        <f t="shared" si="10"/>
        <v>69</v>
      </c>
      <c r="AC54" s="12">
        <f t="shared" si="10"/>
        <v>166</v>
      </c>
      <c r="AD54" s="12">
        <f t="shared" si="10"/>
        <v>170</v>
      </c>
      <c r="AE54" s="12">
        <f t="shared" si="10"/>
        <v>81</v>
      </c>
      <c r="AF54" s="12">
        <f t="shared" si="10"/>
        <v>104</v>
      </c>
      <c r="AG54" s="12">
        <f t="shared" si="10"/>
        <v>30</v>
      </c>
      <c r="AH54" s="12">
        <f t="shared" si="10"/>
        <v>40</v>
      </c>
      <c r="AI54" s="12">
        <f t="shared" si="10"/>
        <v>40</v>
      </c>
      <c r="AJ54" s="12">
        <f t="shared" si="10"/>
        <v>39</v>
      </c>
      <c r="AK54" s="12">
        <f t="shared" si="10"/>
        <v>32</v>
      </c>
      <c r="AL54" s="12">
        <f t="shared" si="10"/>
        <v>32</v>
      </c>
      <c r="AM54" s="12">
        <f t="shared" si="10"/>
        <v>20</v>
      </c>
      <c r="AN54" s="12">
        <f t="shared" si="10"/>
        <v>32</v>
      </c>
      <c r="AO54" s="8"/>
    </row>
    <row r="55" spans="1:41" ht="24" x14ac:dyDescent="0.2">
      <c r="A55" s="37" t="s">
        <v>46</v>
      </c>
      <c r="B55" s="18" t="s">
        <v>5</v>
      </c>
      <c r="C55" s="38" t="s">
        <v>45</v>
      </c>
      <c r="D55" s="39" t="s">
        <v>104</v>
      </c>
      <c r="E55" s="47" t="s">
        <v>105</v>
      </c>
      <c r="F55" s="20">
        <f t="shared" si="0"/>
        <v>1999320</v>
      </c>
      <c r="G55" s="21">
        <f t="shared" si="1"/>
        <v>1070</v>
      </c>
      <c r="H55" s="22">
        <v>42</v>
      </c>
      <c r="I55" s="22">
        <v>59</v>
      </c>
      <c r="J55" s="22">
        <v>47</v>
      </c>
      <c r="K55" s="22">
        <v>124</v>
      </c>
      <c r="L55" s="22">
        <v>73</v>
      </c>
      <c r="M55" s="22">
        <v>39</v>
      </c>
      <c r="N55" s="22">
        <v>29</v>
      </c>
      <c r="O55" s="22">
        <v>29</v>
      </c>
      <c r="P55" s="22">
        <v>58</v>
      </c>
      <c r="Q55" s="22">
        <v>23</v>
      </c>
      <c r="R55" s="22">
        <v>30</v>
      </c>
      <c r="S55" s="22">
        <v>51</v>
      </c>
      <c r="T55" s="22">
        <v>19</v>
      </c>
      <c r="U55" s="22">
        <v>51</v>
      </c>
      <c r="V55" s="22">
        <v>39</v>
      </c>
      <c r="W55" s="22">
        <v>39</v>
      </c>
      <c r="X55" s="22">
        <v>39</v>
      </c>
      <c r="Y55" s="22">
        <v>13</v>
      </c>
      <c r="Z55" s="22">
        <v>29</v>
      </c>
      <c r="AA55" s="22">
        <v>39</v>
      </c>
      <c r="AB55" s="22">
        <v>13</v>
      </c>
      <c r="AC55" s="22">
        <v>38</v>
      </c>
      <c r="AD55" s="22">
        <v>32</v>
      </c>
      <c r="AE55" s="22">
        <v>15</v>
      </c>
      <c r="AF55" s="22">
        <v>22</v>
      </c>
      <c r="AG55" s="22">
        <v>6</v>
      </c>
      <c r="AH55" s="22">
        <v>10</v>
      </c>
      <c r="AI55" s="22">
        <v>14</v>
      </c>
      <c r="AJ55" s="22">
        <v>14</v>
      </c>
      <c r="AK55" s="22">
        <v>9</v>
      </c>
      <c r="AL55" s="22">
        <v>9</v>
      </c>
      <c r="AM55" s="22">
        <v>6</v>
      </c>
      <c r="AN55" s="22">
        <v>10</v>
      </c>
    </row>
    <row r="56" spans="1:41" ht="24" x14ac:dyDescent="0.2">
      <c r="A56" s="37" t="s">
        <v>46</v>
      </c>
      <c r="B56" s="18" t="s">
        <v>5</v>
      </c>
      <c r="C56" s="38" t="s">
        <v>45</v>
      </c>
      <c r="D56" s="39" t="s">
        <v>106</v>
      </c>
      <c r="E56" s="47" t="s">
        <v>107</v>
      </c>
      <c r="F56" s="20">
        <f t="shared" si="0"/>
        <v>1392800</v>
      </c>
      <c r="G56" s="21">
        <f t="shared" si="1"/>
        <v>777</v>
      </c>
      <c r="H56" s="22">
        <v>32</v>
      </c>
      <c r="I56" s="22">
        <v>45</v>
      </c>
      <c r="J56" s="22">
        <v>36</v>
      </c>
      <c r="K56" s="22">
        <v>94</v>
      </c>
      <c r="L56" s="22">
        <v>56</v>
      </c>
      <c r="M56" s="22">
        <v>29</v>
      </c>
      <c r="N56" s="22">
        <v>22</v>
      </c>
      <c r="O56" s="22">
        <v>22</v>
      </c>
      <c r="P56" s="22">
        <v>44</v>
      </c>
      <c r="Q56" s="22">
        <v>18</v>
      </c>
      <c r="R56" s="22">
        <v>23</v>
      </c>
      <c r="S56" s="22">
        <v>39</v>
      </c>
      <c r="T56" s="22">
        <v>15</v>
      </c>
      <c r="U56" s="22">
        <v>39</v>
      </c>
      <c r="V56" s="22">
        <v>29</v>
      </c>
      <c r="W56" s="22">
        <v>29</v>
      </c>
      <c r="X56" s="22">
        <v>29</v>
      </c>
      <c r="Y56" s="22">
        <v>10</v>
      </c>
      <c r="Z56" s="22">
        <v>22</v>
      </c>
      <c r="AA56" s="22">
        <v>19</v>
      </c>
      <c r="AB56" s="22">
        <v>6</v>
      </c>
      <c r="AC56" s="22">
        <v>24</v>
      </c>
      <c r="AD56" s="22">
        <v>20</v>
      </c>
      <c r="AE56" s="22">
        <v>10</v>
      </c>
      <c r="AF56" s="22">
        <v>14</v>
      </c>
      <c r="AG56" s="22">
        <v>4</v>
      </c>
      <c r="AH56" s="22">
        <v>7</v>
      </c>
      <c r="AI56" s="22">
        <v>9</v>
      </c>
      <c r="AJ56" s="22">
        <v>9</v>
      </c>
      <c r="AK56" s="22">
        <v>6</v>
      </c>
      <c r="AL56" s="22">
        <v>6</v>
      </c>
      <c r="AM56" s="22">
        <v>4</v>
      </c>
      <c r="AN56" s="22">
        <v>6</v>
      </c>
    </row>
    <row r="57" spans="1:41" ht="24" x14ac:dyDescent="0.2">
      <c r="A57" s="37" t="s">
        <v>46</v>
      </c>
      <c r="B57" s="18" t="s">
        <v>5</v>
      </c>
      <c r="C57" s="38" t="s">
        <v>45</v>
      </c>
      <c r="D57" s="39" t="s">
        <v>108</v>
      </c>
      <c r="E57" s="131" t="s">
        <v>304</v>
      </c>
      <c r="F57" s="20">
        <f t="shared" si="0"/>
        <v>688740</v>
      </c>
      <c r="G57" s="21">
        <f t="shared" si="1"/>
        <v>460</v>
      </c>
      <c r="H57" s="22">
        <v>20</v>
      </c>
      <c r="I57" s="22">
        <v>28</v>
      </c>
      <c r="J57" s="22">
        <v>23</v>
      </c>
      <c r="K57" s="22">
        <v>60</v>
      </c>
      <c r="L57" s="22">
        <v>36</v>
      </c>
      <c r="M57" s="22">
        <v>19</v>
      </c>
      <c r="N57" s="22">
        <v>14</v>
      </c>
      <c r="O57" s="22">
        <v>14</v>
      </c>
      <c r="P57" s="22">
        <v>28</v>
      </c>
      <c r="Q57" s="22">
        <v>11</v>
      </c>
      <c r="R57" s="22">
        <v>15</v>
      </c>
      <c r="S57" s="22">
        <v>25</v>
      </c>
      <c r="T57" s="22">
        <v>9</v>
      </c>
      <c r="U57" s="22">
        <v>25</v>
      </c>
      <c r="V57" s="22">
        <v>19</v>
      </c>
      <c r="W57" s="22">
        <v>19</v>
      </c>
      <c r="X57" s="22">
        <v>19</v>
      </c>
      <c r="Y57" s="22">
        <v>6</v>
      </c>
      <c r="Z57" s="22">
        <v>14</v>
      </c>
      <c r="AA57" s="22">
        <v>12</v>
      </c>
      <c r="AB57" s="22">
        <v>4</v>
      </c>
      <c r="AC57" s="22">
        <v>9</v>
      </c>
      <c r="AD57" s="22">
        <v>8</v>
      </c>
      <c r="AE57" s="22">
        <v>3</v>
      </c>
      <c r="AF57" s="22">
        <v>4</v>
      </c>
      <c r="AG57" s="22">
        <v>1</v>
      </c>
      <c r="AH57" s="22">
        <v>2</v>
      </c>
      <c r="AI57" s="22">
        <v>3</v>
      </c>
      <c r="AJ57" s="22">
        <v>3</v>
      </c>
      <c r="AK57" s="22">
        <v>2</v>
      </c>
      <c r="AL57" s="22">
        <v>2</v>
      </c>
      <c r="AM57" s="22">
        <v>1</v>
      </c>
      <c r="AN57" s="22">
        <v>2</v>
      </c>
    </row>
    <row r="58" spans="1:41" ht="24" x14ac:dyDescent="0.2">
      <c r="A58" s="37" t="s">
        <v>46</v>
      </c>
      <c r="B58" s="18" t="s">
        <v>5</v>
      </c>
      <c r="C58" s="38" t="s">
        <v>45</v>
      </c>
      <c r="D58" s="39" t="s">
        <v>109</v>
      </c>
      <c r="E58" s="47" t="s">
        <v>110</v>
      </c>
      <c r="F58" s="20">
        <f t="shared" si="0"/>
        <v>1406155</v>
      </c>
      <c r="G58" s="21">
        <f t="shared" si="1"/>
        <v>800</v>
      </c>
      <c r="H58" s="22">
        <v>33</v>
      </c>
      <c r="I58" s="22">
        <v>46</v>
      </c>
      <c r="J58" s="22">
        <v>36</v>
      </c>
      <c r="K58" s="22">
        <v>99</v>
      </c>
      <c r="L58" s="22">
        <v>57</v>
      </c>
      <c r="M58" s="22">
        <v>30</v>
      </c>
      <c r="N58" s="22">
        <v>22</v>
      </c>
      <c r="O58" s="22">
        <v>22</v>
      </c>
      <c r="P58" s="22">
        <v>45</v>
      </c>
      <c r="Q58" s="22">
        <v>18</v>
      </c>
      <c r="R58" s="22">
        <v>23</v>
      </c>
      <c r="S58" s="22">
        <v>41</v>
      </c>
      <c r="T58" s="22">
        <v>15</v>
      </c>
      <c r="U58" s="22">
        <v>41</v>
      </c>
      <c r="V58" s="22">
        <v>30</v>
      </c>
      <c r="W58" s="22">
        <v>30</v>
      </c>
      <c r="X58" s="22">
        <v>30</v>
      </c>
      <c r="Y58" s="22">
        <v>11</v>
      </c>
      <c r="Z58" s="22">
        <v>22</v>
      </c>
      <c r="AA58" s="22">
        <v>24</v>
      </c>
      <c r="AB58" s="22">
        <v>8</v>
      </c>
      <c r="AC58" s="22">
        <v>23</v>
      </c>
      <c r="AD58" s="22">
        <v>21</v>
      </c>
      <c r="AE58" s="22">
        <v>10</v>
      </c>
      <c r="AF58" s="22">
        <v>15</v>
      </c>
      <c r="AG58" s="22">
        <v>3</v>
      </c>
      <c r="AH58" s="22">
        <v>7</v>
      </c>
      <c r="AI58" s="22">
        <v>8</v>
      </c>
      <c r="AJ58" s="22">
        <v>9</v>
      </c>
      <c r="AK58" s="22">
        <v>5</v>
      </c>
      <c r="AL58" s="22">
        <v>6</v>
      </c>
      <c r="AM58" s="22">
        <v>4</v>
      </c>
      <c r="AN58" s="22">
        <v>6</v>
      </c>
    </row>
    <row r="59" spans="1:41" s="10" customFormat="1" x14ac:dyDescent="0.2">
      <c r="A59" s="40"/>
      <c r="B59" s="14"/>
      <c r="C59" s="41"/>
      <c r="D59" s="42"/>
      <c r="E59" s="69"/>
      <c r="F59" s="28">
        <f t="shared" si="0"/>
        <v>5487015</v>
      </c>
      <c r="G59" s="59">
        <f t="shared" si="1"/>
        <v>3107</v>
      </c>
      <c r="H59" s="12">
        <f>SUM(H55:H58)</f>
        <v>127</v>
      </c>
      <c r="I59" s="12">
        <f t="shared" ref="I59:AN59" si="11">SUM(I55:I58)</f>
        <v>178</v>
      </c>
      <c r="J59" s="12">
        <f t="shared" si="11"/>
        <v>142</v>
      </c>
      <c r="K59" s="12">
        <f t="shared" si="11"/>
        <v>377</v>
      </c>
      <c r="L59" s="12">
        <f t="shared" si="11"/>
        <v>222</v>
      </c>
      <c r="M59" s="12">
        <f t="shared" si="11"/>
        <v>117</v>
      </c>
      <c r="N59" s="12">
        <f t="shared" si="11"/>
        <v>87</v>
      </c>
      <c r="O59" s="12">
        <f t="shared" si="11"/>
        <v>87</v>
      </c>
      <c r="P59" s="12">
        <f t="shared" si="11"/>
        <v>175</v>
      </c>
      <c r="Q59" s="12">
        <f t="shared" si="11"/>
        <v>70</v>
      </c>
      <c r="R59" s="12">
        <f t="shared" si="11"/>
        <v>91</v>
      </c>
      <c r="S59" s="12">
        <f t="shared" si="11"/>
        <v>156</v>
      </c>
      <c r="T59" s="12">
        <f t="shared" si="11"/>
        <v>58</v>
      </c>
      <c r="U59" s="12">
        <f t="shared" si="11"/>
        <v>156</v>
      </c>
      <c r="V59" s="12">
        <f t="shared" si="11"/>
        <v>117</v>
      </c>
      <c r="W59" s="12">
        <f t="shared" si="11"/>
        <v>117</v>
      </c>
      <c r="X59" s="12">
        <f t="shared" si="11"/>
        <v>117</v>
      </c>
      <c r="Y59" s="12">
        <f t="shared" si="11"/>
        <v>40</v>
      </c>
      <c r="Z59" s="12">
        <f t="shared" si="11"/>
        <v>87</v>
      </c>
      <c r="AA59" s="12">
        <f t="shared" si="11"/>
        <v>94</v>
      </c>
      <c r="AB59" s="12">
        <f t="shared" si="11"/>
        <v>31</v>
      </c>
      <c r="AC59" s="12">
        <f t="shared" si="11"/>
        <v>94</v>
      </c>
      <c r="AD59" s="12">
        <f t="shared" si="11"/>
        <v>81</v>
      </c>
      <c r="AE59" s="12">
        <f t="shared" si="11"/>
        <v>38</v>
      </c>
      <c r="AF59" s="12">
        <f t="shared" si="11"/>
        <v>55</v>
      </c>
      <c r="AG59" s="12">
        <f t="shared" si="11"/>
        <v>14</v>
      </c>
      <c r="AH59" s="12">
        <f t="shared" si="11"/>
        <v>26</v>
      </c>
      <c r="AI59" s="12">
        <f t="shared" si="11"/>
        <v>34</v>
      </c>
      <c r="AJ59" s="12">
        <f t="shared" si="11"/>
        <v>35</v>
      </c>
      <c r="AK59" s="12">
        <f t="shared" si="11"/>
        <v>22</v>
      </c>
      <c r="AL59" s="12">
        <f t="shared" si="11"/>
        <v>23</v>
      </c>
      <c r="AM59" s="12">
        <f t="shared" si="11"/>
        <v>15</v>
      </c>
      <c r="AN59" s="12">
        <f t="shared" si="11"/>
        <v>24</v>
      </c>
      <c r="AO59" s="8"/>
    </row>
    <row r="60" spans="1:41" x14ac:dyDescent="0.2">
      <c r="A60" s="43" t="s">
        <v>14</v>
      </c>
      <c r="B60" s="18" t="s">
        <v>5</v>
      </c>
      <c r="C60" s="38" t="s">
        <v>23</v>
      </c>
      <c r="D60" s="44" t="s">
        <v>111</v>
      </c>
      <c r="E60" s="38" t="s">
        <v>112</v>
      </c>
      <c r="F60" s="20">
        <f t="shared" si="0"/>
        <v>1695930</v>
      </c>
      <c r="G60" s="21">
        <f t="shared" si="1"/>
        <v>821</v>
      </c>
      <c r="H60" s="22">
        <v>34</v>
      </c>
      <c r="I60" s="22">
        <v>43</v>
      </c>
      <c r="J60" s="22">
        <v>40</v>
      </c>
      <c r="K60" s="22">
        <v>87</v>
      </c>
      <c r="L60" s="22">
        <v>43</v>
      </c>
      <c r="M60" s="22">
        <v>27</v>
      </c>
      <c r="N60" s="22">
        <v>27</v>
      </c>
      <c r="O60" s="22">
        <v>16</v>
      </c>
      <c r="P60" s="22">
        <v>42</v>
      </c>
      <c r="Q60" s="22">
        <v>13</v>
      </c>
      <c r="R60" s="22">
        <v>18</v>
      </c>
      <c r="S60" s="22">
        <v>45</v>
      </c>
      <c r="T60" s="22">
        <v>11</v>
      </c>
      <c r="U60" s="22">
        <v>34</v>
      </c>
      <c r="V60" s="22">
        <v>27</v>
      </c>
      <c r="W60" s="22">
        <v>27</v>
      </c>
      <c r="X60" s="22">
        <v>36</v>
      </c>
      <c r="Y60" s="22">
        <v>12</v>
      </c>
      <c r="Z60" s="22">
        <v>25</v>
      </c>
      <c r="AA60" s="22">
        <v>31</v>
      </c>
      <c r="AB60" s="22">
        <v>5</v>
      </c>
      <c r="AC60" s="22">
        <v>31</v>
      </c>
      <c r="AD60" s="22">
        <v>38</v>
      </c>
      <c r="AE60" s="22">
        <v>10</v>
      </c>
      <c r="AF60" s="22">
        <v>17</v>
      </c>
      <c r="AG60" s="22">
        <v>6</v>
      </c>
      <c r="AH60" s="22">
        <v>8</v>
      </c>
      <c r="AI60" s="22">
        <v>14</v>
      </c>
      <c r="AJ60" s="22">
        <v>14</v>
      </c>
      <c r="AK60" s="22">
        <v>11</v>
      </c>
      <c r="AL60" s="22">
        <v>11</v>
      </c>
      <c r="AM60" s="22">
        <v>7</v>
      </c>
      <c r="AN60" s="22">
        <v>11</v>
      </c>
    </row>
    <row r="61" spans="1:41" x14ac:dyDescent="0.2">
      <c r="A61" s="43" t="s">
        <v>14</v>
      </c>
      <c r="B61" s="18" t="s">
        <v>5</v>
      </c>
      <c r="C61" s="38" t="s">
        <v>23</v>
      </c>
      <c r="D61" s="44" t="s">
        <v>113</v>
      </c>
      <c r="E61" s="38" t="s">
        <v>114</v>
      </c>
      <c r="F61" s="20">
        <f t="shared" si="0"/>
        <v>1213405</v>
      </c>
      <c r="G61" s="21">
        <f t="shared" si="1"/>
        <v>690</v>
      </c>
      <c r="H61" s="22">
        <v>33</v>
      </c>
      <c r="I61" s="22">
        <v>41</v>
      </c>
      <c r="J61" s="22">
        <v>39</v>
      </c>
      <c r="K61" s="22">
        <v>84</v>
      </c>
      <c r="L61" s="22">
        <v>41</v>
      </c>
      <c r="M61" s="22">
        <v>26</v>
      </c>
      <c r="N61" s="22">
        <v>26</v>
      </c>
      <c r="O61" s="22">
        <v>16</v>
      </c>
      <c r="P61" s="22">
        <v>41</v>
      </c>
      <c r="Q61" s="22">
        <v>12</v>
      </c>
      <c r="R61" s="22">
        <v>18</v>
      </c>
      <c r="S61" s="22">
        <v>43</v>
      </c>
      <c r="T61" s="22">
        <v>10</v>
      </c>
      <c r="U61" s="22">
        <v>33</v>
      </c>
      <c r="V61" s="22">
        <v>26</v>
      </c>
      <c r="W61" s="22">
        <v>26</v>
      </c>
      <c r="X61" s="22">
        <v>26</v>
      </c>
      <c r="Y61" s="22">
        <v>9</v>
      </c>
      <c r="Z61" s="22">
        <v>18</v>
      </c>
      <c r="AA61" s="22">
        <v>18</v>
      </c>
      <c r="AB61" s="22">
        <v>3</v>
      </c>
      <c r="AC61" s="22">
        <v>18</v>
      </c>
      <c r="AD61" s="22">
        <v>22</v>
      </c>
      <c r="AE61" s="22">
        <v>6</v>
      </c>
      <c r="AF61" s="22">
        <v>10</v>
      </c>
      <c r="AG61" s="22">
        <v>3</v>
      </c>
      <c r="AH61" s="22">
        <v>4</v>
      </c>
      <c r="AI61" s="22">
        <v>8</v>
      </c>
      <c r="AJ61" s="22">
        <v>8</v>
      </c>
      <c r="AK61" s="22">
        <v>6</v>
      </c>
      <c r="AL61" s="22">
        <v>6</v>
      </c>
      <c r="AM61" s="22">
        <v>4</v>
      </c>
      <c r="AN61" s="22">
        <v>6</v>
      </c>
    </row>
    <row r="62" spans="1:41" x14ac:dyDescent="0.2">
      <c r="A62" s="43" t="s">
        <v>14</v>
      </c>
      <c r="B62" s="18" t="s">
        <v>5</v>
      </c>
      <c r="C62" s="38" t="s">
        <v>23</v>
      </c>
      <c r="D62" s="44" t="s">
        <v>115</v>
      </c>
      <c r="E62" s="38" t="s">
        <v>116</v>
      </c>
      <c r="F62" s="20">
        <f t="shared" si="0"/>
        <v>1105015</v>
      </c>
      <c r="G62" s="21">
        <f t="shared" si="1"/>
        <v>657</v>
      </c>
      <c r="H62" s="22">
        <v>33</v>
      </c>
      <c r="I62" s="22">
        <v>41</v>
      </c>
      <c r="J62" s="22">
        <v>39</v>
      </c>
      <c r="K62" s="22">
        <v>84</v>
      </c>
      <c r="L62" s="22">
        <v>41</v>
      </c>
      <c r="M62" s="22">
        <v>26</v>
      </c>
      <c r="N62" s="22">
        <v>26</v>
      </c>
      <c r="O62" s="22">
        <v>16</v>
      </c>
      <c r="P62" s="22">
        <v>41</v>
      </c>
      <c r="Q62" s="22">
        <v>12</v>
      </c>
      <c r="R62" s="22">
        <v>18</v>
      </c>
      <c r="S62" s="22">
        <v>43</v>
      </c>
      <c r="T62" s="22">
        <v>10</v>
      </c>
      <c r="U62" s="22">
        <v>33</v>
      </c>
      <c r="V62" s="22">
        <v>26</v>
      </c>
      <c r="W62" s="22">
        <v>26</v>
      </c>
      <c r="X62" s="22">
        <v>20</v>
      </c>
      <c r="Y62" s="22">
        <v>7</v>
      </c>
      <c r="Z62" s="22">
        <v>14</v>
      </c>
      <c r="AA62" s="22">
        <v>15</v>
      </c>
      <c r="AB62" s="22">
        <v>2</v>
      </c>
      <c r="AC62" s="22">
        <v>15</v>
      </c>
      <c r="AD62" s="22">
        <v>18</v>
      </c>
      <c r="AE62" s="22">
        <v>5</v>
      </c>
      <c r="AF62" s="22">
        <v>8</v>
      </c>
      <c r="AG62" s="22">
        <v>3</v>
      </c>
      <c r="AH62" s="22">
        <v>4</v>
      </c>
      <c r="AI62" s="22">
        <v>7</v>
      </c>
      <c r="AJ62" s="22">
        <v>6</v>
      </c>
      <c r="AK62" s="22">
        <v>5</v>
      </c>
      <c r="AL62" s="22">
        <v>5</v>
      </c>
      <c r="AM62" s="22">
        <v>3</v>
      </c>
      <c r="AN62" s="22">
        <v>5</v>
      </c>
    </row>
    <row r="63" spans="1:41" x14ac:dyDescent="0.2">
      <c r="A63" s="43" t="s">
        <v>14</v>
      </c>
      <c r="B63" s="18" t="s">
        <v>5</v>
      </c>
      <c r="C63" s="38" t="s">
        <v>23</v>
      </c>
      <c r="D63" s="44" t="s">
        <v>117</v>
      </c>
      <c r="E63" s="38" t="s">
        <v>118</v>
      </c>
      <c r="F63" s="20">
        <f t="shared" si="0"/>
        <v>1046030</v>
      </c>
      <c r="G63" s="21">
        <f t="shared" si="1"/>
        <v>622</v>
      </c>
      <c r="H63" s="22">
        <v>32</v>
      </c>
      <c r="I63" s="22">
        <v>39</v>
      </c>
      <c r="J63" s="22">
        <v>37</v>
      </c>
      <c r="K63" s="22">
        <v>81</v>
      </c>
      <c r="L63" s="22">
        <v>40</v>
      </c>
      <c r="M63" s="22">
        <v>23</v>
      </c>
      <c r="N63" s="22">
        <v>23</v>
      </c>
      <c r="O63" s="22">
        <v>14</v>
      </c>
      <c r="P63" s="22">
        <v>38</v>
      </c>
      <c r="Q63" s="22">
        <v>12</v>
      </c>
      <c r="R63" s="22">
        <v>17</v>
      </c>
      <c r="S63" s="22">
        <v>41</v>
      </c>
      <c r="T63" s="22">
        <v>10</v>
      </c>
      <c r="U63" s="22">
        <v>32</v>
      </c>
      <c r="V63" s="22">
        <v>23</v>
      </c>
      <c r="W63" s="22">
        <v>23</v>
      </c>
      <c r="X63" s="22">
        <v>20</v>
      </c>
      <c r="Y63" s="22">
        <v>7</v>
      </c>
      <c r="Z63" s="22">
        <v>14</v>
      </c>
      <c r="AA63" s="22">
        <v>14</v>
      </c>
      <c r="AB63" s="22">
        <v>3</v>
      </c>
      <c r="AC63" s="22">
        <v>14</v>
      </c>
      <c r="AD63" s="22">
        <v>17</v>
      </c>
      <c r="AE63" s="22">
        <v>5</v>
      </c>
      <c r="AF63" s="22">
        <v>7</v>
      </c>
      <c r="AG63" s="22">
        <v>3</v>
      </c>
      <c r="AH63" s="22">
        <v>3</v>
      </c>
      <c r="AI63" s="22">
        <v>6</v>
      </c>
      <c r="AJ63" s="22">
        <v>6</v>
      </c>
      <c r="AK63" s="22">
        <v>5</v>
      </c>
      <c r="AL63" s="22">
        <v>5</v>
      </c>
      <c r="AM63" s="22">
        <v>3</v>
      </c>
      <c r="AN63" s="22">
        <v>5</v>
      </c>
    </row>
    <row r="64" spans="1:41" s="10" customFormat="1" x14ac:dyDescent="0.2">
      <c r="A64" s="45"/>
      <c r="B64" s="14"/>
      <c r="C64" s="41"/>
      <c r="D64" s="46"/>
      <c r="E64" s="41"/>
      <c r="F64" s="28">
        <f t="shared" si="0"/>
        <v>5060380</v>
      </c>
      <c r="G64" s="59">
        <f t="shared" si="1"/>
        <v>2790</v>
      </c>
      <c r="H64" s="12">
        <f>SUM(H60:H63)</f>
        <v>132</v>
      </c>
      <c r="I64" s="12">
        <f t="shared" ref="I64:AN64" si="12">SUM(I60:I63)</f>
        <v>164</v>
      </c>
      <c r="J64" s="12">
        <f t="shared" si="12"/>
        <v>155</v>
      </c>
      <c r="K64" s="12">
        <f t="shared" si="12"/>
        <v>336</v>
      </c>
      <c r="L64" s="12">
        <f t="shared" si="12"/>
        <v>165</v>
      </c>
      <c r="M64" s="12">
        <f t="shared" si="12"/>
        <v>102</v>
      </c>
      <c r="N64" s="12">
        <f t="shared" si="12"/>
        <v>102</v>
      </c>
      <c r="O64" s="12">
        <f t="shared" si="12"/>
        <v>62</v>
      </c>
      <c r="P64" s="12">
        <f t="shared" si="12"/>
        <v>162</v>
      </c>
      <c r="Q64" s="12">
        <f t="shared" si="12"/>
        <v>49</v>
      </c>
      <c r="R64" s="12">
        <f t="shared" si="12"/>
        <v>71</v>
      </c>
      <c r="S64" s="12">
        <f t="shared" si="12"/>
        <v>172</v>
      </c>
      <c r="T64" s="12">
        <f t="shared" si="12"/>
        <v>41</v>
      </c>
      <c r="U64" s="12">
        <f t="shared" si="12"/>
        <v>132</v>
      </c>
      <c r="V64" s="12">
        <f t="shared" si="12"/>
        <v>102</v>
      </c>
      <c r="W64" s="12">
        <f t="shared" si="12"/>
        <v>102</v>
      </c>
      <c r="X64" s="12">
        <f t="shared" si="12"/>
        <v>102</v>
      </c>
      <c r="Y64" s="12">
        <f t="shared" si="12"/>
        <v>35</v>
      </c>
      <c r="Z64" s="12">
        <f t="shared" si="12"/>
        <v>71</v>
      </c>
      <c r="AA64" s="12">
        <f t="shared" si="12"/>
        <v>78</v>
      </c>
      <c r="AB64" s="12">
        <f t="shared" si="12"/>
        <v>13</v>
      </c>
      <c r="AC64" s="12">
        <f t="shared" si="12"/>
        <v>78</v>
      </c>
      <c r="AD64" s="12">
        <f t="shared" si="12"/>
        <v>95</v>
      </c>
      <c r="AE64" s="12">
        <f t="shared" si="12"/>
        <v>26</v>
      </c>
      <c r="AF64" s="12">
        <f t="shared" si="12"/>
        <v>42</v>
      </c>
      <c r="AG64" s="12">
        <f t="shared" si="12"/>
        <v>15</v>
      </c>
      <c r="AH64" s="12">
        <f t="shared" si="12"/>
        <v>19</v>
      </c>
      <c r="AI64" s="12">
        <f t="shared" si="12"/>
        <v>35</v>
      </c>
      <c r="AJ64" s="12">
        <f t="shared" si="12"/>
        <v>34</v>
      </c>
      <c r="AK64" s="12">
        <f t="shared" si="12"/>
        <v>27</v>
      </c>
      <c r="AL64" s="12">
        <f t="shared" si="12"/>
        <v>27</v>
      </c>
      <c r="AM64" s="12">
        <f t="shared" si="12"/>
        <v>17</v>
      </c>
      <c r="AN64" s="12">
        <f t="shared" si="12"/>
        <v>27</v>
      </c>
      <c r="AO64" s="8"/>
    </row>
    <row r="65" spans="1:41" x14ac:dyDescent="0.2">
      <c r="A65" s="47" t="s">
        <v>15</v>
      </c>
      <c r="B65" s="18" t="s">
        <v>5</v>
      </c>
      <c r="C65" s="38" t="s">
        <v>45</v>
      </c>
      <c r="D65" s="39" t="s">
        <v>119</v>
      </c>
      <c r="E65" s="47" t="s">
        <v>144</v>
      </c>
      <c r="F65" s="20">
        <f t="shared" si="0"/>
        <v>2041935</v>
      </c>
      <c r="G65" s="21">
        <f t="shared" si="1"/>
        <v>980</v>
      </c>
      <c r="H65" s="22">
        <v>47</v>
      </c>
      <c r="I65" s="22">
        <v>56</v>
      </c>
      <c r="J65" s="22">
        <v>48</v>
      </c>
      <c r="K65" s="22">
        <v>96</v>
      </c>
      <c r="L65" s="22">
        <v>45</v>
      </c>
      <c r="M65" s="22">
        <v>36</v>
      </c>
      <c r="N65" s="22">
        <v>43</v>
      </c>
      <c r="O65" s="22">
        <v>27</v>
      </c>
      <c r="P65" s="22">
        <v>53</v>
      </c>
      <c r="Q65" s="22">
        <v>21</v>
      </c>
      <c r="R65" s="22">
        <v>30</v>
      </c>
      <c r="S65" s="22">
        <v>49</v>
      </c>
      <c r="T65" s="22">
        <v>18</v>
      </c>
      <c r="U65" s="22">
        <v>50</v>
      </c>
      <c r="V65" s="22">
        <v>36</v>
      </c>
      <c r="W65" s="22">
        <v>36</v>
      </c>
      <c r="X65" s="22">
        <v>36</v>
      </c>
      <c r="Y65" s="22">
        <v>12</v>
      </c>
      <c r="Z65" s="22">
        <v>28</v>
      </c>
      <c r="AA65" s="22">
        <v>23</v>
      </c>
      <c r="AB65" s="22">
        <v>7</v>
      </c>
      <c r="AC65" s="22">
        <v>21</v>
      </c>
      <c r="AD65" s="22">
        <v>26</v>
      </c>
      <c r="AE65" s="22">
        <v>13</v>
      </c>
      <c r="AF65" s="22">
        <v>23</v>
      </c>
      <c r="AG65" s="22">
        <v>8</v>
      </c>
      <c r="AH65" s="22">
        <v>14</v>
      </c>
      <c r="AI65" s="22">
        <v>16</v>
      </c>
      <c r="AJ65" s="22">
        <v>17</v>
      </c>
      <c r="AK65" s="22">
        <v>13</v>
      </c>
      <c r="AL65" s="22">
        <v>12</v>
      </c>
      <c r="AM65" s="22">
        <v>8</v>
      </c>
      <c r="AN65" s="22">
        <v>12</v>
      </c>
    </row>
    <row r="66" spans="1:41" x14ac:dyDescent="0.2">
      <c r="A66" s="47" t="s">
        <v>15</v>
      </c>
      <c r="B66" s="18" t="s">
        <v>5</v>
      </c>
      <c r="C66" s="38" t="s">
        <v>45</v>
      </c>
      <c r="D66" s="39" t="s">
        <v>120</v>
      </c>
      <c r="E66" s="47" t="s">
        <v>121</v>
      </c>
      <c r="F66" s="20">
        <f t="shared" si="0"/>
        <v>1987630</v>
      </c>
      <c r="G66" s="21">
        <f t="shared" si="1"/>
        <v>934</v>
      </c>
      <c r="H66" s="22">
        <v>44</v>
      </c>
      <c r="I66" s="22">
        <v>53</v>
      </c>
      <c r="J66" s="22">
        <v>45</v>
      </c>
      <c r="K66" s="22">
        <v>90</v>
      </c>
      <c r="L66" s="22">
        <v>43</v>
      </c>
      <c r="M66" s="22">
        <v>34</v>
      </c>
      <c r="N66" s="22">
        <v>41</v>
      </c>
      <c r="O66" s="22">
        <v>26</v>
      </c>
      <c r="P66" s="22">
        <v>50</v>
      </c>
      <c r="Q66" s="22">
        <v>20</v>
      </c>
      <c r="R66" s="22">
        <v>28</v>
      </c>
      <c r="S66" s="22">
        <v>46</v>
      </c>
      <c r="T66" s="22">
        <v>17</v>
      </c>
      <c r="U66" s="22">
        <v>47</v>
      </c>
      <c r="V66" s="22">
        <v>34</v>
      </c>
      <c r="W66" s="22">
        <v>34</v>
      </c>
      <c r="X66" s="22">
        <v>34</v>
      </c>
      <c r="Y66" s="22">
        <v>12</v>
      </c>
      <c r="Z66" s="22">
        <v>27</v>
      </c>
      <c r="AA66" s="22">
        <v>21</v>
      </c>
      <c r="AB66" s="22">
        <v>7</v>
      </c>
      <c r="AC66" s="22">
        <v>20</v>
      </c>
      <c r="AD66" s="22">
        <v>25</v>
      </c>
      <c r="AE66" s="22">
        <v>13</v>
      </c>
      <c r="AF66" s="22">
        <v>23</v>
      </c>
      <c r="AG66" s="22">
        <v>8</v>
      </c>
      <c r="AH66" s="22">
        <v>14</v>
      </c>
      <c r="AI66" s="22">
        <v>16</v>
      </c>
      <c r="AJ66" s="22">
        <v>17</v>
      </c>
      <c r="AK66" s="22">
        <v>13</v>
      </c>
      <c r="AL66" s="22">
        <v>12</v>
      </c>
      <c r="AM66" s="22">
        <v>8</v>
      </c>
      <c r="AN66" s="22">
        <v>12</v>
      </c>
    </row>
    <row r="67" spans="1:41" x14ac:dyDescent="0.2">
      <c r="A67" s="47" t="s">
        <v>15</v>
      </c>
      <c r="B67" s="18" t="s">
        <v>5</v>
      </c>
      <c r="C67" s="38" t="s">
        <v>45</v>
      </c>
      <c r="D67" s="39" t="s">
        <v>122</v>
      </c>
      <c r="E67" s="47" t="s">
        <v>123</v>
      </c>
      <c r="F67" s="20">
        <f t="shared" ref="F67:F81" si="13">SUMPRODUCT(H67:AN67,$H$1:$AN$1)</f>
        <v>2044340</v>
      </c>
      <c r="G67" s="21">
        <f t="shared" ref="G67:G81" si="14">SUM(H67:AN67)</f>
        <v>941</v>
      </c>
      <c r="H67" s="22">
        <v>44</v>
      </c>
      <c r="I67" s="22">
        <v>53</v>
      </c>
      <c r="J67" s="22">
        <v>45</v>
      </c>
      <c r="K67" s="22">
        <v>90</v>
      </c>
      <c r="L67" s="22">
        <v>43</v>
      </c>
      <c r="M67" s="22">
        <v>34</v>
      </c>
      <c r="N67" s="22">
        <v>41</v>
      </c>
      <c r="O67" s="22">
        <v>26</v>
      </c>
      <c r="P67" s="22">
        <v>50</v>
      </c>
      <c r="Q67" s="22">
        <v>20</v>
      </c>
      <c r="R67" s="22">
        <v>28</v>
      </c>
      <c r="S67" s="22">
        <v>46</v>
      </c>
      <c r="T67" s="22">
        <v>17</v>
      </c>
      <c r="U67" s="22">
        <v>47</v>
      </c>
      <c r="V67" s="22">
        <v>34</v>
      </c>
      <c r="W67" s="22">
        <v>34</v>
      </c>
      <c r="X67" s="22">
        <v>34</v>
      </c>
      <c r="Y67" s="22">
        <v>12</v>
      </c>
      <c r="Z67" s="22">
        <v>27</v>
      </c>
      <c r="AA67" s="22">
        <v>21</v>
      </c>
      <c r="AB67" s="22">
        <v>7</v>
      </c>
      <c r="AC67" s="22">
        <v>20</v>
      </c>
      <c r="AD67" s="22">
        <v>25</v>
      </c>
      <c r="AE67" s="22">
        <v>13</v>
      </c>
      <c r="AF67" s="22">
        <v>24</v>
      </c>
      <c r="AG67" s="22">
        <v>8</v>
      </c>
      <c r="AH67" s="22">
        <v>15</v>
      </c>
      <c r="AI67" s="22">
        <v>17</v>
      </c>
      <c r="AJ67" s="22">
        <v>18</v>
      </c>
      <c r="AK67" s="22">
        <v>14</v>
      </c>
      <c r="AL67" s="22">
        <v>13</v>
      </c>
      <c r="AM67" s="22">
        <v>8</v>
      </c>
      <c r="AN67" s="22">
        <v>13</v>
      </c>
    </row>
    <row r="68" spans="1:41" x14ac:dyDescent="0.2">
      <c r="A68" s="47" t="s">
        <v>15</v>
      </c>
      <c r="B68" s="18" t="s">
        <v>5</v>
      </c>
      <c r="C68" s="38" t="s">
        <v>45</v>
      </c>
      <c r="D68" s="39" t="s">
        <v>124</v>
      </c>
      <c r="E68" s="47" t="s">
        <v>207</v>
      </c>
      <c r="F68" s="20">
        <f t="shared" si="13"/>
        <v>1733570</v>
      </c>
      <c r="G68" s="21">
        <f t="shared" si="14"/>
        <v>720</v>
      </c>
      <c r="H68" s="22">
        <v>32</v>
      </c>
      <c r="I68" s="22">
        <v>39</v>
      </c>
      <c r="J68" s="22">
        <v>33</v>
      </c>
      <c r="K68" s="22">
        <v>66</v>
      </c>
      <c r="L68" s="22">
        <v>31</v>
      </c>
      <c r="M68" s="22">
        <v>25</v>
      </c>
      <c r="N68" s="22">
        <v>30</v>
      </c>
      <c r="O68" s="22">
        <v>19</v>
      </c>
      <c r="P68" s="22">
        <v>37</v>
      </c>
      <c r="Q68" s="22">
        <v>15</v>
      </c>
      <c r="R68" s="22">
        <v>21</v>
      </c>
      <c r="S68" s="22">
        <v>34</v>
      </c>
      <c r="T68" s="22">
        <v>12</v>
      </c>
      <c r="U68" s="22">
        <v>34</v>
      </c>
      <c r="V68" s="22">
        <v>25</v>
      </c>
      <c r="W68" s="22">
        <v>25</v>
      </c>
      <c r="X68" s="22">
        <v>25</v>
      </c>
      <c r="Y68" s="22">
        <v>8</v>
      </c>
      <c r="Z68" s="22">
        <v>19</v>
      </c>
      <c r="AA68" s="22">
        <v>16</v>
      </c>
      <c r="AB68" s="22">
        <v>5</v>
      </c>
      <c r="AC68" s="22">
        <v>15</v>
      </c>
      <c r="AD68" s="22">
        <v>18</v>
      </c>
      <c r="AE68" s="22">
        <v>13</v>
      </c>
      <c r="AF68" s="22">
        <v>23</v>
      </c>
      <c r="AG68" s="22">
        <v>8</v>
      </c>
      <c r="AH68" s="22">
        <v>14</v>
      </c>
      <c r="AI68" s="22">
        <v>16</v>
      </c>
      <c r="AJ68" s="22">
        <v>17</v>
      </c>
      <c r="AK68" s="22">
        <v>13</v>
      </c>
      <c r="AL68" s="22">
        <v>12</v>
      </c>
      <c r="AM68" s="22">
        <v>8</v>
      </c>
      <c r="AN68" s="22">
        <v>12</v>
      </c>
    </row>
    <row r="69" spans="1:41" x14ac:dyDescent="0.2">
      <c r="A69" s="47" t="s">
        <v>15</v>
      </c>
      <c r="B69" s="18" t="s">
        <v>5</v>
      </c>
      <c r="C69" s="38" t="s">
        <v>45</v>
      </c>
      <c r="D69" s="39" t="s">
        <v>126</v>
      </c>
      <c r="E69" s="47" t="s">
        <v>127</v>
      </c>
      <c r="F69" s="20">
        <f t="shared" si="13"/>
        <v>1815215</v>
      </c>
      <c r="G69" s="21">
        <f t="shared" si="14"/>
        <v>950</v>
      </c>
      <c r="H69" s="22">
        <v>47</v>
      </c>
      <c r="I69" s="22">
        <v>56</v>
      </c>
      <c r="J69" s="22">
        <v>48</v>
      </c>
      <c r="K69" s="22">
        <v>96</v>
      </c>
      <c r="L69" s="22">
        <v>45</v>
      </c>
      <c r="M69" s="22">
        <v>36</v>
      </c>
      <c r="N69" s="22">
        <v>43</v>
      </c>
      <c r="O69" s="22">
        <v>27</v>
      </c>
      <c r="P69" s="22">
        <v>53</v>
      </c>
      <c r="Q69" s="22">
        <v>21</v>
      </c>
      <c r="R69" s="22">
        <v>30</v>
      </c>
      <c r="S69" s="22">
        <v>49</v>
      </c>
      <c r="T69" s="22">
        <v>18</v>
      </c>
      <c r="U69" s="22">
        <v>50</v>
      </c>
      <c r="V69" s="22">
        <v>36</v>
      </c>
      <c r="W69" s="22">
        <v>36</v>
      </c>
      <c r="X69" s="22">
        <v>36</v>
      </c>
      <c r="Y69" s="22">
        <v>12</v>
      </c>
      <c r="Z69" s="22">
        <v>28</v>
      </c>
      <c r="AA69" s="22">
        <v>23</v>
      </c>
      <c r="AB69" s="22">
        <v>7</v>
      </c>
      <c r="AC69" s="22">
        <v>21</v>
      </c>
      <c r="AD69" s="22">
        <v>26</v>
      </c>
      <c r="AE69" s="22">
        <v>10</v>
      </c>
      <c r="AF69" s="22">
        <v>18</v>
      </c>
      <c r="AG69" s="22">
        <v>6</v>
      </c>
      <c r="AH69" s="22">
        <v>11</v>
      </c>
      <c r="AI69" s="22">
        <v>12</v>
      </c>
      <c r="AJ69" s="22">
        <v>13</v>
      </c>
      <c r="AK69" s="22">
        <v>10</v>
      </c>
      <c r="AL69" s="22">
        <v>10</v>
      </c>
      <c r="AM69" s="22">
        <v>6</v>
      </c>
      <c r="AN69" s="22">
        <v>10</v>
      </c>
    </row>
    <row r="70" spans="1:41" x14ac:dyDescent="0.2">
      <c r="A70" s="47" t="s">
        <v>15</v>
      </c>
      <c r="B70" s="18" t="s">
        <v>5</v>
      </c>
      <c r="C70" s="38" t="s">
        <v>45</v>
      </c>
      <c r="D70" s="39" t="s">
        <v>128</v>
      </c>
      <c r="E70" s="131" t="s">
        <v>338</v>
      </c>
      <c r="F70" s="20">
        <f t="shared" si="13"/>
        <v>2044340</v>
      </c>
      <c r="G70" s="21">
        <f t="shared" si="14"/>
        <v>941</v>
      </c>
      <c r="H70" s="22">
        <v>44</v>
      </c>
      <c r="I70" s="22">
        <v>53</v>
      </c>
      <c r="J70" s="22">
        <v>45</v>
      </c>
      <c r="K70" s="22">
        <v>90</v>
      </c>
      <c r="L70" s="22">
        <v>43</v>
      </c>
      <c r="M70" s="22">
        <v>34</v>
      </c>
      <c r="N70" s="22">
        <v>41</v>
      </c>
      <c r="O70" s="22">
        <v>26</v>
      </c>
      <c r="P70" s="22">
        <v>50</v>
      </c>
      <c r="Q70" s="22">
        <v>20</v>
      </c>
      <c r="R70" s="22">
        <v>28</v>
      </c>
      <c r="S70" s="22">
        <v>46</v>
      </c>
      <c r="T70" s="22">
        <v>17</v>
      </c>
      <c r="U70" s="22">
        <v>47</v>
      </c>
      <c r="V70" s="22">
        <v>34</v>
      </c>
      <c r="W70" s="22">
        <v>34</v>
      </c>
      <c r="X70" s="22">
        <v>34</v>
      </c>
      <c r="Y70" s="22">
        <v>12</v>
      </c>
      <c r="Z70" s="22">
        <v>27</v>
      </c>
      <c r="AA70" s="22">
        <v>21</v>
      </c>
      <c r="AB70" s="22">
        <v>7</v>
      </c>
      <c r="AC70" s="22">
        <v>20</v>
      </c>
      <c r="AD70" s="22">
        <v>25</v>
      </c>
      <c r="AE70" s="22">
        <v>13</v>
      </c>
      <c r="AF70" s="22">
        <v>24</v>
      </c>
      <c r="AG70" s="22">
        <v>8</v>
      </c>
      <c r="AH70" s="22">
        <v>15</v>
      </c>
      <c r="AI70" s="22">
        <v>17</v>
      </c>
      <c r="AJ70" s="22">
        <v>18</v>
      </c>
      <c r="AK70" s="22">
        <v>14</v>
      </c>
      <c r="AL70" s="22">
        <v>13</v>
      </c>
      <c r="AM70" s="22">
        <v>8</v>
      </c>
      <c r="AN70" s="22">
        <v>13</v>
      </c>
    </row>
    <row r="71" spans="1:41" x14ac:dyDescent="0.2">
      <c r="A71" s="48" t="s">
        <v>15</v>
      </c>
      <c r="B71" s="18" t="s">
        <v>5</v>
      </c>
      <c r="C71" s="49" t="s">
        <v>45</v>
      </c>
      <c r="D71" s="39" t="s">
        <v>129</v>
      </c>
      <c r="E71" s="47" t="s">
        <v>130</v>
      </c>
      <c r="F71" s="20">
        <f t="shared" si="13"/>
        <v>1510225</v>
      </c>
      <c r="G71" s="21">
        <f t="shared" si="14"/>
        <v>720</v>
      </c>
      <c r="H71" s="22">
        <v>33</v>
      </c>
      <c r="I71" s="22">
        <v>41</v>
      </c>
      <c r="J71" s="22">
        <v>36</v>
      </c>
      <c r="K71" s="22">
        <v>70</v>
      </c>
      <c r="L71" s="22">
        <v>34</v>
      </c>
      <c r="M71" s="22">
        <v>26</v>
      </c>
      <c r="N71" s="22">
        <v>32</v>
      </c>
      <c r="O71" s="22">
        <v>20</v>
      </c>
      <c r="P71" s="22">
        <v>39</v>
      </c>
      <c r="Q71" s="22">
        <v>17</v>
      </c>
      <c r="R71" s="22">
        <v>23</v>
      </c>
      <c r="S71" s="22">
        <v>38</v>
      </c>
      <c r="T71" s="22">
        <v>13</v>
      </c>
      <c r="U71" s="22">
        <v>36</v>
      </c>
      <c r="V71" s="22">
        <v>25</v>
      </c>
      <c r="W71" s="22">
        <v>26</v>
      </c>
      <c r="X71" s="22">
        <v>26</v>
      </c>
      <c r="Y71" s="22">
        <v>9</v>
      </c>
      <c r="Z71" s="22">
        <v>21</v>
      </c>
      <c r="AA71" s="22">
        <v>17</v>
      </c>
      <c r="AB71" s="22">
        <v>4</v>
      </c>
      <c r="AC71" s="22">
        <v>15</v>
      </c>
      <c r="AD71" s="22">
        <v>19</v>
      </c>
      <c r="AE71" s="22">
        <v>9</v>
      </c>
      <c r="AF71" s="22">
        <v>17</v>
      </c>
      <c r="AG71" s="22">
        <v>4</v>
      </c>
      <c r="AH71" s="22">
        <v>12</v>
      </c>
      <c r="AI71" s="22">
        <v>10</v>
      </c>
      <c r="AJ71" s="22">
        <v>12</v>
      </c>
      <c r="AK71" s="22">
        <v>9</v>
      </c>
      <c r="AL71" s="22">
        <v>10</v>
      </c>
      <c r="AM71" s="22">
        <v>6</v>
      </c>
      <c r="AN71" s="22">
        <v>11</v>
      </c>
    </row>
    <row r="72" spans="1:41" s="10" customFormat="1" x14ac:dyDescent="0.2">
      <c r="A72" s="14"/>
      <c r="B72" s="11"/>
      <c r="C72" s="11"/>
      <c r="D72" s="11"/>
      <c r="E72" s="14"/>
      <c r="F72" s="28">
        <f t="shared" si="13"/>
        <v>13177255</v>
      </c>
      <c r="G72" s="59">
        <f t="shared" si="14"/>
        <v>6186</v>
      </c>
      <c r="H72" s="12">
        <f t="shared" ref="H72:AN72" si="15">SUM(H65:H71)</f>
        <v>291</v>
      </c>
      <c r="I72" s="12">
        <f t="shared" si="15"/>
        <v>351</v>
      </c>
      <c r="J72" s="12">
        <f t="shared" si="15"/>
        <v>300</v>
      </c>
      <c r="K72" s="12">
        <f t="shared" si="15"/>
        <v>598</v>
      </c>
      <c r="L72" s="12">
        <f t="shared" si="15"/>
        <v>284</v>
      </c>
      <c r="M72" s="12">
        <f t="shared" si="15"/>
        <v>225</v>
      </c>
      <c r="N72" s="12">
        <f t="shared" si="15"/>
        <v>271</v>
      </c>
      <c r="O72" s="12">
        <f t="shared" si="15"/>
        <v>171</v>
      </c>
      <c r="P72" s="12">
        <f t="shared" si="15"/>
        <v>332</v>
      </c>
      <c r="Q72" s="12">
        <f t="shared" si="15"/>
        <v>134</v>
      </c>
      <c r="R72" s="12">
        <f t="shared" si="15"/>
        <v>188</v>
      </c>
      <c r="S72" s="12">
        <f t="shared" si="15"/>
        <v>308</v>
      </c>
      <c r="T72" s="12">
        <f t="shared" si="15"/>
        <v>112</v>
      </c>
      <c r="U72" s="12">
        <f t="shared" si="15"/>
        <v>311</v>
      </c>
      <c r="V72" s="12">
        <f t="shared" si="15"/>
        <v>224</v>
      </c>
      <c r="W72" s="12">
        <f t="shared" si="15"/>
        <v>225</v>
      </c>
      <c r="X72" s="12">
        <f t="shared" si="15"/>
        <v>225</v>
      </c>
      <c r="Y72" s="12">
        <f t="shared" si="15"/>
        <v>77</v>
      </c>
      <c r="Z72" s="12">
        <f t="shared" si="15"/>
        <v>177</v>
      </c>
      <c r="AA72" s="12">
        <f t="shared" si="15"/>
        <v>142</v>
      </c>
      <c r="AB72" s="12">
        <f t="shared" si="15"/>
        <v>44</v>
      </c>
      <c r="AC72" s="12">
        <f t="shared" si="15"/>
        <v>132</v>
      </c>
      <c r="AD72" s="12">
        <f t="shared" si="15"/>
        <v>164</v>
      </c>
      <c r="AE72" s="12">
        <f t="shared" si="15"/>
        <v>84</v>
      </c>
      <c r="AF72" s="12">
        <f t="shared" si="15"/>
        <v>152</v>
      </c>
      <c r="AG72" s="12">
        <f t="shared" si="15"/>
        <v>50</v>
      </c>
      <c r="AH72" s="12">
        <f t="shared" si="15"/>
        <v>95</v>
      </c>
      <c r="AI72" s="12">
        <f t="shared" si="15"/>
        <v>104</v>
      </c>
      <c r="AJ72" s="12">
        <f t="shared" si="15"/>
        <v>112</v>
      </c>
      <c r="AK72" s="12">
        <f t="shared" si="15"/>
        <v>86</v>
      </c>
      <c r="AL72" s="12">
        <f t="shared" si="15"/>
        <v>82</v>
      </c>
      <c r="AM72" s="12">
        <f t="shared" si="15"/>
        <v>52</v>
      </c>
      <c r="AN72" s="12">
        <f t="shared" si="15"/>
        <v>83</v>
      </c>
      <c r="AO72" s="8"/>
    </row>
    <row r="73" spans="1:41" s="10" customFormat="1" x14ac:dyDescent="0.2">
      <c r="A73" s="53" t="s">
        <v>131</v>
      </c>
      <c r="B73" s="18" t="s">
        <v>5</v>
      </c>
      <c r="C73" s="38" t="s">
        <v>45</v>
      </c>
      <c r="D73" s="99" t="s">
        <v>137</v>
      </c>
      <c r="E73" s="131" t="s">
        <v>339</v>
      </c>
      <c r="F73" s="20">
        <f t="shared" si="13"/>
        <v>1173780</v>
      </c>
      <c r="G73" s="21">
        <f t="shared" si="14"/>
        <v>799</v>
      </c>
      <c r="H73" s="16">
        <v>44</v>
      </c>
      <c r="I73" s="16">
        <v>53</v>
      </c>
      <c r="J73" s="16">
        <v>32</v>
      </c>
      <c r="K73" s="16">
        <v>72</v>
      </c>
      <c r="L73" s="16">
        <v>43</v>
      </c>
      <c r="M73" s="16">
        <v>40</v>
      </c>
      <c r="N73" s="16">
        <v>23</v>
      </c>
      <c r="O73" s="16">
        <v>27</v>
      </c>
      <c r="P73" s="16">
        <v>63</v>
      </c>
      <c r="Q73" s="16">
        <v>26</v>
      </c>
      <c r="R73" s="16">
        <v>27</v>
      </c>
      <c r="S73" s="16">
        <v>44</v>
      </c>
      <c r="T73" s="16">
        <v>19</v>
      </c>
      <c r="U73" s="16">
        <v>40</v>
      </c>
      <c r="V73" s="16">
        <v>40</v>
      </c>
      <c r="W73" s="16">
        <v>40</v>
      </c>
      <c r="X73" s="16">
        <v>40</v>
      </c>
      <c r="Y73" s="16">
        <v>14</v>
      </c>
      <c r="Z73" s="16">
        <v>29</v>
      </c>
      <c r="AA73" s="16">
        <v>22</v>
      </c>
      <c r="AB73" s="16">
        <v>4</v>
      </c>
      <c r="AC73" s="16">
        <v>11</v>
      </c>
      <c r="AD73" s="16">
        <v>11</v>
      </c>
      <c r="AE73" s="16">
        <v>3</v>
      </c>
      <c r="AF73" s="16">
        <v>7</v>
      </c>
      <c r="AG73" s="16">
        <v>2</v>
      </c>
      <c r="AH73" s="16">
        <v>3</v>
      </c>
      <c r="AI73" s="16">
        <v>5</v>
      </c>
      <c r="AJ73" s="16">
        <v>4</v>
      </c>
      <c r="AK73" s="16">
        <v>3</v>
      </c>
      <c r="AL73" s="16">
        <v>3</v>
      </c>
      <c r="AM73" s="16">
        <v>2</v>
      </c>
      <c r="AN73" s="16">
        <v>3</v>
      </c>
      <c r="AO73" s="8"/>
    </row>
    <row r="74" spans="1:41" s="10" customFormat="1" x14ac:dyDescent="0.2">
      <c r="A74" s="53" t="s">
        <v>131</v>
      </c>
      <c r="B74" s="18" t="s">
        <v>5</v>
      </c>
      <c r="C74" s="38" t="s">
        <v>45</v>
      </c>
      <c r="D74" s="99" t="s">
        <v>138</v>
      </c>
      <c r="E74" s="47" t="s">
        <v>139</v>
      </c>
      <c r="F74" s="20">
        <f t="shared" si="13"/>
        <v>1849780</v>
      </c>
      <c r="G74" s="21">
        <f t="shared" si="14"/>
        <v>1061</v>
      </c>
      <c r="H74" s="16">
        <v>54</v>
      </c>
      <c r="I74" s="16">
        <v>66</v>
      </c>
      <c r="J74" s="16">
        <v>39</v>
      </c>
      <c r="K74" s="16">
        <v>88</v>
      </c>
      <c r="L74" s="16">
        <v>53</v>
      </c>
      <c r="M74" s="16">
        <v>49</v>
      </c>
      <c r="N74" s="16">
        <v>28</v>
      </c>
      <c r="O74" s="16">
        <v>33</v>
      </c>
      <c r="P74" s="16">
        <v>77</v>
      </c>
      <c r="Q74" s="16">
        <v>32</v>
      </c>
      <c r="R74" s="16">
        <v>33</v>
      </c>
      <c r="S74" s="16">
        <v>54</v>
      </c>
      <c r="T74" s="16">
        <v>24</v>
      </c>
      <c r="U74" s="16">
        <v>49</v>
      </c>
      <c r="V74" s="16">
        <v>49</v>
      </c>
      <c r="W74" s="16">
        <v>49</v>
      </c>
      <c r="X74" s="16">
        <v>49</v>
      </c>
      <c r="Y74" s="16">
        <v>17</v>
      </c>
      <c r="Z74" s="16">
        <v>36</v>
      </c>
      <c r="AA74" s="16">
        <v>26</v>
      </c>
      <c r="AB74" s="16">
        <v>9</v>
      </c>
      <c r="AC74" s="16">
        <v>28</v>
      </c>
      <c r="AD74" s="16">
        <v>28</v>
      </c>
      <c r="AE74" s="16">
        <v>9</v>
      </c>
      <c r="AF74" s="16">
        <v>18</v>
      </c>
      <c r="AG74" s="16">
        <v>5</v>
      </c>
      <c r="AH74" s="16">
        <v>8</v>
      </c>
      <c r="AI74" s="16">
        <v>12</v>
      </c>
      <c r="AJ74" s="16">
        <v>10</v>
      </c>
      <c r="AK74" s="16">
        <v>8</v>
      </c>
      <c r="AL74" s="16">
        <v>8</v>
      </c>
      <c r="AM74" s="16">
        <v>5</v>
      </c>
      <c r="AN74" s="16">
        <v>8</v>
      </c>
      <c r="AO74" s="8"/>
    </row>
    <row r="75" spans="1:41" s="10" customFormat="1" x14ac:dyDescent="0.2">
      <c r="A75" s="53" t="s">
        <v>131</v>
      </c>
      <c r="B75" s="18" t="s">
        <v>5</v>
      </c>
      <c r="C75" s="38" t="s">
        <v>45</v>
      </c>
      <c r="D75" s="99" t="s">
        <v>140</v>
      </c>
      <c r="E75" s="47" t="s">
        <v>141</v>
      </c>
      <c r="F75" s="20">
        <f t="shared" si="13"/>
        <v>1825440</v>
      </c>
      <c r="G75" s="21">
        <f t="shared" si="14"/>
        <v>1030</v>
      </c>
      <c r="H75" s="16">
        <v>52</v>
      </c>
      <c r="I75" s="16">
        <v>63</v>
      </c>
      <c r="J75" s="16">
        <v>38</v>
      </c>
      <c r="K75" s="16">
        <v>85</v>
      </c>
      <c r="L75" s="16">
        <v>51</v>
      </c>
      <c r="M75" s="16">
        <v>47</v>
      </c>
      <c r="N75" s="16">
        <v>27</v>
      </c>
      <c r="O75" s="16">
        <v>32</v>
      </c>
      <c r="P75" s="16">
        <v>74</v>
      </c>
      <c r="Q75" s="16">
        <v>31</v>
      </c>
      <c r="R75" s="16">
        <v>31</v>
      </c>
      <c r="S75" s="16">
        <v>52</v>
      </c>
      <c r="T75" s="16">
        <v>23</v>
      </c>
      <c r="U75" s="16">
        <v>47</v>
      </c>
      <c r="V75" s="16">
        <v>47</v>
      </c>
      <c r="W75" s="16">
        <v>47</v>
      </c>
      <c r="X75" s="16">
        <v>47</v>
      </c>
      <c r="Y75" s="16">
        <v>16</v>
      </c>
      <c r="Z75" s="16">
        <v>34</v>
      </c>
      <c r="AA75" s="16">
        <v>25</v>
      </c>
      <c r="AB75" s="16">
        <v>10</v>
      </c>
      <c r="AC75" s="16">
        <v>29</v>
      </c>
      <c r="AD75" s="16">
        <v>29</v>
      </c>
      <c r="AE75" s="16">
        <v>9</v>
      </c>
      <c r="AF75" s="16">
        <v>19</v>
      </c>
      <c r="AG75" s="16">
        <v>5</v>
      </c>
      <c r="AH75" s="16">
        <v>8</v>
      </c>
      <c r="AI75" s="16">
        <v>12</v>
      </c>
      <c r="AJ75" s="16">
        <v>11</v>
      </c>
      <c r="AK75" s="16">
        <v>8</v>
      </c>
      <c r="AL75" s="16">
        <v>8</v>
      </c>
      <c r="AM75" s="16">
        <v>5</v>
      </c>
      <c r="AN75" s="16">
        <v>8</v>
      </c>
      <c r="AO75" s="8"/>
    </row>
    <row r="76" spans="1:41" s="10" customFormat="1" x14ac:dyDescent="0.2">
      <c r="A76" s="53" t="s">
        <v>131</v>
      </c>
      <c r="B76" s="18" t="s">
        <v>5</v>
      </c>
      <c r="C76" s="38" t="s">
        <v>45</v>
      </c>
      <c r="D76" s="99" t="s">
        <v>142</v>
      </c>
      <c r="E76" s="47" t="s">
        <v>143</v>
      </c>
      <c r="F76" s="20">
        <f t="shared" si="13"/>
        <v>1791035</v>
      </c>
      <c r="G76" s="21">
        <f t="shared" si="14"/>
        <v>998</v>
      </c>
      <c r="H76" s="16">
        <v>51</v>
      </c>
      <c r="I76" s="16">
        <v>61</v>
      </c>
      <c r="J76" s="16">
        <v>36</v>
      </c>
      <c r="K76" s="16">
        <v>80</v>
      </c>
      <c r="L76" s="16">
        <v>48</v>
      </c>
      <c r="M76" s="16">
        <v>45</v>
      </c>
      <c r="N76" s="16">
        <v>25</v>
      </c>
      <c r="O76" s="16">
        <v>30</v>
      </c>
      <c r="P76" s="16">
        <v>72</v>
      </c>
      <c r="Q76" s="16">
        <v>31</v>
      </c>
      <c r="R76" s="16">
        <v>30</v>
      </c>
      <c r="S76" s="16">
        <v>51</v>
      </c>
      <c r="T76" s="16">
        <v>22</v>
      </c>
      <c r="U76" s="16">
        <v>45</v>
      </c>
      <c r="V76" s="16">
        <v>45</v>
      </c>
      <c r="W76" s="16">
        <v>45</v>
      </c>
      <c r="X76" s="16">
        <v>45</v>
      </c>
      <c r="Y76" s="16">
        <v>15</v>
      </c>
      <c r="Z76" s="16">
        <v>33</v>
      </c>
      <c r="AA76" s="16">
        <v>25</v>
      </c>
      <c r="AB76" s="16">
        <v>10</v>
      </c>
      <c r="AC76" s="16">
        <v>30</v>
      </c>
      <c r="AD76" s="16">
        <v>29</v>
      </c>
      <c r="AE76" s="16">
        <v>10</v>
      </c>
      <c r="AF76" s="16">
        <v>18</v>
      </c>
      <c r="AG76" s="16">
        <v>6</v>
      </c>
      <c r="AH76" s="16">
        <v>8</v>
      </c>
      <c r="AI76" s="16">
        <v>12</v>
      </c>
      <c r="AJ76" s="16">
        <v>11</v>
      </c>
      <c r="AK76" s="16">
        <v>9</v>
      </c>
      <c r="AL76" s="16">
        <v>9</v>
      </c>
      <c r="AM76" s="16">
        <v>4</v>
      </c>
      <c r="AN76" s="16">
        <v>7</v>
      </c>
      <c r="AO76" s="8"/>
    </row>
    <row r="77" spans="1:41" s="10" customFormat="1" x14ac:dyDescent="0.2">
      <c r="A77" s="14"/>
      <c r="B77" s="11"/>
      <c r="C77" s="11"/>
      <c r="D77" s="11"/>
      <c r="E77" s="14"/>
      <c r="F77" s="28">
        <f t="shared" si="13"/>
        <v>6640035</v>
      </c>
      <c r="G77" s="59">
        <f t="shared" si="14"/>
        <v>3888</v>
      </c>
      <c r="H77" s="57">
        <f t="shared" ref="H77:AN77" si="16">SUM(H73:H76)</f>
        <v>201</v>
      </c>
      <c r="I77" s="57">
        <f t="shared" si="16"/>
        <v>243</v>
      </c>
      <c r="J77" s="57">
        <f t="shared" si="16"/>
        <v>145</v>
      </c>
      <c r="K77" s="57">
        <f t="shared" si="16"/>
        <v>325</v>
      </c>
      <c r="L77" s="57">
        <f t="shared" si="16"/>
        <v>195</v>
      </c>
      <c r="M77" s="57">
        <f t="shared" si="16"/>
        <v>181</v>
      </c>
      <c r="N77" s="57">
        <f t="shared" si="16"/>
        <v>103</v>
      </c>
      <c r="O77" s="57">
        <f t="shared" si="16"/>
        <v>122</v>
      </c>
      <c r="P77" s="57">
        <f t="shared" si="16"/>
        <v>286</v>
      </c>
      <c r="Q77" s="57">
        <f t="shared" si="16"/>
        <v>120</v>
      </c>
      <c r="R77" s="57">
        <f t="shared" si="16"/>
        <v>121</v>
      </c>
      <c r="S77" s="57">
        <f t="shared" si="16"/>
        <v>201</v>
      </c>
      <c r="T77" s="57">
        <f t="shared" si="16"/>
        <v>88</v>
      </c>
      <c r="U77" s="57">
        <f t="shared" si="16"/>
        <v>181</v>
      </c>
      <c r="V77" s="57">
        <f t="shared" si="16"/>
        <v>181</v>
      </c>
      <c r="W77" s="57">
        <f t="shared" si="16"/>
        <v>181</v>
      </c>
      <c r="X77" s="57">
        <f t="shared" si="16"/>
        <v>181</v>
      </c>
      <c r="Y77" s="57">
        <f t="shared" si="16"/>
        <v>62</v>
      </c>
      <c r="Z77" s="57">
        <f t="shared" si="16"/>
        <v>132</v>
      </c>
      <c r="AA77" s="57">
        <f t="shared" si="16"/>
        <v>98</v>
      </c>
      <c r="AB77" s="57">
        <f t="shared" si="16"/>
        <v>33</v>
      </c>
      <c r="AC77" s="57">
        <f t="shared" si="16"/>
        <v>98</v>
      </c>
      <c r="AD77" s="57">
        <f t="shared" si="16"/>
        <v>97</v>
      </c>
      <c r="AE77" s="57">
        <f t="shared" si="16"/>
        <v>31</v>
      </c>
      <c r="AF77" s="57">
        <f t="shared" si="16"/>
        <v>62</v>
      </c>
      <c r="AG77" s="57">
        <f t="shared" si="16"/>
        <v>18</v>
      </c>
      <c r="AH77" s="57">
        <f t="shared" si="16"/>
        <v>27</v>
      </c>
      <c r="AI77" s="57">
        <f t="shared" si="16"/>
        <v>41</v>
      </c>
      <c r="AJ77" s="57">
        <f t="shared" si="16"/>
        <v>36</v>
      </c>
      <c r="AK77" s="57">
        <f t="shared" si="16"/>
        <v>28</v>
      </c>
      <c r="AL77" s="57">
        <f t="shared" si="16"/>
        <v>28</v>
      </c>
      <c r="AM77" s="57">
        <f t="shared" si="16"/>
        <v>16</v>
      </c>
      <c r="AN77" s="57">
        <f t="shared" si="16"/>
        <v>26</v>
      </c>
      <c r="AO77" s="8"/>
    </row>
    <row r="78" spans="1:41" s="10" customFormat="1" x14ac:dyDescent="0.2">
      <c r="A78" s="53" t="s">
        <v>132</v>
      </c>
      <c r="B78" s="18" t="s">
        <v>5</v>
      </c>
      <c r="C78" s="38" t="s">
        <v>45</v>
      </c>
      <c r="D78" s="99" t="s">
        <v>133</v>
      </c>
      <c r="E78" s="131" t="s">
        <v>340</v>
      </c>
      <c r="F78" s="20">
        <f t="shared" si="13"/>
        <v>2940830</v>
      </c>
      <c r="G78" s="21">
        <f t="shared" si="14"/>
        <v>1377</v>
      </c>
      <c r="H78" s="16">
        <v>44</v>
      </c>
      <c r="I78" s="16">
        <v>53</v>
      </c>
      <c r="J78" s="16">
        <v>44</v>
      </c>
      <c r="K78" s="16">
        <v>85</v>
      </c>
      <c r="L78" s="16">
        <v>41</v>
      </c>
      <c r="M78" s="16">
        <v>47</v>
      </c>
      <c r="N78" s="16">
        <v>31</v>
      </c>
      <c r="O78" s="16">
        <v>39</v>
      </c>
      <c r="P78" s="16">
        <v>85</v>
      </c>
      <c r="Q78" s="16">
        <v>34</v>
      </c>
      <c r="R78" s="16">
        <v>32</v>
      </c>
      <c r="S78" s="16">
        <v>60</v>
      </c>
      <c r="T78" s="16">
        <v>25</v>
      </c>
      <c r="U78" s="16">
        <v>55</v>
      </c>
      <c r="V78" s="16">
        <v>57</v>
      </c>
      <c r="W78" s="16">
        <v>89</v>
      </c>
      <c r="X78" s="16">
        <v>89</v>
      </c>
      <c r="Y78" s="16">
        <v>31</v>
      </c>
      <c r="Z78" s="16">
        <v>62</v>
      </c>
      <c r="AA78" s="16">
        <v>45</v>
      </c>
      <c r="AB78" s="16">
        <v>20</v>
      </c>
      <c r="AC78" s="16">
        <v>61</v>
      </c>
      <c r="AD78" s="16">
        <v>54</v>
      </c>
      <c r="AE78" s="16">
        <v>19</v>
      </c>
      <c r="AF78" s="16">
        <v>33</v>
      </c>
      <c r="AG78" s="16">
        <v>9</v>
      </c>
      <c r="AH78" s="16">
        <v>16</v>
      </c>
      <c r="AI78" s="16">
        <v>25</v>
      </c>
      <c r="AJ78" s="16">
        <v>22</v>
      </c>
      <c r="AK78" s="16">
        <v>18</v>
      </c>
      <c r="AL78" s="16">
        <v>19</v>
      </c>
      <c r="AM78" s="16">
        <v>14</v>
      </c>
      <c r="AN78" s="16">
        <v>19</v>
      </c>
      <c r="AO78" s="8"/>
    </row>
    <row r="79" spans="1:41" s="10" customFormat="1" x14ac:dyDescent="0.2">
      <c r="A79" s="53" t="s">
        <v>132</v>
      </c>
      <c r="B79" s="18" t="s">
        <v>5</v>
      </c>
      <c r="C79" s="38" t="s">
        <v>45</v>
      </c>
      <c r="D79" s="99" t="s">
        <v>134</v>
      </c>
      <c r="E79" s="47" t="s">
        <v>135</v>
      </c>
      <c r="F79" s="20">
        <f t="shared" si="13"/>
        <v>2044260</v>
      </c>
      <c r="G79" s="21">
        <f t="shared" si="14"/>
        <v>1166</v>
      </c>
      <c r="H79" s="16">
        <v>46</v>
      </c>
      <c r="I79" s="16">
        <v>55</v>
      </c>
      <c r="J79" s="16">
        <v>45</v>
      </c>
      <c r="K79" s="16">
        <v>87</v>
      </c>
      <c r="L79" s="16">
        <v>42</v>
      </c>
      <c r="M79" s="16">
        <v>49</v>
      </c>
      <c r="N79" s="16">
        <v>32</v>
      </c>
      <c r="O79" s="16">
        <v>40</v>
      </c>
      <c r="P79" s="16">
        <v>88</v>
      </c>
      <c r="Q79" s="16">
        <v>35</v>
      </c>
      <c r="R79" s="16">
        <v>33</v>
      </c>
      <c r="S79" s="16">
        <v>62</v>
      </c>
      <c r="T79" s="16">
        <v>26</v>
      </c>
      <c r="U79" s="16">
        <v>56</v>
      </c>
      <c r="V79" s="16">
        <v>58</v>
      </c>
      <c r="W79" s="16">
        <v>69</v>
      </c>
      <c r="X79" s="16">
        <v>69</v>
      </c>
      <c r="Y79" s="16">
        <v>24</v>
      </c>
      <c r="Z79" s="16">
        <v>48</v>
      </c>
      <c r="AA79" s="16">
        <v>36</v>
      </c>
      <c r="AB79" s="16">
        <v>10</v>
      </c>
      <c r="AC79" s="16">
        <v>31</v>
      </c>
      <c r="AD79" s="16">
        <v>27</v>
      </c>
      <c r="AE79" s="16">
        <v>9</v>
      </c>
      <c r="AF79" s="16">
        <v>17</v>
      </c>
      <c r="AG79" s="16">
        <v>5</v>
      </c>
      <c r="AH79" s="16">
        <v>8</v>
      </c>
      <c r="AI79" s="16">
        <v>13</v>
      </c>
      <c r="AJ79" s="16">
        <v>11</v>
      </c>
      <c r="AK79" s="16">
        <v>9</v>
      </c>
      <c r="AL79" s="16">
        <v>9</v>
      </c>
      <c r="AM79" s="16">
        <v>7</v>
      </c>
      <c r="AN79" s="16">
        <v>10</v>
      </c>
      <c r="AO79" s="8"/>
    </row>
    <row r="80" spans="1:41" s="10" customFormat="1" x14ac:dyDescent="0.2">
      <c r="A80" s="53" t="s">
        <v>132</v>
      </c>
      <c r="B80" s="18" t="s">
        <v>5</v>
      </c>
      <c r="C80" s="38" t="s">
        <v>45</v>
      </c>
      <c r="D80" s="99" t="s">
        <v>136</v>
      </c>
      <c r="E80" s="47" t="s">
        <v>145</v>
      </c>
      <c r="F80" s="20">
        <f t="shared" si="13"/>
        <v>1214310</v>
      </c>
      <c r="G80" s="21">
        <f t="shared" si="14"/>
        <v>908</v>
      </c>
      <c r="H80" s="16">
        <v>48</v>
      </c>
      <c r="I80" s="16">
        <v>59</v>
      </c>
      <c r="J80" s="16">
        <v>48</v>
      </c>
      <c r="K80" s="16">
        <v>93</v>
      </c>
      <c r="L80" s="16">
        <v>45</v>
      </c>
      <c r="M80" s="16">
        <v>51</v>
      </c>
      <c r="N80" s="16">
        <v>35</v>
      </c>
      <c r="O80" s="16">
        <v>43</v>
      </c>
      <c r="P80" s="16">
        <v>93</v>
      </c>
      <c r="Q80" s="16">
        <v>38</v>
      </c>
      <c r="R80" s="16">
        <v>36</v>
      </c>
      <c r="S80" s="16">
        <v>67</v>
      </c>
      <c r="T80" s="16">
        <v>27</v>
      </c>
      <c r="U80" s="16">
        <v>60</v>
      </c>
      <c r="V80" s="16">
        <v>62</v>
      </c>
      <c r="W80" s="16">
        <v>19</v>
      </c>
      <c r="X80" s="16">
        <v>19</v>
      </c>
      <c r="Y80" s="16">
        <v>6</v>
      </c>
      <c r="Z80" s="16">
        <v>13</v>
      </c>
      <c r="AA80" s="16">
        <v>8</v>
      </c>
      <c r="AB80" s="16">
        <v>3</v>
      </c>
      <c r="AC80" s="16">
        <v>7</v>
      </c>
      <c r="AD80" s="16">
        <v>6</v>
      </c>
      <c r="AE80" s="16">
        <v>2</v>
      </c>
      <c r="AF80" s="16">
        <v>4</v>
      </c>
      <c r="AG80" s="16">
        <v>1</v>
      </c>
      <c r="AH80" s="16">
        <v>1</v>
      </c>
      <c r="AI80" s="16">
        <v>3</v>
      </c>
      <c r="AJ80" s="16">
        <v>3</v>
      </c>
      <c r="AK80" s="16">
        <v>2</v>
      </c>
      <c r="AL80" s="16">
        <v>2</v>
      </c>
      <c r="AM80" s="16">
        <v>2</v>
      </c>
      <c r="AN80" s="16">
        <v>2</v>
      </c>
      <c r="AO80" s="8"/>
    </row>
    <row r="81" spans="1:41" s="10" customFormat="1" x14ac:dyDescent="0.2">
      <c r="A81" s="54"/>
      <c r="B81" s="41"/>
      <c r="C81" s="41"/>
      <c r="D81" s="55"/>
      <c r="E81" s="56"/>
      <c r="F81" s="28">
        <f t="shared" si="13"/>
        <v>6199400</v>
      </c>
      <c r="G81" s="59">
        <f t="shared" si="14"/>
        <v>3451</v>
      </c>
      <c r="H81" s="57">
        <f t="shared" ref="H81:AN81" si="17">SUM(H78:H80)</f>
        <v>138</v>
      </c>
      <c r="I81" s="57">
        <f t="shared" si="17"/>
        <v>167</v>
      </c>
      <c r="J81" s="57">
        <f t="shared" si="17"/>
        <v>137</v>
      </c>
      <c r="K81" s="57">
        <f t="shared" si="17"/>
        <v>265</v>
      </c>
      <c r="L81" s="57">
        <f t="shared" si="17"/>
        <v>128</v>
      </c>
      <c r="M81" s="57">
        <f t="shared" si="17"/>
        <v>147</v>
      </c>
      <c r="N81" s="57">
        <f t="shared" si="17"/>
        <v>98</v>
      </c>
      <c r="O81" s="57">
        <f t="shared" si="17"/>
        <v>122</v>
      </c>
      <c r="P81" s="57">
        <f t="shared" si="17"/>
        <v>266</v>
      </c>
      <c r="Q81" s="57">
        <f t="shared" si="17"/>
        <v>107</v>
      </c>
      <c r="R81" s="57">
        <f t="shared" si="17"/>
        <v>101</v>
      </c>
      <c r="S81" s="57">
        <f t="shared" si="17"/>
        <v>189</v>
      </c>
      <c r="T81" s="57">
        <f t="shared" si="17"/>
        <v>78</v>
      </c>
      <c r="U81" s="57">
        <f t="shared" si="17"/>
        <v>171</v>
      </c>
      <c r="V81" s="57">
        <f t="shared" si="17"/>
        <v>177</v>
      </c>
      <c r="W81" s="57">
        <f t="shared" si="17"/>
        <v>177</v>
      </c>
      <c r="X81" s="57">
        <f t="shared" si="17"/>
        <v>177</v>
      </c>
      <c r="Y81" s="57">
        <f t="shared" si="17"/>
        <v>61</v>
      </c>
      <c r="Z81" s="57">
        <f t="shared" si="17"/>
        <v>123</v>
      </c>
      <c r="AA81" s="57">
        <f t="shared" si="17"/>
        <v>89</v>
      </c>
      <c r="AB81" s="57">
        <f t="shared" si="17"/>
        <v>33</v>
      </c>
      <c r="AC81" s="57">
        <f t="shared" si="17"/>
        <v>99</v>
      </c>
      <c r="AD81" s="57">
        <f t="shared" si="17"/>
        <v>87</v>
      </c>
      <c r="AE81" s="57">
        <f t="shared" si="17"/>
        <v>30</v>
      </c>
      <c r="AF81" s="57">
        <f t="shared" si="17"/>
        <v>54</v>
      </c>
      <c r="AG81" s="57">
        <f t="shared" si="17"/>
        <v>15</v>
      </c>
      <c r="AH81" s="57">
        <f t="shared" si="17"/>
        <v>25</v>
      </c>
      <c r="AI81" s="57">
        <f t="shared" si="17"/>
        <v>41</v>
      </c>
      <c r="AJ81" s="57">
        <f t="shared" si="17"/>
        <v>36</v>
      </c>
      <c r="AK81" s="57">
        <f t="shared" si="17"/>
        <v>29</v>
      </c>
      <c r="AL81" s="57">
        <f t="shared" si="17"/>
        <v>30</v>
      </c>
      <c r="AM81" s="57">
        <f t="shared" si="17"/>
        <v>23</v>
      </c>
      <c r="AN81" s="57">
        <f t="shared" si="17"/>
        <v>31</v>
      </c>
      <c r="AO81" s="8"/>
    </row>
    <row r="82" spans="1:41" s="72" customFormat="1" x14ac:dyDescent="0.2">
      <c r="A82" s="84"/>
      <c r="B82" s="85"/>
      <c r="C82" s="86"/>
      <c r="D82" s="26"/>
      <c r="E82" s="26"/>
      <c r="F82" s="20"/>
      <c r="G82" s="21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</row>
    <row r="83" spans="1:41" x14ac:dyDescent="0.2">
      <c r="A83" s="84"/>
      <c r="B83" s="85"/>
      <c r="C83" s="86"/>
      <c r="D83" s="26"/>
      <c r="E83" s="26"/>
      <c r="F83" s="20"/>
      <c r="G83" s="21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</row>
    <row r="84" spans="1:41" x14ac:dyDescent="0.2">
      <c r="A84" s="84"/>
      <c r="B84" s="85"/>
      <c r="C84" s="86"/>
      <c r="D84" s="26"/>
      <c r="E84" s="26"/>
      <c r="F84" s="20"/>
      <c r="G84" s="21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</row>
    <row r="85" spans="1:41" x14ac:dyDescent="0.2">
      <c r="A85" s="84"/>
      <c r="B85" s="85"/>
      <c r="C85" s="86"/>
      <c r="D85" s="26"/>
      <c r="E85" s="26"/>
      <c r="F85" s="20"/>
      <c r="G85" s="21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</row>
    <row r="86" spans="1:41" x14ac:dyDescent="0.2">
      <c r="A86" s="84"/>
      <c r="B86" s="85"/>
      <c r="C86" s="86"/>
      <c r="D86" s="26"/>
      <c r="E86" s="26"/>
      <c r="F86" s="20"/>
      <c r="G86" s="21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</row>
    <row r="87" spans="1:41" x14ac:dyDescent="0.2">
      <c r="A87" s="87"/>
      <c r="B87" s="88"/>
      <c r="C87" s="74"/>
      <c r="D87" s="27"/>
      <c r="E87" s="27"/>
      <c r="F87" s="28"/>
      <c r="G87" s="59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89"/>
      <c r="AG87" s="89"/>
      <c r="AH87" s="89"/>
      <c r="AI87" s="89"/>
      <c r="AJ87" s="89"/>
      <c r="AK87" s="89"/>
      <c r="AL87" s="89"/>
      <c r="AM87" s="89"/>
      <c r="AN87" s="89"/>
    </row>
    <row r="88" spans="1:41" x14ac:dyDescent="0.2">
      <c r="A88" s="17"/>
      <c r="B88" s="85"/>
      <c r="C88" s="86"/>
      <c r="D88" s="19"/>
      <c r="E88" s="76"/>
      <c r="F88" s="20"/>
      <c r="G88" s="21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</row>
    <row r="89" spans="1:41" x14ac:dyDescent="0.2">
      <c r="A89" s="17"/>
      <c r="B89" s="85"/>
      <c r="C89" s="86"/>
      <c r="D89" s="19"/>
      <c r="E89" s="76"/>
      <c r="F89" s="20"/>
      <c r="G89" s="21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</row>
    <row r="90" spans="1:41" x14ac:dyDescent="0.2">
      <c r="A90" s="17"/>
      <c r="B90" s="85"/>
      <c r="C90" s="86"/>
      <c r="D90" s="90"/>
      <c r="E90" s="76"/>
      <c r="F90" s="20"/>
      <c r="G90" s="21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</row>
    <row r="91" spans="1:41" x14ac:dyDescent="0.2">
      <c r="A91" s="17"/>
      <c r="B91" s="85"/>
      <c r="C91" s="86"/>
      <c r="D91" s="19"/>
      <c r="E91" s="76"/>
      <c r="F91" s="20"/>
      <c r="G91" s="21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</row>
    <row r="92" spans="1:41" x14ac:dyDescent="0.2">
      <c r="A92" s="91"/>
      <c r="B92" s="92"/>
      <c r="C92" s="25"/>
      <c r="D92" s="25"/>
      <c r="E92" s="93"/>
      <c r="F92" s="28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94"/>
      <c r="AG92" s="94"/>
      <c r="AH92" s="94"/>
      <c r="AI92" s="94"/>
      <c r="AJ92" s="94"/>
      <c r="AK92" s="94"/>
      <c r="AL92" s="94"/>
      <c r="AM92" s="94"/>
      <c r="AN92" s="94"/>
    </row>
    <row r="93" spans="1:41" x14ac:dyDescent="0.2">
      <c r="A93" s="95"/>
      <c r="B93" s="85"/>
      <c r="C93" s="86"/>
      <c r="D93" s="78"/>
      <c r="E93" s="79"/>
      <c r="F93" s="20"/>
      <c r="G93" s="21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</row>
    <row r="94" spans="1:41" x14ac:dyDescent="0.2">
      <c r="A94" s="95"/>
      <c r="B94" s="85"/>
      <c r="C94" s="86"/>
      <c r="D94" s="80"/>
      <c r="E94" s="81"/>
      <c r="F94" s="20"/>
      <c r="G94" s="21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</row>
    <row r="95" spans="1:41" x14ac:dyDescent="0.2">
      <c r="A95" s="95"/>
      <c r="B95" s="85"/>
      <c r="C95" s="86"/>
      <c r="D95" s="80"/>
      <c r="E95" s="81"/>
      <c r="F95" s="20"/>
      <c r="G95" s="21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</row>
    <row r="96" spans="1:41" x14ac:dyDescent="0.2">
      <c r="A96" s="95"/>
      <c r="B96" s="85"/>
      <c r="C96" s="86"/>
      <c r="D96" s="80"/>
      <c r="E96" s="81"/>
      <c r="F96" s="20"/>
      <c r="G96" s="21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</row>
    <row r="97" spans="1:40" s="8" customFormat="1" x14ac:dyDescent="0.2">
      <c r="A97" s="96"/>
      <c r="B97" s="97"/>
      <c r="C97" s="74"/>
      <c r="D97" s="82"/>
      <c r="E97" s="83"/>
      <c r="F97" s="28"/>
      <c r="G97" s="59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98"/>
      <c r="AG97" s="98"/>
      <c r="AH97" s="98"/>
      <c r="AI97" s="98"/>
      <c r="AJ97" s="98"/>
      <c r="AK97" s="98"/>
      <c r="AL97" s="98"/>
      <c r="AM97" s="98"/>
      <c r="AN97" s="98"/>
    </row>
    <row r="98" spans="1:40" s="8" customFormat="1" x14ac:dyDescent="0.2">
      <c r="A98" s="34"/>
      <c r="B98" s="85"/>
      <c r="C98" s="86"/>
      <c r="D98" s="31"/>
      <c r="E98" s="31"/>
      <c r="F98" s="20"/>
      <c r="G98" s="21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</row>
    <row r="99" spans="1:40" s="8" customFormat="1" x14ac:dyDescent="0.2">
      <c r="A99" s="34"/>
      <c r="B99" s="85"/>
      <c r="C99" s="86"/>
      <c r="D99" s="31"/>
      <c r="E99" s="31"/>
      <c r="F99" s="20"/>
      <c r="G99" s="21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</row>
    <row r="100" spans="1:40" s="8" customFormat="1" x14ac:dyDescent="0.2">
      <c r="A100" s="34"/>
      <c r="B100" s="85"/>
      <c r="C100" s="86"/>
      <c r="D100" s="31"/>
      <c r="E100" s="31"/>
      <c r="F100" s="20"/>
      <c r="G100" s="21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</row>
    <row r="101" spans="1:40" s="8" customFormat="1" x14ac:dyDescent="0.2">
      <c r="A101" s="34"/>
      <c r="B101" s="85"/>
      <c r="C101" s="86"/>
      <c r="D101" s="70"/>
      <c r="E101" s="71"/>
      <c r="F101" s="20"/>
      <c r="G101" s="21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</row>
    <row r="102" spans="1:40" s="8" customFormat="1" x14ac:dyDescent="0.2">
      <c r="A102" s="34"/>
      <c r="B102" s="85"/>
      <c r="C102" s="86"/>
      <c r="D102" s="31"/>
      <c r="E102" s="31"/>
      <c r="F102" s="20"/>
      <c r="G102" s="21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</row>
    <row r="103" spans="1:40" s="8" customFormat="1" x14ac:dyDescent="0.2">
      <c r="A103" s="34"/>
      <c r="B103" s="85"/>
      <c r="C103" s="86"/>
      <c r="D103" s="26"/>
      <c r="E103" s="26"/>
      <c r="F103" s="20"/>
      <c r="G103" s="21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</row>
    <row r="104" spans="1:40" s="8" customFormat="1" x14ac:dyDescent="0.2">
      <c r="A104" s="34"/>
      <c r="B104" s="85"/>
      <c r="C104" s="86"/>
      <c r="D104" s="26"/>
      <c r="E104" s="26"/>
      <c r="F104" s="20"/>
      <c r="G104" s="21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</row>
    <row r="105" spans="1:40" s="8" customFormat="1" x14ac:dyDescent="0.2">
      <c r="A105" s="36"/>
      <c r="B105" s="92"/>
      <c r="C105" s="25"/>
      <c r="D105" s="27"/>
      <c r="E105" s="27"/>
      <c r="F105" s="28"/>
      <c r="G105" s="59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98"/>
      <c r="AG105" s="98"/>
      <c r="AH105" s="98"/>
      <c r="AI105" s="98"/>
      <c r="AJ105" s="98"/>
      <c r="AK105" s="98"/>
      <c r="AL105" s="98"/>
      <c r="AM105" s="98"/>
      <c r="AN105" s="98"/>
    </row>
    <row r="106" spans="1:40" s="8" customFormat="1" x14ac:dyDescent="0.2">
      <c r="A106" s="34"/>
      <c r="B106" s="85"/>
      <c r="C106" s="86"/>
      <c r="D106" s="31"/>
      <c r="E106" s="31"/>
      <c r="F106" s="20"/>
      <c r="G106" s="21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</row>
    <row r="107" spans="1:40" s="8" customFormat="1" x14ac:dyDescent="0.2">
      <c r="A107" s="34"/>
      <c r="B107" s="85"/>
      <c r="C107" s="86"/>
      <c r="D107" s="31"/>
      <c r="E107" s="31"/>
      <c r="F107" s="20"/>
      <c r="G107" s="21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</row>
    <row r="108" spans="1:40" s="8" customFormat="1" x14ac:dyDescent="0.2">
      <c r="A108" s="34"/>
      <c r="B108" s="85"/>
      <c r="C108" s="86"/>
      <c r="D108" s="31"/>
      <c r="E108" s="31"/>
      <c r="F108" s="20"/>
      <c r="G108" s="21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</row>
    <row r="109" spans="1:40" s="8" customFormat="1" x14ac:dyDescent="0.2">
      <c r="A109" s="34"/>
      <c r="B109" s="85"/>
      <c r="C109" s="86"/>
      <c r="D109" s="31"/>
      <c r="E109" s="31"/>
      <c r="F109" s="20"/>
      <c r="G109" s="21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</row>
    <row r="110" spans="1:40" s="8" customFormat="1" x14ac:dyDescent="0.2">
      <c r="A110" s="34"/>
      <c r="B110" s="85"/>
      <c r="C110" s="86"/>
      <c r="D110" s="31"/>
      <c r="E110" s="31"/>
      <c r="F110" s="20"/>
      <c r="G110" s="21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</row>
    <row r="111" spans="1:40" s="8" customFormat="1" x14ac:dyDescent="0.2">
      <c r="A111" s="32"/>
      <c r="B111" s="92"/>
      <c r="C111" s="25"/>
      <c r="D111" s="33"/>
      <c r="E111" s="33"/>
      <c r="F111" s="28"/>
      <c r="G111" s="59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98"/>
      <c r="AG111" s="98"/>
      <c r="AH111" s="98"/>
      <c r="AI111" s="98"/>
      <c r="AJ111" s="98"/>
      <c r="AK111" s="98"/>
      <c r="AL111" s="98"/>
      <c r="AM111" s="98"/>
      <c r="AN111" s="98"/>
    </row>
    <row r="112" spans="1:40" s="8" customFormat="1" x14ac:dyDescent="0.2">
      <c r="A112" s="34"/>
      <c r="B112" s="85"/>
      <c r="C112" s="19"/>
      <c r="D112" s="31"/>
      <c r="E112" s="31"/>
      <c r="F112" s="20"/>
      <c r="G112" s="21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</row>
    <row r="113" spans="1:40" s="8" customFormat="1" x14ac:dyDescent="0.2">
      <c r="A113" s="34"/>
      <c r="B113" s="85"/>
      <c r="C113" s="19"/>
      <c r="D113" s="31"/>
      <c r="E113" s="31"/>
      <c r="F113" s="20"/>
      <c r="G113" s="21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</row>
    <row r="114" spans="1:40" s="8" customFormat="1" x14ac:dyDescent="0.2">
      <c r="A114" s="34"/>
      <c r="B114" s="85"/>
      <c r="C114" s="19"/>
      <c r="D114" s="31"/>
      <c r="E114" s="31"/>
      <c r="F114" s="20"/>
      <c r="G114" s="21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</row>
    <row r="115" spans="1:40" s="8" customFormat="1" x14ac:dyDescent="0.2">
      <c r="A115" s="34"/>
      <c r="B115" s="85"/>
      <c r="C115" s="19"/>
      <c r="D115" s="31"/>
      <c r="E115" s="31"/>
      <c r="F115" s="20"/>
      <c r="G115" s="21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</row>
    <row r="116" spans="1:40" s="8" customFormat="1" x14ac:dyDescent="0.2">
      <c r="A116" s="23"/>
      <c r="B116" s="92"/>
      <c r="C116" s="25"/>
      <c r="D116" s="30"/>
      <c r="E116" s="23"/>
      <c r="F116" s="28"/>
      <c r="G116" s="59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</row>
    <row r="117" spans="1:40" s="8" customFormat="1" x14ac:dyDescent="0.2">
      <c r="A117" s="34"/>
      <c r="B117" s="85"/>
      <c r="C117" s="19"/>
      <c r="D117" s="31"/>
      <c r="E117" s="31"/>
      <c r="F117" s="20"/>
      <c r="G117" s="21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</row>
    <row r="118" spans="1:40" s="8" customFormat="1" x14ac:dyDescent="0.2">
      <c r="A118" s="34"/>
      <c r="B118" s="85"/>
      <c r="C118" s="19"/>
      <c r="D118" s="31"/>
      <c r="E118" s="31"/>
      <c r="F118" s="20"/>
      <c r="G118" s="21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</row>
    <row r="119" spans="1:40" s="8" customFormat="1" x14ac:dyDescent="0.2">
      <c r="A119" s="34"/>
      <c r="B119" s="85"/>
      <c r="C119" s="19"/>
      <c r="D119" s="31"/>
      <c r="E119" s="31"/>
      <c r="F119" s="20"/>
      <c r="G119" s="21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</row>
    <row r="120" spans="1:40" s="8" customFormat="1" x14ac:dyDescent="0.2">
      <c r="A120" s="34"/>
      <c r="B120" s="85"/>
      <c r="C120" s="19"/>
      <c r="D120" s="31"/>
      <c r="E120" s="31"/>
      <c r="F120" s="20"/>
      <c r="G120" s="21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</row>
    <row r="121" spans="1:40" s="8" customFormat="1" x14ac:dyDescent="0.2">
      <c r="A121" s="34"/>
      <c r="B121" s="85"/>
      <c r="C121" s="19"/>
      <c r="D121" s="31"/>
      <c r="E121" s="31"/>
      <c r="F121" s="20"/>
      <c r="G121" s="21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</row>
    <row r="122" spans="1:40" s="8" customFormat="1" x14ac:dyDescent="0.2">
      <c r="A122" s="32"/>
      <c r="B122" s="92"/>
      <c r="C122" s="25"/>
      <c r="D122" s="33"/>
      <c r="E122" s="33"/>
      <c r="F122" s="28"/>
      <c r="G122" s="59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</row>
    <row r="123" spans="1:40" s="8" customFormat="1" x14ac:dyDescent="0.2">
      <c r="A123" s="17"/>
      <c r="B123" s="85"/>
      <c r="C123" s="19"/>
      <c r="D123" s="29"/>
      <c r="E123" s="17"/>
      <c r="F123" s="20"/>
      <c r="G123" s="21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</row>
    <row r="124" spans="1:40" s="8" customFormat="1" x14ac:dyDescent="0.2">
      <c r="A124" s="17"/>
      <c r="B124" s="85"/>
      <c r="C124" s="19"/>
      <c r="D124" s="29"/>
      <c r="E124" s="17"/>
      <c r="F124" s="20"/>
      <c r="G124" s="21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</row>
    <row r="125" spans="1:40" s="8" customFormat="1" x14ac:dyDescent="0.2">
      <c r="A125" s="17"/>
      <c r="B125" s="85"/>
      <c r="C125" s="19"/>
      <c r="D125" s="29"/>
      <c r="E125" s="17"/>
      <c r="F125" s="20"/>
      <c r="G125" s="21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</row>
    <row r="126" spans="1:40" s="8" customFormat="1" x14ac:dyDescent="0.2">
      <c r="A126" s="23"/>
      <c r="B126" s="92"/>
      <c r="C126" s="25"/>
      <c r="D126" s="30"/>
      <c r="E126" s="23"/>
      <c r="F126" s="28"/>
      <c r="G126" s="59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</row>
    <row r="127" spans="1:40" s="8" customFormat="1" x14ac:dyDescent="0.2">
      <c r="A127" s="35"/>
      <c r="B127" s="85"/>
      <c r="C127" s="19"/>
      <c r="D127" s="26"/>
      <c r="E127" s="26"/>
      <c r="F127" s="20"/>
      <c r="G127" s="21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</row>
    <row r="128" spans="1:40" s="8" customFormat="1" x14ac:dyDescent="0.2">
      <c r="A128" s="35"/>
      <c r="B128" s="85"/>
      <c r="C128" s="19"/>
      <c r="D128" s="26"/>
      <c r="E128" s="26"/>
      <c r="F128" s="20"/>
      <c r="G128" s="21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</row>
    <row r="129" spans="1:40" s="8" customFormat="1" x14ac:dyDescent="0.2">
      <c r="A129" s="35"/>
      <c r="B129" s="85"/>
      <c r="C129" s="19"/>
      <c r="D129" s="31"/>
      <c r="E129" s="31"/>
      <c r="F129" s="20"/>
      <c r="G129" s="21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</row>
    <row r="130" spans="1:40" s="8" customFormat="1" x14ac:dyDescent="0.2">
      <c r="A130" s="35"/>
      <c r="B130" s="85"/>
      <c r="C130" s="19"/>
      <c r="D130" s="31"/>
      <c r="E130" s="31"/>
      <c r="F130" s="20"/>
      <c r="G130" s="21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</row>
    <row r="131" spans="1:40" s="8" customFormat="1" x14ac:dyDescent="0.2">
      <c r="A131" s="32"/>
      <c r="B131" s="92"/>
      <c r="C131" s="25"/>
      <c r="D131" s="33"/>
      <c r="E131" s="33"/>
      <c r="F131" s="28"/>
      <c r="G131" s="59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</row>
    <row r="132" spans="1:40" s="8" customFormat="1" x14ac:dyDescent="0.2">
      <c r="A132" s="50" t="s">
        <v>47</v>
      </c>
      <c r="B132" s="13"/>
      <c r="C132" s="13"/>
      <c r="D132" s="13"/>
      <c r="E132" s="13"/>
      <c r="F132" s="67">
        <f t="shared" ref="F132:AN132" si="18">SUM(F5,F9,F16,F21,F26,F34,F40,F46,F54,F59,F64,F72,F77,F81,F87,F92,F97,F105,F111,F116,F122,F126,F131)</f>
        <v>106534820</v>
      </c>
      <c r="G132" s="67">
        <f t="shared" si="18"/>
        <v>61408</v>
      </c>
      <c r="H132" s="67">
        <f t="shared" si="18"/>
        <v>2836</v>
      </c>
      <c r="I132" s="67">
        <f t="shared" si="18"/>
        <v>3428</v>
      </c>
      <c r="J132" s="67">
        <f t="shared" si="18"/>
        <v>3259</v>
      </c>
      <c r="K132" s="67">
        <f t="shared" si="18"/>
        <v>6515</v>
      </c>
      <c r="L132" s="67">
        <f t="shared" si="18"/>
        <v>3262</v>
      </c>
      <c r="M132" s="67">
        <f t="shared" si="18"/>
        <v>2453</v>
      </c>
      <c r="N132" s="67">
        <f t="shared" si="18"/>
        <v>2453</v>
      </c>
      <c r="O132" s="67">
        <f t="shared" si="18"/>
        <v>1845</v>
      </c>
      <c r="P132" s="67">
        <f t="shared" si="18"/>
        <v>3680</v>
      </c>
      <c r="Q132" s="67">
        <f t="shared" si="18"/>
        <v>1474</v>
      </c>
      <c r="R132" s="67">
        <f t="shared" si="18"/>
        <v>1839</v>
      </c>
      <c r="S132" s="67">
        <f t="shared" si="18"/>
        <v>3067</v>
      </c>
      <c r="T132" s="67">
        <f t="shared" si="18"/>
        <v>1227</v>
      </c>
      <c r="U132" s="67">
        <f t="shared" si="18"/>
        <v>3067</v>
      </c>
      <c r="V132" s="67">
        <f t="shared" si="18"/>
        <v>2453</v>
      </c>
      <c r="W132" s="67">
        <f t="shared" si="18"/>
        <v>2453</v>
      </c>
      <c r="X132" s="67">
        <f t="shared" si="18"/>
        <v>2453</v>
      </c>
      <c r="Y132" s="67">
        <f t="shared" si="18"/>
        <v>842</v>
      </c>
      <c r="Z132" s="67">
        <f t="shared" si="18"/>
        <v>1840</v>
      </c>
      <c r="AA132" s="67">
        <f t="shared" si="18"/>
        <v>1599</v>
      </c>
      <c r="AB132" s="67">
        <f t="shared" si="18"/>
        <v>534</v>
      </c>
      <c r="AC132" s="67">
        <f t="shared" si="18"/>
        <v>1653</v>
      </c>
      <c r="AD132" s="67">
        <f t="shared" si="18"/>
        <v>1913</v>
      </c>
      <c r="AE132" s="67">
        <f t="shared" si="18"/>
        <v>704</v>
      </c>
      <c r="AF132" s="67">
        <f t="shared" si="18"/>
        <v>901</v>
      </c>
      <c r="AG132" s="67">
        <f t="shared" si="18"/>
        <v>293</v>
      </c>
      <c r="AH132" s="67">
        <f t="shared" si="18"/>
        <v>470</v>
      </c>
      <c r="AI132" s="67">
        <f t="shared" si="18"/>
        <v>592</v>
      </c>
      <c r="AJ132" s="67">
        <f t="shared" si="18"/>
        <v>582</v>
      </c>
      <c r="AK132" s="67">
        <f t="shared" si="18"/>
        <v>478</v>
      </c>
      <c r="AL132" s="67">
        <f t="shared" si="18"/>
        <v>475</v>
      </c>
      <c r="AM132" s="67">
        <f t="shared" si="18"/>
        <v>296</v>
      </c>
      <c r="AN132" s="67">
        <f t="shared" si="18"/>
        <v>472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14" priority="14"/>
  </conditionalFormatting>
  <conditionalFormatting sqref="E32">
    <cfRule type="duplicateValues" dxfId="13" priority="13"/>
  </conditionalFormatting>
  <conditionalFormatting sqref="E31">
    <cfRule type="duplicateValues" dxfId="12" priority="12"/>
  </conditionalFormatting>
  <conditionalFormatting sqref="D90">
    <cfRule type="duplicateValues" dxfId="11" priority="3"/>
  </conditionalFormatting>
  <conditionalFormatting sqref="D99:E99">
    <cfRule type="duplicateValues" dxfId="10" priority="2"/>
  </conditionalFormatting>
  <conditionalFormatting sqref="D107:E107">
    <cfRule type="duplicateValues" dxfId="9" priority="1"/>
  </conditionalFormatting>
  <conditionalFormatting sqref="D33:E54 D3:E30 D31:D32">
    <cfRule type="duplicateValues" dxfId="8" priority="702"/>
  </conditionalFormatting>
  <conditionalFormatting sqref="D82:D87">
    <cfRule type="duplicateValues" dxfId="7" priority="727"/>
    <cfRule type="duplicateValues" dxfId="6" priority="728"/>
  </conditionalFormatting>
  <conditionalFormatting sqref="D82:E87">
    <cfRule type="duplicateValues" dxfId="5" priority="729"/>
  </conditionalFormatting>
  <conditionalFormatting sqref="D91:D92 D88:D89">
    <cfRule type="duplicateValues" dxfId="4" priority="739"/>
  </conditionalFormatting>
  <conditionalFormatting sqref="D93:D97">
    <cfRule type="duplicateValues" dxfId="3" priority="754"/>
    <cfRule type="duplicateValues" dxfId="2" priority="755"/>
  </conditionalFormatting>
  <conditionalFormatting sqref="D93:E97">
    <cfRule type="duplicateValues" dxfId="1" priority="756"/>
  </conditionalFormatting>
  <conditionalFormatting sqref="D108:E131 D98:E98 D100:E106">
    <cfRule type="duplicateValues" dxfId="0" priority="77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Distributor Primary</vt:lpstr>
      <vt:lpstr>Distributor Secondary</vt:lpstr>
      <vt:lpstr>DSR con %</vt:lpstr>
      <vt:lpstr>DSR Secondary</vt:lpstr>
      <vt:lpstr>Round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Md. Naimul Haq</cp:lastModifiedBy>
  <dcterms:created xsi:type="dcterms:W3CDTF">2020-07-03T08:23:30Z</dcterms:created>
  <dcterms:modified xsi:type="dcterms:W3CDTF">2021-12-01T07:09:14Z</dcterms:modified>
</cp:coreProperties>
</file>