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1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<sst xmlns="http://schemas.openxmlformats.org/spreadsheetml/2006/main" count="185" uniqueCount="105">
  <si>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</si>
  <si>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</si>
  <si>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</si>
  <si>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</si>
  <si>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</si>
  <si>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</si>
  <si>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</si>
  <si>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</si>
  <si>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</si>
  <si>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</si>
  <si>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</si>
  <si>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</si>
  <si>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</si>
  <si>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</si>
  <si>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</si>
  <si>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</si>
  <si>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</si>
  <si>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</si>
  <si>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</si>
  <si>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</si>
  <si>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</si>
  <si>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</si>
  <si>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</si>
  <si>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</si>
  <si>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</si>
  <si>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</si>
  <si>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</si>
  <si>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</si>
  <si>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</si>
  <si>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</si>
  <si>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</si>
  <si>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</si>
  <si>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</si>
  <si>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</si>
  <si>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</si>
  <si>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</si>
  <si>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</si>
  <si>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</si>
  <si>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</si>
  <si>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</si>
  <si>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</si>
  <si>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</si>
  <si>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</si>
  <si>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</si>
  <si>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</si>
  <si>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</si>
  <si>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</si>
  <si>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</si>
  <si>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</si>
  <si>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</si>
  <si>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</si>
  <si>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</si>
  <si>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</si>
  <si>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</si>
  <si>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</si>
  <si>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</si>
  <si>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</si>
  <si>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</si>
  <si>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</si>
  <si>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</si>
  <si>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</si>
  <si>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</si>
  <si>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</si>
  <si>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</si>
  <si>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</si>
  <si>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</si>
  <si>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</si>
  <si>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</si>
  <si>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</si>
  <si>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</si>
  <si>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</si>
  <si>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</si>
  <si>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</si>
  <si>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</si>
  <si>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</si>
  <si>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</si>
  <si>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</si>
  <si>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</si>
  <si>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</si>
  <si>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</si>
  <si>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</si>
  <si>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</si>
  <si>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</si>
  <si>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</si>
  <si>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</si>
  <si>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</si>
  <si>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</si>
  <si>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</si>
  <si>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</si>
  <si>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</si>
  <si>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</si>
  <si>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</si>
  <si>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</si>
  <si>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</si>
  <si>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</si>
  <si>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</si>
  <si>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</si>
  <si>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</si>
  <si>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</si>
  <si>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</si>
  <si>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</si>
  <si>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20.12.2021</t>
  </si>
  <si>
    <t>Bhuiyan Mobile</t>
  </si>
  <si>
    <t>21.12.2021</t>
  </si>
  <si>
    <t>Date: 21.12.2021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</si>
</sst>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E30" sqref="E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44">
        <v>1000000</v>
      </c>
      <c r="D14" s="232">
        <v>1157400</v>
      </c>
      <c r="E14" s="21">
        <f t="shared" si="0"/>
        <v>66630</v>
      </c>
      <c r="F14" s="246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5">
        <v>1000000</v>
      </c>
      <c r="D15" s="19">
        <v>0</v>
      </c>
      <c r="E15" s="21">
        <f t="shared" si="0"/>
        <v>1066630</v>
      </c>
      <c r="F15" s="246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4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4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5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3">
        <v>1278400</v>
      </c>
      <c r="E27" s="185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101</v>
      </c>
      <c r="C28" s="19">
        <v>550000</v>
      </c>
      <c r="D28" s="19"/>
      <c r="E28" s="185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101</v>
      </c>
      <c r="C29" s="245">
        <v>800000</v>
      </c>
      <c r="D29" s="153">
        <v>1350700</v>
      </c>
      <c r="E29" s="185">
        <f t="shared" si="0"/>
        <v>7330</v>
      </c>
      <c r="F29" s="246" t="s">
        <v>68</v>
      </c>
      <c r="G29" s="1"/>
      <c r="H29" s="1"/>
      <c r="I29" s="1"/>
      <c r="J29" s="15"/>
      <c r="K29" s="15"/>
    </row>
    <row r="30" spans="1:11">
      <c r="A30" s="15"/>
      <c r="B30" s="20" t="s">
        <v>103</v>
      </c>
      <c r="C30" s="19">
        <v>330000</v>
      </c>
      <c r="D30" s="153">
        <v>325500</v>
      </c>
      <c r="E30" s="185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11830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11830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11830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11830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11830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11830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11830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11830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11830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11830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11830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11830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11830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11830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11830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11830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11830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11830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11830</v>
      </c>
      <c r="F50" s="12"/>
      <c r="G50" s="1"/>
      <c r="H50" s="15"/>
    </row>
    <row r="51" spans="2:8">
      <c r="B51" s="25"/>
      <c r="C51" s="21">
        <f>SUM(C5:C50)</f>
        <v>10993830</v>
      </c>
      <c r="D51" s="21">
        <f>SUM(D5:D50)</f>
        <v>10982000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5" customFormat="1" ht="18">
      <c r="A2" s="255" t="s">
        <v>43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6" customFormat="1" ht="16.5" thickBot="1">
      <c r="A3" s="256" t="s">
        <v>71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9"/>
      <c r="T3" s="5"/>
      <c r="U3" s="5"/>
      <c r="V3" s="5"/>
      <c r="W3" s="5"/>
      <c r="X3" s="11"/>
    </row>
    <row r="4" spans="1:24" s="108" customFormat="1">
      <c r="A4" s="259" t="s">
        <v>26</v>
      </c>
      <c r="B4" s="261" t="s">
        <v>27</v>
      </c>
      <c r="C4" s="263" t="s">
        <v>28</v>
      </c>
      <c r="D4" s="263" t="s">
        <v>29</v>
      </c>
      <c r="E4" s="263" t="s">
        <v>30</v>
      </c>
      <c r="F4" s="263" t="s">
        <v>31</v>
      </c>
      <c r="G4" s="263" t="s">
        <v>32</v>
      </c>
      <c r="H4" s="263" t="s">
        <v>49</v>
      </c>
      <c r="I4" s="263" t="s">
        <v>33</v>
      </c>
      <c r="J4" s="263" t="s">
        <v>34</v>
      </c>
      <c r="K4" s="263" t="s">
        <v>35</v>
      </c>
      <c r="L4" s="263" t="s">
        <v>36</v>
      </c>
      <c r="M4" s="263" t="s">
        <v>72</v>
      </c>
      <c r="N4" s="269" t="s">
        <v>51</v>
      </c>
      <c r="O4" s="267" t="s">
        <v>15</v>
      </c>
      <c r="P4" s="265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0"/>
      <c r="B5" s="262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70"/>
      <c r="O5" s="268"/>
      <c r="P5" s="266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 t="s">
        <v>94</v>
      </c>
      <c r="B19" s="124"/>
      <c r="C19" s="117"/>
      <c r="D19" s="125"/>
      <c r="E19" s="125"/>
      <c r="F19" s="125"/>
      <c r="G19" s="125">
        <v>120</v>
      </c>
      <c r="H19" s="125"/>
      <c r="I19" s="125">
        <v>220</v>
      </c>
      <c r="J19" s="125">
        <v>160</v>
      </c>
      <c r="K19" s="125"/>
      <c r="L19" s="125"/>
      <c r="M19" s="156"/>
      <c r="N19" s="127"/>
      <c r="O19" s="125"/>
      <c r="P19" s="127">
        <v>300</v>
      </c>
      <c r="Q19" s="121">
        <f t="shared" si="0"/>
        <v>800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95</v>
      </c>
      <c r="B20" s="124">
        <v>700</v>
      </c>
      <c r="C20" s="117"/>
      <c r="D20" s="125"/>
      <c r="E20" s="125"/>
      <c r="F20" s="155"/>
      <c r="G20" s="125">
        <v>100</v>
      </c>
      <c r="H20" s="125"/>
      <c r="I20" s="125">
        <v>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980</v>
      </c>
      <c r="R20" s="122"/>
      <c r="S20" s="4"/>
      <c r="T20" s="26"/>
      <c r="U20" s="3"/>
      <c r="V20" s="26"/>
      <c r="W20" s="3"/>
    </row>
    <row r="21" spans="1:23" s="9" customFormat="1">
      <c r="A21" s="116" t="s">
        <v>98</v>
      </c>
      <c r="B21" s="124"/>
      <c r="C21" s="117">
        <v>440</v>
      </c>
      <c r="D21" s="125"/>
      <c r="E21" s="125"/>
      <c r="F21" s="125"/>
      <c r="G21" s="125"/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720</v>
      </c>
      <c r="R21" s="122"/>
      <c r="S21" s="4"/>
    </row>
    <row r="22" spans="1:23" s="9" customFormat="1">
      <c r="A22" s="116" t="s">
        <v>101</v>
      </c>
      <c r="B22" s="124"/>
      <c r="C22" s="117"/>
      <c r="D22" s="125"/>
      <c r="E22" s="125"/>
      <c r="F22" s="125"/>
      <c r="G22" s="125">
        <v>150</v>
      </c>
      <c r="H22" s="125"/>
      <c r="I22" s="125">
        <v>230</v>
      </c>
      <c r="J22" s="125">
        <v>160</v>
      </c>
      <c r="K22" s="125"/>
      <c r="L22" s="125"/>
      <c r="M22" s="155"/>
      <c r="N22" s="125"/>
      <c r="O22" s="125"/>
      <c r="P22" s="127"/>
      <c r="Q22" s="121">
        <f t="shared" si="0"/>
        <v>540</v>
      </c>
      <c r="R22" s="122"/>
      <c r="S22" s="4"/>
    </row>
    <row r="23" spans="1:23" s="132" customFormat="1">
      <c r="A23" s="116" t="s">
        <v>103</v>
      </c>
      <c r="B23" s="124">
        <v>500</v>
      </c>
      <c r="C23" s="117"/>
      <c r="D23" s="125"/>
      <c r="E23" s="125"/>
      <c r="F23" s="125"/>
      <c r="G23" s="125">
        <v>70</v>
      </c>
      <c r="H23" s="125"/>
      <c r="I23" s="125">
        <v>130</v>
      </c>
      <c r="J23" s="125">
        <v>160</v>
      </c>
      <c r="K23" s="125"/>
      <c r="L23" s="125"/>
      <c r="M23" s="155"/>
      <c r="N23" s="125"/>
      <c r="O23" s="125"/>
      <c r="P23" s="127">
        <v>300</v>
      </c>
      <c r="Q23" s="121">
        <f t="shared" si="0"/>
        <v>1160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4100</v>
      </c>
      <c r="C37" s="143">
        <f t="shared" ref="C37:P37" si="1">SUM(C6:C36)</f>
        <v>860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1740</v>
      </c>
      <c r="H37" s="143">
        <f t="shared" si="1"/>
        <v>0</v>
      </c>
      <c r="I37" s="143">
        <f t="shared" si="1"/>
        <v>2195</v>
      </c>
      <c r="J37" s="143">
        <f t="shared" si="1"/>
        <v>2720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600</v>
      </c>
      <c r="Q37" s="145">
        <f>SUM(Q6:Q36)</f>
        <v>15110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B118" sqref="B118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2" t="s">
        <v>44</v>
      </c>
      <c r="B3" s="283"/>
      <c r="C3" s="283"/>
      <c r="D3" s="283"/>
      <c r="E3" s="283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-377840</v>
      </c>
      <c r="D29" s="44"/>
      <c r="E29" s="44">
        <f t="shared" si="0"/>
        <v>-377840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-377840</v>
      </c>
      <c r="D33" s="44">
        <f>SUM(D5:D32)</f>
        <v>0</v>
      </c>
      <c r="E33" s="44">
        <f>SUM(E5:E32)</f>
        <v>-377840</v>
      </c>
      <c r="F33" s="44">
        <f>B33-E33</f>
        <v>377840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 t="s">
        <v>102</v>
      </c>
      <c r="B41" s="40"/>
      <c r="C41" s="201">
        <v>960</v>
      </c>
      <c r="D41" s="40" t="s">
        <v>101</v>
      </c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237" t="s">
        <v>99</v>
      </c>
      <c r="B42" s="237" t="s">
        <v>100</v>
      </c>
      <c r="C42" s="247">
        <v>8490</v>
      </c>
      <c r="D42" s="237" t="s">
        <v>98</v>
      </c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237" t="s">
        <v>97</v>
      </c>
      <c r="B43" s="237" t="s">
        <v>48</v>
      </c>
      <c r="C43" s="247">
        <v>4460</v>
      </c>
      <c r="D43" s="237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7" t="s">
        <v>60</v>
      </c>
      <c r="B44" s="237" t="s">
        <v>73</v>
      </c>
      <c r="C44" s="247">
        <v>69330</v>
      </c>
      <c r="D44" s="237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74</v>
      </c>
      <c r="B45" s="237" t="s">
        <v>75</v>
      </c>
      <c r="C45" s="247">
        <v>21270</v>
      </c>
      <c r="D45" s="237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7" t="s">
        <v>76</v>
      </c>
      <c r="B46" s="237" t="s">
        <v>73</v>
      </c>
      <c r="C46" s="247">
        <v>37340</v>
      </c>
      <c r="D46" s="237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7" t="s">
        <v>78</v>
      </c>
      <c r="B47" s="237" t="s">
        <v>79</v>
      </c>
      <c r="C47" s="247">
        <v>6000</v>
      </c>
      <c r="D47" s="24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9" t="s">
        <v>47</v>
      </c>
      <c r="B48" s="237" t="s">
        <v>48</v>
      </c>
      <c r="C48" s="247">
        <v>219190</v>
      </c>
      <c r="D48" s="248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8" t="s">
        <v>80</v>
      </c>
      <c r="B49" s="237" t="s">
        <v>57</v>
      </c>
      <c r="C49" s="247">
        <v>8000</v>
      </c>
      <c r="D49" s="237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7" t="s">
        <v>81</v>
      </c>
      <c r="B50" s="237" t="s">
        <v>82</v>
      </c>
      <c r="C50" s="247">
        <v>1800</v>
      </c>
      <c r="D50" s="248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7" t="s">
        <v>96</v>
      </c>
      <c r="B51" s="237" t="s">
        <v>57</v>
      </c>
      <c r="C51" s="247">
        <v>1000</v>
      </c>
      <c r="D51" s="237" t="s">
        <v>95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1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2">
        <f>SUM(C37:C112)</f>
        <v>377840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10">
        <f>C113+L116</f>
        <v>377840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50"/>
      <c r="G1" s="1"/>
    </row>
    <row r="2" spans="1:29" ht="21.75">
      <c r="A2" s="304" t="s">
        <v>44</v>
      </c>
      <c r="B2" s="305"/>
      <c r="C2" s="305"/>
      <c r="D2" s="305"/>
      <c r="E2" s="306"/>
      <c r="F2" s="250"/>
      <c r="G2" s="1"/>
    </row>
    <row r="3" spans="1:29" ht="24" thickBot="1">
      <c r="A3" s="298" t="s">
        <v>104</v>
      </c>
      <c r="B3" s="299"/>
      <c r="C3" s="299"/>
      <c r="D3" s="299"/>
      <c r="E3" s="300"/>
      <c r="F3" s="25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50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8756710</v>
      </c>
      <c r="F5" s="2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211970.3</v>
      </c>
      <c r="C6" s="35"/>
      <c r="D6" s="176" t="s">
        <v>54</v>
      </c>
      <c r="E6" s="187">
        <v>11830</v>
      </c>
      <c r="F6" s="25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524980.30000000075</v>
      </c>
      <c r="F7" s="25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250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15110</v>
      </c>
      <c r="C9" s="33"/>
      <c r="D9" s="176"/>
      <c r="E9" s="187"/>
      <c r="F9" s="250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377840</v>
      </c>
      <c r="F10" s="250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196860.3</v>
      </c>
      <c r="C11" s="33"/>
      <c r="D11" s="176" t="s">
        <v>46</v>
      </c>
      <c r="E11" s="187">
        <v>325500</v>
      </c>
      <c r="F11" s="250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250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36"/>
      <c r="C13" s="33"/>
      <c r="D13" s="176"/>
      <c r="E13" s="187"/>
      <c r="F13" s="250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 t="s">
        <v>85</v>
      </c>
      <c r="B14" s="229">
        <v>2800000</v>
      </c>
      <c r="C14" s="33"/>
      <c r="D14" s="176"/>
      <c r="E14" s="187"/>
      <c r="F14" s="250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/>
      <c r="B15" s="236"/>
      <c r="C15" s="33"/>
      <c r="D15" s="177"/>
      <c r="E15" s="227"/>
      <c r="F15" s="250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9996860.3000000007</v>
      </c>
      <c r="C16" s="33"/>
      <c r="D16" s="176" t="s">
        <v>6</v>
      </c>
      <c r="E16" s="187">
        <f>E5+E6+E7+E10+E11+E12</f>
        <v>9996860.3000000007</v>
      </c>
      <c r="F16" s="250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250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50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8" t="s">
        <v>56</v>
      </c>
      <c r="B19" s="239">
        <v>219190</v>
      </c>
      <c r="C19" s="240"/>
      <c r="D19" s="241" t="s">
        <v>86</v>
      </c>
      <c r="E19" s="242">
        <v>21270</v>
      </c>
      <c r="F19" s="250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3" t="s">
        <v>87</v>
      </c>
      <c r="B20" s="188">
        <v>37340</v>
      </c>
      <c r="C20" s="172"/>
      <c r="D20" s="233" t="s">
        <v>92</v>
      </c>
      <c r="E20" s="189">
        <v>69330</v>
      </c>
      <c r="F20" s="250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1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2021-12-21T16:52:14Z</dcterms:modified>
</cp:coreProperties>
</file>