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2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6" i="10"/>
  <c r="E16" i="10" l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<sst xmlns="http://schemas.openxmlformats.org/spreadsheetml/2006/main" count="392" uniqueCount="213">
  <si>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</si>
  <si>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</si>
  <si>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</si>
  <si>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</si>
  <si>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</si>
  <si>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</si>
  <si>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</si>
  <si>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</si>
  <si>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</si>
  <si>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</si>
  <si>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</si>
  <si>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</si>
  <si>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</si>
  <si>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</si>
  <si>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</si>
  <si>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</si>
  <si>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</si>
  <si>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</si>
  <si>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</si>
  <si>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</si>
  <si>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</si>
  <si>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</si>
  <si>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</si>
  <si>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</si>
  <si>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</si>
  <si>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</si>
  <si>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</si>
  <si>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</si>
  <si>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</si>
  <si>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</si>
  <si>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</si>
  <si>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</si>
  <si>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</si>
  <si>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</si>
  <si>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</si>
  <si>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</si>
  <si>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</si>
  <si>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</si>
  <si>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</si>
  <si>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</si>
  <si>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</si>
  <si>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</si>
  <si>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</si>
  <si>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</si>
  <si>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</si>
  <si>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</si>
  <si>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</si>
  <si>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</si>
  <si>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</si>
  <si>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</si>
  <si>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</si>
  <si>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</si>
  <si>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</si>
  <si>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</si>
  <si>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</si>
  <si>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</si>
  <si>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</si>
  <si>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</si>
  <si>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</si>
  <si>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</si>
  <si>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</si>
  <si>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</si>
  <si>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</si>
  <si>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</si>
  <si>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</si>
  <si>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</si>
  <si>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</si>
  <si>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</si>
  <si>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</si>
  <si>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</si>
  <si>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</si>
  <si>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</si>
  <si>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</si>
  <si>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</si>
  <si>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</si>
  <si>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</si>
  <si>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</si>
  <si>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</si>
  <si>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</si>
  <si>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</si>
  <si>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</si>
  <si>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</si>
  <si>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</si>
  <si>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</si>
  <si>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</si>
  <si>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</si>
  <si>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</si>
  <si>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</si>
  <si>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</si>
  <si>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</si>
  <si>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</si>
  <si>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</si>
  <si>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</si>
  <si>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</si>
  <si>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</si>
  <si>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</si>
  <si>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</si>
  <si>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</si>
  <si>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</si>
  <si>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</si>
  <si>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</si>
  <si>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</si>
  <si>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</si>
  <si>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</si>
  <si>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</si>
  <si>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</si>
  <si>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</si>
  <si>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</si>
  <si>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</si>
  <si>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</si>
  <si>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</si>
  <si>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</si>
  <si>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</si>
  <si>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</si>
  <si>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</si>
  <si>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</si>
  <si>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</si>
  <si>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</si>
  <si>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</si>
  <si>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</si>
  <si>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</si>
  <si>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</si>
  <si>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</si>
  <si>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</si>
  <si>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</si>
  <si>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</si>
  <si>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</si>
  <si>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</si>
  <si>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</si>
  <si>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</si>
  <si>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</si>
  <si>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</si>
  <si>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</si>
  <si>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</si>
  <si>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</si>
  <si>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</si>
  <si>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</si>
  <si>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</si>
  <si>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</si>
  <si>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</si>
  <si>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</si>
  <si>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</si>
  <si>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</si>
  <si>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</si>
  <si>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</si>
  <si>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</si>
  <si>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</si>
  <si>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</si>
  <si>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</si>
  <si>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</si>
  <si>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</si>
  <si>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</si>
  <si>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</si>
  <si>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</si>
  <si>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</si>
  <si>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</si>
  <si>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</si>
  <si>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</si>
  <si>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</si>
  <si>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</si>
  <si>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</si>
  <si>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</si>
  <si>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</si>
  <si>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</si>
  <si>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</si>
  <si>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</si>
  <si>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</si>
  <si>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</si>
  <si>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</si>
  <si>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</si>
  <si>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</si>
  <si>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</si>
  <si>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</si>
  <si>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</si>
  <si>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</si>
  <si>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</si>
  <si>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</si>
  <si>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</si>
  <si>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</si>
  <si>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</si>
  <si>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</si>
  <si>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</si>
  <si>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</si>
  <si>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</si>
  <si>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</si>
  <si>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</si>
  <si>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</si>
  <si>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</si>
  <si>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</si>
  <si>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</si>
  <si>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</si>
  <si>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</si>
  <si>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</si>
  <si>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</si>
  <si>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</si>
  <si>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</si>
  <si>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</si>
  <si>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</si>
  <si>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Symphony  Balance(-)</t>
  </si>
  <si>
    <t>Najirpur</t>
  </si>
  <si>
    <t>CD Sound</t>
  </si>
  <si>
    <t>Nandongachi</t>
  </si>
  <si>
    <t>Hasan Telecom</t>
  </si>
  <si>
    <t>C=CD Sound</t>
  </si>
  <si>
    <t>02.03.2022</t>
  </si>
  <si>
    <t>Date:02.03.2022</t>
  </si>
  <si>
    <t>Ma Telecom</t>
  </si>
  <si>
    <t>Doyarampur</t>
  </si>
  <si>
    <t>Moom Telecom</t>
  </si>
  <si>
    <t>Jonail</t>
  </si>
  <si>
    <t>Molla Mobile Center</t>
  </si>
  <si>
    <t>Abdulpur</t>
  </si>
  <si>
    <t>Fahim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</si>
</sst>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60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194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2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2"/>
      <c r="B7" s="26" t="s">
        <v>195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2"/>
      <c r="B8" s="26" t="s">
        <v>204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2"/>
      <c r="B9" s="26"/>
      <c r="C9" s="266"/>
      <c r="D9" s="266"/>
      <c r="E9" s="268">
        <f t="shared" si="0"/>
        <v>11038</v>
      </c>
      <c r="F9" s="2"/>
      <c r="G9" s="2"/>
    </row>
    <row r="10" spans="1:7">
      <c r="A10" s="312"/>
      <c r="B10" s="26"/>
      <c r="C10" s="269"/>
      <c r="D10" s="269"/>
      <c r="E10" s="268">
        <f t="shared" si="0"/>
        <v>11038</v>
      </c>
      <c r="F10" s="2"/>
      <c r="G10" s="2"/>
    </row>
    <row r="11" spans="1:7">
      <c r="A11" s="312"/>
      <c r="B11" s="26"/>
      <c r="C11" s="266"/>
      <c r="D11" s="266"/>
      <c r="E11" s="268">
        <f t="shared" si="0"/>
        <v>11038</v>
      </c>
      <c r="F11" s="2"/>
      <c r="G11" s="2"/>
    </row>
    <row r="12" spans="1:7">
      <c r="A12" s="312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12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12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12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2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2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2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2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2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2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2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2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2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2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2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2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2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2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2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2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2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2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2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2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2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2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2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2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2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2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2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2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2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2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2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2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2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2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2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2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2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2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2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2"/>
      <c r="B55" s="26"/>
      <c r="C55" s="266"/>
      <c r="D55" s="266"/>
      <c r="E55" s="268">
        <f t="shared" si="0"/>
        <v>11038</v>
      </c>
      <c r="F55" s="2"/>
    </row>
    <row r="56" spans="1:7">
      <c r="A56" s="312"/>
      <c r="B56" s="26"/>
      <c r="C56" s="266"/>
      <c r="D56" s="266"/>
      <c r="E56" s="268">
        <f t="shared" si="0"/>
        <v>11038</v>
      </c>
      <c r="F56" s="2"/>
    </row>
    <row r="57" spans="1:7">
      <c r="A57" s="312"/>
      <c r="B57" s="26"/>
      <c r="C57" s="266"/>
      <c r="D57" s="266"/>
      <c r="E57" s="268">
        <f t="shared" si="0"/>
        <v>11038</v>
      </c>
      <c r="F57" s="2"/>
    </row>
    <row r="58" spans="1:7">
      <c r="A58" s="312"/>
      <c r="B58" s="26"/>
      <c r="C58" s="266"/>
      <c r="D58" s="266"/>
      <c r="E58" s="268">
        <f t="shared" si="0"/>
        <v>11038</v>
      </c>
      <c r="F58" s="2"/>
    </row>
    <row r="59" spans="1:7">
      <c r="A59" s="312"/>
      <c r="B59" s="26"/>
      <c r="C59" s="266"/>
      <c r="D59" s="266"/>
      <c r="E59" s="268">
        <f t="shared" si="0"/>
        <v>11038</v>
      </c>
      <c r="F59" s="2"/>
    </row>
    <row r="60" spans="1:7">
      <c r="A60" s="312"/>
      <c r="B60" s="26"/>
      <c r="C60" s="266"/>
      <c r="D60" s="266"/>
      <c r="E60" s="268">
        <f t="shared" si="0"/>
        <v>11038</v>
      </c>
      <c r="F60" s="2"/>
    </row>
    <row r="61" spans="1:7">
      <c r="A61" s="312"/>
      <c r="B61" s="26"/>
      <c r="C61" s="266"/>
      <c r="D61" s="266"/>
      <c r="E61" s="268">
        <f t="shared" si="0"/>
        <v>11038</v>
      </c>
      <c r="F61" s="2"/>
    </row>
    <row r="62" spans="1:7">
      <c r="A62" s="312"/>
      <c r="B62" s="26"/>
      <c r="C62" s="266"/>
      <c r="D62" s="266"/>
      <c r="E62" s="268">
        <f t="shared" si="0"/>
        <v>11038</v>
      </c>
      <c r="F62" s="2"/>
    </row>
    <row r="63" spans="1:7">
      <c r="A63" s="312"/>
      <c r="B63" s="26"/>
      <c r="C63" s="266"/>
      <c r="D63" s="266"/>
      <c r="E63" s="268">
        <f t="shared" si="0"/>
        <v>11038</v>
      </c>
      <c r="F63" s="2"/>
    </row>
    <row r="64" spans="1:7">
      <c r="A64" s="312"/>
      <c r="B64" s="26"/>
      <c r="C64" s="266"/>
      <c r="D64" s="266"/>
      <c r="E64" s="268">
        <f t="shared" si="0"/>
        <v>11038</v>
      </c>
      <c r="F64" s="2"/>
    </row>
    <row r="65" spans="1:7">
      <c r="A65" s="312"/>
      <c r="B65" s="26"/>
      <c r="C65" s="266"/>
      <c r="D65" s="266"/>
      <c r="E65" s="268">
        <f t="shared" si="0"/>
        <v>11038</v>
      </c>
      <c r="F65" s="2"/>
    </row>
    <row r="66" spans="1:7">
      <c r="A66" s="312"/>
      <c r="B66" s="26"/>
      <c r="C66" s="266"/>
      <c r="D66" s="266"/>
      <c r="E66" s="268">
        <f t="shared" si="0"/>
        <v>11038</v>
      </c>
      <c r="F66" s="2"/>
    </row>
    <row r="67" spans="1:7">
      <c r="A67" s="312"/>
      <c r="B67" s="26"/>
      <c r="C67" s="266"/>
      <c r="D67" s="266"/>
      <c r="E67" s="268">
        <f t="shared" si="0"/>
        <v>11038</v>
      </c>
      <c r="F67" s="2"/>
    </row>
    <row r="68" spans="1:7">
      <c r="A68" s="312"/>
      <c r="B68" s="26"/>
      <c r="C68" s="266"/>
      <c r="D68" s="266"/>
      <c r="E68" s="268">
        <f t="shared" si="0"/>
        <v>11038</v>
      </c>
      <c r="F68" s="2"/>
    </row>
    <row r="69" spans="1:7">
      <c r="A69" s="312"/>
      <c r="B69" s="26"/>
      <c r="C69" s="266"/>
      <c r="D69" s="266"/>
      <c r="E69" s="268">
        <f t="shared" si="0"/>
        <v>11038</v>
      </c>
      <c r="F69" s="2"/>
    </row>
    <row r="70" spans="1:7">
      <c r="A70" s="312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2"/>
      <c r="B71" s="26"/>
      <c r="C71" s="266"/>
      <c r="D71" s="266"/>
      <c r="E71" s="268">
        <f t="shared" si="1"/>
        <v>11038</v>
      </c>
      <c r="F71" s="2"/>
    </row>
    <row r="72" spans="1:7">
      <c r="A72" s="312"/>
      <c r="B72" s="26"/>
      <c r="C72" s="266"/>
      <c r="D72" s="266"/>
      <c r="E72" s="268">
        <f t="shared" si="1"/>
        <v>11038</v>
      </c>
      <c r="F72" s="2"/>
    </row>
    <row r="73" spans="1:7">
      <c r="A73" s="312"/>
      <c r="B73" s="26"/>
      <c r="C73" s="266"/>
      <c r="D73" s="266"/>
      <c r="E73" s="268">
        <f t="shared" si="1"/>
        <v>11038</v>
      </c>
      <c r="F73" s="2"/>
    </row>
    <row r="74" spans="1:7">
      <c r="A74" s="312"/>
      <c r="B74" s="26"/>
      <c r="C74" s="266"/>
      <c r="D74" s="266"/>
      <c r="E74" s="268">
        <f t="shared" si="1"/>
        <v>11038</v>
      </c>
      <c r="F74" s="2"/>
    </row>
    <row r="75" spans="1:7">
      <c r="A75" s="312"/>
      <c r="B75" s="26"/>
      <c r="C75" s="266"/>
      <c r="D75" s="266"/>
      <c r="E75" s="268">
        <f t="shared" si="1"/>
        <v>11038</v>
      </c>
      <c r="F75" s="2"/>
    </row>
    <row r="76" spans="1:7">
      <c r="A76" s="312"/>
      <c r="B76" s="26"/>
      <c r="C76" s="266"/>
      <c r="D76" s="266"/>
      <c r="E76" s="268">
        <f t="shared" si="1"/>
        <v>11038</v>
      </c>
      <c r="F76" s="2"/>
    </row>
    <row r="77" spans="1:7">
      <c r="A77" s="312"/>
      <c r="B77" s="26"/>
      <c r="C77" s="266"/>
      <c r="D77" s="266"/>
      <c r="E77" s="268">
        <f t="shared" si="1"/>
        <v>11038</v>
      </c>
      <c r="F77" s="2"/>
    </row>
    <row r="78" spans="1:7">
      <c r="A78" s="312"/>
      <c r="B78" s="26"/>
      <c r="C78" s="266"/>
      <c r="D78" s="266"/>
      <c r="E78" s="268">
        <f t="shared" si="1"/>
        <v>11038</v>
      </c>
      <c r="F78" s="2"/>
    </row>
    <row r="79" spans="1:7">
      <c r="A79" s="312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2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2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2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2"/>
      <c r="B83" s="31"/>
      <c r="C83" s="268">
        <f>SUM(C5:C72)</f>
        <v>11038</v>
      </c>
      <c r="D83" s="268">
        <f>SUM(D5:D77)</f>
        <v>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2" customFormat="1" ht="18">
      <c r="A2" s="318" t="s">
        <v>119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3" customFormat="1" ht="16.5" thickBot="1">
      <c r="A3" s="319" t="s">
        <v>196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6"/>
      <c r="T3" s="7"/>
      <c r="U3" s="7"/>
      <c r="V3" s="7"/>
      <c r="W3" s="7"/>
      <c r="X3" s="16"/>
    </row>
    <row r="4" spans="1:24" s="74" customFormat="1" ht="12.75" customHeight="1">
      <c r="A4" s="322" t="s">
        <v>33</v>
      </c>
      <c r="B4" s="324" t="s">
        <v>34</v>
      </c>
      <c r="C4" s="313" t="s">
        <v>35</v>
      </c>
      <c r="D4" s="313" t="s">
        <v>36</v>
      </c>
      <c r="E4" s="313" t="s">
        <v>37</v>
      </c>
      <c r="F4" s="313"/>
      <c r="G4" s="313" t="s">
        <v>38</v>
      </c>
      <c r="H4" s="313" t="s">
        <v>157</v>
      </c>
      <c r="I4" s="313" t="s">
        <v>156</v>
      </c>
      <c r="J4" s="313" t="s">
        <v>39</v>
      </c>
      <c r="K4" s="313" t="s">
        <v>40</v>
      </c>
      <c r="L4" s="313" t="s">
        <v>41</v>
      </c>
      <c r="M4" s="313" t="s">
        <v>42</v>
      </c>
      <c r="N4" s="313" t="s">
        <v>43</v>
      </c>
      <c r="O4" s="315" t="s">
        <v>44</v>
      </c>
      <c r="P4" s="326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195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/>
      <c r="O6" s="83"/>
      <c r="P6" s="85"/>
      <c r="Q6" s="86">
        <f t="shared" ref="Q6:Q36" si="0">SUM(B6:P6)</f>
        <v>1770</v>
      </c>
      <c r="R6" s="87"/>
      <c r="S6" s="88"/>
      <c r="T6" s="34"/>
      <c r="U6" s="5"/>
      <c r="V6" s="34"/>
      <c r="W6" s="5"/>
    </row>
    <row r="7" spans="1:24" s="13" customFormat="1">
      <c r="A7" s="81" t="s">
        <v>204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1300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790</v>
      </c>
      <c r="H37" s="108">
        <f t="shared" si="1"/>
        <v>0</v>
      </c>
      <c r="I37" s="108">
        <f t="shared" si="1"/>
        <v>0</v>
      </c>
      <c r="J37" s="108">
        <f t="shared" si="1"/>
        <v>60</v>
      </c>
      <c r="K37" s="108">
        <f t="shared" si="1"/>
        <v>800</v>
      </c>
      <c r="L37" s="108">
        <f t="shared" si="1"/>
        <v>800</v>
      </c>
      <c r="M37" s="108">
        <f t="shared" si="1"/>
        <v>1400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5610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125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2" t="s">
        <v>16</v>
      </c>
      <c r="B1" s="333"/>
      <c r="C1" s="333"/>
      <c r="D1" s="333"/>
      <c r="E1" s="333"/>
      <c r="F1" s="334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5" t="s">
        <v>197</v>
      </c>
      <c r="B2" s="336"/>
      <c r="C2" s="336"/>
      <c r="D2" s="336"/>
      <c r="E2" s="336"/>
      <c r="F2" s="337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8" t="s">
        <v>106</v>
      </c>
      <c r="B3" s="339"/>
      <c r="C3" s="339"/>
      <c r="D3" s="339"/>
      <c r="E3" s="339"/>
      <c r="F3" s="340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124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195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204</v>
      </c>
      <c r="B6" s="55">
        <v>271990</v>
      </c>
      <c r="C6" s="58">
        <v>226560</v>
      </c>
      <c r="D6" s="55">
        <v>3840</v>
      </c>
      <c r="E6" s="55">
        <f t="shared" ref="E6:E32" si="0">C6+D6</f>
        <v>230400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762870</v>
      </c>
      <c r="C33" s="273">
        <f>SUM(C5:C32)</f>
        <v>572870</v>
      </c>
      <c r="D33" s="272">
        <f>SUM(D5:D32)</f>
        <v>5610</v>
      </c>
      <c r="E33" s="272">
        <f>SUM(E5:E32)</f>
        <v>578480</v>
      </c>
      <c r="F33" s="272">
        <f>B33-E33</f>
        <v>184390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0" t="s">
        <v>25</v>
      </c>
      <c r="C35" s="330"/>
      <c r="D35" s="330"/>
      <c r="E35" s="330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163</v>
      </c>
      <c r="C37" s="137" t="s">
        <v>130</v>
      </c>
      <c r="D37" s="217">
        <v>2000</v>
      </c>
      <c r="E37" s="296" t="s">
        <v>164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126" t="s">
        <v>172</v>
      </c>
      <c r="C38" s="125" t="s">
        <v>130</v>
      </c>
      <c r="D38" s="218">
        <v>700</v>
      </c>
      <c r="E38" s="185" t="s">
        <v>183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64" t="s">
        <v>131</v>
      </c>
      <c r="C39" s="125" t="s">
        <v>130</v>
      </c>
      <c r="D39" s="218">
        <v>14050</v>
      </c>
      <c r="E39" s="185" t="s">
        <v>185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64" t="s">
        <v>176</v>
      </c>
      <c r="C40" s="125" t="s">
        <v>130</v>
      </c>
      <c r="D40" s="218">
        <v>6500</v>
      </c>
      <c r="E40" s="186" t="s">
        <v>195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126" t="s">
        <v>126</v>
      </c>
      <c r="C41" s="125" t="s">
        <v>116</v>
      </c>
      <c r="D41" s="218">
        <v>7040</v>
      </c>
      <c r="E41" s="185" t="s">
        <v>167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 t="s">
        <v>170</v>
      </c>
      <c r="C42" s="125" t="s">
        <v>130</v>
      </c>
      <c r="D42" s="218">
        <v>5000</v>
      </c>
      <c r="E42" s="185" t="s">
        <v>195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1"/>
      <c r="H43" s="331"/>
      <c r="I43" s="331"/>
      <c r="J43" s="331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107</v>
      </c>
      <c r="I45" s="229" t="s">
        <v>108</v>
      </c>
      <c r="J45" s="229" t="s">
        <v>72</v>
      </c>
      <c r="K45" s="234" t="s">
        <v>109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110</v>
      </c>
      <c r="B46" s="282" t="s">
        <v>111</v>
      </c>
      <c r="C46" s="137">
        <v>1718911905</v>
      </c>
      <c r="D46" s="220">
        <v>576750</v>
      </c>
      <c r="E46" s="283" t="s">
        <v>195</v>
      </c>
      <c r="F46" s="140"/>
      <c r="G46" s="147"/>
      <c r="H46" s="201" t="s">
        <v>163</v>
      </c>
      <c r="I46" s="202" t="s">
        <v>130</v>
      </c>
      <c r="J46" s="203">
        <v>2000</v>
      </c>
      <c r="K46" s="137" t="s">
        <v>164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110</v>
      </c>
      <c r="B47" s="60" t="s">
        <v>113</v>
      </c>
      <c r="C47" s="125">
        <v>1765002244</v>
      </c>
      <c r="D47" s="221">
        <v>210000</v>
      </c>
      <c r="E47" s="187" t="s">
        <v>204</v>
      </c>
      <c r="F47" s="141"/>
      <c r="G47" s="147"/>
      <c r="H47" s="197" t="s">
        <v>161</v>
      </c>
      <c r="I47" s="62" t="s">
        <v>151</v>
      </c>
      <c r="J47" s="58">
        <v>13000</v>
      </c>
      <c r="K47" s="58" t="s">
        <v>192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110</v>
      </c>
      <c r="B48" s="59" t="s">
        <v>136</v>
      </c>
      <c r="C48" s="125">
        <v>1716697790</v>
      </c>
      <c r="D48" s="221">
        <v>200000</v>
      </c>
      <c r="E48" s="189" t="s">
        <v>173</v>
      </c>
      <c r="F48" s="141"/>
      <c r="G48" s="147"/>
      <c r="H48" s="197" t="s">
        <v>172</v>
      </c>
      <c r="I48" s="62" t="s">
        <v>130</v>
      </c>
      <c r="J48" s="58">
        <v>700</v>
      </c>
      <c r="K48" s="180" t="s">
        <v>183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110</v>
      </c>
      <c r="B49" s="127" t="s">
        <v>142</v>
      </c>
      <c r="C49" s="125">
        <v>1743942020</v>
      </c>
      <c r="D49" s="221">
        <v>200000</v>
      </c>
      <c r="E49" s="187" t="s">
        <v>169</v>
      </c>
      <c r="F49" s="141"/>
      <c r="G49" s="147"/>
      <c r="H49" s="197" t="s">
        <v>131</v>
      </c>
      <c r="I49" s="62" t="s">
        <v>130</v>
      </c>
      <c r="J49" s="58">
        <v>14050</v>
      </c>
      <c r="K49" s="180" t="s">
        <v>185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110</v>
      </c>
      <c r="B50" s="127" t="s">
        <v>112</v>
      </c>
      <c r="C50" s="125">
        <v>1733624262</v>
      </c>
      <c r="D50" s="221">
        <v>186540</v>
      </c>
      <c r="E50" s="187" t="s">
        <v>204</v>
      </c>
      <c r="F50" s="141"/>
      <c r="G50" s="147"/>
      <c r="H50" s="184" t="s">
        <v>126</v>
      </c>
      <c r="I50" s="63" t="s">
        <v>116</v>
      </c>
      <c r="J50" s="178">
        <v>7040</v>
      </c>
      <c r="K50" s="179" t="s">
        <v>167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110</v>
      </c>
      <c r="B51" s="59" t="s">
        <v>139</v>
      </c>
      <c r="C51" s="125">
        <v>1723246584</v>
      </c>
      <c r="D51" s="221">
        <v>69960</v>
      </c>
      <c r="E51" s="189" t="s">
        <v>149</v>
      </c>
      <c r="F51" s="141"/>
      <c r="G51" s="147"/>
      <c r="H51" s="197" t="s">
        <v>170</v>
      </c>
      <c r="I51" s="62" t="s">
        <v>130</v>
      </c>
      <c r="J51" s="58">
        <v>9000</v>
      </c>
      <c r="K51" s="180" t="s">
        <v>185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110</v>
      </c>
      <c r="B52" s="60" t="s">
        <v>140</v>
      </c>
      <c r="C52" s="125">
        <v>1739791780</v>
      </c>
      <c r="D52" s="221">
        <v>35100</v>
      </c>
      <c r="E52" s="188" t="s">
        <v>191</v>
      </c>
      <c r="F52" s="141"/>
      <c r="G52" s="147"/>
      <c r="H52" s="197" t="s">
        <v>176</v>
      </c>
      <c r="I52" s="62" t="s">
        <v>130</v>
      </c>
      <c r="J52" s="58">
        <v>9580</v>
      </c>
      <c r="K52" s="180" t="s">
        <v>175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110</v>
      </c>
      <c r="B53" s="59" t="s">
        <v>141</v>
      </c>
      <c r="C53" s="125">
        <v>1725821212</v>
      </c>
      <c r="D53" s="221">
        <v>40280</v>
      </c>
      <c r="E53" s="189" t="s">
        <v>195</v>
      </c>
      <c r="F53" s="141"/>
      <c r="G53" s="147"/>
      <c r="H53" s="197" t="s">
        <v>178</v>
      </c>
      <c r="I53" s="62" t="s">
        <v>130</v>
      </c>
      <c r="J53" s="58">
        <v>1500</v>
      </c>
      <c r="K53" s="180" t="s">
        <v>181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110</v>
      </c>
      <c r="B54" s="59" t="s">
        <v>114</v>
      </c>
      <c r="C54" s="125">
        <v>1749334499</v>
      </c>
      <c r="D54" s="221">
        <v>54290</v>
      </c>
      <c r="E54" s="187" t="s">
        <v>185</v>
      </c>
      <c r="F54" s="141"/>
      <c r="G54" s="147"/>
      <c r="H54" s="199" t="s">
        <v>111</v>
      </c>
      <c r="I54" s="68">
        <v>1718911905</v>
      </c>
      <c r="J54" s="58">
        <v>479490</v>
      </c>
      <c r="K54" s="180" t="s">
        <v>192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113</v>
      </c>
      <c r="I55" s="62">
        <v>1765002244</v>
      </c>
      <c r="J55" s="58">
        <v>230000</v>
      </c>
      <c r="K55" s="180" t="s">
        <v>192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136</v>
      </c>
      <c r="I56" s="62">
        <v>1716697790</v>
      </c>
      <c r="J56" s="58">
        <v>200000</v>
      </c>
      <c r="K56" s="125" t="s">
        <v>173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142</v>
      </c>
      <c r="I57" s="62">
        <v>1743942020</v>
      </c>
      <c r="J57" s="58">
        <v>200000</v>
      </c>
      <c r="K57" s="180" t="s">
        <v>169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174</v>
      </c>
      <c r="F58" s="141"/>
      <c r="G58" s="147"/>
      <c r="H58" s="197" t="s">
        <v>112</v>
      </c>
      <c r="I58" s="62">
        <v>1733624262</v>
      </c>
      <c r="J58" s="58">
        <v>226540</v>
      </c>
      <c r="K58" s="180" t="s">
        <v>191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139</v>
      </c>
      <c r="I59" s="62">
        <v>1723246584</v>
      </c>
      <c r="J59" s="58">
        <v>69960</v>
      </c>
      <c r="K59" s="180" t="s">
        <v>149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133</v>
      </c>
      <c r="F60" s="141"/>
      <c r="G60" s="147"/>
      <c r="H60" s="184" t="s">
        <v>140</v>
      </c>
      <c r="I60" s="63">
        <v>1739791780</v>
      </c>
      <c r="J60" s="178">
        <v>35100</v>
      </c>
      <c r="K60" s="179" t="s">
        <v>191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133</v>
      </c>
      <c r="F61" s="143"/>
      <c r="G61" s="147"/>
      <c r="H61" s="197" t="s">
        <v>141</v>
      </c>
      <c r="I61" s="62">
        <v>1725821212</v>
      </c>
      <c r="J61" s="58">
        <v>39300</v>
      </c>
      <c r="K61" s="180" t="s">
        <v>192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188</v>
      </c>
      <c r="F62" s="140"/>
      <c r="G62" s="147"/>
      <c r="H62" s="197" t="s">
        <v>114</v>
      </c>
      <c r="I62" s="62">
        <v>1749334499</v>
      </c>
      <c r="J62" s="58">
        <v>54290</v>
      </c>
      <c r="K62" s="181" t="s">
        <v>185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127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174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29840</v>
      </c>
      <c r="E65" s="188" t="s">
        <v>171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133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115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133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135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188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162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127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177</v>
      </c>
      <c r="C69" s="125">
        <v>1716094816</v>
      </c>
      <c r="D69" s="221">
        <v>29910</v>
      </c>
      <c r="E69" s="188" t="s">
        <v>204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182</v>
      </c>
      <c r="C70" s="125">
        <v>1716601350</v>
      </c>
      <c r="D70" s="221">
        <v>18430</v>
      </c>
      <c r="E70" s="189" t="s">
        <v>190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171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201</v>
      </c>
      <c r="B71" s="59" t="s">
        <v>202</v>
      </c>
      <c r="C71" s="125"/>
      <c r="D71" s="221">
        <v>21100</v>
      </c>
      <c r="E71" s="187" t="s">
        <v>195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115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135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162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150</v>
      </c>
      <c r="C74" s="125">
        <v>1737600335</v>
      </c>
      <c r="D74" s="221">
        <v>12370</v>
      </c>
      <c r="E74" s="188" t="s">
        <v>195</v>
      </c>
      <c r="F74" s="143"/>
      <c r="G74" s="147"/>
      <c r="H74" s="184" t="s">
        <v>177</v>
      </c>
      <c r="I74" s="63">
        <v>1716094816</v>
      </c>
      <c r="J74" s="178">
        <v>10000</v>
      </c>
      <c r="K74" s="179" t="s">
        <v>185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153</v>
      </c>
      <c r="B75" s="60" t="s">
        <v>154</v>
      </c>
      <c r="C75" s="125">
        <v>1811710431</v>
      </c>
      <c r="D75" s="221">
        <v>5800</v>
      </c>
      <c r="E75" s="187" t="s">
        <v>155</v>
      </c>
      <c r="F75" s="141"/>
      <c r="G75" s="147"/>
      <c r="H75" s="197" t="s">
        <v>182</v>
      </c>
      <c r="I75" s="62">
        <v>1716601350</v>
      </c>
      <c r="J75" s="58">
        <v>18430</v>
      </c>
      <c r="K75" s="125" t="s">
        <v>190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133</v>
      </c>
      <c r="F76" s="141"/>
      <c r="G76" s="147"/>
      <c r="H76" s="184" t="s">
        <v>150</v>
      </c>
      <c r="I76" s="63">
        <v>1737600335</v>
      </c>
      <c r="J76" s="178">
        <v>8490</v>
      </c>
      <c r="K76" s="178" t="s">
        <v>191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128</v>
      </c>
      <c r="C77" s="125">
        <v>1744752366</v>
      </c>
      <c r="D77" s="221">
        <v>29500</v>
      </c>
      <c r="E77" s="188" t="s">
        <v>195</v>
      </c>
      <c r="F77" s="141"/>
      <c r="G77" s="147"/>
      <c r="H77" s="197" t="s">
        <v>154</v>
      </c>
      <c r="I77" s="62">
        <v>1811710431</v>
      </c>
      <c r="J77" s="58">
        <v>5800</v>
      </c>
      <c r="K77" s="180" t="s">
        <v>155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159</v>
      </c>
      <c r="C78" s="125">
        <v>1309083520</v>
      </c>
      <c r="D78" s="221">
        <v>270000</v>
      </c>
      <c r="E78" s="188" t="s">
        <v>192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133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186</v>
      </c>
      <c r="B79" s="60" t="s">
        <v>187</v>
      </c>
      <c r="C79" s="125">
        <v>1727608308</v>
      </c>
      <c r="D79" s="221">
        <v>7700</v>
      </c>
      <c r="E79" s="188" t="s">
        <v>185</v>
      </c>
      <c r="F79" s="141"/>
      <c r="G79" s="147"/>
      <c r="H79" s="197" t="s">
        <v>128</v>
      </c>
      <c r="I79" s="62">
        <v>1744752366</v>
      </c>
      <c r="J79" s="58">
        <v>10000</v>
      </c>
      <c r="K79" s="180" t="s">
        <v>191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137</v>
      </c>
      <c r="B80" s="60" t="s">
        <v>138</v>
      </c>
      <c r="C80" s="125">
        <v>1789726772</v>
      </c>
      <c r="D80" s="221">
        <v>39800</v>
      </c>
      <c r="E80" s="187" t="s">
        <v>191</v>
      </c>
      <c r="F80" s="141" t="s">
        <v>13</v>
      </c>
      <c r="G80" s="147"/>
      <c r="H80" s="197" t="s">
        <v>159</v>
      </c>
      <c r="I80" s="62">
        <v>1309083520</v>
      </c>
      <c r="J80" s="58">
        <v>270000</v>
      </c>
      <c r="K80" s="180" t="s">
        <v>192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199</v>
      </c>
      <c r="B81" s="60" t="s">
        <v>200</v>
      </c>
      <c r="C81" s="125"/>
      <c r="D81" s="221">
        <v>38660</v>
      </c>
      <c r="E81" s="189" t="s">
        <v>195</v>
      </c>
      <c r="F81" s="141"/>
      <c r="G81" s="147"/>
      <c r="H81" s="197" t="s">
        <v>187</v>
      </c>
      <c r="I81" s="62">
        <v>1727608308</v>
      </c>
      <c r="J81" s="58">
        <v>7700</v>
      </c>
      <c r="K81" s="180" t="s">
        <v>185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137</v>
      </c>
      <c r="B82" s="60" t="s">
        <v>206</v>
      </c>
      <c r="C82" s="125"/>
      <c r="D82" s="221">
        <v>19000</v>
      </c>
      <c r="E82" s="188" t="s">
        <v>204</v>
      </c>
      <c r="F82" s="308"/>
      <c r="G82" s="147"/>
      <c r="H82" s="197" t="s">
        <v>138</v>
      </c>
      <c r="I82" s="62">
        <v>1789726772</v>
      </c>
      <c r="J82" s="58">
        <v>39800</v>
      </c>
      <c r="K82" s="180" t="s">
        <v>191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207</v>
      </c>
      <c r="B83" s="60" t="s">
        <v>208</v>
      </c>
      <c r="C83" s="125"/>
      <c r="D83" s="221">
        <v>5500</v>
      </c>
      <c r="E83" s="189" t="s">
        <v>204</v>
      </c>
      <c r="F83" s="308"/>
      <c r="G83" s="147"/>
      <c r="H83" s="197" t="s">
        <v>189</v>
      </c>
      <c r="I83" s="62"/>
      <c r="J83" s="58">
        <v>300</v>
      </c>
      <c r="K83" s="180" t="s">
        <v>188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209</v>
      </c>
      <c r="B84" s="60" t="s">
        <v>210</v>
      </c>
      <c r="C84" s="125"/>
      <c r="D84" s="221">
        <v>22170</v>
      </c>
      <c r="E84" s="189" t="s">
        <v>204</v>
      </c>
      <c r="F84" s="308"/>
      <c r="G84" s="147"/>
      <c r="H84" s="197" t="s">
        <v>180</v>
      </c>
      <c r="I84" s="62">
        <v>1763999686</v>
      </c>
      <c r="J84" s="58">
        <v>25000</v>
      </c>
      <c r="K84" s="180" t="s">
        <v>175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211</v>
      </c>
      <c r="B85" s="60" t="s">
        <v>212</v>
      </c>
      <c r="C85" s="125"/>
      <c r="D85" s="221">
        <v>18310</v>
      </c>
      <c r="E85" s="188" t="s">
        <v>204</v>
      </c>
      <c r="F85" s="308"/>
      <c r="G85" s="147"/>
      <c r="H85" s="197" t="s">
        <v>166</v>
      </c>
      <c r="I85" s="62">
        <v>1747475777</v>
      </c>
      <c r="J85" s="58">
        <v>20000</v>
      </c>
      <c r="K85" s="180" t="s">
        <v>167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/>
      <c r="B86" s="60"/>
      <c r="C86" s="125"/>
      <c r="D86" s="221"/>
      <c r="E86" s="188"/>
      <c r="F86" s="308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141"/>
      <c r="G87" s="147"/>
      <c r="H87" s="197" t="s">
        <v>132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184</v>
      </c>
      <c r="B114" s="60" t="s">
        <v>180</v>
      </c>
      <c r="C114" s="125">
        <v>1763999686</v>
      </c>
      <c r="D114" s="221">
        <v>25000</v>
      </c>
      <c r="E114" s="189" t="s">
        <v>175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165</v>
      </c>
      <c r="B115" s="60" t="s">
        <v>166</v>
      </c>
      <c r="C115" s="125">
        <v>1747475777</v>
      </c>
      <c r="D115" s="221">
        <v>20000</v>
      </c>
      <c r="E115" s="189" t="s">
        <v>167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104</v>
      </c>
      <c r="B116" s="60" t="s">
        <v>53</v>
      </c>
      <c r="C116" s="125">
        <v>1739992171</v>
      </c>
      <c r="D116" s="221">
        <v>17500</v>
      </c>
      <c r="E116" s="189" t="s">
        <v>54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100</v>
      </c>
      <c r="B117" s="60" t="s">
        <v>132</v>
      </c>
      <c r="C117" s="125">
        <v>1758900692</v>
      </c>
      <c r="D117" s="221">
        <v>30000</v>
      </c>
      <c r="E117" s="189" t="s">
        <v>50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105</v>
      </c>
      <c r="B118" s="183" t="s">
        <v>48</v>
      </c>
      <c r="C118" s="125">
        <v>1755626210</v>
      </c>
      <c r="D118" s="275">
        <v>23000</v>
      </c>
      <c r="E118" s="190" t="s">
        <v>51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8" t="s">
        <v>31</v>
      </c>
      <c r="B119" s="329"/>
      <c r="C119" s="341"/>
      <c r="D119" s="224">
        <f>SUM(D37:D118)</f>
        <v>2577575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8" t="s">
        <v>32</v>
      </c>
      <c r="B121" s="329"/>
      <c r="C121" s="329"/>
      <c r="D121" s="224">
        <f>D119+M121</f>
        <v>2577575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2" t="s">
        <v>55</v>
      </c>
      <c r="B1" s="343"/>
      <c r="C1" s="343"/>
      <c r="D1" s="343"/>
      <c r="E1" s="344"/>
      <c r="F1" s="5"/>
      <c r="G1" s="5"/>
    </row>
    <row r="2" spans="1:25" ht="21.75">
      <c r="A2" s="351" t="s">
        <v>71</v>
      </c>
      <c r="B2" s="352"/>
      <c r="C2" s="352"/>
      <c r="D2" s="352"/>
      <c r="E2" s="353"/>
      <c r="F2" s="5"/>
      <c r="G2" s="5"/>
    </row>
    <row r="3" spans="1:25" ht="23.25">
      <c r="A3" s="345" t="s">
        <v>205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122</v>
      </c>
      <c r="B4" s="355"/>
      <c r="C4" s="280"/>
      <c r="D4" s="356" t="s">
        <v>121</v>
      </c>
      <c r="E4" s="357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120</v>
      </c>
      <c r="B5" s="261">
        <v>8000000</v>
      </c>
      <c r="C5" s="41"/>
      <c r="D5" s="41" t="s">
        <v>11</v>
      </c>
      <c r="E5" s="257">
        <v>8226156.9162999988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20519.649200000014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7">
        <v>30928.732900001109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5610</v>
      </c>
      <c r="C10" s="42"/>
      <c r="D10" s="41" t="s">
        <v>12</v>
      </c>
      <c r="E10" s="257">
        <v>2577575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118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58" t="s">
        <v>8</v>
      </c>
      <c r="B12" s="359">
        <f>B6+B7-B10-B11</f>
        <v>14909.649200000014</v>
      </c>
      <c r="C12" s="42"/>
      <c r="D12" s="41" t="s">
        <v>198</v>
      </c>
      <c r="E12" s="259">
        <v>-905189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6"/>
      <c r="B13" s="284"/>
      <c r="C13" s="41"/>
      <c r="D13" s="41"/>
      <c r="E13" s="307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0"/>
      <c r="B14" s="261"/>
      <c r="C14" s="42"/>
      <c r="D14" s="42"/>
      <c r="E14" s="260"/>
      <c r="F14" s="7"/>
      <c r="G14" s="25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4" t="s">
        <v>193</v>
      </c>
      <c r="B15" s="305">
        <v>2000000</v>
      </c>
      <c r="C15" s="42"/>
      <c r="D15" s="132"/>
      <c r="E15" s="25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 t="s">
        <v>5</v>
      </c>
      <c r="B16" s="262">
        <f>B5+B6+B7+B8-B10-B11+B14+B15</f>
        <v>10014909.6492</v>
      </c>
      <c r="C16" s="42"/>
      <c r="D16" s="42" t="s">
        <v>7</v>
      </c>
      <c r="E16" s="260">
        <f>E5+E6+E7+E10+E11+E12+E14</f>
        <v>10014909.6492</v>
      </c>
      <c r="F16" s="5"/>
      <c r="G16" s="119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/>
      <c r="B17" s="45" t="s">
        <v>13</v>
      </c>
      <c r="C17" s="42"/>
      <c r="D17" s="42"/>
      <c r="E17" s="44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>
      <c r="A18" s="348" t="s">
        <v>15</v>
      </c>
      <c r="B18" s="349"/>
      <c r="C18" s="349"/>
      <c r="D18" s="349"/>
      <c r="E18" s="350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6" t="s">
        <v>49</v>
      </c>
      <c r="B19" s="50">
        <v>78000</v>
      </c>
      <c r="C19" s="41"/>
      <c r="D19" s="286" t="s">
        <v>17</v>
      </c>
      <c r="E19" s="303">
        <v>576750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20</v>
      </c>
      <c r="B20" s="51">
        <v>20000</v>
      </c>
      <c r="C20" s="41"/>
      <c r="D20" s="286" t="s">
        <v>134</v>
      </c>
      <c r="E20" s="287">
        <v>200000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128" t="s">
        <v>168</v>
      </c>
      <c r="B21" s="129">
        <v>30000</v>
      </c>
      <c r="C21" s="41"/>
      <c r="D21" s="290" t="s">
        <v>129</v>
      </c>
      <c r="E21" s="291">
        <v>210000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7" t="s">
        <v>117</v>
      </c>
      <c r="B22" s="51">
        <v>19600</v>
      </c>
      <c r="C22" s="41"/>
      <c r="D22" s="286" t="s">
        <v>143</v>
      </c>
      <c r="E22" s="287">
        <v>200000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3" t="s">
        <v>123</v>
      </c>
      <c r="B23" s="265">
        <v>22000</v>
      </c>
      <c r="C23" s="41"/>
      <c r="D23" s="286" t="s">
        <v>148</v>
      </c>
      <c r="E23" s="287">
        <v>186540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4" t="s">
        <v>203</v>
      </c>
      <c r="B24" s="129">
        <v>39000</v>
      </c>
      <c r="C24" s="130"/>
      <c r="D24" s="286" t="s">
        <v>152</v>
      </c>
      <c r="E24" s="287">
        <v>55000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179</v>
      </c>
      <c r="B25" s="129">
        <v>30000</v>
      </c>
      <c r="C25" s="130"/>
      <c r="D25" s="286" t="s">
        <v>144</v>
      </c>
      <c r="E25" s="287">
        <v>70000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160</v>
      </c>
      <c r="B26" s="129">
        <v>270000</v>
      </c>
      <c r="C26" s="130"/>
      <c r="D26" s="286" t="s">
        <v>145</v>
      </c>
      <c r="E26" s="287">
        <v>40300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97" t="s">
        <v>158</v>
      </c>
      <c r="B27" s="298">
        <v>30000</v>
      </c>
      <c r="C27" s="299"/>
      <c r="D27" s="300" t="s">
        <v>146</v>
      </c>
      <c r="E27" s="301">
        <v>35100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2.5" thickBot="1">
      <c r="A28" s="292" t="s">
        <v>19</v>
      </c>
      <c r="B28" s="293">
        <v>79590</v>
      </c>
      <c r="C28" s="131"/>
      <c r="D28" s="288" t="s">
        <v>147</v>
      </c>
      <c r="E28" s="289">
        <v>40000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0:B28">
    <sortCondition ref="A19"/>
  </sortState>
  <mergeCells count="6">
    <mergeCell ref="A1:E1"/>
    <mergeCell ref="A3:E3"/>
    <mergeCell ref="A18:E18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2022-03-02T18:39:37Z</dcterms:modified>
</cp:coreProperties>
</file>