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2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<sst xmlns="http://schemas.openxmlformats.org/spreadsheetml/2006/main" count="204" uniqueCount="117">
  <si>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</si>
  <si>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</si>
  <si>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</si>
  <si>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</si>
  <si>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</si>
  <si>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</si>
  <si>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</si>
  <si>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</si>
  <si>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</si>
  <si>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</si>
  <si>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</si>
  <si>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</si>
  <si>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</si>
  <si>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</si>
  <si>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</si>
  <si>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</si>
  <si>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</si>
  <si>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</si>
  <si>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</si>
  <si>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</si>
  <si>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</si>
  <si>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</si>
  <si>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</si>
  <si>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</si>
  <si>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</si>
  <si>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</si>
  <si>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</si>
  <si>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</si>
  <si>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</si>
  <si>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</si>
  <si>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</si>
  <si>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</si>
  <si>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</si>
  <si>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</si>
  <si>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</si>
  <si>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</si>
  <si>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</si>
  <si>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</si>
  <si>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</si>
  <si>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</si>
  <si>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</si>
  <si>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</si>
  <si>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</si>
  <si>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</si>
  <si>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</si>
  <si>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</si>
  <si>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</si>
  <si>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</si>
  <si>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</si>
  <si>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</si>
  <si>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</si>
  <si>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</si>
  <si>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</si>
  <si>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</si>
  <si>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</si>
  <si>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</si>
  <si>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</si>
  <si>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</si>
  <si>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</si>
  <si>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</si>
  <si>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</si>
  <si>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</si>
  <si>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Office Monitor</t>
  </si>
  <si>
    <t>Shaha Realme Showroom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</si>
  <si>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</si>
  <si>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</si>
  <si>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</si>
  <si>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</si>
  <si>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</si>
  <si>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</si>
  <si>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</si>
  <si>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</si>
  <si>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</si>
  <si>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</si>
  <si>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</si>
  <si>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</si>
  <si>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</si>
  <si>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</si>
  <si>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</si>
  <si>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</si>
  <si>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</si>
  <si>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</si>
  <si>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</si>
  <si>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</si>
  <si>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</si>
  <si>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</si>
  <si>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</si>
  <si>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</si>
  <si>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</si>
  <si>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</si>
  <si>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</si>
  <si>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</si>
  <si>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</si>
  <si>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</si>
  <si>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</si>
  <si>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</si>
  <si>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</si>
  <si>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</si>
  <si>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</si>
  <si>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>Dighe Mobile</t>
  </si>
  <si>
    <t>Servicing Courier Cost</t>
  </si>
  <si>
    <t>20.02.2022</t>
  </si>
  <si>
    <t>BOSS(+)</t>
  </si>
  <si>
    <t>Jamuna Bank(+)</t>
  </si>
  <si>
    <t>21.02.2022</t>
  </si>
  <si>
    <t>Sohan</t>
  </si>
  <si>
    <t>MK Mobile</t>
  </si>
  <si>
    <t>22.02.2022</t>
  </si>
  <si>
    <t>Date: 22.02.2022</t>
  </si>
  <si>
    <t>Jafor TSM (C25s)</t>
  </si>
  <si>
    <t>R=MK Mobile</t>
  </si>
  <si>
    <t>S=Dighi Telecom</t>
  </si>
  <si>
    <t>L=RK Mobile King</t>
  </si>
  <si>
    <t>L=Rasel Telecom</t>
  </si>
  <si>
    <t>C=Biswas Telecom</t>
  </si>
  <si>
    <t>N=Zilani Mobile</t>
  </si>
  <si>
    <t>N=Saha Realme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</si>
</sst>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2" fontId="47" fillId="0" borderId="2" xfId="0" applyNumberFormat="1" applyFont="1" applyFill="1" applyBorder="1" applyAlignment="1">
      <alignment horizontal="left"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2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G33" sqref="G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13</v>
      </c>
      <c r="C1" s="260"/>
      <c r="D1" s="260"/>
      <c r="E1" s="260"/>
    </row>
    <row r="2" spans="1:11" ht="16.5" customHeight="1">
      <c r="A2" s="15"/>
      <c r="B2" s="261" t="s">
        <v>68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71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72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73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76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76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77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77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82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83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83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83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84</v>
      </c>
      <c r="G19" s="1"/>
      <c r="H19" s="1"/>
      <c r="I19" s="15"/>
      <c r="J19" s="15"/>
    </row>
    <row r="20" spans="1:10">
      <c r="A20" s="15"/>
      <c r="B20" s="20" t="s">
        <v>85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88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88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90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91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91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93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96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98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101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101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104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 t="s">
        <v>107</v>
      </c>
      <c r="C32" s="19">
        <v>0</v>
      </c>
      <c r="D32" s="22">
        <v>0</v>
      </c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67047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67047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67047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67047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67047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67047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67047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67047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67047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67047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67047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67047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67047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67047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67047</v>
      </c>
      <c r="F47" s="1"/>
      <c r="G47" s="15"/>
    </row>
    <row r="48" spans="1:10">
      <c r="B48" s="20"/>
      <c r="C48" s="19"/>
      <c r="D48" s="19"/>
      <c r="E48" s="21">
        <f t="shared" si="0"/>
        <v>67047</v>
      </c>
      <c r="F48" s="1"/>
      <c r="G48" s="15"/>
    </row>
    <row r="49" spans="2:7">
      <c r="B49" s="20"/>
      <c r="C49" s="19"/>
      <c r="D49" s="19"/>
      <c r="E49" s="21">
        <f t="shared" si="0"/>
        <v>67047</v>
      </c>
      <c r="F49" s="1"/>
      <c r="G49" s="15"/>
    </row>
    <row r="50" spans="2:7">
      <c r="B50" s="20"/>
      <c r="C50" s="19"/>
      <c r="D50" s="19"/>
      <c r="E50" s="21">
        <f t="shared" si="0"/>
        <v>67047</v>
      </c>
      <c r="F50" s="1"/>
      <c r="G50" s="15"/>
    </row>
    <row r="51" spans="2:7">
      <c r="B51" s="25"/>
      <c r="C51" s="21">
        <f>SUM(C5:C50)</f>
        <v>15014425</v>
      </c>
      <c r="D51" s="21">
        <f>SUM(D5:D50)</f>
        <v>14947378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K44" sqref="K44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24" s="94" customFormat="1" ht="18">
      <c r="A2" s="263" t="s">
        <v>41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1:24" s="95" customFormat="1" ht="16.5" thickBot="1">
      <c r="A3" s="264" t="s">
        <v>69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6"/>
      <c r="S3" s="48"/>
      <c r="T3" s="5"/>
      <c r="U3" s="5"/>
      <c r="V3" s="5"/>
      <c r="W3" s="5"/>
      <c r="X3" s="11"/>
    </row>
    <row r="4" spans="1:24" s="97" customFormat="1">
      <c r="A4" s="267" t="s">
        <v>25</v>
      </c>
      <c r="B4" s="269" t="s">
        <v>26</v>
      </c>
      <c r="C4" s="271" t="s">
        <v>27</v>
      </c>
      <c r="D4" s="271" t="s">
        <v>28</v>
      </c>
      <c r="E4" s="271" t="s">
        <v>29</v>
      </c>
      <c r="F4" s="271" t="s">
        <v>30</v>
      </c>
      <c r="G4" s="271" t="s">
        <v>31</v>
      </c>
      <c r="H4" s="271" t="s">
        <v>47</v>
      </c>
      <c r="I4" s="271" t="s">
        <v>32</v>
      </c>
      <c r="J4" s="271" t="s">
        <v>33</v>
      </c>
      <c r="K4" s="271" t="s">
        <v>62</v>
      </c>
      <c r="L4" s="271" t="s">
        <v>34</v>
      </c>
      <c r="M4" s="271" t="s">
        <v>100</v>
      </c>
      <c r="N4" s="277" t="s">
        <v>84</v>
      </c>
      <c r="O4" s="275" t="s">
        <v>14</v>
      </c>
      <c r="P4" s="273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68"/>
      <c r="B5" s="270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8"/>
      <c r="O5" s="276"/>
      <c r="P5" s="274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70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71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72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73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75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76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77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82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83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85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88</v>
      </c>
      <c r="B16" s="113"/>
      <c r="C16" s="106"/>
      <c r="D16" s="114">
        <v>85</v>
      </c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295</v>
      </c>
      <c r="R16" s="111"/>
      <c r="S16" s="4"/>
      <c r="T16" s="26"/>
      <c r="U16" s="3"/>
      <c r="V16" s="26"/>
      <c r="W16" s="3"/>
    </row>
    <row r="17" spans="1:23" s="9" customFormat="1">
      <c r="A17" s="105" t="s">
        <v>90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91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93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96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 t="s">
        <v>98</v>
      </c>
      <c r="B21" s="113">
        <v>500</v>
      </c>
      <c r="C21" s="106"/>
      <c r="D21" s="114"/>
      <c r="E21" s="114"/>
      <c r="F21" s="114"/>
      <c r="G21" s="114">
        <v>100</v>
      </c>
      <c r="H21" s="114"/>
      <c r="I21" s="114">
        <v>280</v>
      </c>
      <c r="J21" s="114">
        <v>160</v>
      </c>
      <c r="K21" s="114"/>
      <c r="L21" s="114"/>
      <c r="M21" s="144">
        <v>325</v>
      </c>
      <c r="N21" s="114"/>
      <c r="O21" s="114"/>
      <c r="P21" s="116"/>
      <c r="Q21" s="110">
        <f t="shared" si="0"/>
        <v>1365</v>
      </c>
      <c r="R21" s="111"/>
      <c r="S21" s="4"/>
    </row>
    <row r="22" spans="1:23" s="9" customFormat="1">
      <c r="A22" s="105" t="s">
        <v>101</v>
      </c>
      <c r="B22" s="113"/>
      <c r="C22" s="106">
        <v>420</v>
      </c>
      <c r="D22" s="114">
        <v>90</v>
      </c>
      <c r="E22" s="114"/>
      <c r="F22" s="114"/>
      <c r="G22" s="114">
        <v>50</v>
      </c>
      <c r="H22" s="114"/>
      <c r="I22" s="114">
        <v>230</v>
      </c>
      <c r="J22" s="114">
        <v>160</v>
      </c>
      <c r="K22" s="114"/>
      <c r="L22" s="114"/>
      <c r="M22" s="144"/>
      <c r="N22" s="114"/>
      <c r="O22" s="114"/>
      <c r="P22" s="116"/>
      <c r="Q22" s="110">
        <f t="shared" si="0"/>
        <v>950</v>
      </c>
      <c r="R22" s="111"/>
      <c r="S22" s="4"/>
    </row>
    <row r="23" spans="1:23" s="121" customFormat="1">
      <c r="A23" s="105" t="s">
        <v>104</v>
      </c>
      <c r="B23" s="113"/>
      <c r="C23" s="106"/>
      <c r="D23" s="114"/>
      <c r="E23" s="114"/>
      <c r="F23" s="114"/>
      <c r="G23" s="114">
        <v>100</v>
      </c>
      <c r="H23" s="114"/>
      <c r="I23" s="114">
        <v>100</v>
      </c>
      <c r="J23" s="114">
        <v>160</v>
      </c>
      <c r="K23" s="114"/>
      <c r="L23" s="114"/>
      <c r="M23" s="144"/>
      <c r="N23" s="114"/>
      <c r="O23" s="114"/>
      <c r="P23" s="116"/>
      <c r="Q23" s="110">
        <f t="shared" si="0"/>
        <v>360</v>
      </c>
      <c r="R23" s="120"/>
      <c r="S23" s="4"/>
    </row>
    <row r="24" spans="1:23" s="9" customFormat="1">
      <c r="A24" s="105" t="s">
        <v>107</v>
      </c>
      <c r="B24" s="113"/>
      <c r="C24" s="106"/>
      <c r="D24" s="114"/>
      <c r="E24" s="114"/>
      <c r="F24" s="114"/>
      <c r="G24" s="114"/>
      <c r="H24" s="114"/>
      <c r="I24" s="114">
        <v>120</v>
      </c>
      <c r="J24" s="114">
        <v>160</v>
      </c>
      <c r="K24" s="114"/>
      <c r="L24" s="114"/>
      <c r="M24" s="144"/>
      <c r="N24" s="114"/>
      <c r="O24" s="114"/>
      <c r="P24" s="116"/>
      <c r="Q24" s="110">
        <f t="shared" si="0"/>
        <v>280</v>
      </c>
      <c r="R24" s="111"/>
      <c r="S24" s="4"/>
      <c r="U24" s="122"/>
      <c r="V24" s="122"/>
      <c r="W24" s="122"/>
    </row>
    <row r="25" spans="1:23" s="121" customFormat="1">
      <c r="A25" s="105"/>
      <c r="B25" s="113"/>
      <c r="C25" s="106"/>
      <c r="D25" s="114"/>
      <c r="E25" s="114"/>
      <c r="F25" s="114"/>
      <c r="G25" s="114"/>
      <c r="H25" s="114"/>
      <c r="I25" s="114"/>
      <c r="J25" s="114"/>
      <c r="K25" s="114"/>
      <c r="L25" s="114"/>
      <c r="M25" s="144"/>
      <c r="N25" s="114"/>
      <c r="O25" s="114"/>
      <c r="P25" s="116"/>
      <c r="Q25" s="110">
        <f t="shared" si="0"/>
        <v>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3000</v>
      </c>
      <c r="C37" s="132">
        <f t="shared" ref="C37:P37" si="1">SUM(C6:C36)</f>
        <v>420</v>
      </c>
      <c r="D37" s="132">
        <f t="shared" si="1"/>
        <v>575</v>
      </c>
      <c r="E37" s="132">
        <f t="shared" si="1"/>
        <v>790</v>
      </c>
      <c r="F37" s="132">
        <f t="shared" si="1"/>
        <v>0</v>
      </c>
      <c r="G37" s="132">
        <f>SUM(G6:G36)</f>
        <v>1640</v>
      </c>
      <c r="H37" s="132">
        <f t="shared" si="1"/>
        <v>0</v>
      </c>
      <c r="I37" s="132">
        <f t="shared" si="1"/>
        <v>2650</v>
      </c>
      <c r="J37" s="132">
        <f t="shared" si="1"/>
        <v>2800</v>
      </c>
      <c r="K37" s="132">
        <f t="shared" si="1"/>
        <v>0</v>
      </c>
      <c r="L37" s="132">
        <f t="shared" si="1"/>
        <v>0</v>
      </c>
      <c r="M37" s="147">
        <f t="shared" si="1"/>
        <v>325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16638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8" zoomScale="120" zoomScaleNormal="120" workbookViewId="0">
      <selection activeCell="E124" sqref="E124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6" t="s">
        <v>13</v>
      </c>
      <c r="B1" s="287"/>
      <c r="C1" s="287"/>
      <c r="D1" s="287"/>
      <c r="E1" s="287"/>
      <c r="F1" s="288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89" t="s">
        <v>56</v>
      </c>
      <c r="B2" s="289"/>
      <c r="C2" s="289"/>
      <c r="D2" s="289"/>
      <c r="E2" s="289"/>
      <c r="F2" s="289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90" t="s">
        <v>42</v>
      </c>
      <c r="B3" s="291"/>
      <c r="C3" s="291"/>
      <c r="D3" s="291"/>
      <c r="E3" s="291"/>
      <c r="F3" s="292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>
        <v>-749840</v>
      </c>
      <c r="E31" s="43">
        <f t="shared" si="0"/>
        <v>-749840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-749840</v>
      </c>
      <c r="E33" s="43">
        <f>SUM(E5:E32)</f>
        <v>-749840</v>
      </c>
      <c r="F33" s="43">
        <f>B33-E33</f>
        <v>749840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3" t="s">
        <v>20</v>
      </c>
      <c r="B35" s="294"/>
      <c r="C35" s="294"/>
      <c r="D35" s="295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6" t="s">
        <v>12</v>
      </c>
      <c r="B36" s="297"/>
      <c r="C36" s="297"/>
      <c r="D36" s="298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5" t="s">
        <v>50</v>
      </c>
      <c r="B37" s="245"/>
      <c r="C37" s="246">
        <v>31990</v>
      </c>
      <c r="D37" s="250" t="s">
        <v>96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7" t="s">
        <v>54</v>
      </c>
      <c r="B38" s="254" t="s">
        <v>55</v>
      </c>
      <c r="C38" s="248">
        <v>1800</v>
      </c>
      <c r="D38" s="251" t="s">
        <v>51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7" t="s">
        <v>78</v>
      </c>
      <c r="B39" s="247"/>
      <c r="C39" s="248">
        <v>31990</v>
      </c>
      <c r="D39" s="252" t="s">
        <v>76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7" t="s">
        <v>99</v>
      </c>
      <c r="B40" s="247"/>
      <c r="C40" s="248">
        <v>16340</v>
      </c>
      <c r="D40" s="252" t="s">
        <v>98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7" t="s">
        <v>109</v>
      </c>
      <c r="B41" s="247" t="s">
        <v>52</v>
      </c>
      <c r="C41" s="248">
        <v>2500</v>
      </c>
      <c r="D41" s="252" t="s">
        <v>107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7" t="s">
        <v>106</v>
      </c>
      <c r="B42" s="247"/>
      <c r="C42" s="248">
        <v>26740</v>
      </c>
      <c r="D42" s="252" t="s">
        <v>107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7" t="s">
        <v>59</v>
      </c>
      <c r="B43" s="247" t="s">
        <v>46</v>
      </c>
      <c r="C43" s="248">
        <v>4460</v>
      </c>
      <c r="D43" s="253" t="s">
        <v>58</v>
      </c>
      <c r="E43" s="48"/>
      <c r="F43" s="299" t="s">
        <v>21</v>
      </c>
      <c r="G43" s="300"/>
      <c r="H43" s="300"/>
      <c r="I43" s="300"/>
      <c r="J43" s="300"/>
      <c r="K43" s="300"/>
      <c r="L43" s="301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7" t="s">
        <v>45</v>
      </c>
      <c r="B44" s="247" t="s">
        <v>46</v>
      </c>
      <c r="C44" s="248">
        <v>134550</v>
      </c>
      <c r="D44" s="252" t="s">
        <v>82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7" t="s">
        <v>60</v>
      </c>
      <c r="B45" s="247" t="s">
        <v>46</v>
      </c>
      <c r="C45" s="248">
        <v>290000</v>
      </c>
      <c r="D45" s="253" t="s">
        <v>83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7" t="s">
        <v>94</v>
      </c>
      <c r="B46" s="247" t="s">
        <v>95</v>
      </c>
      <c r="C46" s="248">
        <v>1000</v>
      </c>
      <c r="D46" s="252" t="s">
        <v>93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7" t="s">
        <v>89</v>
      </c>
      <c r="B47" s="247"/>
      <c r="C47" s="248">
        <v>97440</v>
      </c>
      <c r="D47" s="253" t="s">
        <v>107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7" t="s">
        <v>63</v>
      </c>
      <c r="B48" s="247" t="s">
        <v>81</v>
      </c>
      <c r="C48" s="248">
        <v>37340</v>
      </c>
      <c r="D48" s="252" t="s">
        <v>65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47" t="s">
        <v>105</v>
      </c>
      <c r="B49" s="247"/>
      <c r="C49" s="248">
        <v>300</v>
      </c>
      <c r="D49" s="253" t="s">
        <v>104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7" t="s">
        <v>53</v>
      </c>
      <c r="B50" s="247" t="s">
        <v>95</v>
      </c>
      <c r="C50" s="248">
        <v>3000</v>
      </c>
      <c r="D50" s="252" t="s">
        <v>70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49" t="s">
        <v>80</v>
      </c>
      <c r="B51" s="247" t="s">
        <v>79</v>
      </c>
      <c r="C51" s="248">
        <v>31990</v>
      </c>
      <c r="D51" s="252" t="s">
        <v>76</v>
      </c>
      <c r="E51" s="47"/>
      <c r="F51" s="153"/>
      <c r="G51" s="153"/>
      <c r="H51" s="153"/>
      <c r="I51" s="41"/>
      <c r="J51" s="73"/>
      <c r="K51" s="69"/>
      <c r="L51" s="40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 ht="14.25">
      <c r="A52" s="247" t="s">
        <v>64</v>
      </c>
      <c r="B52" s="247" t="s">
        <v>79</v>
      </c>
      <c r="C52" s="248">
        <v>38400</v>
      </c>
      <c r="D52" s="252" t="s">
        <v>98</v>
      </c>
      <c r="E52" s="47"/>
      <c r="F52" s="153"/>
      <c r="G52" s="153"/>
      <c r="H52" s="153"/>
      <c r="I52" s="41"/>
      <c r="J52" s="73"/>
      <c r="K52" s="69"/>
      <c r="L52" s="40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 ht="14.25">
      <c r="A53" s="247"/>
      <c r="B53" s="247"/>
      <c r="C53" s="248"/>
      <c r="D53" s="252"/>
      <c r="E53" s="47"/>
      <c r="F53" s="153"/>
      <c r="G53" s="153"/>
      <c r="H53" s="153"/>
      <c r="I53" s="41"/>
      <c r="J53" s="73"/>
      <c r="K53" s="69"/>
      <c r="L53" s="40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 ht="14.25">
      <c r="A54" s="247"/>
      <c r="B54" s="247"/>
      <c r="C54" s="248"/>
      <c r="D54" s="253"/>
      <c r="E54" s="47"/>
      <c r="F54" s="153"/>
      <c r="G54" s="153"/>
      <c r="H54" s="153"/>
      <c r="I54" s="41"/>
      <c r="J54" s="73"/>
      <c r="K54" s="69"/>
      <c r="L54" s="40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 ht="14.25">
      <c r="A55" s="247"/>
      <c r="B55" s="247"/>
      <c r="C55" s="248"/>
      <c r="D55" s="252"/>
      <c r="E55" s="47"/>
      <c r="F55" s="153"/>
      <c r="G55" s="153"/>
      <c r="H55" s="153"/>
      <c r="I55" s="41"/>
      <c r="J55" s="73"/>
      <c r="K55" s="69"/>
      <c r="L55" s="40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 ht="14.25">
      <c r="A56" s="247"/>
      <c r="B56" s="247"/>
      <c r="C56" s="248"/>
      <c r="D56" s="253"/>
      <c r="E56" s="47"/>
      <c r="F56" s="153"/>
      <c r="G56" s="153"/>
      <c r="H56" s="153"/>
      <c r="I56" s="41"/>
      <c r="J56" s="73"/>
      <c r="K56" s="69"/>
      <c r="L56" s="40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79" t="s">
        <v>40</v>
      </c>
      <c r="G68" s="280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1" t="s">
        <v>23</v>
      </c>
      <c r="B119" s="282"/>
      <c r="C119" s="243">
        <f>SUM(C37:C118)</f>
        <v>749840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3" t="s">
        <v>24</v>
      </c>
      <c r="B121" s="284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5"/>
      <c r="G156" s="285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4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topLeftCell="A10" zoomScaleNormal="100" workbookViewId="0">
      <selection activeCell="N19" sqref="N1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2" t="s">
        <v>43</v>
      </c>
      <c r="B1" s="303"/>
      <c r="C1" s="303"/>
      <c r="D1" s="303"/>
      <c r="E1" s="304"/>
      <c r="F1" s="199"/>
      <c r="G1" s="1"/>
    </row>
    <row r="2" spans="1:29" ht="21.75">
      <c r="A2" s="311" t="s">
        <v>74</v>
      </c>
      <c r="B2" s="312"/>
      <c r="C2" s="312"/>
      <c r="D2" s="312"/>
      <c r="E2" s="313"/>
      <c r="F2" s="199"/>
      <c r="G2" s="1"/>
    </row>
    <row r="3" spans="1:29" ht="24" thickBot="1">
      <c r="A3" s="305" t="s">
        <v>108</v>
      </c>
      <c r="B3" s="306"/>
      <c r="C3" s="306"/>
      <c r="D3" s="306"/>
      <c r="E3" s="307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4" t="s">
        <v>48</v>
      </c>
      <c r="B4" s="315"/>
      <c r="C4" s="315"/>
      <c r="D4" s="315"/>
      <c r="E4" s="316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67</v>
      </c>
      <c r="B5" s="204">
        <v>9000000</v>
      </c>
      <c r="C5" s="175"/>
      <c r="D5" s="176" t="s">
        <v>10</v>
      </c>
      <c r="E5" s="192">
        <v>11171630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222134.2</v>
      </c>
      <c r="C6" s="34"/>
      <c r="D6" s="164" t="s">
        <v>66</v>
      </c>
      <c r="E6" s="170">
        <v>67047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61</v>
      </c>
      <c r="E7" s="193">
        <v>1157539.1999999993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57</v>
      </c>
      <c r="B10" s="169">
        <v>16638</v>
      </c>
      <c r="C10" s="32"/>
      <c r="D10" s="164" t="s">
        <v>12</v>
      </c>
      <c r="E10" s="170">
        <v>749840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193">
        <v>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7</v>
      </c>
      <c r="B13" s="194">
        <f>B6+B7-B10-B11</f>
        <v>205496.2</v>
      </c>
      <c r="C13" s="32"/>
      <c r="D13" s="164" t="s">
        <v>97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103</v>
      </c>
      <c r="B14" s="169">
        <v>1000000</v>
      </c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 t="s">
        <v>102</v>
      </c>
      <c r="B15" s="169">
        <v>3000000</v>
      </c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B5+B6+B7-B10+B15-B11+B14</f>
        <v>13205496.199999999</v>
      </c>
      <c r="C16" s="32"/>
      <c r="D16" s="164" t="s">
        <v>6</v>
      </c>
      <c r="E16" s="170">
        <f>E5+E6+E7+E10+E11+E13</f>
        <v>13205496.199999999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8" t="s">
        <v>12</v>
      </c>
      <c r="B18" s="309"/>
      <c r="C18" s="309"/>
      <c r="D18" s="309"/>
      <c r="E18" s="310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114</v>
      </c>
      <c r="B19" s="201">
        <v>31990</v>
      </c>
      <c r="C19" s="198"/>
      <c r="D19" s="198" t="s">
        <v>115</v>
      </c>
      <c r="E19" s="202">
        <v>38400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113</v>
      </c>
      <c r="B20" s="209">
        <v>134550</v>
      </c>
      <c r="C20" s="210"/>
      <c r="D20" s="208" t="s">
        <v>87</v>
      </c>
      <c r="E20" s="212">
        <v>31990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112</v>
      </c>
      <c r="B21" s="209">
        <v>290000</v>
      </c>
      <c r="C21" s="210"/>
      <c r="D21" s="208" t="s">
        <v>86</v>
      </c>
      <c r="E21" s="212">
        <v>31990</v>
      </c>
      <c r="F21" s="173"/>
      <c r="G21" s="173"/>
    </row>
    <row r="22" spans="1:29" s="1" customFormat="1" ht="21.75">
      <c r="A22" s="255" t="s">
        <v>110</v>
      </c>
      <c r="B22" s="256">
        <v>26740</v>
      </c>
      <c r="C22" s="257"/>
      <c r="D22" s="258" t="s">
        <v>92</v>
      </c>
      <c r="E22" s="259">
        <v>98000</v>
      </c>
      <c r="F22" s="173"/>
      <c r="G22" s="173"/>
    </row>
    <row r="23" spans="1:29" s="1" customFormat="1" ht="22.5" thickBot="1">
      <c r="A23" s="219" t="s">
        <v>111</v>
      </c>
      <c r="B23" s="220">
        <v>17000</v>
      </c>
      <c r="C23" s="171"/>
      <c r="D23" s="221" t="s">
        <v>116</v>
      </c>
      <c r="E23" s="222">
        <v>37340</v>
      </c>
      <c r="F23" s="173"/>
      <c r="G23" s="173"/>
    </row>
    <row r="24" spans="1:29" s="1" customFormat="1" ht="21.75">
      <c r="A24" s="218"/>
      <c r="B24" s="218"/>
      <c r="C24" s="173"/>
      <c r="D24" s="173"/>
      <c r="E24" s="173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ht="21.75">
      <c r="A28" s="218"/>
      <c r="B28" s="218"/>
      <c r="C28" s="173"/>
      <c r="D28" s="173"/>
      <c r="E28" s="173"/>
      <c r="F28" s="173"/>
      <c r="G28" s="17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E38" s="2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2022-02-22T13:50:50Z</dcterms:modified>
</cp:coreProperties>
</file>