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6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April'22 Promo" sheetId="19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" i="17" l="1"/>
  <c r="E17" i="10" l="1"/>
  <c r="L15" i="10" l="1"/>
  <c r="C81" i="19" l="1"/>
  <c r="C2" i="19" s="1"/>
  <c r="B11" i="10" l="1"/>
  <c r="B17" i="10" s="1"/>
  <c r="G17" i="10" l="1"/>
  <c r="I45" i="17" l="1"/>
  <c r="I32" i="17" s="1"/>
  <c r="L6" i="10"/>
  <c r="L7" i="10"/>
  <c r="L8" i="10"/>
  <c r="L5" i="10"/>
  <c r="L13" i="10" l="1"/>
  <c r="I31" i="17"/>
  <c r="I33" i="17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<sst xmlns="http://schemas.openxmlformats.org/spreadsheetml/2006/main" count="478" uniqueCount="270">
  <si>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</si>
  <si>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</si>
  <si>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</si>
  <si>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</si>
  <si>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</si>
  <si>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</si>
  <si>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</si>
  <si>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</si>
  <si>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</si>
  <si>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</si>
  <si>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</si>
  <si>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</si>
  <si>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</si>
  <si>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</si>
  <si>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</si>
  <si>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</si>
  <si>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</si>
  <si>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</si>
  <si>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</si>
  <si>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</si>
  <si>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</si>
  <si>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</si>
  <si>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</si>
  <si>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</si>
  <si>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</si>
  <si>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</si>
  <si>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</si>
  <si>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</si>
  <si>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</si>
  <si>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</si>
  <si>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</si>
  <si>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</si>
  <si>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</si>
  <si>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</si>
  <si>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</si>
  <si>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</si>
  <si>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</si>
  <si>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</si>
  <si>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</si>
  <si>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</si>
  <si>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</si>
  <si>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</si>
  <si>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</si>
  <si>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</si>
  <si>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</si>
  <si>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</si>
  <si>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</si>
  <si>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</si>
  <si>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</si>
  <si>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</si>
  <si>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</si>
  <si>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</si>
  <si>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</si>
  <si>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</si>
  <si>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</si>
  <si>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</si>
  <si>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</si>
  <si>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</si>
  <si>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</si>
  <si>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</si>
  <si>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</si>
  <si>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</si>
  <si>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</si>
  <si>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</si>
  <si>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</si>
  <si>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</si>
  <si>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</si>
  <si>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</si>
  <si>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</si>
  <si>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</si>
  <si>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</si>
  <si>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</si>
  <si>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</si>
  <si>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</si>
  <si>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</si>
  <si>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</si>
  <si>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</si>
  <si>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</si>
  <si>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</si>
  <si>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</si>
  <si>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</si>
  <si>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</si>
  <si>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</si>
  <si>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</si>
  <si>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</si>
  <si>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</si>
  <si>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</si>
  <si>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</si>
  <si>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</si>
  <si>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</si>
  <si>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</si>
  <si>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</si>
  <si>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</si>
  <si>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</si>
  <si>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</si>
  <si>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</si>
  <si>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</si>
  <si>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</si>
  <si>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</si>
  <si>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</si>
  <si>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</si>
  <si>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</si>
  <si>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</si>
  <si>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</si>
  <si>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</si>
  <si>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</si>
  <si>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</si>
  <si>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</si>
  <si>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</si>
  <si>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</si>
  <si>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</si>
  <si>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</si>
  <si>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</si>
  <si>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</si>
  <si>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</si>
  <si>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</si>
  <si>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</si>
  <si>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</si>
  <si>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</si>
  <si>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</si>
  <si>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</si>
  <si>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</si>
  <si>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</si>
  <si>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</si>
  <si>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</si>
  <si>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</si>
  <si>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</si>
  <si>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</si>
  <si>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</si>
  <si>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</si>
  <si>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</si>
  <si>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</si>
  <si>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</si>
  <si>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</si>
  <si>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</si>
  <si>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</si>
  <si>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</si>
  <si>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</si>
  <si>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</si>
  <si>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</si>
  <si>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</si>
  <si>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</si>
  <si>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</si>
  <si>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</si>
  <si>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</si>
  <si>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</si>
  <si>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</si>
  <si>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</si>
  <si>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</si>
  <si>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</si>
  <si>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</si>
  <si>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</si>
  <si>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</si>
  <si>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</si>
  <si>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</si>
  <si>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</si>
  <si>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</si>
  <si>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</si>
  <si>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</si>
  <si>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</si>
  <si>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</si>
  <si>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</si>
  <si>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</si>
  <si>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</si>
  <si>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</si>
  <si>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</si>
  <si>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</si>
  <si>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</si>
  <si>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</si>
  <si>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</si>
  <si>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</si>
  <si>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</si>
  <si>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</si>
  <si>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</si>
  <si>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</si>
  <si>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</si>
  <si>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</si>
  <si>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</si>
  <si>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</si>
  <si>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</si>
  <si>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</si>
  <si>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</si>
  <si>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</si>
  <si>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</si>
  <si>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</si>
  <si>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</si>
  <si>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</si>
  <si>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</si>
  <si>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</si>
  <si>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</si>
  <si>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</si>
  <si>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</si>
  <si>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</si>
  <si>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</si>
  <si>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</si>
  <si>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</si>
  <si>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</si>
  <si>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</si>
  <si>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</si>
  <si>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Feb’22</t>
  </si>
  <si>
    <t>February Total Promo Received=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</si>
  <si>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</si>
  <si>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</si>
  <si>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</si>
  <si>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</si>
  <si>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</si>
  <si>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</si>
  <si>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</si>
  <si>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</si>
  <si>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</si>
  <si>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</si>
  <si>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</si>
  <si>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</si>
  <si>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</si>
  <si>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</si>
  <si>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</si>
  <si>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</si>
  <si>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</si>
  <si>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</si>
  <si>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</si>
  <si>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</si>
  <si>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</si>
  <si>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</si>
  <si>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</si>
  <si>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</si>
  <si>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</si>
  <si>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</si>
  <si>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</si>
  <si>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</si>
  <si>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</si>
  <si>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</si>
  <si>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</si>
  <si>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</si>
  <si>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</si>
  <si>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</si>
  <si>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</si>
  <si>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</si>
  <si>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</si>
  <si>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</si>
  <si>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</si>
  <si>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</si>
  <si>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</si>
  <si>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</si>
  <si>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</si>
  <si>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</si>
  <si>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</si>
  <si>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</si>
  <si>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</si>
  <si>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</si>
  <si>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Gopalpur</t>
  </si>
  <si>
    <t>Somobai Bazar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</si>
  <si>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</si>
  <si>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</si>
  <si>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</si>
  <si>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</si>
  <si>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</si>
  <si>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</si>
  <si>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</si>
  <si>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</si>
  <si>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</si>
  <si>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</si>
  <si>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</si>
  <si>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</si>
  <si>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</si>
  <si>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06.04.2022</t>
  </si>
  <si>
    <t>Zilani 2</t>
  </si>
  <si>
    <t>Rasel Promo Disbusment Back</t>
  </si>
  <si>
    <t>JAN'22 Promo Disbusment</t>
  </si>
  <si>
    <t>Date:06.04.2022</t>
  </si>
  <si>
    <t>Realme(+)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</si>
</sst>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3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3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5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6" xfId="0" applyFont="1" applyFill="1" applyBorder="1" applyAlignment="1">
      <alignment horizontal="left"/>
    </xf>
    <xf numFmtId="1" fontId="32" fillId="0" borderId="57" xfId="0" applyNumberFormat="1" applyFont="1" applyFill="1" applyBorder="1" applyAlignment="1">
      <alignment horizontal="right"/>
    </xf>
    <xf numFmtId="0" fontId="32" fillId="0" borderId="57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7" xfId="0" applyFont="1" applyFill="1" applyBorder="1" applyAlignment="1">
      <alignment horizontal="left" vertical="center"/>
    </xf>
    <xf numFmtId="1" fontId="32" fillId="43" borderId="58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11" fillId="42" borderId="59" xfId="0" applyFont="1" applyFill="1" applyBorder="1" applyAlignment="1">
      <alignment horizontal="center"/>
    </xf>
    <xf numFmtId="0" fontId="11" fillId="42" borderId="6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3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3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3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3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40" fillId="42" borderId="54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64"/>
      <c r="B1" s="364"/>
      <c r="C1" s="364"/>
      <c r="D1" s="364"/>
      <c r="E1" s="364"/>
      <c r="F1" s="364"/>
    </row>
    <row r="2" spans="1:8" ht="20.25">
      <c r="A2" s="365"/>
      <c r="B2" s="362" t="s">
        <v>15</v>
      </c>
      <c r="C2" s="362"/>
      <c r="D2" s="362"/>
      <c r="E2" s="362"/>
    </row>
    <row r="3" spans="1:8" ht="16.5" customHeight="1">
      <c r="A3" s="365"/>
      <c r="B3" s="363" t="s">
        <v>44</v>
      </c>
      <c r="C3" s="363"/>
      <c r="D3" s="363"/>
      <c r="E3" s="363"/>
    </row>
    <row r="4" spans="1:8" ht="15.75" customHeight="1">
      <c r="A4" s="365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65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6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65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65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65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65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65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65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65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65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65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6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6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6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6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6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6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6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6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6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6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6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6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6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6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6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6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6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6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6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6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6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6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6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6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6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6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6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6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6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6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6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6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6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6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6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6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6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6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6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6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6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6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6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6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6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6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6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6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6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6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6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6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6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6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6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6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6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6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6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6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6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6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6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6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6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6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6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65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7" workbookViewId="0">
      <selection activeCell="F26" sqref="F26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64"/>
      <c r="B1" s="364"/>
      <c r="C1" s="364"/>
      <c r="D1" s="364"/>
      <c r="E1" s="364"/>
      <c r="F1" s="364"/>
    </row>
    <row r="2" spans="1:9" ht="20.25">
      <c r="A2" s="365"/>
      <c r="B2" s="362" t="s">
        <v>15</v>
      </c>
      <c r="C2" s="362"/>
      <c r="D2" s="362"/>
      <c r="E2" s="362"/>
    </row>
    <row r="3" spans="1:9" ht="16.5" customHeight="1">
      <c r="A3" s="365"/>
      <c r="B3" s="363" t="s">
        <v>239</v>
      </c>
      <c r="C3" s="363"/>
      <c r="D3" s="363"/>
      <c r="E3" s="363"/>
    </row>
    <row r="4" spans="1:9" ht="15.75" customHeight="1">
      <c r="A4" s="365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65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65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65"/>
      <c r="B7" s="26" t="s">
        <v>246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65"/>
      <c r="B8" s="26" t="s">
        <v>252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65"/>
      <c r="B9" s="26" t="s">
        <v>258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65"/>
      <c r="B10" s="26" t="s">
        <v>264</v>
      </c>
      <c r="C10" s="245">
        <v>300000</v>
      </c>
      <c r="D10" s="245">
        <v>300000</v>
      </c>
      <c r="E10" s="244">
        <f t="shared" si="0"/>
        <v>0</v>
      </c>
      <c r="F10" s="2"/>
      <c r="G10" s="2"/>
      <c r="H10" s="21"/>
      <c r="I10" s="21"/>
    </row>
    <row r="11" spans="1:9">
      <c r="A11" s="365"/>
      <c r="B11" s="26"/>
      <c r="C11" s="243"/>
      <c r="D11" s="243"/>
      <c r="E11" s="244">
        <f t="shared" si="0"/>
        <v>0</v>
      </c>
      <c r="F11" s="2"/>
      <c r="G11" s="2"/>
      <c r="H11" s="21"/>
      <c r="I11" s="21"/>
    </row>
    <row r="12" spans="1:9">
      <c r="A12" s="365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65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65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65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65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65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65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65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65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65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65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65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65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65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65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65"/>
      <c r="B27" s="26"/>
      <c r="C27" s="243"/>
      <c r="D27" s="243"/>
      <c r="E27" s="244">
        <f t="shared" si="0"/>
        <v>0</v>
      </c>
      <c r="F27" s="2"/>
      <c r="G27" s="297"/>
      <c r="H27" s="21"/>
      <c r="I27" s="21"/>
    </row>
    <row r="28" spans="1:9">
      <c r="A28" s="365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65"/>
      <c r="B29" s="26"/>
      <c r="C29" s="243"/>
      <c r="D29" s="243"/>
      <c r="E29" s="244">
        <f t="shared" si="0"/>
        <v>0</v>
      </c>
      <c r="F29" s="2"/>
      <c r="G29" s="297"/>
      <c r="H29" s="21"/>
      <c r="I29" s="21"/>
    </row>
    <row r="30" spans="1:9">
      <c r="A30" s="365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65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65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65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65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65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65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65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65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65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65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65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65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65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65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65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65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65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65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65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65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65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65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65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65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65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65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65"/>
      <c r="B57" s="26"/>
      <c r="C57" s="243"/>
      <c r="D57" s="243"/>
      <c r="E57" s="244">
        <f t="shared" si="0"/>
        <v>0</v>
      </c>
      <c r="F57" s="2"/>
    </row>
    <row r="58" spans="1:9">
      <c r="A58" s="365"/>
      <c r="B58" s="26"/>
      <c r="C58" s="243"/>
      <c r="D58" s="243"/>
      <c r="E58" s="244">
        <f t="shared" si="0"/>
        <v>0</v>
      </c>
      <c r="F58" s="2"/>
    </row>
    <row r="59" spans="1:9">
      <c r="A59" s="365"/>
      <c r="B59" s="26"/>
      <c r="C59" s="243"/>
      <c r="D59" s="243"/>
      <c r="E59" s="244">
        <f t="shared" si="0"/>
        <v>0</v>
      </c>
      <c r="F59" s="2"/>
    </row>
    <row r="60" spans="1:9">
      <c r="A60" s="365"/>
      <c r="B60" s="26"/>
      <c r="C60" s="243"/>
      <c r="D60" s="243"/>
      <c r="E60" s="244">
        <f t="shared" si="0"/>
        <v>0</v>
      </c>
      <c r="F60" s="2"/>
    </row>
    <row r="61" spans="1:9">
      <c r="A61" s="365"/>
      <c r="B61" s="26"/>
      <c r="C61" s="243"/>
      <c r="D61" s="243"/>
      <c r="E61" s="244">
        <f t="shared" si="0"/>
        <v>0</v>
      </c>
      <c r="F61" s="2"/>
    </row>
    <row r="62" spans="1:9">
      <c r="A62" s="365"/>
      <c r="B62" s="26"/>
      <c r="C62" s="243"/>
      <c r="D62" s="243"/>
      <c r="E62" s="244">
        <f t="shared" si="0"/>
        <v>0</v>
      </c>
      <c r="F62" s="2"/>
    </row>
    <row r="63" spans="1:9">
      <c r="A63" s="365"/>
      <c r="B63" s="26"/>
      <c r="C63" s="243"/>
      <c r="D63" s="243"/>
      <c r="E63" s="244">
        <f t="shared" si="0"/>
        <v>0</v>
      </c>
      <c r="F63" s="2"/>
    </row>
    <row r="64" spans="1:9">
      <c r="A64" s="365"/>
      <c r="B64" s="26"/>
      <c r="C64" s="243"/>
      <c r="D64" s="243"/>
      <c r="E64" s="244">
        <f t="shared" si="0"/>
        <v>0</v>
      </c>
      <c r="F64" s="2"/>
    </row>
    <row r="65" spans="1:7">
      <c r="A65" s="365"/>
      <c r="B65" s="26"/>
      <c r="C65" s="243"/>
      <c r="D65" s="243"/>
      <c r="E65" s="244">
        <f t="shared" si="0"/>
        <v>0</v>
      </c>
      <c r="F65" s="2"/>
    </row>
    <row r="66" spans="1:7">
      <c r="A66" s="365"/>
      <c r="B66" s="26"/>
      <c r="C66" s="243"/>
      <c r="D66" s="243"/>
      <c r="E66" s="244">
        <f t="shared" si="0"/>
        <v>0</v>
      </c>
      <c r="F66" s="2"/>
    </row>
    <row r="67" spans="1:7">
      <c r="A67" s="365"/>
      <c r="B67" s="26"/>
      <c r="C67" s="243"/>
      <c r="D67" s="243"/>
      <c r="E67" s="244">
        <f t="shared" si="0"/>
        <v>0</v>
      </c>
      <c r="F67" s="2"/>
    </row>
    <row r="68" spans="1:7">
      <c r="A68" s="365"/>
      <c r="B68" s="26"/>
      <c r="C68" s="243"/>
      <c r="D68" s="243"/>
      <c r="E68" s="244">
        <f t="shared" si="0"/>
        <v>0</v>
      </c>
      <c r="F68" s="2"/>
    </row>
    <row r="69" spans="1:7">
      <c r="A69" s="365"/>
      <c r="B69" s="26"/>
      <c r="C69" s="243"/>
      <c r="D69" s="243"/>
      <c r="E69" s="244">
        <f t="shared" si="0"/>
        <v>0</v>
      </c>
      <c r="F69" s="2"/>
    </row>
    <row r="70" spans="1:7">
      <c r="A70" s="365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65"/>
      <c r="B71" s="26"/>
      <c r="C71" s="243"/>
      <c r="D71" s="243"/>
      <c r="E71" s="244">
        <f t="shared" si="1"/>
        <v>0</v>
      </c>
      <c r="F71" s="2"/>
    </row>
    <row r="72" spans="1:7">
      <c r="A72" s="365"/>
      <c r="B72" s="26"/>
      <c r="C72" s="243"/>
      <c r="D72" s="243"/>
      <c r="E72" s="244">
        <f t="shared" si="1"/>
        <v>0</v>
      </c>
      <c r="F72" s="2"/>
    </row>
    <row r="73" spans="1:7">
      <c r="A73" s="365"/>
      <c r="B73" s="26"/>
      <c r="C73" s="243"/>
      <c r="D73" s="243"/>
      <c r="E73" s="244">
        <f t="shared" si="1"/>
        <v>0</v>
      </c>
      <c r="F73" s="2"/>
    </row>
    <row r="74" spans="1:7">
      <c r="A74" s="365"/>
      <c r="B74" s="26"/>
      <c r="C74" s="243"/>
      <c r="D74" s="243"/>
      <c r="E74" s="244">
        <f t="shared" si="1"/>
        <v>0</v>
      </c>
      <c r="F74" s="2"/>
    </row>
    <row r="75" spans="1:7">
      <c r="A75" s="365"/>
      <c r="B75" s="26"/>
      <c r="C75" s="243"/>
      <c r="D75" s="243"/>
      <c r="E75" s="244">
        <f t="shared" si="1"/>
        <v>0</v>
      </c>
      <c r="F75" s="2"/>
    </row>
    <row r="76" spans="1:7">
      <c r="A76" s="365"/>
      <c r="B76" s="26"/>
      <c r="C76" s="243"/>
      <c r="D76" s="243"/>
      <c r="E76" s="244">
        <f t="shared" si="1"/>
        <v>0</v>
      </c>
      <c r="F76" s="2"/>
    </row>
    <row r="77" spans="1:7">
      <c r="A77" s="365"/>
      <c r="B77" s="26"/>
      <c r="C77" s="243"/>
      <c r="D77" s="243"/>
      <c r="E77" s="244">
        <f t="shared" si="1"/>
        <v>0</v>
      </c>
      <c r="F77" s="2"/>
    </row>
    <row r="78" spans="1:7">
      <c r="A78" s="365"/>
      <c r="B78" s="26"/>
      <c r="C78" s="243"/>
      <c r="D78" s="243"/>
      <c r="E78" s="244">
        <f t="shared" si="1"/>
        <v>0</v>
      </c>
      <c r="F78" s="2"/>
    </row>
    <row r="79" spans="1:7">
      <c r="A79" s="365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65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65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65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65"/>
      <c r="B83" s="31"/>
      <c r="C83" s="244">
        <f>SUM(C5:C72)</f>
        <v>300000</v>
      </c>
      <c r="D83" s="244">
        <f>SUM(D5:D77)</f>
        <v>300000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70" t="s">
        <v>15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</row>
    <row r="2" spans="1:24" s="62" customFormat="1" ht="18">
      <c r="A2" s="371" t="s">
        <v>65</v>
      </c>
      <c r="B2" s="371"/>
      <c r="C2" s="371"/>
      <c r="D2" s="371"/>
      <c r="E2" s="371"/>
      <c r="F2" s="371"/>
      <c r="G2" s="371"/>
      <c r="H2" s="371"/>
      <c r="I2" s="371"/>
      <c r="J2" s="371"/>
      <c r="K2" s="371"/>
      <c r="L2" s="371"/>
      <c r="M2" s="371"/>
      <c r="N2" s="371"/>
      <c r="O2" s="371"/>
      <c r="P2" s="371"/>
      <c r="Q2" s="371"/>
    </row>
    <row r="3" spans="1:24" s="63" customFormat="1" ht="16.5" thickBot="1">
      <c r="A3" s="372" t="s">
        <v>241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4"/>
      <c r="S3" s="47"/>
      <c r="T3" s="7"/>
      <c r="U3" s="7"/>
      <c r="V3" s="7"/>
      <c r="W3" s="7"/>
      <c r="X3" s="16"/>
    </row>
    <row r="4" spans="1:24" s="64" customFormat="1" ht="12.75" customHeight="1">
      <c r="A4" s="375" t="s">
        <v>28</v>
      </c>
      <c r="B4" s="377" t="s">
        <v>29</v>
      </c>
      <c r="C4" s="366" t="s">
        <v>30</v>
      </c>
      <c r="D4" s="366" t="s">
        <v>31</v>
      </c>
      <c r="E4" s="366" t="s">
        <v>32</v>
      </c>
      <c r="F4" s="366" t="s">
        <v>136</v>
      </c>
      <c r="G4" s="366" t="s">
        <v>33</v>
      </c>
      <c r="H4" s="366" t="s">
        <v>146</v>
      </c>
      <c r="I4" s="366" t="s">
        <v>254</v>
      </c>
      <c r="J4" s="366" t="s">
        <v>34</v>
      </c>
      <c r="K4" s="366" t="s">
        <v>35</v>
      </c>
      <c r="L4" s="366" t="s">
        <v>220</v>
      </c>
      <c r="M4" s="366" t="s">
        <v>219</v>
      </c>
      <c r="N4" s="366" t="s">
        <v>36</v>
      </c>
      <c r="O4" s="368" t="s">
        <v>37</v>
      </c>
      <c r="P4" s="379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76"/>
      <c r="B5" s="378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9"/>
      <c r="P5" s="380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240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246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252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258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 t="s">
        <v>264</v>
      </c>
      <c r="B10" s="79"/>
      <c r="C10" s="72">
        <v>400</v>
      </c>
      <c r="D10" s="80"/>
      <c r="E10" s="80"/>
      <c r="F10" s="80"/>
      <c r="G10" s="80"/>
      <c r="H10" s="80"/>
      <c r="I10" s="80">
        <v>65</v>
      </c>
      <c r="J10" s="80">
        <v>30</v>
      </c>
      <c r="K10" s="80">
        <v>0</v>
      </c>
      <c r="L10" s="80"/>
      <c r="M10" s="80"/>
      <c r="N10" s="111"/>
      <c r="O10" s="80"/>
      <c r="P10" s="82"/>
      <c r="Q10" s="76">
        <f t="shared" si="0"/>
        <v>495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2000</v>
      </c>
      <c r="C37" s="98">
        <f t="shared" ref="C37:P37" si="1">SUM(C6:C36)</f>
        <v>870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0</v>
      </c>
      <c r="H37" s="98">
        <f t="shared" si="1"/>
        <v>0</v>
      </c>
      <c r="I37" s="98">
        <f t="shared" si="1"/>
        <v>205</v>
      </c>
      <c r="J37" s="98">
        <f t="shared" si="1"/>
        <v>150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5585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86" t="s">
        <v>15</v>
      </c>
      <c r="B1" s="386"/>
      <c r="C1" s="386"/>
      <c r="D1" s="386"/>
      <c r="E1" s="386"/>
      <c r="F1" s="386"/>
      <c r="G1" s="38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87" t="s">
        <v>242</v>
      </c>
      <c r="B2" s="387"/>
      <c r="C2" s="387"/>
      <c r="D2" s="387"/>
      <c r="E2" s="387"/>
      <c r="F2" s="387"/>
      <c r="G2" s="38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88" t="s">
        <v>64</v>
      </c>
      <c r="B3" s="388"/>
      <c r="C3" s="388"/>
      <c r="D3" s="388"/>
      <c r="E3" s="388"/>
      <c r="F3" s="388"/>
      <c r="G3" s="38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240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246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252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258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264</v>
      </c>
      <c r="B9" s="46">
        <v>160340</v>
      </c>
      <c r="C9" s="49">
        <v>173525</v>
      </c>
      <c r="D9" s="46">
        <v>495</v>
      </c>
      <c r="E9" s="46">
        <f t="shared" si="0"/>
        <v>174020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995870</v>
      </c>
      <c r="C33" s="248">
        <f>SUM(C5:C32)</f>
        <v>-1822405</v>
      </c>
      <c r="D33" s="247">
        <f>SUM(D5:D32)</f>
        <v>5435</v>
      </c>
      <c r="E33" s="247">
        <f>SUM(E5:E32)</f>
        <v>-1816970</v>
      </c>
      <c r="F33" s="247">
        <f>B33-E33</f>
        <v>2812840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83" t="s">
        <v>20</v>
      </c>
      <c r="C35" s="383"/>
      <c r="D35" s="383"/>
      <c r="E35" s="38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47" t="s">
        <v>213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244</v>
      </c>
      <c r="B38" s="116" t="s">
        <v>123</v>
      </c>
      <c r="C38" s="115" t="s">
        <v>245</v>
      </c>
      <c r="D38" s="203">
        <v>6640</v>
      </c>
      <c r="E38" s="171" t="s">
        <v>258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37" t="s">
        <v>233</v>
      </c>
      <c r="C39" s="338" t="s">
        <v>157</v>
      </c>
      <c r="D39" s="203">
        <v>6100</v>
      </c>
      <c r="E39" s="171" t="s">
        <v>213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46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84"/>
      <c r="H43" s="384"/>
      <c r="I43" s="384"/>
      <c r="J43" s="38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71</v>
      </c>
      <c r="B46" s="275" t="s">
        <v>72</v>
      </c>
      <c r="C46" s="123"/>
      <c r="D46" s="276">
        <v>61790</v>
      </c>
      <c r="E46" s="277" t="s">
        <v>246</v>
      </c>
      <c r="F46" s="126"/>
      <c r="G46" s="133"/>
      <c r="H46" s="186" t="s">
        <v>72</v>
      </c>
      <c r="I46" s="187"/>
      <c r="J46" s="188">
        <v>0</v>
      </c>
      <c r="K46" s="123" t="s">
        <v>235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95</v>
      </c>
      <c r="B47" s="50" t="s">
        <v>96</v>
      </c>
      <c r="C47" s="115"/>
      <c r="D47" s="205">
        <v>291260</v>
      </c>
      <c r="E47" s="173" t="s">
        <v>246</v>
      </c>
      <c r="F47" s="127"/>
      <c r="G47" s="133"/>
      <c r="H47" s="182" t="s">
        <v>96</v>
      </c>
      <c r="I47" s="52"/>
      <c r="J47" s="49">
        <v>22000</v>
      </c>
      <c r="K47" s="49" t="s">
        <v>235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95</v>
      </c>
      <c r="B48" s="50" t="s">
        <v>126</v>
      </c>
      <c r="C48" s="115"/>
      <c r="D48" s="205">
        <v>30000</v>
      </c>
      <c r="E48" s="173" t="s">
        <v>246</v>
      </c>
      <c r="F48" s="127"/>
      <c r="G48" s="133"/>
      <c r="H48" s="182" t="s">
        <v>126</v>
      </c>
      <c r="I48" s="52"/>
      <c r="J48" s="49">
        <v>0</v>
      </c>
      <c r="K48" s="166" t="s">
        <v>235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95</v>
      </c>
      <c r="B49" s="51" t="s">
        <v>154</v>
      </c>
      <c r="C49" s="115"/>
      <c r="D49" s="205">
        <v>40000</v>
      </c>
      <c r="E49" s="175" t="s">
        <v>246</v>
      </c>
      <c r="F49" s="127"/>
      <c r="G49" s="133"/>
      <c r="H49" s="182" t="s">
        <v>154</v>
      </c>
      <c r="I49" s="52"/>
      <c r="J49" s="49">
        <v>0</v>
      </c>
      <c r="K49" s="166" t="s">
        <v>235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95</v>
      </c>
      <c r="B50" s="50" t="s">
        <v>168</v>
      </c>
      <c r="C50" s="115"/>
      <c r="D50" s="205">
        <v>146000</v>
      </c>
      <c r="E50" s="173" t="s">
        <v>246</v>
      </c>
      <c r="F50" s="127"/>
      <c r="G50" s="133"/>
      <c r="H50" s="170" t="s">
        <v>168</v>
      </c>
      <c r="I50" s="53"/>
      <c r="J50" s="164">
        <v>0</v>
      </c>
      <c r="K50" s="165" t="s">
        <v>235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98</v>
      </c>
      <c r="B51" s="278" t="s">
        <v>99</v>
      </c>
      <c r="C51" s="115"/>
      <c r="D51" s="279">
        <v>46880</v>
      </c>
      <c r="E51" s="175" t="s">
        <v>246</v>
      </c>
      <c r="F51" s="127"/>
      <c r="G51" s="133"/>
      <c r="H51" s="182" t="s">
        <v>99</v>
      </c>
      <c r="I51" s="52"/>
      <c r="J51" s="49">
        <v>0</v>
      </c>
      <c r="K51" s="166" t="s">
        <v>235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98</v>
      </c>
      <c r="B52" s="51" t="s">
        <v>100</v>
      </c>
      <c r="C52" s="115"/>
      <c r="D52" s="205">
        <v>160070</v>
      </c>
      <c r="E52" s="175" t="s">
        <v>246</v>
      </c>
      <c r="F52" s="127"/>
      <c r="G52" s="133"/>
      <c r="H52" s="182" t="s">
        <v>100</v>
      </c>
      <c r="I52" s="52"/>
      <c r="J52" s="49">
        <v>0</v>
      </c>
      <c r="K52" s="166" t="s">
        <v>235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249</v>
      </c>
      <c r="B53" s="51" t="s">
        <v>250</v>
      </c>
      <c r="C53" s="115"/>
      <c r="D53" s="205">
        <v>12880</v>
      </c>
      <c r="E53" s="174" t="s">
        <v>246</v>
      </c>
      <c r="F53" s="127"/>
      <c r="G53" s="133"/>
      <c r="H53" s="182" t="s">
        <v>109</v>
      </c>
      <c r="I53" s="52"/>
      <c r="J53" s="49">
        <v>0</v>
      </c>
      <c r="K53" s="166" t="s">
        <v>235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108</v>
      </c>
      <c r="B54" s="51" t="s">
        <v>109</v>
      </c>
      <c r="C54" s="115"/>
      <c r="D54" s="205">
        <v>50000</v>
      </c>
      <c r="E54" s="174" t="s">
        <v>258</v>
      </c>
      <c r="F54" s="127"/>
      <c r="G54" s="133"/>
      <c r="H54" s="184" t="s">
        <v>86</v>
      </c>
      <c r="I54" s="58"/>
      <c r="J54" s="49">
        <v>0</v>
      </c>
      <c r="K54" s="166" t="s">
        <v>235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84</v>
      </c>
      <c r="B55" s="50" t="s">
        <v>86</v>
      </c>
      <c r="C55" s="115"/>
      <c r="D55" s="205">
        <v>230000</v>
      </c>
      <c r="E55" s="175" t="s">
        <v>258</v>
      </c>
      <c r="F55" s="127"/>
      <c r="G55" s="133"/>
      <c r="H55" s="182" t="s">
        <v>78</v>
      </c>
      <c r="I55" s="52"/>
      <c r="J55" s="49">
        <v>85750</v>
      </c>
      <c r="K55" s="166" t="s">
        <v>213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84</v>
      </c>
      <c r="B56" s="280" t="s">
        <v>85</v>
      </c>
      <c r="C56" s="115"/>
      <c r="D56" s="205">
        <v>173770</v>
      </c>
      <c r="E56" s="175" t="s">
        <v>246</v>
      </c>
      <c r="F56" s="127"/>
      <c r="G56" s="133"/>
      <c r="H56" s="182" t="s">
        <v>79</v>
      </c>
      <c r="I56" s="52"/>
      <c r="J56" s="49">
        <v>0</v>
      </c>
      <c r="K56" s="115" t="s">
        <v>235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68</v>
      </c>
      <c r="B57" s="280" t="s">
        <v>78</v>
      </c>
      <c r="C57" s="115"/>
      <c r="D57" s="205">
        <v>85750</v>
      </c>
      <c r="E57" s="173" t="s">
        <v>213</v>
      </c>
      <c r="F57" s="127"/>
      <c r="G57" s="133"/>
      <c r="H57" s="182" t="s">
        <v>70</v>
      </c>
      <c r="I57" s="52"/>
      <c r="J57" s="49">
        <v>0</v>
      </c>
      <c r="K57" s="166" t="s">
        <v>235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68</v>
      </c>
      <c r="B58" s="50" t="s">
        <v>79</v>
      </c>
      <c r="C58" s="115"/>
      <c r="D58" s="205">
        <v>78760</v>
      </c>
      <c r="E58" s="175" t="s">
        <v>258</v>
      </c>
      <c r="F58" s="127"/>
      <c r="G58" s="133"/>
      <c r="H58" s="182" t="s">
        <v>69</v>
      </c>
      <c r="I58" s="52"/>
      <c r="J58" s="49">
        <v>17560</v>
      </c>
      <c r="K58" s="166" t="s">
        <v>235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68</v>
      </c>
      <c r="B59" s="51" t="s">
        <v>70</v>
      </c>
      <c r="C59" s="115"/>
      <c r="D59" s="205">
        <v>51120</v>
      </c>
      <c r="E59" s="173" t="s">
        <v>243</v>
      </c>
      <c r="F59" s="127"/>
      <c r="G59" s="133"/>
      <c r="H59" s="182" t="s">
        <v>103</v>
      </c>
      <c r="I59" s="52"/>
      <c r="J59" s="49">
        <v>0</v>
      </c>
      <c r="K59" s="166" t="s">
        <v>235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68</v>
      </c>
      <c r="B60" s="51" t="s">
        <v>69</v>
      </c>
      <c r="C60" s="115"/>
      <c r="D60" s="205">
        <v>289410</v>
      </c>
      <c r="E60" s="174" t="s">
        <v>264</v>
      </c>
      <c r="F60" s="127"/>
      <c r="G60" s="133"/>
      <c r="H60" s="170" t="s">
        <v>102</v>
      </c>
      <c r="I60" s="53"/>
      <c r="J60" s="164">
        <v>0</v>
      </c>
      <c r="K60" s="165" t="s">
        <v>235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68</v>
      </c>
      <c r="B61" s="51" t="s">
        <v>103</v>
      </c>
      <c r="C61" s="115"/>
      <c r="D61" s="205">
        <v>165100</v>
      </c>
      <c r="E61" s="173" t="s">
        <v>264</v>
      </c>
      <c r="F61" s="129"/>
      <c r="G61" s="133"/>
      <c r="H61" s="182" t="s">
        <v>122</v>
      </c>
      <c r="I61" s="52"/>
      <c r="J61" s="49">
        <v>0</v>
      </c>
      <c r="K61" s="166" t="s">
        <v>235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68</v>
      </c>
      <c r="B62" s="278" t="s">
        <v>102</v>
      </c>
      <c r="C62" s="115"/>
      <c r="D62" s="205">
        <v>305360</v>
      </c>
      <c r="E62" s="173" t="s">
        <v>246</v>
      </c>
      <c r="F62" s="126"/>
      <c r="G62" s="133"/>
      <c r="H62" s="182" t="s">
        <v>105</v>
      </c>
      <c r="I62" s="52"/>
      <c r="J62" s="49">
        <v>0</v>
      </c>
      <c r="K62" s="167" t="s">
        <v>235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68</v>
      </c>
      <c r="B63" s="51" t="s">
        <v>122</v>
      </c>
      <c r="C63" s="115"/>
      <c r="D63" s="205">
        <v>232720</v>
      </c>
      <c r="E63" s="173" t="s">
        <v>246</v>
      </c>
      <c r="F63" s="127"/>
      <c r="G63" s="133"/>
      <c r="H63" s="170" t="s">
        <v>124</v>
      </c>
      <c r="I63" s="53"/>
      <c r="J63" s="164">
        <v>0</v>
      </c>
      <c r="K63" s="165" t="s">
        <v>235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104</v>
      </c>
      <c r="B64" s="51" t="s">
        <v>105</v>
      </c>
      <c r="C64" s="115"/>
      <c r="D64" s="205">
        <v>48110</v>
      </c>
      <c r="E64" s="174" t="s">
        <v>235</v>
      </c>
      <c r="F64" s="127"/>
      <c r="G64" s="133"/>
      <c r="H64" s="170" t="s">
        <v>181</v>
      </c>
      <c r="I64" s="53"/>
      <c r="J64" s="164">
        <v>0</v>
      </c>
      <c r="K64" s="165" t="s">
        <v>235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104</v>
      </c>
      <c r="B65" s="51" t="s">
        <v>124</v>
      </c>
      <c r="C65" s="115"/>
      <c r="D65" s="205">
        <v>100000</v>
      </c>
      <c r="E65" s="174" t="s">
        <v>258</v>
      </c>
      <c r="F65" s="127"/>
      <c r="G65" s="133"/>
      <c r="H65" s="182" t="s">
        <v>77</v>
      </c>
      <c r="I65" s="52"/>
      <c r="J65" s="49">
        <v>0</v>
      </c>
      <c r="K65" s="166" t="s">
        <v>235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76</v>
      </c>
      <c r="B66" s="280" t="s">
        <v>77</v>
      </c>
      <c r="C66" s="115"/>
      <c r="D66" s="205">
        <v>99530</v>
      </c>
      <c r="E66" s="173" t="s">
        <v>235</v>
      </c>
      <c r="F66" s="127"/>
      <c r="G66" s="133"/>
      <c r="H66" s="182" t="s">
        <v>111</v>
      </c>
      <c r="I66" s="52"/>
      <c r="J66" s="49">
        <v>0</v>
      </c>
      <c r="K66" s="166" t="s">
        <v>235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76</v>
      </c>
      <c r="B67" s="50" t="s">
        <v>111</v>
      </c>
      <c r="C67" s="115"/>
      <c r="D67" s="205">
        <v>33000</v>
      </c>
      <c r="E67" s="174" t="s">
        <v>235</v>
      </c>
      <c r="F67" s="127"/>
      <c r="G67" s="133"/>
      <c r="H67" s="182" t="s">
        <v>237</v>
      </c>
      <c r="I67" s="52"/>
      <c r="J67" s="49">
        <v>0</v>
      </c>
      <c r="K67" s="166" t="s">
        <v>234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76</v>
      </c>
      <c r="B68" s="51" t="s">
        <v>237</v>
      </c>
      <c r="C68" s="115"/>
      <c r="D68" s="205">
        <v>200000</v>
      </c>
      <c r="E68" s="174" t="s">
        <v>252</v>
      </c>
      <c r="F68" s="127"/>
      <c r="G68" s="133"/>
      <c r="H68" s="182" t="s">
        <v>85</v>
      </c>
      <c r="I68" s="52"/>
      <c r="J68" s="49">
        <v>0</v>
      </c>
      <c r="K68" s="49" t="s">
        <v>234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 t="s">
        <v>156</v>
      </c>
      <c r="I69" s="52" t="s">
        <v>157</v>
      </c>
      <c r="J69" s="49">
        <v>30000</v>
      </c>
      <c r="K69" s="115" t="s">
        <v>213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 t="s">
        <v>233</v>
      </c>
      <c r="I70" s="53" t="s">
        <v>157</v>
      </c>
      <c r="J70" s="164">
        <v>6100</v>
      </c>
      <c r="K70" s="165" t="s">
        <v>213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1" t="s">
        <v>26</v>
      </c>
      <c r="B119" s="382"/>
      <c r="C119" s="385"/>
      <c r="D119" s="207">
        <f>SUM(D37:D118)</f>
        <v>2974250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1" t="s">
        <v>27</v>
      </c>
      <c r="B121" s="382"/>
      <c r="C121" s="382"/>
      <c r="D121" s="207">
        <f>D119+M121</f>
        <v>2974250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8:E41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G6" sqref="G6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1" t="s">
        <v>129</v>
      </c>
      <c r="B1" s="392"/>
      <c r="C1" s="392"/>
      <c r="D1" s="392"/>
      <c r="E1" s="393"/>
      <c r="F1" s="5"/>
      <c r="G1" s="5"/>
      <c r="H1" s="5"/>
      <c r="I1" s="389"/>
      <c r="J1" s="389"/>
      <c r="K1" s="389"/>
    </row>
    <row r="2" spans="1:18" ht="20.25">
      <c r="A2" s="400" t="s">
        <v>63</v>
      </c>
      <c r="B2" s="401"/>
      <c r="C2" s="401"/>
      <c r="D2" s="401"/>
      <c r="E2" s="402"/>
      <c r="F2" s="5"/>
      <c r="G2" s="5"/>
      <c r="H2" s="5"/>
      <c r="I2" s="11"/>
      <c r="J2" s="2"/>
      <c r="K2" s="11"/>
    </row>
    <row r="3" spans="1:18" ht="23.25">
      <c r="A3" s="394" t="s">
        <v>268</v>
      </c>
      <c r="B3" s="395"/>
      <c r="C3" s="395"/>
      <c r="D3" s="395"/>
      <c r="E3" s="396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03" t="s">
        <v>66</v>
      </c>
      <c r="B4" s="404"/>
      <c r="C4" s="404"/>
      <c r="D4" s="404"/>
      <c r="E4" s="405"/>
      <c r="F4" s="5"/>
      <c r="G4" s="41"/>
      <c r="H4" s="41"/>
      <c r="I4" s="257" t="s">
        <v>162</v>
      </c>
      <c r="J4" s="257" t="s">
        <v>226</v>
      </c>
      <c r="K4" s="257" t="s">
        <v>221</v>
      </c>
      <c r="L4" s="257" t="s">
        <v>4</v>
      </c>
      <c r="M4" s="257" t="s">
        <v>222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12382000</v>
      </c>
      <c r="F5" s="34"/>
      <c r="G5" s="255"/>
      <c r="H5" s="255"/>
      <c r="I5" s="24" t="s">
        <v>223</v>
      </c>
      <c r="J5" s="315">
        <v>30000</v>
      </c>
      <c r="K5" s="315">
        <v>10000</v>
      </c>
      <c r="L5" s="315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24250</v>
      </c>
      <c r="C6" s="40"/>
      <c r="D6" s="38" t="s">
        <v>263</v>
      </c>
      <c r="E6" s="265">
        <v>120280</v>
      </c>
      <c r="F6" s="7"/>
      <c r="G6" s="251"/>
      <c r="H6" s="251"/>
      <c r="I6" s="24" t="s">
        <v>224</v>
      </c>
      <c r="J6" s="315">
        <v>9000</v>
      </c>
      <c r="K6" s="315">
        <v>5900</v>
      </c>
      <c r="L6" s="315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69227</v>
      </c>
      <c r="F7" s="7"/>
      <c r="G7" s="251"/>
      <c r="H7" s="251"/>
      <c r="I7" s="24" t="s">
        <v>149</v>
      </c>
      <c r="J7" s="315">
        <v>24500</v>
      </c>
      <c r="K7" s="315">
        <v>10000</v>
      </c>
      <c r="L7" s="315">
        <f t="shared" si="0"/>
        <v>34500</v>
      </c>
      <c r="M7" s="24" t="s">
        <v>225</v>
      </c>
      <c r="P7" s="7"/>
      <c r="Q7" s="7"/>
      <c r="R7" s="7"/>
    </row>
    <row r="8" spans="1:18" ht="21.75">
      <c r="A8" s="266"/>
      <c r="B8" s="240"/>
      <c r="C8" s="38"/>
      <c r="D8" s="342"/>
      <c r="E8" s="265"/>
      <c r="F8" s="7"/>
      <c r="G8" s="231"/>
      <c r="H8" s="231"/>
      <c r="I8" s="24" t="s">
        <v>149</v>
      </c>
      <c r="J8" s="315">
        <v>29500</v>
      </c>
      <c r="K8" s="315">
        <v>10000</v>
      </c>
      <c r="L8" s="315">
        <f t="shared" si="0"/>
        <v>39500</v>
      </c>
      <c r="M8" s="24" t="s">
        <v>225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5585</v>
      </c>
      <c r="C9" s="39"/>
      <c r="D9" s="38"/>
      <c r="E9" s="267"/>
      <c r="F9" s="7"/>
      <c r="G9" s="108"/>
      <c r="H9" s="108"/>
      <c r="I9" s="315"/>
      <c r="J9" s="315"/>
      <c r="K9" s="315"/>
      <c r="L9" s="315"/>
      <c r="M9" s="315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10" t="s">
        <v>12</v>
      </c>
      <c r="E10" s="293">
        <v>2974250</v>
      </c>
      <c r="F10" s="7"/>
      <c r="G10" s="231"/>
      <c r="H10" s="231"/>
      <c r="I10" s="315"/>
      <c r="J10" s="315"/>
      <c r="K10" s="315"/>
      <c r="L10" s="315"/>
      <c r="M10" s="315"/>
      <c r="N10" s="7"/>
      <c r="O10" s="7"/>
      <c r="P10" s="7"/>
      <c r="Q10" s="7"/>
      <c r="R10" s="7"/>
    </row>
    <row r="11" spans="1:18" ht="23.25">
      <c r="A11" s="350" t="s">
        <v>8</v>
      </c>
      <c r="B11" s="351">
        <f>B6-B9-B10</f>
        <v>18665</v>
      </c>
      <c r="C11" s="39"/>
      <c r="D11" s="339" t="s">
        <v>172</v>
      </c>
      <c r="E11" s="341">
        <v>371038</v>
      </c>
      <c r="F11" s="7"/>
      <c r="G11" s="231"/>
      <c r="H11" s="231"/>
      <c r="I11" s="315"/>
      <c r="J11" s="315"/>
      <c r="K11" s="315"/>
      <c r="L11" s="315"/>
      <c r="M11" s="315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44"/>
      <c r="E12" s="345"/>
      <c r="F12" s="7" t="s">
        <v>41</v>
      </c>
      <c r="G12" s="231"/>
      <c r="H12" s="232"/>
      <c r="I12" s="315"/>
      <c r="J12" s="315"/>
      <c r="K12" s="315"/>
      <c r="L12" s="315"/>
      <c r="M12" s="315"/>
      <c r="N12" s="7"/>
      <c r="O12" s="7"/>
      <c r="P12" s="7"/>
      <c r="Q12" s="7"/>
      <c r="R12" s="7"/>
    </row>
    <row r="13" spans="1:18" s="340" customFormat="1" ht="21.75">
      <c r="A13" s="348"/>
      <c r="B13" s="349"/>
      <c r="C13" s="39"/>
      <c r="D13" s="307" t="s">
        <v>212</v>
      </c>
      <c r="E13" s="306">
        <v>74900</v>
      </c>
      <c r="F13" s="7"/>
      <c r="G13" s="231"/>
      <c r="H13" s="232"/>
      <c r="I13" s="390" t="s">
        <v>228</v>
      </c>
      <c r="J13" s="390"/>
      <c r="K13" s="390"/>
      <c r="L13" s="299">
        <f>SUM(L5:L12)</f>
        <v>128900</v>
      </c>
      <c r="M13" s="299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07" t="s">
        <v>166</v>
      </c>
      <c r="E14" s="306">
        <v>208630</v>
      </c>
      <c r="F14" s="7"/>
      <c r="G14" s="308"/>
      <c r="H14" s="233"/>
      <c r="I14" s="406" t="s">
        <v>255</v>
      </c>
      <c r="J14" s="406"/>
      <c r="K14" s="406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50" t="s">
        <v>183</v>
      </c>
      <c r="B15" s="351">
        <v>3000000</v>
      </c>
      <c r="C15" s="39"/>
      <c r="D15" s="307" t="s">
        <v>89</v>
      </c>
      <c r="E15" s="306">
        <v>9000</v>
      </c>
      <c r="F15" s="7"/>
      <c r="G15" s="309"/>
      <c r="H15" s="233"/>
      <c r="I15" s="390" t="s">
        <v>256</v>
      </c>
      <c r="J15" s="390"/>
      <c r="K15" s="390"/>
      <c r="L15" s="360">
        <f>L13-L14</f>
        <v>74900</v>
      </c>
      <c r="M15" s="360"/>
      <c r="N15" s="7"/>
      <c r="O15" s="7"/>
      <c r="P15" s="7"/>
      <c r="Q15" s="7"/>
      <c r="R15" s="7"/>
    </row>
    <row r="16" spans="1:18" ht="21.75">
      <c r="A16" s="266" t="s">
        <v>269</v>
      </c>
      <c r="B16" s="240">
        <v>200000</v>
      </c>
      <c r="C16" s="39"/>
      <c r="D16" s="307" t="s">
        <v>257</v>
      </c>
      <c r="E16" s="306">
        <v>9340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16218665</v>
      </c>
      <c r="C17" s="39"/>
      <c r="D17" s="39" t="s">
        <v>7</v>
      </c>
      <c r="E17" s="268">
        <f>SUM(E5:E16)</f>
        <v>16218665</v>
      </c>
      <c r="F17" s="5"/>
      <c r="G17" s="294">
        <f>B17-E17</f>
        <v>0</v>
      </c>
      <c r="H17" s="29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397" t="s">
        <v>14</v>
      </c>
      <c r="B19" s="398"/>
      <c r="C19" s="398"/>
      <c r="D19" s="398"/>
      <c r="E19" s="399"/>
      <c r="F19" s="5"/>
      <c r="G19" s="8"/>
      <c r="H19" s="8"/>
      <c r="N19" s="7"/>
      <c r="O19" s="7"/>
      <c r="P19" s="7"/>
      <c r="Q19" s="7"/>
      <c r="R19" s="7"/>
    </row>
    <row r="20" spans="1:18" ht="21.75">
      <c r="A20" s="281" t="s">
        <v>75</v>
      </c>
      <c r="B20" s="282">
        <v>61790</v>
      </c>
      <c r="C20" s="283"/>
      <c r="D20" s="352" t="s">
        <v>80</v>
      </c>
      <c r="E20" s="353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291260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289410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146000</v>
      </c>
      <c r="C24" s="38"/>
      <c r="D24" s="254" t="s">
        <v>107</v>
      </c>
      <c r="E24" s="270">
        <v>165000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54" t="s">
        <v>133</v>
      </c>
      <c r="E26" s="355">
        <v>232720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85" t="s">
        <v>87</v>
      </c>
      <c r="B28" s="286">
        <v>240000</v>
      </c>
      <c r="C28" s="287"/>
      <c r="D28" s="288" t="s">
        <v>238</v>
      </c>
      <c r="E28" s="289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85" t="s">
        <v>251</v>
      </c>
      <c r="B29" s="286">
        <v>174000</v>
      </c>
      <c r="C29" s="287"/>
      <c r="D29" s="288" t="s">
        <v>112</v>
      </c>
      <c r="E29" s="289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85" t="s">
        <v>125</v>
      </c>
      <c r="B30" s="286">
        <v>100000</v>
      </c>
      <c r="C30" s="287"/>
      <c r="D30" s="356" t="s">
        <v>159</v>
      </c>
      <c r="E30" s="357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34" t="s">
        <v>106</v>
      </c>
      <c r="B31" s="335">
        <v>48110</v>
      </c>
      <c r="C31" s="336"/>
      <c r="D31" s="358" t="s">
        <v>227</v>
      </c>
      <c r="E31" s="359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33" workbookViewId="0">
      <selection activeCell="C52" sqref="C5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33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12"/>
      <c r="B1" s="412"/>
      <c r="C1" s="412"/>
      <c r="D1" s="412"/>
      <c r="E1" s="412"/>
      <c r="F1" s="412"/>
      <c r="G1" s="412"/>
      <c r="H1" s="412"/>
      <c r="I1" s="412"/>
    </row>
    <row r="2" spans="1:9" ht="24" thickBot="1">
      <c r="A2" s="425" t="s">
        <v>211</v>
      </c>
      <c r="B2" s="426"/>
      <c r="C2" s="305">
        <f>C83</f>
        <v>50500</v>
      </c>
      <c r="D2" s="329"/>
      <c r="E2" s="316"/>
      <c r="F2" s="316"/>
      <c r="G2" s="316"/>
      <c r="H2" s="316"/>
      <c r="I2" s="316"/>
    </row>
    <row r="3" spans="1:9" ht="24" thickBot="1">
      <c r="A3" s="425" t="s">
        <v>231</v>
      </c>
      <c r="B3" s="431"/>
      <c r="C3" s="305">
        <v>53000</v>
      </c>
      <c r="D3" s="330"/>
      <c r="E3" s="316"/>
      <c r="F3" s="316"/>
      <c r="G3" s="316"/>
      <c r="H3" s="316"/>
      <c r="I3" s="316"/>
    </row>
    <row r="4" spans="1:9" ht="24" thickBot="1">
      <c r="A4" s="425" t="s">
        <v>232</v>
      </c>
      <c r="B4" s="431"/>
      <c r="C4" s="320">
        <f>C2-C3</f>
        <v>-2500</v>
      </c>
      <c r="D4" s="330"/>
      <c r="E4" s="316"/>
      <c r="F4" s="316"/>
      <c r="G4" s="316"/>
      <c r="H4" s="316"/>
      <c r="I4" s="316"/>
    </row>
    <row r="5" spans="1:9" ht="13.5" thickBot="1">
      <c r="A5" s="412"/>
      <c r="B5" s="412"/>
      <c r="C5" s="412"/>
      <c r="D5" s="412"/>
      <c r="E5" s="412"/>
      <c r="F5" s="412"/>
      <c r="G5" s="412"/>
      <c r="H5" s="412"/>
      <c r="I5" s="412"/>
    </row>
    <row r="6" spans="1:9" ht="15.75" thickBot="1">
      <c r="A6" s="257" t="s">
        <v>90</v>
      </c>
      <c r="B6" s="257" t="s">
        <v>91</v>
      </c>
      <c r="C6" s="257" t="s">
        <v>38</v>
      </c>
      <c r="D6" s="331" t="s">
        <v>162</v>
      </c>
      <c r="E6" s="257" t="s">
        <v>163</v>
      </c>
      <c r="G6" s="311" t="s">
        <v>198</v>
      </c>
      <c r="H6" s="302" t="s">
        <v>210</v>
      </c>
      <c r="I6" s="312" t="s">
        <v>38</v>
      </c>
    </row>
    <row r="7" spans="1:9" ht="14.25">
      <c r="A7" s="284" t="s">
        <v>88</v>
      </c>
      <c r="B7" s="291" t="s">
        <v>92</v>
      </c>
      <c r="C7" s="284">
        <v>1000</v>
      </c>
      <c r="D7" s="292"/>
      <c r="E7" s="290"/>
      <c r="G7" s="415">
        <v>44684</v>
      </c>
      <c r="H7" s="300" t="s">
        <v>189</v>
      </c>
      <c r="I7" s="418">
        <v>15000</v>
      </c>
    </row>
    <row r="8" spans="1:9" ht="14.25">
      <c r="A8" s="284" t="s">
        <v>113</v>
      </c>
      <c r="B8" s="291" t="s">
        <v>103</v>
      </c>
      <c r="C8" s="284">
        <v>3000</v>
      </c>
      <c r="D8" s="292"/>
      <c r="E8" s="290"/>
      <c r="G8" s="415"/>
      <c r="H8" s="300" t="s">
        <v>190</v>
      </c>
      <c r="I8" s="418"/>
    </row>
    <row r="9" spans="1:9" ht="15" thickBot="1">
      <c r="A9" s="284" t="s">
        <v>114</v>
      </c>
      <c r="B9" s="291" t="s">
        <v>115</v>
      </c>
      <c r="C9" s="284">
        <v>500</v>
      </c>
      <c r="D9" s="292"/>
      <c r="E9" s="290"/>
      <c r="G9" s="416"/>
      <c r="H9" s="301" t="s">
        <v>191</v>
      </c>
      <c r="I9" s="419"/>
    </row>
    <row r="10" spans="1:9" ht="12.75" customHeight="1">
      <c r="A10" s="284" t="s">
        <v>116</v>
      </c>
      <c r="B10" s="291"/>
      <c r="C10" s="284">
        <v>2500</v>
      </c>
      <c r="D10" s="292"/>
      <c r="E10" s="290"/>
      <c r="G10" s="415">
        <v>44684</v>
      </c>
      <c r="H10" s="300" t="s">
        <v>192</v>
      </c>
      <c r="I10" s="418">
        <v>5500</v>
      </c>
    </row>
    <row r="11" spans="1:9" ht="12.75" customHeight="1">
      <c r="A11" s="284" t="s">
        <v>117</v>
      </c>
      <c r="B11" s="291"/>
      <c r="C11" s="284">
        <v>500</v>
      </c>
      <c r="D11" s="292"/>
      <c r="E11" s="290"/>
      <c r="G11" s="415"/>
      <c r="H11" s="300" t="s">
        <v>193</v>
      </c>
      <c r="I11" s="418"/>
    </row>
    <row r="12" spans="1:9" ht="13.5" customHeight="1" thickBot="1">
      <c r="A12" s="284" t="s">
        <v>118</v>
      </c>
      <c r="B12" s="291"/>
      <c r="C12" s="284">
        <v>3000</v>
      </c>
      <c r="D12" s="292"/>
      <c r="E12" s="290"/>
      <c r="G12" s="416"/>
      <c r="H12" s="301" t="s">
        <v>191</v>
      </c>
      <c r="I12" s="419"/>
    </row>
    <row r="13" spans="1:9" ht="14.25">
      <c r="A13" s="284"/>
      <c r="B13" s="291"/>
      <c r="C13" s="284"/>
      <c r="D13" s="292"/>
      <c r="E13" s="290"/>
      <c r="G13" s="415">
        <v>44684</v>
      </c>
      <c r="H13" s="300" t="s">
        <v>194</v>
      </c>
      <c r="I13" s="418">
        <v>5000</v>
      </c>
    </row>
    <row r="14" spans="1:9" ht="14.25">
      <c r="A14" s="256"/>
      <c r="B14" s="292"/>
      <c r="C14" s="256"/>
      <c r="D14" s="292"/>
      <c r="E14" s="290"/>
      <c r="G14" s="415"/>
      <c r="H14" s="300" t="s">
        <v>190</v>
      </c>
      <c r="I14" s="418"/>
    </row>
    <row r="15" spans="1:9" ht="15" thickBot="1">
      <c r="A15" s="284"/>
      <c r="B15" s="291"/>
      <c r="C15" s="284"/>
      <c r="D15" s="292"/>
      <c r="E15" s="290"/>
      <c r="G15" s="416"/>
      <c r="H15" s="301" t="s">
        <v>199</v>
      </c>
      <c r="I15" s="419"/>
    </row>
    <row r="16" spans="1:9" ht="14.25">
      <c r="A16" s="256" t="s">
        <v>119</v>
      </c>
      <c r="B16" s="292" t="s">
        <v>138</v>
      </c>
      <c r="C16" s="256">
        <v>3000</v>
      </c>
      <c r="D16" s="292"/>
      <c r="E16" s="290"/>
      <c r="G16" s="415">
        <v>44684</v>
      </c>
      <c r="H16" s="300" t="s">
        <v>195</v>
      </c>
      <c r="I16" s="418">
        <v>3000</v>
      </c>
    </row>
    <row r="17" spans="1:9" ht="14.25">
      <c r="A17" s="256" t="s">
        <v>119</v>
      </c>
      <c r="B17" s="292" t="s">
        <v>121</v>
      </c>
      <c r="C17" s="256">
        <v>500</v>
      </c>
      <c r="D17" s="292"/>
      <c r="E17" s="290"/>
      <c r="G17" s="415"/>
      <c r="H17" s="300" t="s">
        <v>196</v>
      </c>
      <c r="I17" s="418"/>
    </row>
    <row r="18" spans="1:9" ht="15" thickBot="1">
      <c r="A18" s="256" t="s">
        <v>130</v>
      </c>
      <c r="B18" s="292" t="s">
        <v>131</v>
      </c>
      <c r="C18" s="256">
        <v>1500</v>
      </c>
      <c r="D18" s="292"/>
      <c r="E18" s="290"/>
      <c r="G18" s="416"/>
      <c r="H18" s="301" t="s">
        <v>197</v>
      </c>
      <c r="I18" s="418"/>
    </row>
    <row r="19" spans="1:9" ht="14.25">
      <c r="A19" s="256" t="s">
        <v>134</v>
      </c>
      <c r="B19" s="292" t="s">
        <v>135</v>
      </c>
      <c r="C19" s="256">
        <v>1500</v>
      </c>
      <c r="D19" s="292"/>
      <c r="E19" s="290"/>
      <c r="G19" s="415" t="s">
        <v>203</v>
      </c>
      <c r="H19" s="300" t="s">
        <v>195</v>
      </c>
      <c r="I19" s="417">
        <v>18000</v>
      </c>
    </row>
    <row r="20" spans="1:9" ht="14.25">
      <c r="A20" s="256" t="s">
        <v>137</v>
      </c>
      <c r="B20" s="292" t="s">
        <v>139</v>
      </c>
      <c r="C20" s="256">
        <v>1500</v>
      </c>
      <c r="D20" s="292"/>
      <c r="E20" s="290"/>
      <c r="G20" s="415"/>
      <c r="H20" s="300" t="s">
        <v>201</v>
      </c>
      <c r="I20" s="418"/>
    </row>
    <row r="21" spans="1:9" ht="15" thickBot="1">
      <c r="A21" s="256" t="s">
        <v>140</v>
      </c>
      <c r="B21" s="292" t="s">
        <v>141</v>
      </c>
      <c r="C21" s="256">
        <v>1000</v>
      </c>
      <c r="D21" s="292"/>
      <c r="E21" s="290"/>
      <c r="G21" s="416"/>
      <c r="H21" s="301" t="s">
        <v>202</v>
      </c>
      <c r="I21" s="419"/>
    </row>
    <row r="22" spans="1:9" ht="14.25">
      <c r="A22" s="256" t="s">
        <v>140</v>
      </c>
      <c r="B22" s="292" t="s">
        <v>142</v>
      </c>
      <c r="C22" s="256">
        <v>1500</v>
      </c>
      <c r="D22" s="292"/>
      <c r="E22" s="290"/>
      <c r="G22" s="415" t="s">
        <v>203</v>
      </c>
      <c r="H22" s="300" t="s">
        <v>195</v>
      </c>
      <c r="I22" s="418">
        <v>7500</v>
      </c>
    </row>
    <row r="23" spans="1:9" ht="14.25">
      <c r="A23" s="256" t="s">
        <v>140</v>
      </c>
      <c r="B23" s="292" t="s">
        <v>143</v>
      </c>
      <c r="C23" s="256">
        <v>1000</v>
      </c>
      <c r="D23" s="292"/>
      <c r="E23" s="290"/>
      <c r="G23" s="415"/>
      <c r="H23" s="300" t="s">
        <v>204</v>
      </c>
      <c r="I23" s="418"/>
    </row>
    <row r="24" spans="1:9" ht="15" thickBot="1">
      <c r="A24" s="256" t="s">
        <v>145</v>
      </c>
      <c r="B24" s="292" t="s">
        <v>147</v>
      </c>
      <c r="C24" s="256">
        <v>500</v>
      </c>
      <c r="D24" s="292"/>
      <c r="E24" s="290"/>
      <c r="G24" s="416"/>
      <c r="H24" s="301" t="s">
        <v>202</v>
      </c>
      <c r="I24" s="419"/>
    </row>
    <row r="25" spans="1:9" ht="14.25">
      <c r="A25" s="256" t="s">
        <v>145</v>
      </c>
      <c r="B25" s="292" t="s">
        <v>148</v>
      </c>
      <c r="C25" s="256">
        <v>3000</v>
      </c>
      <c r="D25" s="292"/>
      <c r="E25" s="290"/>
      <c r="G25" s="415" t="s">
        <v>203</v>
      </c>
      <c r="H25" s="300" t="s">
        <v>205</v>
      </c>
      <c r="I25" s="418">
        <v>1000</v>
      </c>
    </row>
    <row r="26" spans="1:9" ht="14.25">
      <c r="A26" s="256" t="s">
        <v>145</v>
      </c>
      <c r="B26" s="292" t="s">
        <v>143</v>
      </c>
      <c r="C26" s="256">
        <v>1000</v>
      </c>
      <c r="D26" s="292"/>
      <c r="E26" s="290"/>
      <c r="G26" s="415"/>
      <c r="H26" s="300" t="s">
        <v>206</v>
      </c>
      <c r="I26" s="418"/>
    </row>
    <row r="27" spans="1:9" ht="15" thickBot="1">
      <c r="A27" s="256" t="s">
        <v>151</v>
      </c>
      <c r="B27" s="292" t="s">
        <v>83</v>
      </c>
      <c r="C27" s="256">
        <v>1000</v>
      </c>
      <c r="D27" s="292"/>
      <c r="E27" s="290"/>
      <c r="G27" s="416"/>
      <c r="H27" s="301" t="s">
        <v>207</v>
      </c>
      <c r="I27" s="419"/>
    </row>
    <row r="28" spans="1:9" ht="14.25">
      <c r="A28" s="256" t="s">
        <v>152</v>
      </c>
      <c r="B28" s="292" t="s">
        <v>153</v>
      </c>
      <c r="C28" s="256">
        <v>1000</v>
      </c>
      <c r="D28" s="292"/>
      <c r="E28" s="290"/>
      <c r="G28" s="420" t="s">
        <v>203</v>
      </c>
      <c r="H28" s="303" t="s">
        <v>189</v>
      </c>
      <c r="I28" s="422">
        <v>-2000</v>
      </c>
    </row>
    <row r="29" spans="1:9" ht="14.25">
      <c r="A29" s="256" t="s">
        <v>160</v>
      </c>
      <c r="B29" s="292" t="s">
        <v>161</v>
      </c>
      <c r="C29" s="256">
        <v>1500</v>
      </c>
      <c r="D29" s="332" t="s">
        <v>167</v>
      </c>
      <c r="E29" s="290">
        <v>357484290824718</v>
      </c>
      <c r="G29" s="420"/>
      <c r="H29" s="303" t="s">
        <v>208</v>
      </c>
      <c r="I29" s="423"/>
    </row>
    <row r="30" spans="1:9" ht="15" thickBot="1">
      <c r="A30" s="256" t="s">
        <v>164</v>
      </c>
      <c r="B30" s="292" t="s">
        <v>86</v>
      </c>
      <c r="C30" s="256">
        <v>4500</v>
      </c>
      <c r="D30" s="292" t="s">
        <v>165</v>
      </c>
      <c r="E30" s="290"/>
      <c r="G30" s="421"/>
      <c r="H30" s="304" t="s">
        <v>209</v>
      </c>
      <c r="I30" s="424"/>
    </row>
    <row r="31" spans="1:9" ht="16.5" thickBot="1">
      <c r="A31" s="256" t="s">
        <v>170</v>
      </c>
      <c r="B31" s="292" t="s">
        <v>171</v>
      </c>
      <c r="C31" s="256">
        <v>1500</v>
      </c>
      <c r="D31" s="292" t="s">
        <v>167</v>
      </c>
      <c r="E31" s="290"/>
      <c r="G31" s="413" t="s">
        <v>200</v>
      </c>
      <c r="H31" s="414"/>
      <c r="I31" s="317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92" t="s">
        <v>175</v>
      </c>
      <c r="E32" s="290"/>
      <c r="G32" s="429" t="s">
        <v>229</v>
      </c>
      <c r="H32" s="430"/>
      <c r="I32" s="318">
        <f>I45</f>
        <v>22500</v>
      </c>
    </row>
    <row r="33" spans="1:9" ht="18.75" thickBot="1">
      <c r="A33" s="256" t="s">
        <v>176</v>
      </c>
      <c r="B33" s="256" t="s">
        <v>177</v>
      </c>
      <c r="C33" s="256">
        <v>500</v>
      </c>
      <c r="D33" s="292" t="s">
        <v>178</v>
      </c>
      <c r="E33" s="290">
        <v>354551892947593</v>
      </c>
      <c r="G33" s="427" t="s">
        <v>230</v>
      </c>
      <c r="H33" s="428"/>
      <c r="I33" s="319">
        <f>I31-I32</f>
        <v>30500</v>
      </c>
    </row>
    <row r="34" spans="1:9">
      <c r="A34" s="256" t="s">
        <v>176</v>
      </c>
      <c r="B34" s="256" t="s">
        <v>179</v>
      </c>
      <c r="C34" s="256">
        <v>1500</v>
      </c>
      <c r="D34" s="292"/>
      <c r="E34" s="290"/>
    </row>
    <row r="35" spans="1:9" ht="13.5" thickBot="1">
      <c r="A35" s="256" t="s">
        <v>176</v>
      </c>
      <c r="B35" s="256" t="s">
        <v>180</v>
      </c>
      <c r="C35" s="256">
        <v>3000</v>
      </c>
      <c r="D35" s="292"/>
      <c r="E35" s="290"/>
    </row>
    <row r="36" spans="1:9" ht="16.5" thickBot="1">
      <c r="A36" s="256" t="s">
        <v>182</v>
      </c>
      <c r="B36" s="256" t="s">
        <v>142</v>
      </c>
      <c r="C36" s="256">
        <v>1500</v>
      </c>
      <c r="D36" s="292" t="s">
        <v>167</v>
      </c>
      <c r="E36" s="290">
        <v>357484290920474</v>
      </c>
      <c r="G36" s="407" t="s">
        <v>261</v>
      </c>
      <c r="H36" s="408"/>
      <c r="I36" s="409"/>
    </row>
    <row r="37" spans="1:9">
      <c r="A37" s="256" t="s">
        <v>182</v>
      </c>
      <c r="B37" s="256" t="s">
        <v>78</v>
      </c>
      <c r="C37" s="256">
        <v>500</v>
      </c>
      <c r="D37" s="292" t="s">
        <v>178</v>
      </c>
      <c r="E37" s="290"/>
      <c r="G37" s="323" t="s">
        <v>90</v>
      </c>
      <c r="H37" s="324" t="s">
        <v>91</v>
      </c>
      <c r="I37" s="325" t="s">
        <v>38</v>
      </c>
    </row>
    <row r="38" spans="1:9">
      <c r="A38" s="256" t="s">
        <v>184</v>
      </c>
      <c r="B38" s="256" t="s">
        <v>103</v>
      </c>
      <c r="C38" s="256">
        <v>500</v>
      </c>
      <c r="D38" s="292" t="s">
        <v>178</v>
      </c>
      <c r="E38" s="290">
        <v>354551894521776</v>
      </c>
      <c r="G38" s="321" t="s">
        <v>187</v>
      </c>
      <c r="H38" s="298" t="s">
        <v>188</v>
      </c>
      <c r="I38" s="326">
        <v>12000</v>
      </c>
    </row>
    <row r="39" spans="1:9">
      <c r="A39" s="256" t="s">
        <v>184</v>
      </c>
      <c r="B39" s="256" t="s">
        <v>185</v>
      </c>
      <c r="C39" s="256">
        <v>500</v>
      </c>
      <c r="D39" s="292" t="s">
        <v>178</v>
      </c>
      <c r="E39" s="290">
        <v>354551894521958</v>
      </c>
      <c r="G39" s="321" t="s">
        <v>258</v>
      </c>
      <c r="H39" s="284" t="s">
        <v>262</v>
      </c>
      <c r="I39" s="326">
        <v>6500</v>
      </c>
    </row>
    <row r="40" spans="1:9">
      <c r="A40" s="256" t="s">
        <v>184</v>
      </c>
      <c r="B40" s="256" t="s">
        <v>186</v>
      </c>
      <c r="C40" s="256">
        <v>1500</v>
      </c>
      <c r="D40" s="292" t="s">
        <v>167</v>
      </c>
      <c r="E40" s="290"/>
      <c r="G40" s="321" t="s">
        <v>264</v>
      </c>
      <c r="H40" s="284" t="s">
        <v>266</v>
      </c>
      <c r="I40" s="326">
        <v>-2500</v>
      </c>
    </row>
    <row r="41" spans="1:9">
      <c r="A41" s="256"/>
      <c r="B41" s="256"/>
      <c r="C41" s="256"/>
      <c r="D41" s="292"/>
      <c r="E41" s="290"/>
      <c r="G41" s="321" t="s">
        <v>264</v>
      </c>
      <c r="H41" s="284" t="s">
        <v>188</v>
      </c>
      <c r="I41" s="326">
        <v>6500</v>
      </c>
    </row>
    <row r="42" spans="1:9">
      <c r="A42" s="284" t="s">
        <v>213</v>
      </c>
      <c r="B42" s="284" t="s">
        <v>214</v>
      </c>
      <c r="C42" s="284">
        <v>1000</v>
      </c>
      <c r="D42" s="291" t="s">
        <v>175</v>
      </c>
      <c r="E42" s="296">
        <v>350414100342350</v>
      </c>
      <c r="G42" s="322"/>
      <c r="H42" s="256"/>
      <c r="I42" s="327"/>
    </row>
    <row r="43" spans="1:9">
      <c r="A43" s="292" t="s">
        <v>213</v>
      </c>
      <c r="B43" s="292" t="s">
        <v>215</v>
      </c>
      <c r="C43" s="313">
        <v>1000</v>
      </c>
      <c r="D43" s="292" t="s">
        <v>216</v>
      </c>
      <c r="E43" s="361" t="s">
        <v>217</v>
      </c>
      <c r="G43" s="322"/>
      <c r="H43" s="256"/>
      <c r="I43" s="327"/>
    </row>
    <row r="44" spans="1:9">
      <c r="A44" s="256" t="s">
        <v>218</v>
      </c>
      <c r="B44" s="256" t="s">
        <v>72</v>
      </c>
      <c r="C44" s="256">
        <v>1500</v>
      </c>
      <c r="D44" s="292" t="s">
        <v>167</v>
      </c>
      <c r="E44" s="290">
        <v>357484290765465</v>
      </c>
      <c r="G44" s="322"/>
      <c r="H44" s="256"/>
      <c r="I44" s="327"/>
    </row>
    <row r="45" spans="1:9" ht="16.5" thickBot="1">
      <c r="A45" s="256" t="s">
        <v>235</v>
      </c>
      <c r="B45" s="343" t="s">
        <v>236</v>
      </c>
      <c r="C45" s="256">
        <v>500</v>
      </c>
      <c r="D45" s="332" t="s">
        <v>178</v>
      </c>
      <c r="E45" s="290">
        <v>354551892934849</v>
      </c>
      <c r="G45" s="410" t="s">
        <v>93</v>
      </c>
      <c r="H45" s="411"/>
      <c r="I45" s="328">
        <f>SUM(I38:I44)</f>
        <v>22500</v>
      </c>
    </row>
    <row r="46" spans="1:9">
      <c r="A46" s="256"/>
      <c r="B46" s="256"/>
      <c r="C46" s="256"/>
      <c r="D46" s="292"/>
      <c r="E46" s="290"/>
    </row>
    <row r="47" spans="1:9" ht="13.5" thickBot="1">
      <c r="A47" s="256"/>
      <c r="B47" s="256"/>
      <c r="C47" s="256"/>
      <c r="D47" s="292"/>
      <c r="E47" s="290"/>
    </row>
    <row r="48" spans="1:9" ht="16.5" thickBot="1">
      <c r="A48" s="256"/>
      <c r="B48" s="256"/>
      <c r="C48" s="256"/>
      <c r="D48" s="292"/>
      <c r="E48" s="290"/>
      <c r="G48" s="407" t="s">
        <v>267</v>
      </c>
      <c r="H48" s="408"/>
      <c r="I48" s="409"/>
    </row>
    <row r="49" spans="1:9">
      <c r="A49" s="256"/>
      <c r="B49" s="256"/>
      <c r="C49" s="256"/>
      <c r="D49" s="292"/>
      <c r="E49" s="290"/>
      <c r="G49" s="323" t="s">
        <v>90</v>
      </c>
      <c r="H49" s="324" t="s">
        <v>91</v>
      </c>
      <c r="I49" s="325" t="s">
        <v>38</v>
      </c>
    </row>
    <row r="50" spans="1:9">
      <c r="A50" s="256"/>
      <c r="B50" s="256"/>
      <c r="C50" s="256"/>
      <c r="D50" s="292"/>
      <c r="E50" s="290"/>
      <c r="G50" s="321" t="s">
        <v>187</v>
      </c>
      <c r="H50" s="298" t="s">
        <v>188</v>
      </c>
      <c r="I50" s="326">
        <v>8000</v>
      </c>
    </row>
    <row r="51" spans="1:9">
      <c r="A51" s="256"/>
      <c r="B51" s="256"/>
      <c r="C51" s="256"/>
      <c r="D51" s="292"/>
      <c r="E51" s="290"/>
      <c r="G51" s="321" t="s">
        <v>264</v>
      </c>
      <c r="H51" s="284" t="s">
        <v>188</v>
      </c>
      <c r="I51" s="326">
        <v>5000</v>
      </c>
    </row>
    <row r="52" spans="1:9">
      <c r="A52" s="256"/>
      <c r="B52" s="256"/>
      <c r="C52" s="256"/>
      <c r="D52" s="292"/>
      <c r="E52" s="290"/>
      <c r="G52" s="321"/>
      <c r="H52" s="284"/>
      <c r="I52" s="326"/>
    </row>
    <row r="53" spans="1:9">
      <c r="A53" s="256"/>
      <c r="B53" s="256"/>
      <c r="C53" s="256"/>
      <c r="D53" s="292"/>
      <c r="E53" s="290"/>
      <c r="G53" s="321"/>
      <c r="H53" s="284"/>
      <c r="I53" s="326"/>
    </row>
    <row r="54" spans="1:9">
      <c r="A54" s="256"/>
      <c r="B54" s="256"/>
      <c r="C54" s="256"/>
      <c r="D54" s="292"/>
      <c r="E54" s="290"/>
      <c r="G54" s="322"/>
      <c r="H54" s="256"/>
      <c r="I54" s="327"/>
    </row>
    <row r="55" spans="1:9">
      <c r="A55" s="256"/>
      <c r="B55" s="256"/>
      <c r="C55" s="256"/>
      <c r="D55" s="292"/>
      <c r="E55" s="290"/>
      <c r="G55" s="322"/>
      <c r="H55" s="256"/>
      <c r="I55" s="327"/>
    </row>
    <row r="56" spans="1:9">
      <c r="A56" s="256"/>
      <c r="B56" s="256"/>
      <c r="C56" s="256"/>
      <c r="D56" s="292"/>
      <c r="E56" s="290"/>
      <c r="G56" s="322"/>
      <c r="H56" s="256"/>
      <c r="I56" s="327"/>
    </row>
    <row r="57" spans="1:9" ht="16.5" thickBot="1">
      <c r="A57" s="256"/>
      <c r="B57" s="256"/>
      <c r="C57" s="256"/>
      <c r="D57" s="292"/>
      <c r="E57" s="290"/>
      <c r="G57" s="410" t="s">
        <v>93</v>
      </c>
      <c r="H57" s="411"/>
      <c r="I57" s="328">
        <f>SUM(I50:I56)</f>
        <v>13000</v>
      </c>
    </row>
    <row r="58" spans="1:9">
      <c r="A58" s="256"/>
      <c r="B58" s="256"/>
      <c r="C58" s="256"/>
      <c r="D58" s="292"/>
      <c r="E58" s="290"/>
    </row>
    <row r="59" spans="1:9">
      <c r="A59" s="256"/>
      <c r="B59" s="256"/>
      <c r="C59" s="256"/>
      <c r="D59" s="292"/>
      <c r="E59" s="290"/>
    </row>
    <row r="60" spans="1:9">
      <c r="A60" s="256"/>
      <c r="B60" s="256"/>
      <c r="C60" s="256"/>
      <c r="D60" s="292"/>
      <c r="E60" s="290"/>
    </row>
    <row r="61" spans="1:9">
      <c r="A61" s="256"/>
      <c r="B61" s="256"/>
      <c r="C61" s="256"/>
      <c r="D61" s="292"/>
      <c r="E61" s="290"/>
    </row>
    <row r="62" spans="1:9">
      <c r="A62" s="256"/>
      <c r="B62" s="256"/>
      <c r="C62" s="256"/>
      <c r="D62" s="292"/>
      <c r="E62" s="290"/>
    </row>
    <row r="63" spans="1:9">
      <c r="A63" s="256"/>
      <c r="B63" s="256"/>
      <c r="C63" s="256"/>
      <c r="D63" s="292"/>
      <c r="E63" s="290"/>
    </row>
    <row r="64" spans="1:9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/>
      <c r="D81" s="292"/>
      <c r="E81" s="290"/>
    </row>
    <row r="82" spans="1:5">
      <c r="A82" s="256"/>
      <c r="B82" s="256"/>
      <c r="C82" s="256"/>
      <c r="D82" s="292"/>
      <c r="E82" s="290"/>
    </row>
    <row r="83" spans="1:5">
      <c r="A83" s="256"/>
      <c r="B83" s="256"/>
      <c r="C83" s="256">
        <f>SUM(C7:C82)</f>
        <v>50500</v>
      </c>
      <c r="D83" s="292"/>
      <c r="E83" s="256"/>
    </row>
  </sheetData>
  <sortState ref="A10:C24">
    <sortCondition ref="A8"/>
  </sortState>
  <mergeCells count="28">
    <mergeCell ref="A3:B3"/>
    <mergeCell ref="A4:B4"/>
    <mergeCell ref="G10:G12"/>
    <mergeCell ref="I10:I12"/>
    <mergeCell ref="G13:G15"/>
    <mergeCell ref="I13:I15"/>
    <mergeCell ref="G16:G18"/>
    <mergeCell ref="I16:I18"/>
    <mergeCell ref="G45:H45"/>
    <mergeCell ref="G36:I36"/>
    <mergeCell ref="G33:H33"/>
    <mergeCell ref="G32:H32"/>
    <mergeCell ref="G48:I48"/>
    <mergeCell ref="G57:H57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I14" sqref="I14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33" bestFit="1" customWidth="1"/>
    <col min="5" max="5" width="18.7109375" customWidth="1"/>
    <col min="6" max="6" width="2.85546875" customWidth="1"/>
  </cols>
  <sheetData>
    <row r="1" spans="1:6" ht="13.5" thickBot="1">
      <c r="A1" s="412"/>
      <c r="B1" s="412"/>
      <c r="C1" s="412"/>
      <c r="D1" s="412"/>
      <c r="E1" s="412"/>
      <c r="F1" s="412"/>
    </row>
    <row r="2" spans="1:6" ht="24" thickBot="1">
      <c r="A2" s="425" t="s">
        <v>211</v>
      </c>
      <c r="B2" s="426"/>
      <c r="C2" s="305">
        <f>C81</f>
        <v>9000</v>
      </c>
      <c r="D2" s="329"/>
      <c r="E2" s="316"/>
      <c r="F2" s="316"/>
    </row>
    <row r="3" spans="1:6">
      <c r="A3" s="412"/>
      <c r="B3" s="412"/>
      <c r="C3" s="412"/>
      <c r="D3" s="412"/>
      <c r="E3" s="412"/>
      <c r="F3" s="412"/>
    </row>
    <row r="4" spans="1:6">
      <c r="A4" s="257" t="s">
        <v>90</v>
      </c>
      <c r="B4" s="257" t="s">
        <v>91</v>
      </c>
      <c r="C4" s="257" t="s">
        <v>38</v>
      </c>
      <c r="D4" s="331" t="s">
        <v>162</v>
      </c>
      <c r="E4" s="257" t="s">
        <v>163</v>
      </c>
    </row>
    <row r="5" spans="1:6">
      <c r="A5" s="284" t="s">
        <v>246</v>
      </c>
      <c r="B5" s="291" t="s">
        <v>103</v>
      </c>
      <c r="C5" s="284">
        <v>1500</v>
      </c>
      <c r="D5" s="292" t="s">
        <v>247</v>
      </c>
      <c r="E5" s="290">
        <v>357484290839674</v>
      </c>
    </row>
    <row r="6" spans="1:6">
      <c r="A6" s="284" t="s">
        <v>246</v>
      </c>
      <c r="B6" s="291" t="s">
        <v>115</v>
      </c>
      <c r="C6" s="284">
        <v>1500</v>
      </c>
      <c r="D6" s="292" t="s">
        <v>247</v>
      </c>
      <c r="E6" s="290">
        <v>357484290763494</v>
      </c>
    </row>
    <row r="7" spans="1:6">
      <c r="A7" s="284" t="s">
        <v>246</v>
      </c>
      <c r="B7" s="291" t="s">
        <v>103</v>
      </c>
      <c r="C7" s="284">
        <v>500</v>
      </c>
      <c r="D7" s="292" t="s">
        <v>248</v>
      </c>
      <c r="E7" s="290">
        <v>354551894549579</v>
      </c>
    </row>
    <row r="8" spans="1:6" ht="12.75" customHeight="1">
      <c r="A8" s="284" t="s">
        <v>252</v>
      </c>
      <c r="B8" s="291" t="s">
        <v>253</v>
      </c>
      <c r="C8" s="284">
        <v>1500</v>
      </c>
      <c r="D8" s="292" t="s">
        <v>247</v>
      </c>
      <c r="E8" s="290">
        <v>357484290834055</v>
      </c>
    </row>
    <row r="9" spans="1:6" ht="12.75" customHeight="1">
      <c r="A9" s="284" t="s">
        <v>258</v>
      </c>
      <c r="B9" s="291" t="s">
        <v>103</v>
      </c>
      <c r="C9" s="284">
        <v>500</v>
      </c>
      <c r="D9" s="292" t="s">
        <v>248</v>
      </c>
      <c r="E9" s="290">
        <v>354551892934765</v>
      </c>
    </row>
    <row r="10" spans="1:6" ht="13.5" customHeight="1">
      <c r="A10" s="284" t="s">
        <v>258</v>
      </c>
      <c r="B10" s="291" t="s">
        <v>259</v>
      </c>
      <c r="C10" s="284">
        <v>1000</v>
      </c>
      <c r="D10" s="292" t="s">
        <v>260</v>
      </c>
      <c r="E10" s="290">
        <v>350414100235489</v>
      </c>
    </row>
    <row r="11" spans="1:6">
      <c r="A11" s="284" t="s">
        <v>258</v>
      </c>
      <c r="B11" s="291" t="s">
        <v>103</v>
      </c>
      <c r="C11" s="284">
        <v>1000</v>
      </c>
      <c r="D11" s="292" t="s">
        <v>260</v>
      </c>
      <c r="E11" s="290">
        <v>350414100408409</v>
      </c>
    </row>
    <row r="12" spans="1:6">
      <c r="A12" s="256" t="s">
        <v>264</v>
      </c>
      <c r="B12" s="292" t="s">
        <v>265</v>
      </c>
      <c r="C12" s="256">
        <v>1000</v>
      </c>
      <c r="D12" s="292" t="s">
        <v>260</v>
      </c>
      <c r="E12" s="290">
        <v>350414100296937</v>
      </c>
    </row>
    <row r="13" spans="1:6">
      <c r="A13" s="284" t="s">
        <v>264</v>
      </c>
      <c r="B13" s="291" t="s">
        <v>103</v>
      </c>
      <c r="C13" s="284">
        <v>500</v>
      </c>
      <c r="D13" s="292" t="s">
        <v>248</v>
      </c>
      <c r="E13" s="290">
        <v>354551892913900</v>
      </c>
    </row>
    <row r="14" spans="1:6">
      <c r="A14" s="256"/>
      <c r="B14" s="292"/>
      <c r="C14" s="256"/>
      <c r="D14" s="292"/>
      <c r="E14" s="290"/>
    </row>
    <row r="15" spans="1:6">
      <c r="A15" s="256"/>
      <c r="B15" s="292"/>
      <c r="C15" s="256"/>
      <c r="D15" s="292"/>
      <c r="E15" s="290"/>
    </row>
    <row r="16" spans="1:6">
      <c r="A16" s="256"/>
      <c r="B16" s="292"/>
      <c r="C16" s="256"/>
      <c r="D16" s="292"/>
      <c r="E16" s="290"/>
    </row>
    <row r="17" spans="1:5">
      <c r="A17" s="256"/>
      <c r="B17" s="292"/>
      <c r="C17" s="256"/>
      <c r="D17" s="292"/>
      <c r="E17" s="290"/>
    </row>
    <row r="18" spans="1:5">
      <c r="A18" s="256"/>
      <c r="B18" s="292"/>
      <c r="C18" s="256"/>
      <c r="D18" s="292"/>
      <c r="E18" s="290"/>
    </row>
    <row r="19" spans="1:5">
      <c r="A19" s="256"/>
      <c r="B19" s="292"/>
      <c r="C19" s="256"/>
      <c r="D19" s="292"/>
      <c r="E19" s="290"/>
    </row>
    <row r="20" spans="1:5">
      <c r="A20" s="256"/>
      <c r="B20" s="292"/>
      <c r="C20" s="256"/>
      <c r="D20" s="292"/>
      <c r="E20" s="290"/>
    </row>
    <row r="21" spans="1:5">
      <c r="A21" s="256"/>
      <c r="B21" s="292"/>
      <c r="C21" s="256"/>
      <c r="D21" s="292"/>
      <c r="E21" s="290"/>
    </row>
    <row r="22" spans="1:5">
      <c r="A22" s="256"/>
      <c r="B22" s="292"/>
      <c r="C22" s="256"/>
      <c r="D22" s="292"/>
      <c r="E22" s="290"/>
    </row>
    <row r="23" spans="1:5">
      <c r="A23" s="256"/>
      <c r="B23" s="292"/>
      <c r="C23" s="256"/>
      <c r="D23" s="292"/>
      <c r="E23" s="290"/>
    </row>
    <row r="24" spans="1:5">
      <c r="A24" s="256"/>
      <c r="B24" s="292"/>
      <c r="C24" s="256"/>
      <c r="D24" s="292"/>
      <c r="E24" s="290"/>
    </row>
    <row r="25" spans="1:5">
      <c r="A25" s="256"/>
      <c r="B25" s="292"/>
      <c r="C25" s="256"/>
      <c r="D25" s="292"/>
      <c r="E25" s="290"/>
    </row>
    <row r="26" spans="1:5">
      <c r="A26" s="256"/>
      <c r="B26" s="292"/>
      <c r="C26" s="256"/>
      <c r="D26" s="292"/>
      <c r="E26" s="290"/>
    </row>
    <row r="27" spans="1:5">
      <c r="A27" s="256"/>
      <c r="B27" s="292"/>
      <c r="C27" s="256"/>
      <c r="D27" s="332"/>
      <c r="E27" s="290"/>
    </row>
    <row r="28" spans="1:5">
      <c r="A28" s="256"/>
      <c r="B28" s="292"/>
      <c r="C28" s="256"/>
      <c r="D28" s="292"/>
      <c r="E28" s="290"/>
    </row>
    <row r="29" spans="1:5">
      <c r="A29" s="256"/>
      <c r="B29" s="292"/>
      <c r="C29" s="256"/>
      <c r="D29" s="292"/>
      <c r="E29" s="290"/>
    </row>
    <row r="30" spans="1:5">
      <c r="A30" s="256"/>
      <c r="B30" s="256"/>
      <c r="C30" s="256"/>
      <c r="D30" s="292"/>
      <c r="E30" s="290"/>
    </row>
    <row r="31" spans="1:5">
      <c r="A31" s="256"/>
      <c r="B31" s="256"/>
      <c r="C31" s="256"/>
      <c r="D31" s="292"/>
      <c r="E31" s="290"/>
    </row>
    <row r="32" spans="1:5">
      <c r="A32" s="256"/>
      <c r="B32" s="256"/>
      <c r="C32" s="256"/>
      <c r="D32" s="292"/>
      <c r="E32" s="290"/>
    </row>
    <row r="33" spans="1:5">
      <c r="A33" s="256"/>
      <c r="B33" s="256"/>
      <c r="C33" s="256"/>
      <c r="D33" s="292"/>
      <c r="E33" s="290"/>
    </row>
    <row r="34" spans="1:5">
      <c r="A34" s="256"/>
      <c r="B34" s="256"/>
      <c r="C34" s="256"/>
      <c r="D34" s="292"/>
      <c r="E34" s="290"/>
    </row>
    <row r="35" spans="1:5">
      <c r="A35" s="256"/>
      <c r="B35" s="256"/>
      <c r="C35" s="256"/>
      <c r="D35" s="292"/>
      <c r="E35" s="290"/>
    </row>
    <row r="36" spans="1:5">
      <c r="A36" s="256"/>
      <c r="B36" s="256"/>
      <c r="C36" s="256"/>
      <c r="D36" s="292"/>
      <c r="E36" s="290"/>
    </row>
    <row r="37" spans="1:5">
      <c r="A37" s="256"/>
      <c r="B37" s="256"/>
      <c r="C37" s="256"/>
      <c r="D37" s="292"/>
      <c r="E37" s="290"/>
    </row>
    <row r="38" spans="1:5">
      <c r="A38" s="256"/>
      <c r="B38" s="256"/>
      <c r="C38" s="256"/>
      <c r="D38" s="292"/>
      <c r="E38" s="290"/>
    </row>
    <row r="39" spans="1:5">
      <c r="A39" s="256"/>
      <c r="B39" s="256"/>
      <c r="C39" s="256"/>
      <c r="D39" s="292"/>
      <c r="E39" s="290"/>
    </row>
    <row r="40" spans="1:5">
      <c r="A40" s="284"/>
      <c r="B40" s="284"/>
      <c r="C40" s="284"/>
      <c r="D40" s="291"/>
      <c r="E40" s="296"/>
    </row>
    <row r="41" spans="1:5">
      <c r="A41" s="292"/>
      <c r="B41" s="292"/>
      <c r="C41" s="313"/>
      <c r="D41" s="292"/>
      <c r="E41" s="314"/>
    </row>
    <row r="42" spans="1:5">
      <c r="A42" s="256"/>
      <c r="B42" s="256"/>
      <c r="C42" s="256"/>
      <c r="D42" s="292"/>
      <c r="E42" s="290"/>
    </row>
    <row r="43" spans="1:5">
      <c r="A43" s="256"/>
      <c r="B43" s="343"/>
      <c r="C43" s="256"/>
      <c r="D43" s="332"/>
      <c r="E43" s="290"/>
    </row>
    <row r="44" spans="1:5">
      <c r="A44" s="256"/>
      <c r="B44" s="256"/>
      <c r="C44" s="256"/>
      <c r="D44" s="292"/>
      <c r="E44" s="290"/>
    </row>
    <row r="45" spans="1:5">
      <c r="A45" s="256"/>
      <c r="B45" s="256"/>
      <c r="C45" s="256"/>
      <c r="D45" s="292"/>
      <c r="E45" s="290"/>
    </row>
    <row r="46" spans="1:5">
      <c r="A46" s="256"/>
      <c r="B46" s="256"/>
      <c r="C46" s="256"/>
      <c r="D46" s="292"/>
      <c r="E46" s="290"/>
    </row>
    <row r="47" spans="1:5">
      <c r="A47" s="256"/>
      <c r="B47" s="256"/>
      <c r="C47" s="256"/>
      <c r="D47" s="292"/>
      <c r="E47" s="290"/>
    </row>
    <row r="48" spans="1:5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>
        <f>SUM(C5:C80)</f>
        <v>9000</v>
      </c>
      <c r="D81" s="292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April-2022</vt:lpstr>
      <vt:lpstr>Expence</vt:lpstr>
      <vt:lpstr>Balance Transfer</vt:lpstr>
      <vt:lpstr>CAPITAL</vt:lpstr>
      <vt:lpstr>Promo List</vt:lpstr>
      <vt:lpstr>April'22 Promo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2022-04-07T07:24:50Z</dcterms:modified>
</cp:coreProperties>
</file>