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22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27" i="7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<sst xmlns="http://schemas.openxmlformats.org/spreadsheetml/2006/main" count="178" uniqueCount="103">
  <si>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</si>
  <si>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</si>
  <si>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</si>
  <si>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</si>
  <si>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</si>
  <si>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</si>
  <si>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</si>
  <si>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</si>
  <si>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</si>
  <si>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</si>
  <si>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</si>
  <si>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</si>
  <si>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</si>
  <si>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</si>
  <si>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</si>
  <si>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</si>
  <si>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</si>
  <si>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</si>
  <si>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</si>
  <si>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</si>
  <si>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</si>
  <si>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</si>
  <si>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</si>
  <si>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</si>
  <si>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</si>
  <si>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</si>
  <si>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</si>
  <si>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</si>
  <si>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</si>
  <si>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</si>
  <si>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</si>
  <si>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</si>
  <si>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</si>
  <si>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</si>
  <si>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</si>
  <si>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</si>
  <si>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</si>
  <si>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</si>
  <si>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</si>
  <si>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</si>
  <si>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</si>
  <si>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</si>
  <si>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</si>
  <si>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</si>
  <si>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</si>
  <si>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</si>
  <si>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</si>
  <si>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</si>
  <si>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</si>
  <si>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</si>
  <si>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</si>
  <si>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</si>
  <si>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</si>
  <si>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</si>
  <si>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</si>
  <si>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</si>
  <si>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</si>
  <si>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</si>
  <si>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</si>
  <si>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</si>
  <si>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</si>
  <si>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</si>
  <si>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</si>
  <si>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</si>
  <si>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</si>
  <si>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</si>
  <si>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</si>
  <si>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</si>
  <si>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</si>
  <si>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</si>
  <si>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</si>
  <si>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</si>
  <si>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</si>
  <si>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</si>
  <si>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</si>
  <si>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</si>
  <si>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</si>
  <si>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</si>
  <si>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</si>
  <si>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</si>
  <si>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</si>
  <si>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</si>
  <si>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</si>
  <si>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</si>
  <si>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</si>
  <si>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</si>
  <si>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</si>
  <si>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</si>
  <si>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</si>
  <si>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</si>
  <si>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</si>
  <si>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</si>
  <si>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</si>
  <si>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</si>
  <si>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</si>
  <si>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</si>
  <si>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SH Mobile Showroom</t>
  </si>
  <si>
    <t>20.01.2022</t>
  </si>
  <si>
    <t>Shaha Realme Showroom</t>
  </si>
  <si>
    <t>bKash Jafor(-)</t>
  </si>
  <si>
    <t>22.01.2022</t>
  </si>
  <si>
    <t>Date: 22.01.2022</t>
  </si>
  <si>
    <t>N=Saha Realme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</si>
</sst>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E28" sqref="E2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69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79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80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81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82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83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85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87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87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88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90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91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92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94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94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94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95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97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100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314715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314715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314715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314715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314715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314715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314715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314715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314715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314715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314715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314715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314715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314715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314715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314715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314715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314715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314715</v>
      </c>
      <c r="F47" s="1"/>
      <c r="G47" s="15"/>
    </row>
    <row r="48" spans="1:10">
      <c r="B48" s="20"/>
      <c r="C48" s="19"/>
      <c r="D48" s="19"/>
      <c r="E48" s="21">
        <f t="shared" si="0"/>
        <v>314715</v>
      </c>
      <c r="F48" s="1"/>
      <c r="G48" s="15"/>
    </row>
    <row r="49" spans="2:7">
      <c r="B49" s="20"/>
      <c r="C49" s="19"/>
      <c r="D49" s="19"/>
      <c r="E49" s="21">
        <f t="shared" si="0"/>
        <v>314715</v>
      </c>
      <c r="F49" s="1"/>
      <c r="G49" s="15"/>
    </row>
    <row r="50" spans="2:7">
      <c r="B50" s="20"/>
      <c r="C50" s="19"/>
      <c r="D50" s="19"/>
      <c r="E50" s="21">
        <f t="shared" si="0"/>
        <v>314715</v>
      </c>
      <c r="F50" s="1"/>
      <c r="G50" s="15"/>
    </row>
    <row r="51" spans="2:7">
      <c r="B51" s="25"/>
      <c r="C51" s="21">
        <f>SUM(C5:C50)</f>
        <v>3000130</v>
      </c>
      <c r="D51" s="21">
        <f>SUM(D5:D50)</f>
        <v>2685415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6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</row>
    <row r="2" spans="1:24" s="103" customFormat="1" ht="18">
      <c r="A2" s="244" t="s">
        <v>41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</row>
    <row r="3" spans="1:24" s="104" customFormat="1" ht="16.5" thickBot="1">
      <c r="A3" s="245" t="s">
        <v>70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7"/>
      <c r="S3" s="48"/>
      <c r="T3" s="5"/>
      <c r="U3" s="5"/>
      <c r="V3" s="5"/>
      <c r="W3" s="5"/>
      <c r="X3" s="11"/>
    </row>
    <row r="4" spans="1:24" s="106" customFormat="1">
      <c r="A4" s="248" t="s">
        <v>25</v>
      </c>
      <c r="B4" s="250" t="s">
        <v>26</v>
      </c>
      <c r="C4" s="252" t="s">
        <v>27</v>
      </c>
      <c r="D4" s="252" t="s">
        <v>28</v>
      </c>
      <c r="E4" s="252" t="s">
        <v>29</v>
      </c>
      <c r="F4" s="252" t="s">
        <v>30</v>
      </c>
      <c r="G4" s="252" t="s">
        <v>31</v>
      </c>
      <c r="H4" s="252" t="s">
        <v>47</v>
      </c>
      <c r="I4" s="252" t="s">
        <v>32</v>
      </c>
      <c r="J4" s="252" t="s">
        <v>33</v>
      </c>
      <c r="K4" s="252" t="s">
        <v>93</v>
      </c>
      <c r="L4" s="252" t="s">
        <v>34</v>
      </c>
      <c r="M4" s="252" t="s">
        <v>57</v>
      </c>
      <c r="N4" s="258" t="s">
        <v>76</v>
      </c>
      <c r="O4" s="256" t="s">
        <v>14</v>
      </c>
      <c r="P4" s="254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49"/>
      <c r="B5" s="251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9"/>
      <c r="O5" s="257"/>
      <c r="P5" s="255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71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77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78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79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80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81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82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83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85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86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87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88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90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91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92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94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95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97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100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3500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1900</v>
      </c>
      <c r="H37" s="141">
        <f t="shared" si="1"/>
        <v>0</v>
      </c>
      <c r="I37" s="141">
        <f t="shared" si="1"/>
        <v>2430</v>
      </c>
      <c r="J37" s="141">
        <f t="shared" si="1"/>
        <v>2720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19450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5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64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42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>
        <v>-540250</v>
      </c>
      <c r="E29" s="43">
        <f t="shared" si="0"/>
        <v>-540250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-540250</v>
      </c>
      <c r="E33" s="43">
        <f>SUM(E5:E32)</f>
        <v>-540250</v>
      </c>
      <c r="F33" s="43">
        <f>B33-E33</f>
        <v>540250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07">
        <f>F33-C113+K116</f>
        <v>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98</v>
      </c>
      <c r="B41" s="221"/>
      <c r="C41" s="224">
        <v>31990</v>
      </c>
      <c r="D41" s="221" t="s">
        <v>97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55</v>
      </c>
      <c r="B42" s="221" t="s">
        <v>58</v>
      </c>
      <c r="C42" s="224">
        <v>31990</v>
      </c>
      <c r="D42" s="221" t="s">
        <v>88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62</v>
      </c>
      <c r="B43" s="221" t="s">
        <v>63</v>
      </c>
      <c r="C43" s="224">
        <v>1800</v>
      </c>
      <c r="D43" s="225" t="s">
        <v>56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59</v>
      </c>
      <c r="B44" s="221" t="s">
        <v>60</v>
      </c>
      <c r="C44" s="224">
        <v>6000</v>
      </c>
      <c r="D44" s="225" t="s">
        <v>54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68</v>
      </c>
      <c r="B45" s="221" t="s">
        <v>46</v>
      </c>
      <c r="C45" s="224">
        <v>4460</v>
      </c>
      <c r="D45" s="221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95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72</v>
      </c>
      <c r="B47" s="221" t="s">
        <v>46</v>
      </c>
      <c r="C47" s="224">
        <v>299440</v>
      </c>
      <c r="D47" s="221" t="s">
        <v>73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84</v>
      </c>
      <c r="B48" s="221" t="s">
        <v>53</v>
      </c>
      <c r="C48" s="224">
        <v>500</v>
      </c>
      <c r="D48" s="221" t="s">
        <v>83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61</v>
      </c>
      <c r="B49" s="221" t="s">
        <v>89</v>
      </c>
      <c r="C49" s="224">
        <v>6000</v>
      </c>
      <c r="D49" s="221" t="s">
        <v>88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96</v>
      </c>
      <c r="B50" s="221"/>
      <c r="C50" s="224">
        <v>3520</v>
      </c>
      <c r="D50" s="221" t="s">
        <v>100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/>
      <c r="B51" s="221"/>
      <c r="C51" s="224"/>
      <c r="D51" s="221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0" t="s">
        <v>40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1">
        <f>SUM(C37:C112)</f>
        <v>540250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0" zoomScaleNormal="100" workbookViewId="0">
      <selection activeCell="F23" sqref="F23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3" t="s">
        <v>43</v>
      </c>
      <c r="B1" s="284"/>
      <c r="C1" s="284"/>
      <c r="D1" s="284"/>
      <c r="E1" s="285"/>
      <c r="F1" s="227"/>
      <c r="G1" s="1"/>
    </row>
    <row r="2" spans="1:29" ht="21.75">
      <c r="A2" s="292" t="s">
        <v>42</v>
      </c>
      <c r="B2" s="293"/>
      <c r="C2" s="293"/>
      <c r="D2" s="293"/>
      <c r="E2" s="294"/>
      <c r="F2" s="227"/>
      <c r="G2" s="1"/>
    </row>
    <row r="3" spans="1:29" ht="24" thickBot="1">
      <c r="A3" s="286" t="s">
        <v>101</v>
      </c>
      <c r="B3" s="287"/>
      <c r="C3" s="287"/>
      <c r="D3" s="287"/>
      <c r="E3" s="288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5" t="s">
        <v>49</v>
      </c>
      <c r="B4" s="296"/>
      <c r="C4" s="296"/>
      <c r="D4" s="296"/>
      <c r="E4" s="297"/>
      <c r="F4" s="227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48</v>
      </c>
      <c r="B5" s="232">
        <v>9000000</v>
      </c>
      <c r="C5" s="185"/>
      <c r="D5" s="186" t="s">
        <v>10</v>
      </c>
      <c r="E5" s="215">
        <v>7195550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181682.9</v>
      </c>
      <c r="C6" s="34"/>
      <c r="D6" s="174" t="s">
        <v>51</v>
      </c>
      <c r="E6" s="180">
        <v>314715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75</v>
      </c>
      <c r="E7" s="216">
        <v>611717.90000000037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19450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540250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7">
        <f>B6-B10-B9+B7</f>
        <v>162232.9</v>
      </c>
      <c r="C11" s="32"/>
      <c r="D11" s="174" t="s">
        <v>44</v>
      </c>
      <c r="E11" s="216">
        <v>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20"/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3" t="s">
        <v>99</v>
      </c>
      <c r="B14" s="217">
        <v>500000</v>
      </c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79"/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B5+B6-B9-B14-B15-B10</f>
        <v>8662232.9000000004</v>
      </c>
      <c r="C16" s="32"/>
      <c r="D16" s="174" t="s">
        <v>6</v>
      </c>
      <c r="E16" s="180">
        <f>E5+E6+E7+E10+E11+E12</f>
        <v>8662232.9000000004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89" t="s">
        <v>12</v>
      </c>
      <c r="B18" s="290"/>
      <c r="C18" s="290"/>
      <c r="D18" s="290"/>
      <c r="E18" s="291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52</v>
      </c>
      <c r="B19" s="229">
        <v>154550</v>
      </c>
      <c r="C19" s="223"/>
      <c r="D19" s="223" t="s">
        <v>66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6" t="s">
        <v>74</v>
      </c>
      <c r="B20" s="237">
        <v>299440</v>
      </c>
      <c r="C20" s="238"/>
      <c r="D20" s="239" t="s">
        <v>102</v>
      </c>
      <c r="E20" s="240">
        <v>32000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183"/>
      <c r="B21" s="183"/>
      <c r="C21" s="183"/>
      <c r="D21" s="183"/>
      <c r="E21" s="183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2022-01-23T06:37:15Z</dcterms:modified>
</cp:coreProperties>
</file>