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6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Office to Doyarampur Samsung Campain er Jinis niye asar vara=150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</commentList>
</comments>
</file>

<file path=xl/sharedStrings.xml><?xml version="1.0" encoding="utf-8"?>
<sst xmlns="http://schemas.openxmlformats.org/spreadsheetml/2006/main" count="269" uniqueCount="166">
  <si>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</si>
  <si>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</si>
  <si>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</si>
  <si>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</si>
  <si>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</si>
  <si>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</si>
  <si>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</si>
  <si>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</si>
  <si>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</si>
  <si>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</si>
  <si>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</si>
  <si>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</si>
  <si>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</si>
  <si>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</si>
  <si>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</si>
  <si>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</si>
  <si>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</si>
  <si>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</si>
  <si>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</si>
  <si>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</si>
  <si>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</si>
  <si>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</si>
  <si>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</si>
  <si>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</si>
  <si>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</si>
  <si>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</si>
  <si>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</si>
  <si>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</si>
  <si>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</si>
  <si>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</si>
  <si>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</si>
  <si>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</si>
  <si>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</si>
  <si>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</si>
  <si>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</si>
  <si>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</si>
  <si>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</si>
  <si>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</si>
  <si>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</si>
  <si>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</si>
  <si>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</si>
  <si>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</si>
  <si>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</si>
  <si>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</si>
  <si>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</si>
  <si>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</si>
  <si>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</si>
  <si>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</si>
  <si>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</si>
  <si>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</si>
  <si>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</si>
  <si>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</si>
  <si>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</si>
  <si>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</si>
  <si>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</si>
  <si>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</si>
  <si>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</si>
  <si>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</si>
  <si>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</si>
  <si>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</si>
  <si>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</si>
  <si>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</si>
  <si>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</si>
  <si>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</si>
  <si>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</si>
  <si>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</si>
  <si>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</si>
  <si>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</si>
  <si>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</si>
  <si>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</si>
  <si>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</si>
  <si>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</si>
  <si>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</si>
  <si>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</si>
  <si>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</si>
  <si>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</si>
  <si>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</si>
  <si>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</si>
  <si>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</si>
  <si>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</si>
  <si>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</si>
  <si>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</si>
  <si>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</si>
  <si>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</si>
  <si>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</si>
  <si>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</si>
  <si>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</si>
  <si>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</si>
  <si>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</si>
  <si>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</si>
  <si>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</si>
  <si>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</si>
  <si>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</si>
  <si>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</si>
  <si>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</si>
  <si>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</si>
  <si>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</si>
  <si>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</si>
  <si>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</si>
  <si>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</si>
  <si>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</si>
  <si>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</si>
  <si>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</si>
  <si>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</si>
  <si>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</si>
  <si>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</si>
  <si>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</si>
  <si>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</si>
  <si>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</si>
  <si>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</si>
  <si>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</si>
  <si>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</si>
  <si>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</si>
  <si>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</si>
  <si>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</si>
  <si>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</si>
  <si>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</si>
  <si>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</si>
  <si>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</si>
  <si>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</si>
  <si>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</si>
  <si>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</si>
  <si>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</si>
  <si>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</si>
  <si>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</si>
  <si>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</si>
  <si>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</si>
  <si>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</si>
  <si>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</si>
  <si>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</si>
  <si>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</si>
  <si>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</si>
  <si>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</si>
  <si>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</si>
  <si>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</si>
  <si>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</si>
  <si>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</si>
  <si>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</si>
  <si>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</si>
  <si>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</si>
  <si>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</si>
  <si>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</si>
  <si>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</si>
  <si>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</si>
  <si>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</si>
  <si>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</si>
  <si>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</si>
  <si>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</si>
  <si>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</si>
  <si>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</si>
  <si>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</si>
  <si>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</si>
  <si>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</si>
  <si>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19.02.2022</t>
  </si>
  <si>
    <t>20.02.2022</t>
  </si>
  <si>
    <t>Jamuna to Samsung</t>
  </si>
  <si>
    <t>21.02.2022</t>
  </si>
  <si>
    <t>22.02.2022</t>
  </si>
  <si>
    <t>A03 Core Miking</t>
  </si>
  <si>
    <t>23.02.2022</t>
  </si>
  <si>
    <t>24.02.2022</t>
  </si>
  <si>
    <t>Arham</t>
  </si>
  <si>
    <t>Gopalpur</t>
  </si>
  <si>
    <t>Somobay</t>
  </si>
  <si>
    <t>26.02.2022</t>
  </si>
  <si>
    <t>Date:26.02.2022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</si>
</sst>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0" fontId="37" fillId="0" borderId="2" xfId="0" applyFont="1" applyFill="1" applyBorder="1" applyAlignment="1"/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3"/>
      <c r="B1" s="303"/>
      <c r="C1" s="303"/>
      <c r="D1" s="303"/>
      <c r="E1" s="303"/>
      <c r="F1" s="303"/>
    </row>
    <row r="2" spans="1:8" ht="20.25">
      <c r="A2" s="304"/>
      <c r="B2" s="301" t="s">
        <v>16</v>
      </c>
      <c r="C2" s="301"/>
      <c r="D2" s="301"/>
      <c r="E2" s="301"/>
    </row>
    <row r="3" spans="1:8" ht="16.5" customHeight="1">
      <c r="A3" s="304"/>
      <c r="B3" s="302" t="s">
        <v>47</v>
      </c>
      <c r="C3" s="302"/>
      <c r="D3" s="302"/>
      <c r="E3" s="302"/>
    </row>
    <row r="4" spans="1:8" ht="15.75" customHeight="1">
      <c r="A4" s="30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4"/>
      <c r="B7" s="26" t="s">
        <v>45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04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4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4"/>
      <c r="B10" s="26" t="s">
        <v>49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04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4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4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4"/>
      <c r="B14" s="26" t="s">
        <v>53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04"/>
      <c r="B15" s="26" t="s">
        <v>54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0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24" sqref="F24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9" t="s">
        <v>107</v>
      </c>
      <c r="B1" s="269" t="s">
        <v>108</v>
      </c>
      <c r="C1" s="269" t="s">
        <v>41</v>
      </c>
    </row>
    <row r="2" spans="1:6">
      <c r="A2" s="268" t="s">
        <v>105</v>
      </c>
      <c r="B2" s="268" t="s">
        <v>109</v>
      </c>
      <c r="C2" s="268">
        <v>1000</v>
      </c>
    </row>
    <row r="3" spans="1:6" ht="18">
      <c r="A3" s="268" t="s">
        <v>159</v>
      </c>
      <c r="B3" s="268" t="s">
        <v>130</v>
      </c>
      <c r="C3" s="268">
        <v>3000</v>
      </c>
      <c r="E3" s="270" t="s">
        <v>110</v>
      </c>
      <c r="F3" s="270">
        <f>C101</f>
        <v>7000</v>
      </c>
    </row>
    <row r="4" spans="1:6">
      <c r="A4" s="268" t="s">
        <v>160</v>
      </c>
      <c r="B4" s="268" t="s">
        <v>161</v>
      </c>
      <c r="C4" s="268">
        <v>500</v>
      </c>
    </row>
    <row r="5" spans="1:6">
      <c r="A5" s="268" t="s">
        <v>164</v>
      </c>
      <c r="B5" s="268"/>
      <c r="C5" s="268">
        <v>2500</v>
      </c>
    </row>
    <row r="6" spans="1:6">
      <c r="A6" s="268"/>
      <c r="B6" s="268"/>
      <c r="C6" s="268"/>
    </row>
    <row r="7" spans="1:6">
      <c r="A7" s="268"/>
      <c r="B7" s="268"/>
      <c r="C7" s="268"/>
    </row>
    <row r="8" spans="1:6">
      <c r="A8" s="268"/>
      <c r="B8" s="268"/>
      <c r="C8" s="268"/>
    </row>
    <row r="9" spans="1:6">
      <c r="A9" s="268"/>
      <c r="B9" s="268"/>
      <c r="C9" s="268"/>
    </row>
    <row r="10" spans="1:6">
      <c r="A10" s="268"/>
      <c r="B10" s="268"/>
      <c r="C10" s="268"/>
    </row>
    <row r="11" spans="1:6">
      <c r="A11" s="268"/>
      <c r="B11" s="268"/>
      <c r="C11" s="268"/>
    </row>
    <row r="12" spans="1:6">
      <c r="A12" s="268"/>
      <c r="B12" s="268"/>
      <c r="C12" s="268"/>
    </row>
    <row r="13" spans="1:6">
      <c r="A13" s="268"/>
      <c r="B13" s="268"/>
      <c r="C13" s="268"/>
    </row>
    <row r="14" spans="1:6">
      <c r="A14" s="268"/>
      <c r="B14" s="268"/>
      <c r="C14" s="268"/>
    </row>
    <row r="15" spans="1:6">
      <c r="A15" s="268"/>
      <c r="B15" s="268"/>
      <c r="C15" s="268"/>
    </row>
    <row r="16" spans="1:6">
      <c r="A16" s="268"/>
      <c r="B16" s="268"/>
      <c r="C16" s="268"/>
    </row>
    <row r="17" spans="1:3">
      <c r="A17" s="268"/>
      <c r="B17" s="268"/>
      <c r="C17" s="268"/>
    </row>
    <row r="18" spans="1:3">
      <c r="A18" s="268"/>
      <c r="B18" s="268"/>
      <c r="C18" s="268"/>
    </row>
    <row r="19" spans="1:3">
      <c r="A19" s="268"/>
      <c r="B19" s="268"/>
      <c r="C19" s="268"/>
    </row>
    <row r="20" spans="1:3">
      <c r="A20" s="268"/>
      <c r="B20" s="268"/>
      <c r="C20" s="268"/>
    </row>
    <row r="21" spans="1:3">
      <c r="A21" s="268"/>
      <c r="B21" s="268"/>
      <c r="C21" s="268"/>
    </row>
    <row r="22" spans="1:3">
      <c r="A22" s="268"/>
      <c r="B22" s="268"/>
      <c r="C22" s="268"/>
    </row>
    <row r="23" spans="1:3">
      <c r="A23" s="268"/>
      <c r="B23" s="268"/>
      <c r="C23" s="268"/>
    </row>
    <row r="24" spans="1:3">
      <c r="A24" s="268"/>
      <c r="B24" s="268"/>
      <c r="C24" s="268"/>
    </row>
    <row r="25" spans="1:3">
      <c r="A25" s="268"/>
      <c r="B25" s="268"/>
      <c r="C25" s="268"/>
    </row>
    <row r="26" spans="1:3">
      <c r="A26" s="268"/>
      <c r="B26" s="268"/>
      <c r="C26" s="268"/>
    </row>
    <row r="27" spans="1:3">
      <c r="A27" s="268"/>
      <c r="B27" s="268"/>
      <c r="C27" s="268"/>
    </row>
    <row r="28" spans="1:3">
      <c r="A28" s="268"/>
      <c r="B28" s="268"/>
      <c r="C28" s="268"/>
    </row>
    <row r="29" spans="1:3">
      <c r="A29" s="268"/>
      <c r="B29" s="268"/>
      <c r="C29" s="268"/>
    </row>
    <row r="30" spans="1:3">
      <c r="A30" s="268"/>
      <c r="B30" s="268"/>
      <c r="C30" s="268"/>
    </row>
    <row r="31" spans="1:3">
      <c r="A31" s="268"/>
      <c r="B31" s="268"/>
      <c r="C31" s="268"/>
    </row>
    <row r="32" spans="1:3">
      <c r="A32" s="268"/>
      <c r="B32" s="268"/>
      <c r="C32" s="268"/>
    </row>
    <row r="33" spans="1:3">
      <c r="A33" s="268"/>
      <c r="B33" s="268"/>
      <c r="C33" s="268"/>
    </row>
    <row r="34" spans="1:3">
      <c r="A34" s="268"/>
      <c r="B34" s="268"/>
      <c r="C34" s="268"/>
    </row>
    <row r="35" spans="1:3">
      <c r="A35" s="268"/>
      <c r="B35" s="268"/>
      <c r="C35" s="268"/>
    </row>
    <row r="36" spans="1:3">
      <c r="A36" s="268"/>
      <c r="B36" s="268"/>
      <c r="C36" s="268"/>
    </row>
    <row r="37" spans="1:3">
      <c r="A37" s="268"/>
      <c r="B37" s="268"/>
      <c r="C37" s="268"/>
    </row>
    <row r="38" spans="1:3">
      <c r="A38" s="268"/>
      <c r="B38" s="268"/>
      <c r="C38" s="268"/>
    </row>
    <row r="39" spans="1:3">
      <c r="A39" s="268"/>
      <c r="B39" s="268"/>
      <c r="C39" s="268"/>
    </row>
    <row r="40" spans="1:3">
      <c r="A40" s="268"/>
      <c r="B40" s="268"/>
      <c r="C40" s="268"/>
    </row>
    <row r="41" spans="1:3">
      <c r="A41" s="268"/>
      <c r="B41" s="268"/>
      <c r="C41" s="268"/>
    </row>
    <row r="42" spans="1:3">
      <c r="A42" s="268"/>
      <c r="B42" s="268"/>
      <c r="C42" s="268"/>
    </row>
    <row r="43" spans="1:3">
      <c r="A43" s="268"/>
      <c r="B43" s="268"/>
      <c r="C43" s="268"/>
    </row>
    <row r="44" spans="1:3">
      <c r="A44" s="268"/>
      <c r="B44" s="268"/>
      <c r="C44" s="268"/>
    </row>
    <row r="45" spans="1:3">
      <c r="A45" s="268"/>
      <c r="B45" s="268"/>
      <c r="C45" s="268"/>
    </row>
    <row r="46" spans="1:3">
      <c r="A46" s="268"/>
      <c r="B46" s="268"/>
      <c r="C46" s="268"/>
    </row>
    <row r="47" spans="1:3">
      <c r="A47" s="268"/>
      <c r="B47" s="268"/>
      <c r="C47" s="268"/>
    </row>
    <row r="48" spans="1:3">
      <c r="A48" s="268"/>
      <c r="B48" s="268"/>
      <c r="C48" s="268"/>
    </row>
    <row r="49" spans="1:3">
      <c r="A49" s="268"/>
      <c r="B49" s="268"/>
      <c r="C49" s="268"/>
    </row>
    <row r="50" spans="1:3">
      <c r="A50" s="268"/>
      <c r="B50" s="268"/>
      <c r="C50" s="268"/>
    </row>
    <row r="51" spans="1:3">
      <c r="A51" s="268"/>
      <c r="B51" s="268"/>
      <c r="C51" s="268"/>
    </row>
    <row r="52" spans="1:3">
      <c r="A52" s="268"/>
      <c r="B52" s="268"/>
      <c r="C52" s="268"/>
    </row>
    <row r="53" spans="1:3">
      <c r="A53" s="268"/>
      <c r="B53" s="268"/>
      <c r="C53" s="268"/>
    </row>
    <row r="54" spans="1:3">
      <c r="A54" s="268"/>
      <c r="B54" s="268"/>
      <c r="C54" s="268"/>
    </row>
    <row r="55" spans="1:3">
      <c r="A55" s="268"/>
      <c r="B55" s="268"/>
      <c r="C55" s="268"/>
    </row>
    <row r="56" spans="1:3">
      <c r="A56" s="268"/>
      <c r="B56" s="268"/>
      <c r="C56" s="268"/>
    </row>
    <row r="57" spans="1:3">
      <c r="A57" s="268"/>
      <c r="B57" s="268"/>
      <c r="C57" s="268"/>
    </row>
    <row r="58" spans="1:3">
      <c r="A58" s="268"/>
      <c r="B58" s="268"/>
      <c r="C58" s="268"/>
    </row>
    <row r="59" spans="1:3">
      <c r="A59" s="268"/>
      <c r="B59" s="268"/>
      <c r="C59" s="268"/>
    </row>
    <row r="60" spans="1:3">
      <c r="A60" s="268"/>
      <c r="B60" s="268"/>
      <c r="C60" s="268"/>
    </row>
    <row r="61" spans="1:3">
      <c r="A61" s="268"/>
      <c r="B61" s="268"/>
      <c r="C61" s="268"/>
    </row>
    <row r="62" spans="1:3">
      <c r="A62" s="268"/>
      <c r="B62" s="268"/>
      <c r="C62" s="268"/>
    </row>
    <row r="63" spans="1:3">
      <c r="A63" s="268"/>
      <c r="B63" s="268"/>
      <c r="C63" s="268"/>
    </row>
    <row r="64" spans="1:3">
      <c r="A64" s="268"/>
      <c r="B64" s="268"/>
      <c r="C64" s="268"/>
    </row>
    <row r="65" spans="1:3">
      <c r="A65" s="268"/>
      <c r="B65" s="268"/>
      <c r="C65" s="268"/>
    </row>
    <row r="66" spans="1:3">
      <c r="A66" s="268"/>
      <c r="B66" s="268"/>
      <c r="C66" s="268"/>
    </row>
    <row r="67" spans="1:3">
      <c r="A67" s="268"/>
      <c r="B67" s="268"/>
      <c r="C67" s="268"/>
    </row>
    <row r="68" spans="1:3">
      <c r="A68" s="268"/>
      <c r="B68" s="268"/>
      <c r="C68" s="268"/>
    </row>
    <row r="69" spans="1:3">
      <c r="A69" s="268"/>
      <c r="B69" s="268"/>
      <c r="C69" s="268"/>
    </row>
    <row r="70" spans="1:3">
      <c r="A70" s="268"/>
      <c r="B70" s="268"/>
      <c r="C70" s="268"/>
    </row>
    <row r="71" spans="1:3">
      <c r="A71" s="268"/>
      <c r="B71" s="268"/>
      <c r="C71" s="268"/>
    </row>
    <row r="72" spans="1:3">
      <c r="A72" s="268"/>
      <c r="B72" s="268"/>
      <c r="C72" s="268"/>
    </row>
    <row r="73" spans="1:3">
      <c r="A73" s="268"/>
      <c r="B73" s="268"/>
      <c r="C73" s="268"/>
    </row>
    <row r="74" spans="1:3">
      <c r="A74" s="268"/>
      <c r="B74" s="268"/>
      <c r="C74" s="268"/>
    </row>
    <row r="75" spans="1:3">
      <c r="A75" s="268"/>
      <c r="B75" s="268"/>
      <c r="C75" s="268"/>
    </row>
    <row r="76" spans="1:3">
      <c r="A76" s="268"/>
      <c r="B76" s="268"/>
      <c r="C76" s="268"/>
    </row>
    <row r="77" spans="1:3">
      <c r="A77" s="268"/>
      <c r="B77" s="268"/>
      <c r="C77" s="268"/>
    </row>
    <row r="78" spans="1:3">
      <c r="A78" s="268"/>
      <c r="B78" s="268"/>
      <c r="C78" s="268"/>
    </row>
    <row r="79" spans="1:3">
      <c r="A79" s="268"/>
      <c r="B79" s="268"/>
      <c r="C79" s="268"/>
    </row>
    <row r="80" spans="1:3">
      <c r="A80" s="268"/>
      <c r="B80" s="268"/>
      <c r="C80" s="268"/>
    </row>
    <row r="81" spans="1:3">
      <c r="A81" s="268"/>
      <c r="B81" s="268"/>
      <c r="C81" s="268"/>
    </row>
    <row r="82" spans="1:3">
      <c r="A82" s="268"/>
      <c r="B82" s="268"/>
      <c r="C82" s="268"/>
    </row>
    <row r="83" spans="1:3">
      <c r="A83" s="268"/>
      <c r="B83" s="268"/>
      <c r="C83" s="268"/>
    </row>
    <row r="84" spans="1:3">
      <c r="A84" s="268"/>
      <c r="B84" s="268"/>
      <c r="C84" s="268"/>
    </row>
    <row r="85" spans="1:3">
      <c r="A85" s="268"/>
      <c r="B85" s="268"/>
      <c r="C85" s="268"/>
    </row>
    <row r="86" spans="1:3">
      <c r="A86" s="268"/>
      <c r="B86" s="268"/>
      <c r="C86" s="268"/>
    </row>
    <row r="87" spans="1:3">
      <c r="A87" s="268"/>
      <c r="B87" s="268"/>
      <c r="C87" s="268"/>
    </row>
    <row r="88" spans="1:3">
      <c r="A88" s="268"/>
      <c r="B88" s="268"/>
      <c r="C88" s="268"/>
    </row>
    <row r="89" spans="1:3">
      <c r="A89" s="268"/>
      <c r="B89" s="268"/>
      <c r="C89" s="268"/>
    </row>
    <row r="90" spans="1:3">
      <c r="A90" s="268"/>
      <c r="B90" s="268"/>
      <c r="C90" s="268"/>
    </row>
    <row r="91" spans="1:3">
      <c r="A91" s="268"/>
      <c r="B91" s="268"/>
      <c r="C91" s="268"/>
    </row>
    <row r="92" spans="1:3">
      <c r="A92" s="268"/>
      <c r="B92" s="268"/>
      <c r="C92" s="268"/>
    </row>
    <row r="93" spans="1:3">
      <c r="A93" s="268"/>
      <c r="B93" s="268"/>
      <c r="C93" s="268"/>
    </row>
    <row r="94" spans="1:3">
      <c r="A94" s="268"/>
      <c r="B94" s="268"/>
      <c r="C94" s="268"/>
    </row>
    <row r="95" spans="1:3">
      <c r="A95" s="268"/>
      <c r="B95" s="268"/>
      <c r="C95" s="268"/>
    </row>
    <row r="96" spans="1:3">
      <c r="A96" s="268"/>
      <c r="B96" s="268"/>
      <c r="C96" s="268"/>
    </row>
    <row r="97" spans="1:3">
      <c r="A97" s="268"/>
      <c r="B97" s="268"/>
      <c r="C97" s="268"/>
    </row>
    <row r="98" spans="1:3">
      <c r="A98" s="268"/>
      <c r="B98" s="268"/>
      <c r="C98" s="268"/>
    </row>
    <row r="99" spans="1:3">
      <c r="A99" s="268"/>
      <c r="B99" s="268"/>
      <c r="C99" s="268"/>
    </row>
    <row r="100" spans="1:3">
      <c r="A100" s="268"/>
      <c r="B100" s="268"/>
      <c r="C100" s="268"/>
    </row>
    <row r="101" spans="1:3">
      <c r="A101" s="268"/>
      <c r="B101" s="268"/>
      <c r="C101" s="268">
        <f>SUM(C2:C100)</f>
        <v>7000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F34" sqref="F34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03"/>
      <c r="B1" s="303"/>
      <c r="C1" s="303"/>
      <c r="D1" s="303"/>
      <c r="E1" s="303"/>
      <c r="F1" s="303"/>
    </row>
    <row r="2" spans="1:7" ht="20.25">
      <c r="A2" s="304"/>
      <c r="B2" s="301" t="s">
        <v>16</v>
      </c>
      <c r="C2" s="301"/>
      <c r="D2" s="301"/>
      <c r="E2" s="301"/>
    </row>
    <row r="3" spans="1:7" ht="16.5" customHeight="1">
      <c r="A3" s="304"/>
      <c r="B3" s="302" t="s">
        <v>68</v>
      </c>
      <c r="C3" s="302"/>
      <c r="D3" s="302"/>
      <c r="E3" s="302"/>
    </row>
    <row r="4" spans="1:7" ht="15.75" customHeight="1">
      <c r="A4" s="304"/>
      <c r="B4" s="22" t="s">
        <v>0</v>
      </c>
      <c r="C4" s="22" t="s">
        <v>9</v>
      </c>
      <c r="D4" s="22" t="s">
        <v>2</v>
      </c>
      <c r="E4" s="23" t="s">
        <v>1</v>
      </c>
      <c r="F4" s="269" t="s">
        <v>10</v>
      </c>
    </row>
    <row r="5" spans="1:7">
      <c r="A5" s="304"/>
      <c r="B5" s="24" t="s">
        <v>3</v>
      </c>
      <c r="C5" s="248">
        <v>0</v>
      </c>
      <c r="D5" s="248">
        <v>0</v>
      </c>
      <c r="E5" s="249">
        <f>C5-D5</f>
        <v>0</v>
      </c>
      <c r="F5" s="18"/>
      <c r="G5" s="2"/>
    </row>
    <row r="6" spans="1:7">
      <c r="A6" s="304"/>
      <c r="B6" s="26"/>
      <c r="C6" s="248"/>
      <c r="D6" s="248"/>
      <c r="E6" s="250">
        <f t="shared" ref="E6:E69" si="0">E5+C6-D6</f>
        <v>0</v>
      </c>
      <c r="F6" s="18"/>
      <c r="G6" s="19"/>
    </row>
    <row r="7" spans="1:7">
      <c r="A7" s="304"/>
      <c r="B7" s="26" t="s">
        <v>69</v>
      </c>
      <c r="C7" s="248">
        <v>0</v>
      </c>
      <c r="D7" s="248">
        <v>0</v>
      </c>
      <c r="E7" s="250">
        <f t="shared" si="0"/>
        <v>0</v>
      </c>
      <c r="F7" s="2"/>
      <c r="G7" s="2"/>
    </row>
    <row r="8" spans="1:7">
      <c r="A8" s="304"/>
      <c r="B8" s="26" t="s">
        <v>89</v>
      </c>
      <c r="C8" s="248">
        <v>0</v>
      </c>
      <c r="D8" s="248">
        <v>0</v>
      </c>
      <c r="E8" s="250">
        <f>E7+C8-D8</f>
        <v>0</v>
      </c>
      <c r="F8" s="2"/>
      <c r="G8" s="2"/>
    </row>
    <row r="9" spans="1:7">
      <c r="A9" s="304"/>
      <c r="B9" s="26" t="s">
        <v>98</v>
      </c>
      <c r="C9" s="248">
        <v>0</v>
      </c>
      <c r="D9" s="248">
        <v>0</v>
      </c>
      <c r="E9" s="250">
        <f t="shared" si="0"/>
        <v>0</v>
      </c>
      <c r="F9" s="2"/>
      <c r="G9" s="2"/>
    </row>
    <row r="10" spans="1:7">
      <c r="A10" s="304"/>
      <c r="B10" s="26" t="s">
        <v>105</v>
      </c>
      <c r="C10" s="251">
        <v>0</v>
      </c>
      <c r="D10" s="251">
        <v>0</v>
      </c>
      <c r="E10" s="250">
        <f t="shared" si="0"/>
        <v>0</v>
      </c>
      <c r="F10" s="2"/>
      <c r="G10" s="2"/>
    </row>
    <row r="11" spans="1:7">
      <c r="A11" s="304"/>
      <c r="B11" s="26" t="s">
        <v>116</v>
      </c>
      <c r="C11" s="248">
        <v>0</v>
      </c>
      <c r="D11" s="349">
        <v>0</v>
      </c>
      <c r="E11" s="350">
        <f t="shared" si="0"/>
        <v>0</v>
      </c>
      <c r="F11" s="2"/>
      <c r="G11" s="2"/>
    </row>
    <row r="12" spans="1:7">
      <c r="A12" s="304"/>
      <c r="B12" s="26" t="s">
        <v>128</v>
      </c>
      <c r="C12" s="248">
        <v>1500000</v>
      </c>
      <c r="D12" s="248">
        <v>1500000</v>
      </c>
      <c r="E12" s="250">
        <f t="shared" si="0"/>
        <v>0</v>
      </c>
      <c r="F12" s="352" t="s">
        <v>127</v>
      </c>
      <c r="G12" s="2"/>
    </row>
    <row r="13" spans="1:7">
      <c r="A13" s="304"/>
      <c r="B13" s="26" t="s">
        <v>137</v>
      </c>
      <c r="C13" s="248">
        <v>0</v>
      </c>
      <c r="D13" s="351">
        <v>0</v>
      </c>
      <c r="E13" s="249">
        <f t="shared" si="0"/>
        <v>0</v>
      </c>
      <c r="F13" s="2"/>
      <c r="G13" s="30"/>
    </row>
    <row r="14" spans="1:7">
      <c r="A14" s="304"/>
      <c r="B14" s="26" t="s">
        <v>138</v>
      </c>
      <c r="C14" s="248">
        <v>500000</v>
      </c>
      <c r="D14" s="248">
        <v>500000</v>
      </c>
      <c r="E14" s="250">
        <f t="shared" si="0"/>
        <v>0</v>
      </c>
      <c r="F14" s="352" t="s">
        <v>127</v>
      </c>
      <c r="G14" s="2"/>
    </row>
    <row r="15" spans="1:7">
      <c r="A15" s="304"/>
      <c r="B15" s="26" t="s">
        <v>139</v>
      </c>
      <c r="C15" s="248">
        <v>0</v>
      </c>
      <c r="D15" s="248">
        <v>0</v>
      </c>
      <c r="E15" s="250">
        <f t="shared" si="0"/>
        <v>0</v>
      </c>
      <c r="F15" s="2"/>
      <c r="G15" s="11"/>
    </row>
    <row r="16" spans="1:7">
      <c r="A16" s="304"/>
      <c r="B16" s="26" t="s">
        <v>145</v>
      </c>
      <c r="C16" s="248">
        <v>0</v>
      </c>
      <c r="D16" s="248">
        <v>0</v>
      </c>
      <c r="E16" s="250">
        <f t="shared" si="0"/>
        <v>0</v>
      </c>
      <c r="F16" s="20"/>
      <c r="G16" s="2"/>
    </row>
    <row r="17" spans="1:7">
      <c r="A17" s="304"/>
      <c r="B17" s="26" t="s">
        <v>146</v>
      </c>
      <c r="C17" s="248">
        <v>500000</v>
      </c>
      <c r="D17" s="248">
        <v>500000</v>
      </c>
      <c r="E17" s="250">
        <f t="shared" si="0"/>
        <v>0</v>
      </c>
      <c r="F17" s="352" t="s">
        <v>147</v>
      </c>
      <c r="G17" s="2"/>
    </row>
    <row r="18" spans="1:7">
      <c r="A18" s="304"/>
      <c r="B18" s="26" t="s">
        <v>148</v>
      </c>
      <c r="C18" s="248">
        <v>0</v>
      </c>
      <c r="D18" s="248">
        <v>0</v>
      </c>
      <c r="E18" s="250">
        <f>E17+C18-D18</f>
        <v>0</v>
      </c>
      <c r="F18" s="29"/>
      <c r="G18" s="2"/>
    </row>
    <row r="19" spans="1:7" ht="12.75" customHeight="1">
      <c r="A19" s="304"/>
      <c r="B19" s="26" t="s">
        <v>149</v>
      </c>
      <c r="C19" s="248">
        <v>0</v>
      </c>
      <c r="D19" s="251">
        <v>0</v>
      </c>
      <c r="E19" s="250">
        <f t="shared" si="0"/>
        <v>0</v>
      </c>
      <c r="F19" s="29"/>
      <c r="G19" s="2"/>
    </row>
    <row r="20" spans="1:7">
      <c r="A20" s="304"/>
      <c r="B20" s="26" t="s">
        <v>152</v>
      </c>
      <c r="C20" s="248">
        <v>0</v>
      </c>
      <c r="D20" s="248">
        <v>0</v>
      </c>
      <c r="E20" s="250">
        <f t="shared" si="0"/>
        <v>0</v>
      </c>
      <c r="F20" s="29"/>
      <c r="G20" s="2"/>
    </row>
    <row r="21" spans="1:7">
      <c r="A21" s="304"/>
      <c r="B21" s="26" t="s">
        <v>153</v>
      </c>
      <c r="C21" s="248">
        <v>0</v>
      </c>
      <c r="D21" s="248">
        <v>0</v>
      </c>
      <c r="E21" s="250">
        <f>E20+C21-D21</f>
        <v>0</v>
      </c>
      <c r="F21" s="262"/>
      <c r="G21" s="2"/>
    </row>
    <row r="22" spans="1:7">
      <c r="A22" s="304"/>
      <c r="B22" s="26" t="s">
        <v>154</v>
      </c>
      <c r="C22" s="248">
        <v>1000000</v>
      </c>
      <c r="D22" s="248">
        <v>1000000</v>
      </c>
      <c r="E22" s="250">
        <f t="shared" si="0"/>
        <v>0</v>
      </c>
      <c r="F22" s="353" t="s">
        <v>155</v>
      </c>
      <c r="G22" s="2"/>
    </row>
    <row r="23" spans="1:7">
      <c r="A23" s="304"/>
      <c r="B23" s="26" t="s">
        <v>156</v>
      </c>
      <c r="C23" s="248">
        <v>0</v>
      </c>
      <c r="D23" s="248">
        <v>0</v>
      </c>
      <c r="E23" s="250">
        <f>E22+C23-D23</f>
        <v>0</v>
      </c>
      <c r="F23" s="2"/>
      <c r="G23" s="2"/>
    </row>
    <row r="24" spans="1:7">
      <c r="A24" s="304"/>
      <c r="B24" s="26" t="s">
        <v>157</v>
      </c>
      <c r="C24" s="248">
        <v>0</v>
      </c>
      <c r="D24" s="248">
        <v>0</v>
      </c>
      <c r="E24" s="250">
        <f t="shared" si="0"/>
        <v>0</v>
      </c>
      <c r="F24" s="2"/>
      <c r="G24" s="2"/>
    </row>
    <row r="25" spans="1:7">
      <c r="A25" s="304"/>
      <c r="B25" s="26" t="s">
        <v>159</v>
      </c>
      <c r="C25" s="248">
        <v>0</v>
      </c>
      <c r="D25" s="248">
        <v>0</v>
      </c>
      <c r="E25" s="250">
        <f t="shared" si="0"/>
        <v>0</v>
      </c>
      <c r="F25" s="2"/>
      <c r="G25" s="2"/>
    </row>
    <row r="26" spans="1:7">
      <c r="A26" s="304"/>
      <c r="B26" s="26" t="s">
        <v>160</v>
      </c>
      <c r="C26" s="248">
        <v>0</v>
      </c>
      <c r="D26" s="248">
        <v>0</v>
      </c>
      <c r="E26" s="250">
        <f t="shared" si="0"/>
        <v>0</v>
      </c>
      <c r="F26" s="2"/>
      <c r="G26" s="2"/>
    </row>
    <row r="27" spans="1:7">
      <c r="A27" s="304"/>
      <c r="B27" s="26" t="s">
        <v>164</v>
      </c>
      <c r="C27" s="248">
        <v>0</v>
      </c>
      <c r="D27" s="248">
        <v>0</v>
      </c>
      <c r="E27" s="250">
        <f t="shared" si="0"/>
        <v>0</v>
      </c>
      <c r="F27" s="2"/>
      <c r="G27" s="21"/>
    </row>
    <row r="28" spans="1:7">
      <c r="A28" s="304"/>
      <c r="B28" s="26"/>
      <c r="C28" s="248"/>
      <c r="D28" s="248"/>
      <c r="E28" s="250">
        <f>E27+C28-D28</f>
        <v>0</v>
      </c>
      <c r="F28" s="2"/>
      <c r="G28" s="21"/>
    </row>
    <row r="29" spans="1:7">
      <c r="A29" s="304"/>
      <c r="B29" s="26"/>
      <c r="C29" s="248"/>
      <c r="D29" s="248"/>
      <c r="E29" s="250">
        <f t="shared" si="0"/>
        <v>0</v>
      </c>
      <c r="F29" s="2"/>
      <c r="G29" s="21"/>
    </row>
    <row r="30" spans="1:7">
      <c r="A30" s="304"/>
      <c r="B30" s="26"/>
      <c r="C30" s="248"/>
      <c r="D30" s="248"/>
      <c r="E30" s="250">
        <f t="shared" si="0"/>
        <v>0</v>
      </c>
      <c r="F30" s="2"/>
      <c r="G30" s="21"/>
    </row>
    <row r="31" spans="1:7">
      <c r="A31" s="304"/>
      <c r="B31" s="26"/>
      <c r="C31" s="248"/>
      <c r="D31" s="248"/>
      <c r="E31" s="250">
        <f t="shared" si="0"/>
        <v>0</v>
      </c>
      <c r="F31" s="2"/>
      <c r="G31" s="21"/>
    </row>
    <row r="32" spans="1:7">
      <c r="A32" s="304"/>
      <c r="B32" s="26"/>
      <c r="C32" s="248"/>
      <c r="D32" s="248"/>
      <c r="E32" s="250">
        <f>E31+C32-D32</f>
        <v>0</v>
      </c>
      <c r="F32" s="2"/>
      <c r="G32" s="21"/>
    </row>
    <row r="33" spans="1:7">
      <c r="A33" s="304"/>
      <c r="B33" s="26"/>
      <c r="C33" s="248"/>
      <c r="D33" s="251"/>
      <c r="E33" s="250">
        <f t="shared" si="0"/>
        <v>0</v>
      </c>
      <c r="F33" s="2"/>
      <c r="G33" s="21"/>
    </row>
    <row r="34" spans="1:7">
      <c r="A34" s="304"/>
      <c r="B34" s="26"/>
      <c r="C34" s="248"/>
      <c r="D34" s="248"/>
      <c r="E34" s="250">
        <f t="shared" si="0"/>
        <v>0</v>
      </c>
      <c r="F34" s="2"/>
      <c r="G34" s="21"/>
    </row>
    <row r="35" spans="1:7">
      <c r="A35" s="304"/>
      <c r="B35" s="26"/>
      <c r="C35" s="248"/>
      <c r="D35" s="248"/>
      <c r="E35" s="250">
        <f t="shared" si="0"/>
        <v>0</v>
      </c>
      <c r="F35" s="2"/>
      <c r="G35" s="21"/>
    </row>
    <row r="36" spans="1:7">
      <c r="A36" s="304"/>
      <c r="B36" s="26"/>
      <c r="C36" s="248"/>
      <c r="D36" s="248"/>
      <c r="E36" s="250">
        <f t="shared" si="0"/>
        <v>0</v>
      </c>
      <c r="F36" s="2"/>
      <c r="G36" s="21"/>
    </row>
    <row r="37" spans="1:7">
      <c r="A37" s="304"/>
      <c r="B37" s="26"/>
      <c r="C37" s="248"/>
      <c r="D37" s="248"/>
      <c r="E37" s="250">
        <f t="shared" si="0"/>
        <v>0</v>
      </c>
      <c r="F37" s="2"/>
      <c r="G37" s="21"/>
    </row>
    <row r="38" spans="1:7">
      <c r="A38" s="304"/>
      <c r="B38" s="26"/>
      <c r="C38" s="248"/>
      <c r="D38" s="248"/>
      <c r="E38" s="250">
        <f t="shared" si="0"/>
        <v>0</v>
      </c>
      <c r="F38" s="2"/>
      <c r="G38" s="21"/>
    </row>
    <row r="39" spans="1:7">
      <c r="A39" s="304"/>
      <c r="B39" s="26"/>
      <c r="C39" s="248"/>
      <c r="D39" s="248"/>
      <c r="E39" s="250">
        <f t="shared" si="0"/>
        <v>0</v>
      </c>
      <c r="F39" s="2"/>
      <c r="G39" s="21"/>
    </row>
    <row r="40" spans="1:7">
      <c r="A40" s="304"/>
      <c r="B40" s="26"/>
      <c r="C40" s="248"/>
      <c r="D40" s="248"/>
      <c r="E40" s="250">
        <f t="shared" si="0"/>
        <v>0</v>
      </c>
      <c r="F40" s="2"/>
      <c r="G40" s="21"/>
    </row>
    <row r="41" spans="1:7">
      <c r="A41" s="304"/>
      <c r="B41" s="26"/>
      <c r="C41" s="248"/>
      <c r="D41" s="248"/>
      <c r="E41" s="250">
        <f t="shared" si="0"/>
        <v>0</v>
      </c>
      <c r="F41" s="2"/>
      <c r="G41" s="21"/>
    </row>
    <row r="42" spans="1:7">
      <c r="A42" s="304"/>
      <c r="B42" s="26"/>
      <c r="C42" s="248"/>
      <c r="D42" s="248"/>
      <c r="E42" s="250">
        <f t="shared" si="0"/>
        <v>0</v>
      </c>
      <c r="F42" s="2"/>
      <c r="G42" s="21"/>
    </row>
    <row r="43" spans="1:7">
      <c r="A43" s="304"/>
      <c r="B43" s="26"/>
      <c r="C43" s="248"/>
      <c r="D43" s="248"/>
      <c r="E43" s="250">
        <f t="shared" si="0"/>
        <v>0</v>
      </c>
      <c r="F43" s="2"/>
      <c r="G43" s="21"/>
    </row>
    <row r="44" spans="1:7">
      <c r="A44" s="304"/>
      <c r="B44" s="26"/>
      <c r="C44" s="248"/>
      <c r="D44" s="248"/>
      <c r="E44" s="250">
        <f t="shared" si="0"/>
        <v>0</v>
      </c>
      <c r="F44" s="2"/>
      <c r="G44" s="21"/>
    </row>
    <row r="45" spans="1:7">
      <c r="A45" s="304"/>
      <c r="B45" s="26"/>
      <c r="C45" s="248"/>
      <c r="D45" s="248"/>
      <c r="E45" s="250">
        <f t="shared" si="0"/>
        <v>0</v>
      </c>
      <c r="F45" s="2"/>
      <c r="G45" s="21"/>
    </row>
    <row r="46" spans="1:7">
      <c r="A46" s="304"/>
      <c r="B46" s="26"/>
      <c r="C46" s="248"/>
      <c r="D46" s="248"/>
      <c r="E46" s="250">
        <f t="shared" si="0"/>
        <v>0</v>
      </c>
      <c r="F46" s="2"/>
      <c r="G46" s="21"/>
    </row>
    <row r="47" spans="1:7">
      <c r="A47" s="304"/>
      <c r="B47" s="26"/>
      <c r="C47" s="248"/>
      <c r="D47" s="248"/>
      <c r="E47" s="250">
        <f t="shared" si="0"/>
        <v>0</v>
      </c>
      <c r="F47" s="2"/>
      <c r="G47" s="21"/>
    </row>
    <row r="48" spans="1:7">
      <c r="A48" s="304"/>
      <c r="B48" s="26"/>
      <c r="C48" s="248"/>
      <c r="D48" s="248"/>
      <c r="E48" s="250">
        <f t="shared" si="0"/>
        <v>0</v>
      </c>
      <c r="F48" s="2"/>
      <c r="G48" s="21"/>
    </row>
    <row r="49" spans="1:7">
      <c r="A49" s="304"/>
      <c r="B49" s="26"/>
      <c r="C49" s="248"/>
      <c r="D49" s="248"/>
      <c r="E49" s="250">
        <f t="shared" si="0"/>
        <v>0</v>
      </c>
      <c r="F49" s="2"/>
      <c r="G49" s="21"/>
    </row>
    <row r="50" spans="1:7">
      <c r="A50" s="304"/>
      <c r="B50" s="26"/>
      <c r="C50" s="248"/>
      <c r="D50" s="248"/>
      <c r="E50" s="250">
        <f t="shared" si="0"/>
        <v>0</v>
      </c>
      <c r="F50" s="2"/>
      <c r="G50" s="21"/>
    </row>
    <row r="51" spans="1:7">
      <c r="A51" s="304"/>
      <c r="B51" s="26"/>
      <c r="C51" s="248"/>
      <c r="D51" s="248"/>
      <c r="E51" s="250">
        <f t="shared" si="0"/>
        <v>0</v>
      </c>
      <c r="F51" s="2"/>
      <c r="G51" s="21"/>
    </row>
    <row r="52" spans="1:7">
      <c r="A52" s="304"/>
      <c r="B52" s="26"/>
      <c r="C52" s="248"/>
      <c r="D52" s="248"/>
      <c r="E52" s="250">
        <f t="shared" si="0"/>
        <v>0</v>
      </c>
      <c r="F52" s="2"/>
      <c r="G52" s="21"/>
    </row>
    <row r="53" spans="1:7">
      <c r="A53" s="304"/>
      <c r="B53" s="26"/>
      <c r="C53" s="248"/>
      <c r="D53" s="248"/>
      <c r="E53" s="250">
        <f t="shared" si="0"/>
        <v>0</v>
      </c>
      <c r="F53" s="2"/>
      <c r="G53" s="21"/>
    </row>
    <row r="54" spans="1:7">
      <c r="A54" s="304"/>
      <c r="B54" s="26"/>
      <c r="C54" s="248"/>
      <c r="D54" s="248"/>
      <c r="E54" s="250">
        <f t="shared" si="0"/>
        <v>0</v>
      </c>
      <c r="F54" s="2"/>
      <c r="G54" s="21"/>
    </row>
    <row r="55" spans="1:7">
      <c r="A55" s="304"/>
      <c r="B55" s="26"/>
      <c r="C55" s="248"/>
      <c r="D55" s="248"/>
      <c r="E55" s="250">
        <f t="shared" si="0"/>
        <v>0</v>
      </c>
      <c r="F55" s="2"/>
    </row>
    <row r="56" spans="1:7">
      <c r="A56" s="304"/>
      <c r="B56" s="26"/>
      <c r="C56" s="248"/>
      <c r="D56" s="248"/>
      <c r="E56" s="250">
        <f t="shared" si="0"/>
        <v>0</v>
      </c>
      <c r="F56" s="2"/>
    </row>
    <row r="57" spans="1:7">
      <c r="A57" s="304"/>
      <c r="B57" s="26"/>
      <c r="C57" s="248"/>
      <c r="D57" s="248"/>
      <c r="E57" s="250">
        <f t="shared" si="0"/>
        <v>0</v>
      </c>
      <c r="F57" s="2"/>
    </row>
    <row r="58" spans="1:7">
      <c r="A58" s="304"/>
      <c r="B58" s="26"/>
      <c r="C58" s="248"/>
      <c r="D58" s="248"/>
      <c r="E58" s="250">
        <f t="shared" si="0"/>
        <v>0</v>
      </c>
      <c r="F58" s="2"/>
    </row>
    <row r="59" spans="1:7">
      <c r="A59" s="304"/>
      <c r="B59" s="26"/>
      <c r="C59" s="248"/>
      <c r="D59" s="248"/>
      <c r="E59" s="250">
        <f t="shared" si="0"/>
        <v>0</v>
      </c>
      <c r="F59" s="2"/>
    </row>
    <row r="60" spans="1:7">
      <c r="A60" s="304"/>
      <c r="B60" s="26"/>
      <c r="C60" s="248"/>
      <c r="D60" s="248"/>
      <c r="E60" s="250">
        <f t="shared" si="0"/>
        <v>0</v>
      </c>
      <c r="F60" s="2"/>
    </row>
    <row r="61" spans="1:7">
      <c r="A61" s="304"/>
      <c r="B61" s="26"/>
      <c r="C61" s="248"/>
      <c r="D61" s="248"/>
      <c r="E61" s="250">
        <f t="shared" si="0"/>
        <v>0</v>
      </c>
      <c r="F61" s="2"/>
    </row>
    <row r="62" spans="1:7">
      <c r="A62" s="304"/>
      <c r="B62" s="26"/>
      <c r="C62" s="248"/>
      <c r="D62" s="248"/>
      <c r="E62" s="250">
        <f t="shared" si="0"/>
        <v>0</v>
      </c>
      <c r="F62" s="2"/>
    </row>
    <row r="63" spans="1:7">
      <c r="A63" s="304"/>
      <c r="B63" s="26"/>
      <c r="C63" s="248"/>
      <c r="D63" s="248"/>
      <c r="E63" s="250">
        <f t="shared" si="0"/>
        <v>0</v>
      </c>
      <c r="F63" s="2"/>
    </row>
    <row r="64" spans="1:7">
      <c r="A64" s="304"/>
      <c r="B64" s="26"/>
      <c r="C64" s="248"/>
      <c r="D64" s="248"/>
      <c r="E64" s="250">
        <f t="shared" si="0"/>
        <v>0</v>
      </c>
      <c r="F64" s="2"/>
    </row>
    <row r="65" spans="1:7">
      <c r="A65" s="304"/>
      <c r="B65" s="26"/>
      <c r="C65" s="248"/>
      <c r="D65" s="248"/>
      <c r="E65" s="250">
        <f t="shared" si="0"/>
        <v>0</v>
      </c>
      <c r="F65" s="2"/>
    </row>
    <row r="66" spans="1:7">
      <c r="A66" s="304"/>
      <c r="B66" s="26"/>
      <c r="C66" s="248"/>
      <c r="D66" s="248"/>
      <c r="E66" s="250">
        <f t="shared" si="0"/>
        <v>0</v>
      </c>
      <c r="F66" s="2"/>
    </row>
    <row r="67" spans="1:7">
      <c r="A67" s="304"/>
      <c r="B67" s="26"/>
      <c r="C67" s="248"/>
      <c r="D67" s="248"/>
      <c r="E67" s="250">
        <f t="shared" si="0"/>
        <v>0</v>
      </c>
      <c r="F67" s="2"/>
    </row>
    <row r="68" spans="1:7">
      <c r="A68" s="304"/>
      <c r="B68" s="26"/>
      <c r="C68" s="248"/>
      <c r="D68" s="248"/>
      <c r="E68" s="250">
        <f t="shared" si="0"/>
        <v>0</v>
      </c>
      <c r="F68" s="2"/>
    </row>
    <row r="69" spans="1:7">
      <c r="A69" s="304"/>
      <c r="B69" s="26"/>
      <c r="C69" s="248"/>
      <c r="D69" s="248"/>
      <c r="E69" s="250">
        <f t="shared" si="0"/>
        <v>0</v>
      </c>
      <c r="F69" s="2"/>
    </row>
    <row r="70" spans="1:7">
      <c r="A70" s="304"/>
      <c r="B70" s="26"/>
      <c r="C70" s="248"/>
      <c r="D70" s="248"/>
      <c r="E70" s="250">
        <f t="shared" ref="E70:E82" si="1">E69+C70-D70</f>
        <v>0</v>
      </c>
      <c r="F70" s="2"/>
    </row>
    <row r="71" spans="1:7">
      <c r="A71" s="304"/>
      <c r="B71" s="26"/>
      <c r="C71" s="248"/>
      <c r="D71" s="248"/>
      <c r="E71" s="250">
        <f t="shared" si="1"/>
        <v>0</v>
      </c>
      <c r="F71" s="2"/>
    </row>
    <row r="72" spans="1:7">
      <c r="A72" s="304"/>
      <c r="B72" s="26"/>
      <c r="C72" s="248"/>
      <c r="D72" s="248"/>
      <c r="E72" s="250">
        <f t="shared" si="1"/>
        <v>0</v>
      </c>
      <c r="F72" s="2"/>
    </row>
    <row r="73" spans="1:7">
      <c r="A73" s="304"/>
      <c r="B73" s="26"/>
      <c r="C73" s="248"/>
      <c r="D73" s="248"/>
      <c r="E73" s="250">
        <f t="shared" si="1"/>
        <v>0</v>
      </c>
      <c r="F73" s="2"/>
    </row>
    <row r="74" spans="1:7">
      <c r="A74" s="304"/>
      <c r="B74" s="26"/>
      <c r="C74" s="248"/>
      <c r="D74" s="248"/>
      <c r="E74" s="250">
        <f t="shared" si="1"/>
        <v>0</v>
      </c>
      <c r="F74" s="2"/>
    </row>
    <row r="75" spans="1:7">
      <c r="A75" s="304"/>
      <c r="B75" s="26"/>
      <c r="C75" s="248"/>
      <c r="D75" s="248"/>
      <c r="E75" s="250">
        <f t="shared" si="1"/>
        <v>0</v>
      </c>
      <c r="F75" s="2"/>
    </row>
    <row r="76" spans="1:7">
      <c r="A76" s="304"/>
      <c r="B76" s="26"/>
      <c r="C76" s="248"/>
      <c r="D76" s="248"/>
      <c r="E76" s="250">
        <f t="shared" si="1"/>
        <v>0</v>
      </c>
      <c r="F76" s="2"/>
    </row>
    <row r="77" spans="1:7">
      <c r="A77" s="304"/>
      <c r="B77" s="26"/>
      <c r="C77" s="248"/>
      <c r="D77" s="248"/>
      <c r="E77" s="250">
        <f t="shared" si="1"/>
        <v>0</v>
      </c>
      <c r="F77" s="2"/>
    </row>
    <row r="78" spans="1:7">
      <c r="A78" s="304"/>
      <c r="B78" s="26"/>
      <c r="C78" s="248"/>
      <c r="D78" s="248"/>
      <c r="E78" s="250">
        <f t="shared" si="1"/>
        <v>0</v>
      </c>
      <c r="F78" s="2"/>
    </row>
    <row r="79" spans="1:7">
      <c r="A79" s="304"/>
      <c r="B79" s="26"/>
      <c r="C79" s="248"/>
      <c r="D79" s="248"/>
      <c r="E79" s="250">
        <f t="shared" si="1"/>
        <v>0</v>
      </c>
      <c r="F79" s="18"/>
      <c r="G79" s="2"/>
    </row>
    <row r="80" spans="1:7">
      <c r="A80" s="304"/>
      <c r="B80" s="26"/>
      <c r="C80" s="248"/>
      <c r="D80" s="248"/>
      <c r="E80" s="250">
        <f t="shared" si="1"/>
        <v>0</v>
      </c>
      <c r="F80" s="18"/>
      <c r="G80" s="2"/>
    </row>
    <row r="81" spans="1:7">
      <c r="A81" s="304"/>
      <c r="B81" s="26"/>
      <c r="C81" s="248"/>
      <c r="D81" s="248"/>
      <c r="E81" s="250">
        <f t="shared" si="1"/>
        <v>0</v>
      </c>
      <c r="F81" s="18"/>
      <c r="G81" s="2"/>
    </row>
    <row r="82" spans="1:7">
      <c r="A82" s="304"/>
      <c r="B82" s="26"/>
      <c r="C82" s="248"/>
      <c r="D82" s="248"/>
      <c r="E82" s="250">
        <f t="shared" si="1"/>
        <v>0</v>
      </c>
      <c r="F82" s="18"/>
      <c r="G82" s="2"/>
    </row>
    <row r="83" spans="1:7">
      <c r="A83" s="304"/>
      <c r="B83" s="31"/>
      <c r="C83" s="250">
        <f>SUM(C5:C72)</f>
        <v>3500000</v>
      </c>
      <c r="D83" s="250">
        <f>SUM(D5:D77)</f>
        <v>3500000</v>
      </c>
      <c r="E83" s="252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09" t="s">
        <v>16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24" s="64" customFormat="1" ht="18">
      <c r="A2" s="310" t="s">
        <v>74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24" s="65" customFormat="1" ht="16.5" thickBot="1">
      <c r="A3" s="311" t="s">
        <v>70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3"/>
      <c r="S3" s="49"/>
      <c r="T3" s="7"/>
      <c r="U3" s="7"/>
      <c r="V3" s="7"/>
      <c r="W3" s="7"/>
      <c r="X3" s="16"/>
    </row>
    <row r="4" spans="1:24" s="66" customFormat="1" ht="12.75" customHeight="1">
      <c r="A4" s="314" t="s">
        <v>30</v>
      </c>
      <c r="B4" s="316" t="s">
        <v>31</v>
      </c>
      <c r="C4" s="305" t="s">
        <v>32</v>
      </c>
      <c r="D4" s="305" t="s">
        <v>33</v>
      </c>
      <c r="E4" s="305" t="s">
        <v>34</v>
      </c>
      <c r="F4" s="305" t="s">
        <v>129</v>
      </c>
      <c r="G4" s="305" t="s">
        <v>35</v>
      </c>
      <c r="H4" s="305" t="s">
        <v>97</v>
      </c>
      <c r="I4" s="305" t="s">
        <v>67</v>
      </c>
      <c r="J4" s="305" t="s">
        <v>36</v>
      </c>
      <c r="K4" s="305" t="s">
        <v>37</v>
      </c>
      <c r="L4" s="305" t="s">
        <v>38</v>
      </c>
      <c r="M4" s="305" t="s">
        <v>158</v>
      </c>
      <c r="N4" s="305" t="s">
        <v>39</v>
      </c>
      <c r="O4" s="307" t="s">
        <v>40</v>
      </c>
      <c r="P4" s="318" t="s">
        <v>55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15"/>
      <c r="B5" s="317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8"/>
      <c r="P5" s="319"/>
      <c r="Q5" s="125" t="s">
        <v>41</v>
      </c>
      <c r="S5" s="70"/>
      <c r="T5" s="71"/>
      <c r="U5" s="71"/>
      <c r="V5" s="71"/>
      <c r="W5" s="71"/>
      <c r="X5" s="72"/>
    </row>
    <row r="6" spans="1:24" s="13" customFormat="1">
      <c r="A6" s="73" t="s">
        <v>69</v>
      </c>
      <c r="B6" s="74">
        <v>1000</v>
      </c>
      <c r="C6" s="74"/>
      <c r="D6" s="75">
        <v>4270</v>
      </c>
      <c r="E6" s="75"/>
      <c r="F6" s="75"/>
      <c r="G6" s="75"/>
      <c r="H6" s="75"/>
      <c r="I6" s="75"/>
      <c r="J6" s="76">
        <v>20</v>
      </c>
      <c r="K6" s="75">
        <v>160</v>
      </c>
      <c r="L6" s="75"/>
      <c r="M6" s="75"/>
      <c r="N6" s="112"/>
      <c r="O6" s="75"/>
      <c r="P6" s="77"/>
      <c r="Q6" s="78">
        <f t="shared" ref="Q6:Q36" si="0">SUM(B6:P6)</f>
        <v>5450</v>
      </c>
      <c r="R6" s="79"/>
      <c r="S6" s="80"/>
      <c r="T6" s="34"/>
      <c r="U6" s="5"/>
      <c r="V6" s="34"/>
      <c r="W6" s="5"/>
    </row>
    <row r="7" spans="1:24" s="13" customFormat="1">
      <c r="A7" s="73" t="s">
        <v>89</v>
      </c>
      <c r="B7" s="74"/>
      <c r="C7" s="74"/>
      <c r="D7" s="75"/>
      <c r="E7" s="75"/>
      <c r="F7" s="75"/>
      <c r="G7" s="75"/>
      <c r="I7" s="75"/>
      <c r="J7" s="76"/>
      <c r="K7" s="75">
        <v>160</v>
      </c>
      <c r="L7" s="75"/>
      <c r="M7" s="75"/>
      <c r="N7" s="112">
        <v>20</v>
      </c>
      <c r="O7" s="75"/>
      <c r="P7" s="77"/>
      <c r="Q7" s="78">
        <f t="shared" si="0"/>
        <v>180</v>
      </c>
      <c r="R7" s="79"/>
      <c r="S7" s="34"/>
      <c r="T7" s="34"/>
      <c r="U7" s="34"/>
      <c r="V7" s="34"/>
      <c r="W7" s="34"/>
    </row>
    <row r="8" spans="1:24" s="13" customFormat="1">
      <c r="A8" s="73" t="s">
        <v>98</v>
      </c>
      <c r="B8" s="81"/>
      <c r="C8" s="74"/>
      <c r="D8" s="82"/>
      <c r="E8" s="82"/>
      <c r="F8" s="82"/>
      <c r="G8" s="82">
        <v>400</v>
      </c>
      <c r="H8" s="82">
        <v>2050</v>
      </c>
      <c r="I8" s="82"/>
      <c r="J8" s="83">
        <v>30</v>
      </c>
      <c r="K8" s="82">
        <v>160</v>
      </c>
      <c r="L8" s="82"/>
      <c r="M8" s="82"/>
      <c r="N8" s="113"/>
      <c r="O8" s="82"/>
      <c r="P8" s="84"/>
      <c r="Q8" s="78">
        <f>SUM(B8:P8)</f>
        <v>2640</v>
      </c>
      <c r="R8" s="79"/>
      <c r="S8" s="9"/>
      <c r="T8" s="9"/>
      <c r="U8" s="5" t="s">
        <v>42</v>
      </c>
      <c r="V8" s="34"/>
      <c r="W8" s="5"/>
    </row>
    <row r="9" spans="1:24" s="13" customFormat="1">
      <c r="A9" s="73" t="s">
        <v>105</v>
      </c>
      <c r="B9" s="81">
        <v>1000</v>
      </c>
      <c r="C9" s="74"/>
      <c r="D9" s="82">
        <v>355</v>
      </c>
      <c r="E9" s="82"/>
      <c r="F9" s="82"/>
      <c r="G9" s="82"/>
      <c r="H9" s="82"/>
      <c r="I9" s="82"/>
      <c r="J9" s="83">
        <v>180</v>
      </c>
      <c r="K9" s="82">
        <v>240</v>
      </c>
      <c r="L9" s="82"/>
      <c r="M9" s="82"/>
      <c r="N9" s="113"/>
      <c r="O9" s="82"/>
      <c r="P9" s="84"/>
      <c r="Q9" s="78">
        <f t="shared" si="0"/>
        <v>1775</v>
      </c>
      <c r="R9" s="79"/>
      <c r="S9" s="9"/>
      <c r="T9" s="9"/>
      <c r="U9" s="34"/>
      <c r="V9" s="34"/>
      <c r="W9" s="34"/>
    </row>
    <row r="10" spans="1:24" s="13" customFormat="1">
      <c r="A10" s="73" t="s">
        <v>116</v>
      </c>
      <c r="B10" s="81"/>
      <c r="C10" s="74"/>
      <c r="D10" s="82"/>
      <c r="E10" s="82"/>
      <c r="F10" s="82"/>
      <c r="G10" s="82"/>
      <c r="H10" s="82"/>
      <c r="I10" s="82"/>
      <c r="J10" s="82">
        <v>180</v>
      </c>
      <c r="K10" s="82">
        <v>240</v>
      </c>
      <c r="L10" s="82"/>
      <c r="M10" s="82"/>
      <c r="N10" s="113">
        <v>20</v>
      </c>
      <c r="O10" s="82"/>
      <c r="P10" s="84"/>
      <c r="Q10" s="78">
        <f t="shared" si="0"/>
        <v>440</v>
      </c>
      <c r="R10" s="79"/>
      <c r="S10" s="34"/>
      <c r="T10" s="34"/>
      <c r="U10" s="5"/>
      <c r="V10" s="34"/>
      <c r="W10" s="5"/>
    </row>
    <row r="11" spans="1:24" s="13" customFormat="1">
      <c r="A11" s="73" t="s">
        <v>122</v>
      </c>
      <c r="B11" s="81"/>
      <c r="C11" s="74"/>
      <c r="D11" s="82"/>
      <c r="E11" s="82"/>
      <c r="F11" s="82"/>
      <c r="G11" s="82"/>
      <c r="H11" s="82"/>
      <c r="I11" s="82"/>
      <c r="J11" s="82"/>
      <c r="K11" s="82">
        <v>80</v>
      </c>
      <c r="L11" s="82"/>
      <c r="M11" s="82"/>
      <c r="N11" s="113"/>
      <c r="O11" s="82"/>
      <c r="P11" s="84"/>
      <c r="Q11" s="78">
        <f t="shared" si="0"/>
        <v>80</v>
      </c>
      <c r="R11" s="79"/>
      <c r="S11" s="34"/>
      <c r="T11" s="34"/>
      <c r="U11" s="34"/>
      <c r="V11" s="34"/>
      <c r="W11" s="34"/>
    </row>
    <row r="12" spans="1:24" s="13" customFormat="1">
      <c r="A12" s="73" t="s">
        <v>128</v>
      </c>
      <c r="B12" s="81">
        <v>1000</v>
      </c>
      <c r="C12" s="74"/>
      <c r="D12" s="82"/>
      <c r="E12" s="82"/>
      <c r="F12" s="82">
        <v>2300</v>
      </c>
      <c r="G12" s="82"/>
      <c r="H12" s="82"/>
      <c r="I12" s="82"/>
      <c r="J12" s="82">
        <v>60</v>
      </c>
      <c r="K12" s="82">
        <v>160</v>
      </c>
      <c r="L12" s="82"/>
      <c r="M12" s="82"/>
      <c r="N12" s="113"/>
      <c r="O12" s="82"/>
      <c r="P12" s="84"/>
      <c r="Q12" s="78">
        <f t="shared" si="0"/>
        <v>3520</v>
      </c>
      <c r="R12" s="79"/>
      <c r="S12" s="34"/>
      <c r="T12" s="34"/>
      <c r="U12" s="5"/>
      <c r="V12" s="34"/>
      <c r="W12" s="5"/>
    </row>
    <row r="13" spans="1:24" s="13" customFormat="1">
      <c r="A13" s="73" t="s">
        <v>137</v>
      </c>
      <c r="B13" s="81"/>
      <c r="C13" s="74"/>
      <c r="D13" s="82"/>
      <c r="E13" s="82"/>
      <c r="F13" s="82"/>
      <c r="G13" s="82">
        <v>50</v>
      </c>
      <c r="H13" s="82"/>
      <c r="I13" s="82"/>
      <c r="J13" s="82">
        <v>40</v>
      </c>
      <c r="K13" s="82">
        <v>160</v>
      </c>
      <c r="L13" s="85"/>
      <c r="M13" s="82"/>
      <c r="N13" s="113"/>
      <c r="O13" s="82"/>
      <c r="P13" s="84"/>
      <c r="Q13" s="78">
        <f t="shared" si="0"/>
        <v>250</v>
      </c>
      <c r="R13" s="79"/>
      <c r="S13" s="80"/>
      <c r="T13" s="34"/>
      <c r="U13" s="34"/>
      <c r="V13" s="34"/>
      <c r="W13" s="34"/>
    </row>
    <row r="14" spans="1:24" s="13" customFormat="1">
      <c r="A14" s="73" t="s">
        <v>138</v>
      </c>
      <c r="B14" s="81"/>
      <c r="C14" s="74"/>
      <c r="D14" s="82"/>
      <c r="E14" s="82"/>
      <c r="F14" s="82"/>
      <c r="G14" s="82"/>
      <c r="H14" s="82"/>
      <c r="I14" s="82"/>
      <c r="J14" s="82"/>
      <c r="K14" s="82">
        <v>160</v>
      </c>
      <c r="L14" s="86"/>
      <c r="M14" s="82"/>
      <c r="N14" s="113"/>
      <c r="O14" s="82"/>
      <c r="P14" s="84"/>
      <c r="Q14" s="78">
        <f t="shared" si="0"/>
        <v>160</v>
      </c>
      <c r="R14" s="79"/>
      <c r="S14" s="87"/>
      <c r="T14" s="34"/>
      <c r="U14" s="5"/>
      <c r="V14" s="34"/>
      <c r="W14" s="5"/>
    </row>
    <row r="15" spans="1:24" s="13" customFormat="1">
      <c r="A15" s="73" t="s">
        <v>139</v>
      </c>
      <c r="B15" s="81">
        <v>700</v>
      </c>
      <c r="C15" s="74"/>
      <c r="D15" s="82">
        <v>600</v>
      </c>
      <c r="E15" s="82"/>
      <c r="F15" s="82"/>
      <c r="G15" s="82"/>
      <c r="H15" s="82"/>
      <c r="I15" s="82"/>
      <c r="J15" s="82" t="s">
        <v>140</v>
      </c>
      <c r="K15" s="82">
        <v>80</v>
      </c>
      <c r="L15" s="75"/>
      <c r="M15" s="82"/>
      <c r="N15" s="113"/>
      <c r="O15" s="82"/>
      <c r="P15" s="84"/>
      <c r="Q15" s="78">
        <f t="shared" si="0"/>
        <v>1380</v>
      </c>
      <c r="R15" s="79"/>
      <c r="S15" s="6"/>
      <c r="T15" s="34"/>
      <c r="U15" s="34"/>
      <c r="V15" s="34"/>
      <c r="W15" s="34"/>
    </row>
    <row r="16" spans="1:24" s="13" customFormat="1">
      <c r="A16" s="73" t="s">
        <v>145</v>
      </c>
      <c r="B16" s="81"/>
      <c r="C16" s="74"/>
      <c r="D16" s="82"/>
      <c r="E16" s="82"/>
      <c r="F16" s="82"/>
      <c r="G16" s="82"/>
      <c r="H16" s="82"/>
      <c r="I16" s="82"/>
      <c r="J16" s="82"/>
      <c r="K16" s="82">
        <v>160</v>
      </c>
      <c r="L16" s="82"/>
      <c r="M16" s="82"/>
      <c r="N16" s="113"/>
      <c r="O16" s="82"/>
      <c r="P16" s="84"/>
      <c r="Q16" s="78">
        <f t="shared" si="0"/>
        <v>160</v>
      </c>
      <c r="R16" s="79"/>
      <c r="S16" s="6"/>
      <c r="T16" s="34"/>
      <c r="U16" s="5"/>
      <c r="V16" s="34"/>
      <c r="W16" s="5"/>
    </row>
    <row r="17" spans="1:23" s="13" customFormat="1">
      <c r="A17" s="73" t="s">
        <v>146</v>
      </c>
      <c r="B17" s="81">
        <v>500</v>
      </c>
      <c r="C17" s="74"/>
      <c r="D17" s="82"/>
      <c r="E17" s="82"/>
      <c r="F17" s="82"/>
      <c r="G17" s="82"/>
      <c r="H17" s="82"/>
      <c r="I17" s="82"/>
      <c r="J17" s="82">
        <v>20</v>
      </c>
      <c r="K17" s="82">
        <v>160</v>
      </c>
      <c r="L17" s="82"/>
      <c r="M17" s="82"/>
      <c r="N17" s="113"/>
      <c r="O17" s="84"/>
      <c r="P17" s="84"/>
      <c r="Q17" s="78">
        <f t="shared" si="0"/>
        <v>680</v>
      </c>
      <c r="R17" s="79"/>
      <c r="S17" s="6"/>
      <c r="T17" s="34"/>
      <c r="U17" s="34"/>
      <c r="V17" s="34"/>
      <c r="W17" s="34"/>
    </row>
    <row r="18" spans="1:23" s="13" customFormat="1">
      <c r="A18" s="73" t="s">
        <v>148</v>
      </c>
      <c r="B18" s="81">
        <v>500</v>
      </c>
      <c r="C18" s="74"/>
      <c r="D18" s="82"/>
      <c r="E18" s="82"/>
      <c r="F18" s="82"/>
      <c r="G18" s="82"/>
      <c r="H18" s="82"/>
      <c r="I18" s="82"/>
      <c r="J18" s="82">
        <v>20</v>
      </c>
      <c r="K18" s="82">
        <v>160</v>
      </c>
      <c r="L18" s="82"/>
      <c r="M18" s="82"/>
      <c r="N18" s="113"/>
      <c r="O18" s="84"/>
      <c r="P18" s="84"/>
      <c r="Q18" s="78">
        <f t="shared" si="0"/>
        <v>680</v>
      </c>
      <c r="R18" s="79"/>
      <c r="S18" s="6"/>
      <c r="T18" s="34"/>
      <c r="U18" s="5"/>
      <c r="V18" s="34"/>
      <c r="W18" s="5"/>
    </row>
    <row r="19" spans="1:23" s="13" customFormat="1">
      <c r="A19" s="73" t="s">
        <v>149</v>
      </c>
      <c r="B19" s="81"/>
      <c r="C19" s="74">
        <v>420</v>
      </c>
      <c r="D19" s="82"/>
      <c r="E19" s="82"/>
      <c r="F19" s="82"/>
      <c r="G19" s="82"/>
      <c r="H19" s="82"/>
      <c r="I19" s="82"/>
      <c r="J19" s="82"/>
      <c r="K19" s="82">
        <v>160</v>
      </c>
      <c r="L19" s="82"/>
      <c r="M19" s="82"/>
      <c r="N19" s="114"/>
      <c r="O19" s="84"/>
      <c r="P19" s="84"/>
      <c r="Q19" s="78">
        <f t="shared" si="0"/>
        <v>580</v>
      </c>
      <c r="R19" s="79"/>
      <c r="S19" s="6"/>
      <c r="T19" s="34"/>
      <c r="U19" s="34"/>
      <c r="V19" s="34"/>
      <c r="W19" s="34"/>
    </row>
    <row r="20" spans="1:23" s="13" customFormat="1">
      <c r="A20" s="73" t="s">
        <v>152</v>
      </c>
      <c r="B20" s="81"/>
      <c r="C20" s="74"/>
      <c r="D20" s="82">
        <v>80</v>
      </c>
      <c r="E20" s="82"/>
      <c r="F20" s="113"/>
      <c r="G20" s="82"/>
      <c r="H20" s="82"/>
      <c r="I20" s="82"/>
      <c r="J20" s="82">
        <v>20</v>
      </c>
      <c r="K20" s="82">
        <v>160</v>
      </c>
      <c r="L20" s="82"/>
      <c r="M20" s="82"/>
      <c r="N20" s="113"/>
      <c r="O20" s="82"/>
      <c r="P20" s="84"/>
      <c r="Q20" s="78">
        <f t="shared" si="0"/>
        <v>260</v>
      </c>
      <c r="R20" s="79"/>
      <c r="S20" s="6"/>
      <c r="T20" s="34"/>
      <c r="U20" s="5"/>
      <c r="V20" s="34"/>
      <c r="W20" s="5"/>
    </row>
    <row r="21" spans="1:23" s="13" customFormat="1">
      <c r="A21" s="73" t="s">
        <v>153</v>
      </c>
      <c r="B21" s="81">
        <v>1000</v>
      </c>
      <c r="C21" s="74"/>
      <c r="D21" s="82"/>
      <c r="E21" s="82"/>
      <c r="F21" s="82"/>
      <c r="G21" s="82"/>
      <c r="H21" s="82"/>
      <c r="I21" s="82"/>
      <c r="J21" s="82">
        <v>30</v>
      </c>
      <c r="K21" s="82">
        <v>160</v>
      </c>
      <c r="L21" s="82"/>
      <c r="M21" s="82"/>
      <c r="N21" s="113"/>
      <c r="O21" s="82"/>
      <c r="P21" s="84"/>
      <c r="Q21" s="78">
        <f t="shared" si="0"/>
        <v>1190</v>
      </c>
      <c r="R21" s="79"/>
      <c r="S21" s="6"/>
    </row>
    <row r="22" spans="1:23" s="13" customFormat="1">
      <c r="A22" s="73" t="s">
        <v>154</v>
      </c>
      <c r="B22" s="81"/>
      <c r="C22" s="74"/>
      <c r="D22" s="82"/>
      <c r="E22" s="82"/>
      <c r="F22" s="82"/>
      <c r="G22" s="82"/>
      <c r="H22" s="82">
        <v>400</v>
      </c>
      <c r="I22" s="82"/>
      <c r="J22" s="82">
        <v>160</v>
      </c>
      <c r="K22" s="82">
        <v>160</v>
      </c>
      <c r="L22" s="82"/>
      <c r="M22" s="82"/>
      <c r="N22" s="113"/>
      <c r="O22" s="82"/>
      <c r="P22" s="84"/>
      <c r="Q22" s="78">
        <f t="shared" si="0"/>
        <v>720</v>
      </c>
      <c r="R22" s="79"/>
      <c r="S22" s="6"/>
    </row>
    <row r="23" spans="1:23" s="89" customFormat="1">
      <c r="A23" s="73" t="s">
        <v>156</v>
      </c>
      <c r="B23" s="81"/>
      <c r="C23" s="74"/>
      <c r="D23" s="82"/>
      <c r="E23" s="82"/>
      <c r="F23" s="82"/>
      <c r="G23" s="82"/>
      <c r="H23" s="82"/>
      <c r="I23" s="82"/>
      <c r="J23" s="82">
        <v>80</v>
      </c>
      <c r="K23" s="82">
        <v>160</v>
      </c>
      <c r="L23" s="82"/>
      <c r="M23" s="82"/>
      <c r="N23" s="113"/>
      <c r="O23" s="82"/>
      <c r="P23" s="84"/>
      <c r="Q23" s="78">
        <f t="shared" si="0"/>
        <v>240</v>
      </c>
      <c r="R23" s="88"/>
      <c r="S23" s="6"/>
    </row>
    <row r="24" spans="1:23" s="13" customFormat="1">
      <c r="A24" s="73" t="s">
        <v>157</v>
      </c>
      <c r="B24" s="81">
        <v>1000</v>
      </c>
      <c r="C24" s="74"/>
      <c r="D24" s="82"/>
      <c r="E24" s="82"/>
      <c r="F24" s="82"/>
      <c r="G24" s="82"/>
      <c r="H24" s="82"/>
      <c r="I24" s="82"/>
      <c r="J24" s="82">
        <v>20</v>
      </c>
      <c r="K24" s="82">
        <v>160</v>
      </c>
      <c r="L24" s="82"/>
      <c r="M24" s="82">
        <v>1200</v>
      </c>
      <c r="N24" s="113"/>
      <c r="O24" s="82"/>
      <c r="P24" s="84"/>
      <c r="Q24" s="78">
        <f t="shared" si="0"/>
        <v>2380</v>
      </c>
      <c r="R24" s="79"/>
      <c r="S24" s="6"/>
      <c r="U24" s="90"/>
      <c r="V24" s="90"/>
      <c r="W24" s="90"/>
    </row>
    <row r="25" spans="1:23" s="89" customFormat="1">
      <c r="A25" s="73" t="s">
        <v>159</v>
      </c>
      <c r="B25" s="81"/>
      <c r="C25" s="74"/>
      <c r="D25" s="82"/>
      <c r="E25" s="82"/>
      <c r="F25" s="82"/>
      <c r="G25" s="82">
        <v>50</v>
      </c>
      <c r="H25" s="82"/>
      <c r="I25" s="82"/>
      <c r="J25" s="82">
        <v>20</v>
      </c>
      <c r="K25" s="82">
        <v>160</v>
      </c>
      <c r="L25" s="82"/>
      <c r="M25" s="82">
        <v>1000</v>
      </c>
      <c r="N25" s="113"/>
      <c r="O25" s="82"/>
      <c r="P25" s="84"/>
      <c r="Q25" s="78">
        <f t="shared" si="0"/>
        <v>1230</v>
      </c>
      <c r="R25" s="88"/>
      <c r="S25" s="6"/>
    </row>
    <row r="26" spans="1:23" s="13" customFormat="1">
      <c r="A26" s="73" t="s">
        <v>160</v>
      </c>
      <c r="B26" s="81"/>
      <c r="C26" s="74"/>
      <c r="D26" s="82">
        <v>50</v>
      </c>
      <c r="E26" s="82"/>
      <c r="F26" s="82"/>
      <c r="G26" s="82"/>
      <c r="H26" s="82"/>
      <c r="I26" s="82"/>
      <c r="J26" s="82"/>
      <c r="K26" s="82">
        <v>160</v>
      </c>
      <c r="L26" s="82"/>
      <c r="M26" s="82"/>
      <c r="N26" s="113"/>
      <c r="O26" s="82"/>
      <c r="P26" s="84"/>
      <c r="Q26" s="78">
        <f t="shared" si="0"/>
        <v>210</v>
      </c>
      <c r="R26" s="79"/>
      <c r="S26" s="6"/>
    </row>
    <row r="27" spans="1:23" s="13" customFormat="1">
      <c r="A27" s="73" t="s">
        <v>164</v>
      </c>
      <c r="B27" s="81">
        <v>1000</v>
      </c>
      <c r="C27" s="74"/>
      <c r="D27" s="82"/>
      <c r="E27" s="82"/>
      <c r="F27" s="82"/>
      <c r="G27" s="82"/>
      <c r="H27" s="82"/>
      <c r="I27" s="82"/>
      <c r="J27" s="82">
        <v>20</v>
      </c>
      <c r="K27" s="82">
        <v>160</v>
      </c>
      <c r="L27" s="82"/>
      <c r="M27" s="82"/>
      <c r="N27" s="113"/>
      <c r="O27" s="82"/>
      <c r="P27" s="84"/>
      <c r="Q27" s="78">
        <f t="shared" si="0"/>
        <v>1180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43</v>
      </c>
      <c r="B37" s="99">
        <f>SUM(B6:B36)</f>
        <v>7700</v>
      </c>
      <c r="C37" s="100">
        <f t="shared" ref="C37:P37" si="1">SUM(C6:C36)</f>
        <v>420</v>
      </c>
      <c r="D37" s="100">
        <f t="shared" si="1"/>
        <v>5355</v>
      </c>
      <c r="E37" s="100">
        <f t="shared" si="1"/>
        <v>0</v>
      </c>
      <c r="F37" s="100">
        <f t="shared" si="1"/>
        <v>2300</v>
      </c>
      <c r="G37" s="100">
        <f>SUM(G6:G36)</f>
        <v>500</v>
      </c>
      <c r="H37" s="100">
        <f t="shared" si="1"/>
        <v>2450</v>
      </c>
      <c r="I37" s="100">
        <f t="shared" si="1"/>
        <v>0</v>
      </c>
      <c r="J37" s="100">
        <f t="shared" si="1"/>
        <v>900</v>
      </c>
      <c r="K37" s="100">
        <f t="shared" si="1"/>
        <v>3520</v>
      </c>
      <c r="L37" s="100">
        <f t="shared" si="1"/>
        <v>0</v>
      </c>
      <c r="M37" s="100">
        <f t="shared" si="1"/>
        <v>2200</v>
      </c>
      <c r="N37" s="116">
        <f t="shared" si="1"/>
        <v>40</v>
      </c>
      <c r="O37" s="100">
        <f t="shared" si="1"/>
        <v>0</v>
      </c>
      <c r="P37" s="101">
        <f t="shared" si="1"/>
        <v>0</v>
      </c>
      <c r="Q37" s="102">
        <f>SUM(Q6:Q36)</f>
        <v>25385</v>
      </c>
      <c r="S37" s="227" t="s">
        <v>44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9" customFormat="1">
      <c r="A44" s="259" t="s">
        <v>66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56" sqref="D56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25" t="s">
        <v>16</v>
      </c>
      <c r="B1" s="325"/>
      <c r="C1" s="325"/>
      <c r="D1" s="325"/>
      <c r="E1" s="325"/>
      <c r="F1" s="325"/>
      <c r="G1" s="325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26" t="s">
        <v>71</v>
      </c>
      <c r="B2" s="326"/>
      <c r="C2" s="326"/>
      <c r="D2" s="326"/>
      <c r="E2" s="326"/>
      <c r="F2" s="326"/>
      <c r="G2" s="326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27" t="s">
        <v>73</v>
      </c>
      <c r="B3" s="327"/>
      <c r="C3" s="327"/>
      <c r="D3" s="327"/>
      <c r="E3" s="327"/>
      <c r="F3" s="327"/>
      <c r="G3" s="327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71" t="s">
        <v>0</v>
      </c>
      <c r="B4" s="272" t="s">
        <v>18</v>
      </c>
      <c r="C4" s="271" t="s">
        <v>19</v>
      </c>
      <c r="D4" s="272" t="s">
        <v>20</v>
      </c>
      <c r="E4" s="272" t="s">
        <v>21</v>
      </c>
      <c r="F4" s="272" t="s">
        <v>1</v>
      </c>
      <c r="G4" s="272" t="s">
        <v>112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3" t="s">
        <v>69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4"/>
      <c r="G5" s="240"/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3" t="s">
        <v>89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4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 t="s">
        <v>98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 t="s">
        <v>105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29"/>
      <c r="G8" s="240">
        <v>1000</v>
      </c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 t="s">
        <v>116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 t="s">
        <v>122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 t="s">
        <v>128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 t="s">
        <v>137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 t="s">
        <v>138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 t="s">
        <v>139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 t="s">
        <v>145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 t="s">
        <v>146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 t="s">
        <v>148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 t="s">
        <v>149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 t="s">
        <v>152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 t="s">
        <v>153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 t="s">
        <v>154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 t="s">
        <v>156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 t="s">
        <v>157</v>
      </c>
      <c r="B23" s="48">
        <v>124970</v>
      </c>
      <c r="C23" s="51">
        <v>133810</v>
      </c>
      <c r="D23" s="48">
        <v>1160</v>
      </c>
      <c r="E23" s="48">
        <f t="shared" si="1"/>
        <v>134970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 t="s">
        <v>159</v>
      </c>
      <c r="B24" s="48">
        <v>188000</v>
      </c>
      <c r="C24" s="51">
        <v>148330</v>
      </c>
      <c r="D24" s="48">
        <v>1230</v>
      </c>
      <c r="E24" s="48">
        <f t="shared" si="0"/>
        <v>149560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 t="s">
        <v>160</v>
      </c>
      <c r="B25" s="48">
        <v>189560</v>
      </c>
      <c r="C25" s="51">
        <v>189120</v>
      </c>
      <c r="D25" s="48">
        <v>210</v>
      </c>
      <c r="E25" s="48">
        <f t="shared" si="0"/>
        <v>189330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 t="s">
        <v>164</v>
      </c>
      <c r="B26" s="48">
        <v>173920</v>
      </c>
      <c r="C26" s="51">
        <v>201060</v>
      </c>
      <c r="D26" s="48">
        <v>1180</v>
      </c>
      <c r="E26" s="48">
        <f t="shared" si="0"/>
        <v>202240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3">
        <f>SUM(B5:B32)</f>
        <v>7734660</v>
      </c>
      <c r="C33" s="254">
        <f>SUM(C5:C32)</f>
        <v>5122845</v>
      </c>
      <c r="D33" s="253">
        <f>SUM(D5:D32)</f>
        <v>22935</v>
      </c>
      <c r="E33" s="253">
        <f>SUM(E5:E32)</f>
        <v>5145780</v>
      </c>
      <c r="F33" s="253">
        <f>B33-E33</f>
        <v>2588880</v>
      </c>
      <c r="G33" s="255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22" t="s">
        <v>22</v>
      </c>
      <c r="C35" s="322"/>
      <c r="D35" s="322"/>
      <c r="E35" s="322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60</v>
      </c>
      <c r="B36" s="202" t="s">
        <v>23</v>
      </c>
      <c r="C36" s="202" t="s">
        <v>24</v>
      </c>
      <c r="D36" s="203" t="s">
        <v>25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111</v>
      </c>
      <c r="B37" s="238" t="s">
        <v>99</v>
      </c>
      <c r="C37" s="126" t="s">
        <v>143</v>
      </c>
      <c r="D37" s="205">
        <v>400</v>
      </c>
      <c r="E37" s="261" t="s">
        <v>98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/>
      <c r="B38" s="118"/>
      <c r="C38" s="117"/>
      <c r="D38" s="206"/>
      <c r="E38" s="174"/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60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44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23"/>
      <c r="H43" s="323"/>
      <c r="I43" s="323"/>
      <c r="J43" s="323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60</v>
      </c>
      <c r="B45" s="200" t="s">
        <v>57</v>
      </c>
      <c r="C45" s="200" t="s">
        <v>58</v>
      </c>
      <c r="D45" s="207" t="s">
        <v>56</v>
      </c>
      <c r="E45" s="201" t="s">
        <v>59</v>
      </c>
      <c r="F45" s="130"/>
      <c r="G45" s="136"/>
      <c r="H45" s="219" t="s">
        <v>61</v>
      </c>
      <c r="I45" s="215" t="s">
        <v>62</v>
      </c>
      <c r="J45" s="215" t="s">
        <v>56</v>
      </c>
      <c r="K45" s="220" t="s">
        <v>63</v>
      </c>
      <c r="L45" s="221" t="s">
        <v>26</v>
      </c>
      <c r="M45" s="222" t="s">
        <v>27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82</v>
      </c>
      <c r="B46" s="343" t="s">
        <v>83</v>
      </c>
      <c r="C46" s="126"/>
      <c r="D46" s="344">
        <v>65000</v>
      </c>
      <c r="E46" s="345" t="s">
        <v>148</v>
      </c>
      <c r="F46" s="129"/>
      <c r="G46" s="136"/>
      <c r="H46" s="189"/>
      <c r="I46" s="190"/>
      <c r="J46" s="191"/>
      <c r="K46" s="126"/>
      <c r="L46" s="192"/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113</v>
      </c>
      <c r="B47" s="52" t="s">
        <v>114</v>
      </c>
      <c r="C47" s="117"/>
      <c r="D47" s="208">
        <v>218000</v>
      </c>
      <c r="E47" s="176" t="s">
        <v>105</v>
      </c>
      <c r="F47" s="130"/>
      <c r="G47" s="136"/>
      <c r="H47" s="185"/>
      <c r="I47" s="54"/>
      <c r="J47" s="51"/>
      <c r="K47" s="51"/>
      <c r="L47" s="127"/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117</v>
      </c>
      <c r="B48" s="346" t="s">
        <v>118</v>
      </c>
      <c r="C48" s="117"/>
      <c r="D48" s="347">
        <v>200000</v>
      </c>
      <c r="E48" s="178" t="s">
        <v>153</v>
      </c>
      <c r="F48" s="130"/>
      <c r="G48" s="136"/>
      <c r="H48" s="185"/>
      <c r="I48" s="54"/>
      <c r="J48" s="51"/>
      <c r="K48" s="169"/>
      <c r="L48" s="127"/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117</v>
      </c>
      <c r="B49" s="53" t="s">
        <v>119</v>
      </c>
      <c r="C49" s="117"/>
      <c r="D49" s="208">
        <v>89240</v>
      </c>
      <c r="E49" s="178" t="s">
        <v>145</v>
      </c>
      <c r="F49" s="130"/>
      <c r="G49" s="136"/>
      <c r="H49" s="185"/>
      <c r="I49" s="54"/>
      <c r="J49" s="51"/>
      <c r="K49" s="169"/>
      <c r="L49" s="127"/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162</v>
      </c>
      <c r="B50" s="53" t="s">
        <v>163</v>
      </c>
      <c r="C50" s="117"/>
      <c r="D50" s="208">
        <v>12730</v>
      </c>
      <c r="E50" s="176" t="s">
        <v>160</v>
      </c>
      <c r="F50" s="130"/>
      <c r="G50" s="136"/>
      <c r="H50" s="173"/>
      <c r="I50" s="55"/>
      <c r="J50" s="167"/>
      <c r="K50" s="168"/>
      <c r="L50" s="127"/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141</v>
      </c>
      <c r="B51" s="53" t="s">
        <v>142</v>
      </c>
      <c r="C51" s="117"/>
      <c r="D51" s="208">
        <v>50000</v>
      </c>
      <c r="E51" s="177" t="s">
        <v>139</v>
      </c>
      <c r="F51" s="130"/>
      <c r="G51" s="136"/>
      <c r="H51" s="185"/>
      <c r="I51" s="54"/>
      <c r="J51" s="51"/>
      <c r="K51" s="169"/>
      <c r="L51" s="127"/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100</v>
      </c>
      <c r="B52" s="53" t="s">
        <v>101</v>
      </c>
      <c r="C52" s="117"/>
      <c r="D52" s="208">
        <v>200000</v>
      </c>
      <c r="E52" s="177" t="s">
        <v>146</v>
      </c>
      <c r="F52" s="130"/>
      <c r="G52" s="136"/>
      <c r="H52" s="185"/>
      <c r="I52" s="54"/>
      <c r="J52" s="51"/>
      <c r="K52" s="169"/>
      <c r="L52" s="127"/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100</v>
      </c>
      <c r="B53" s="52" t="s">
        <v>102</v>
      </c>
      <c r="C53" s="117"/>
      <c r="D53" s="208">
        <v>220000</v>
      </c>
      <c r="E53" s="178" t="s">
        <v>156</v>
      </c>
      <c r="F53" s="130"/>
      <c r="G53" s="136"/>
      <c r="H53" s="185"/>
      <c r="I53" s="54"/>
      <c r="J53" s="51"/>
      <c r="K53" s="169"/>
      <c r="L53" s="127"/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79</v>
      </c>
      <c r="B54" s="53" t="s">
        <v>80</v>
      </c>
      <c r="C54" s="117"/>
      <c r="D54" s="208">
        <v>319360</v>
      </c>
      <c r="E54" s="177" t="s">
        <v>164</v>
      </c>
      <c r="F54" s="130"/>
      <c r="G54" s="136"/>
      <c r="H54" s="187"/>
      <c r="I54" s="60"/>
      <c r="J54" s="51"/>
      <c r="K54" s="169"/>
      <c r="L54" s="127"/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79</v>
      </c>
      <c r="B55" s="53" t="s">
        <v>81</v>
      </c>
      <c r="C55" s="117"/>
      <c r="D55" s="208">
        <v>41970</v>
      </c>
      <c r="E55" s="176" t="s">
        <v>69</v>
      </c>
      <c r="F55" s="130"/>
      <c r="G55" s="136"/>
      <c r="H55" s="185"/>
      <c r="I55" s="54"/>
      <c r="J55" s="51"/>
      <c r="K55" s="169"/>
      <c r="L55" s="127"/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79</v>
      </c>
      <c r="B56" s="348" t="s">
        <v>92</v>
      </c>
      <c r="C56" s="117"/>
      <c r="D56" s="208">
        <v>94260</v>
      </c>
      <c r="E56" s="176" t="s">
        <v>164</v>
      </c>
      <c r="F56" s="130"/>
      <c r="G56" s="136"/>
      <c r="H56" s="185"/>
      <c r="I56" s="54"/>
      <c r="J56" s="51"/>
      <c r="K56" s="117"/>
      <c r="L56" s="127"/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79</v>
      </c>
      <c r="B57" s="52" t="s">
        <v>93</v>
      </c>
      <c r="C57" s="117"/>
      <c r="D57" s="208">
        <v>188300</v>
      </c>
      <c r="E57" s="178" t="s">
        <v>156</v>
      </c>
      <c r="F57" s="130"/>
      <c r="G57" s="136"/>
      <c r="H57" s="185"/>
      <c r="I57" s="54"/>
      <c r="J57" s="51"/>
      <c r="K57" s="169"/>
      <c r="L57" s="127"/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79</v>
      </c>
      <c r="B58" s="346" t="s">
        <v>123</v>
      </c>
      <c r="C58" s="117"/>
      <c r="D58" s="208">
        <v>162250</v>
      </c>
      <c r="E58" s="176" t="s">
        <v>122</v>
      </c>
      <c r="F58" s="130"/>
      <c r="G58" s="136"/>
      <c r="H58" s="185"/>
      <c r="I58" s="54"/>
      <c r="J58" s="51"/>
      <c r="K58" s="169"/>
      <c r="L58" s="127"/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79</v>
      </c>
      <c r="B59" s="53" t="s">
        <v>130</v>
      </c>
      <c r="C59" s="117"/>
      <c r="D59" s="208">
        <v>163370</v>
      </c>
      <c r="E59" s="176" t="s">
        <v>149</v>
      </c>
      <c r="F59" s="130"/>
      <c r="G59" s="136"/>
      <c r="H59" s="185"/>
      <c r="I59" s="54"/>
      <c r="J59" s="51"/>
      <c r="K59" s="169"/>
      <c r="L59" s="127"/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131</v>
      </c>
      <c r="B60" s="53" t="s">
        <v>132</v>
      </c>
      <c r="C60" s="117"/>
      <c r="D60" s="208">
        <v>100000</v>
      </c>
      <c r="E60" s="177" t="s">
        <v>148</v>
      </c>
      <c r="F60" s="130"/>
      <c r="G60" s="136"/>
      <c r="H60" s="173"/>
      <c r="I60" s="55"/>
      <c r="J60" s="167"/>
      <c r="K60" s="168"/>
      <c r="L60" s="127"/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131</v>
      </c>
      <c r="B61" s="52" t="s">
        <v>133</v>
      </c>
      <c r="C61" s="117"/>
      <c r="D61" s="208">
        <v>140000</v>
      </c>
      <c r="E61" s="176" t="s">
        <v>148</v>
      </c>
      <c r="F61" s="132"/>
      <c r="G61" s="136"/>
      <c r="H61" s="185"/>
      <c r="I61" s="54"/>
      <c r="J61" s="51"/>
      <c r="K61" s="169"/>
      <c r="L61" s="127"/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90</v>
      </c>
      <c r="B62" s="348" t="s">
        <v>91</v>
      </c>
      <c r="C62" s="117"/>
      <c r="D62" s="208">
        <v>100000</v>
      </c>
      <c r="E62" s="176" t="s">
        <v>89</v>
      </c>
      <c r="F62" s="129"/>
      <c r="G62" s="136"/>
      <c r="H62" s="185"/>
      <c r="I62" s="54"/>
      <c r="J62" s="51"/>
      <c r="K62" s="170"/>
      <c r="L62" s="127"/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90</v>
      </c>
      <c r="B63" s="348" t="s">
        <v>124</v>
      </c>
      <c r="C63" s="117"/>
      <c r="D63" s="208">
        <v>200000</v>
      </c>
      <c r="E63" s="178" t="s">
        <v>122</v>
      </c>
      <c r="F63" s="130"/>
      <c r="G63" s="136"/>
      <c r="H63" s="173"/>
      <c r="I63" s="55"/>
      <c r="J63" s="167"/>
      <c r="K63" s="168"/>
      <c r="L63" s="127"/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90</v>
      </c>
      <c r="B64" s="52" t="s">
        <v>150</v>
      </c>
      <c r="C64" s="117"/>
      <c r="D64" s="208">
        <v>24000</v>
      </c>
      <c r="E64" s="177" t="s">
        <v>156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/>
      <c r="B65" s="52"/>
      <c r="C65" s="117"/>
      <c r="D65" s="208"/>
      <c r="E65" s="176"/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7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6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20" t="s">
        <v>28</v>
      </c>
      <c r="B119" s="321"/>
      <c r="C119" s="324"/>
      <c r="D119" s="210">
        <f>SUM(D37:D118)</f>
        <v>2588880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20" t="s">
        <v>29</v>
      </c>
      <c r="B121" s="321"/>
      <c r="C121" s="321"/>
      <c r="D121" s="210">
        <f>D119+M121</f>
        <v>2588880</v>
      </c>
      <c r="E121" s="204"/>
      <c r="F121" s="136"/>
      <c r="G121" s="136"/>
      <c r="H121" s="214"/>
      <c r="I121" s="183"/>
      <c r="J121" s="215">
        <f>SUM(J46:J120)</f>
        <v>0</v>
      </c>
      <c r="K121" s="216"/>
      <c r="L121" s="217">
        <f>SUM(L46:L120)</f>
        <v>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A46:E6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topLeftCell="A16" zoomScaleNormal="100" workbookViewId="0">
      <selection activeCell="H27" sqref="H2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28" t="s">
        <v>16</v>
      </c>
      <c r="B1" s="329"/>
      <c r="C1" s="329"/>
      <c r="D1" s="329"/>
      <c r="E1" s="330"/>
      <c r="F1" s="5"/>
      <c r="G1" s="5"/>
    </row>
    <row r="2" spans="1:17" ht="21.75">
      <c r="A2" s="337" t="s">
        <v>72</v>
      </c>
      <c r="B2" s="338"/>
      <c r="C2" s="338"/>
      <c r="D2" s="338"/>
      <c r="E2" s="339"/>
      <c r="F2" s="5"/>
      <c r="G2" s="5"/>
    </row>
    <row r="3" spans="1:17" ht="23.25">
      <c r="A3" s="331" t="s">
        <v>165</v>
      </c>
      <c r="B3" s="332"/>
      <c r="C3" s="332"/>
      <c r="D3" s="332"/>
      <c r="E3" s="33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40" t="s">
        <v>77</v>
      </c>
      <c r="B4" s="341"/>
      <c r="C4" s="341"/>
      <c r="D4" s="341"/>
      <c r="E4" s="34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8" t="s">
        <v>65</v>
      </c>
      <c r="B5" s="244">
        <v>15000000</v>
      </c>
      <c r="C5" s="40"/>
      <c r="D5" s="40" t="s">
        <v>11</v>
      </c>
      <c r="E5" s="281">
        <v>11048130</v>
      </c>
      <c r="F5" s="36"/>
      <c r="G5" s="264"/>
      <c r="H5" s="265"/>
      <c r="I5" s="266"/>
      <c r="J5" s="7"/>
      <c r="K5" s="7"/>
      <c r="L5" s="7"/>
      <c r="M5" s="7"/>
      <c r="N5" s="7"/>
      <c r="O5" s="7"/>
      <c r="P5" s="7"/>
      <c r="Q5" s="7"/>
    </row>
    <row r="6" spans="1:17" ht="21.75">
      <c r="A6" s="278" t="s">
        <v>6</v>
      </c>
      <c r="B6" s="244">
        <v>189020</v>
      </c>
      <c r="C6" s="42"/>
      <c r="D6" s="40" t="s">
        <v>17</v>
      </c>
      <c r="E6" s="279">
        <v>0</v>
      </c>
      <c r="F6" s="7"/>
      <c r="G6" s="25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0" t="s">
        <v>76</v>
      </c>
      <c r="B7" s="244">
        <v>122250</v>
      </c>
      <c r="C7" s="42"/>
      <c r="D7" s="300" t="s">
        <v>78</v>
      </c>
      <c r="E7" s="281">
        <v>1548619</v>
      </c>
      <c r="F7" s="7"/>
      <c r="G7" s="25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0" t="s">
        <v>88</v>
      </c>
      <c r="B8" s="244">
        <v>73554</v>
      </c>
      <c r="C8" s="40"/>
      <c r="D8" s="237"/>
      <c r="E8" s="282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8"/>
      <c r="B9" s="244"/>
      <c r="C9" s="41"/>
      <c r="D9" s="293"/>
      <c r="E9" s="283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8" t="s">
        <v>14</v>
      </c>
      <c r="B10" s="244">
        <v>25385</v>
      </c>
      <c r="C10" s="41"/>
      <c r="D10" s="40" t="s">
        <v>12</v>
      </c>
      <c r="E10" s="281">
        <v>2588880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8" t="s">
        <v>64</v>
      </c>
      <c r="B11" s="244">
        <v>0</v>
      </c>
      <c r="C11" s="41"/>
      <c r="D11" s="40" t="s">
        <v>87</v>
      </c>
      <c r="E11" s="279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2" t="s">
        <v>8</v>
      </c>
      <c r="B12" s="245">
        <f>B6+B7+B8-B10</f>
        <v>359439</v>
      </c>
      <c r="C12" s="41"/>
      <c r="D12" s="40" t="s">
        <v>75</v>
      </c>
      <c r="E12" s="281">
        <v>79860</v>
      </c>
      <c r="F12" s="7" t="s">
        <v>44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0"/>
      <c r="B13" s="244"/>
      <c r="C13" s="41"/>
      <c r="D13" s="41" t="s">
        <v>106</v>
      </c>
      <c r="E13" s="284">
        <v>7000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80"/>
      <c r="B14" s="244"/>
      <c r="C14" s="41"/>
      <c r="D14" s="41"/>
      <c r="E14" s="284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0"/>
      <c r="B15" s="244"/>
      <c r="C15" s="41"/>
      <c r="D15" s="121"/>
      <c r="E15" s="283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8" t="s">
        <v>5</v>
      </c>
      <c r="B16" s="246">
        <f>B5+B6+B7+B8-B10-B15-B14</f>
        <v>15359439</v>
      </c>
      <c r="C16" s="41"/>
      <c r="D16" s="41" t="s">
        <v>7</v>
      </c>
      <c r="E16" s="284">
        <f>E5+E6+E10+E11+E12+E7+E13</f>
        <v>15359439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8"/>
      <c r="B17" s="276" t="s">
        <v>13</v>
      </c>
      <c r="C17" s="41"/>
      <c r="D17" s="41"/>
      <c r="E17" s="285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2.5">
      <c r="A18" s="334" t="s">
        <v>15</v>
      </c>
      <c r="B18" s="335"/>
      <c r="C18" s="335"/>
      <c r="D18" s="335"/>
      <c r="E18" s="336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86" t="s">
        <v>86</v>
      </c>
      <c r="B19" s="277">
        <v>65000</v>
      </c>
      <c r="C19" s="40"/>
      <c r="D19" s="263" t="s">
        <v>94</v>
      </c>
      <c r="E19" s="287">
        <v>94260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8" t="s">
        <v>115</v>
      </c>
      <c r="B20" s="45">
        <v>218000</v>
      </c>
      <c r="C20" s="40"/>
      <c r="D20" s="263" t="s">
        <v>95</v>
      </c>
      <c r="E20" s="287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9" t="s">
        <v>121</v>
      </c>
      <c r="B21" s="119">
        <v>89240</v>
      </c>
      <c r="C21" s="40"/>
      <c r="D21" s="263" t="s">
        <v>85</v>
      </c>
      <c r="E21" s="287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9" t="s">
        <v>120</v>
      </c>
      <c r="B22" s="119">
        <v>200000</v>
      </c>
      <c r="C22" s="40"/>
      <c r="D22" s="267" t="s">
        <v>84</v>
      </c>
      <c r="E22" s="290">
        <v>316060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1" t="s">
        <v>103</v>
      </c>
      <c r="B23" s="275">
        <v>200000</v>
      </c>
      <c r="C23" s="40"/>
      <c r="D23" s="263" t="s">
        <v>136</v>
      </c>
      <c r="E23" s="287">
        <v>163370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8" t="s">
        <v>104</v>
      </c>
      <c r="B24" s="45">
        <v>220000</v>
      </c>
      <c r="C24" s="120"/>
      <c r="D24" s="263" t="s">
        <v>125</v>
      </c>
      <c r="E24" s="287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9" t="s">
        <v>135</v>
      </c>
      <c r="B25" s="119">
        <v>140000</v>
      </c>
      <c r="C25" s="120"/>
      <c r="D25" s="263" t="s">
        <v>96</v>
      </c>
      <c r="E25" s="287">
        <v>100000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94" t="s">
        <v>134</v>
      </c>
      <c r="B26" s="119">
        <v>100000</v>
      </c>
      <c r="C26" s="120"/>
      <c r="D26" s="263" t="s">
        <v>126</v>
      </c>
      <c r="E26" s="287">
        <v>200000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2.5" thickBot="1">
      <c r="A27" s="295" t="s">
        <v>144</v>
      </c>
      <c r="B27" s="296">
        <v>50000</v>
      </c>
      <c r="C27" s="297"/>
      <c r="D27" s="298" t="s">
        <v>151</v>
      </c>
      <c r="E27" s="299">
        <v>24000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58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8:E25">
    <sortCondition ref="D18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2022-02-26T17:26:39Z</dcterms:modified>
</cp:coreProperties>
</file>