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aher\2022\January'22\"/>
    </mc:Choice>
  </mc:AlternateContent>
  <bookViews>
    <workbookView xWindow="0" yWindow="0" windowWidth="20490" windowHeight="7755" tabRatio="602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Round" sheetId="7" r:id="rId5"/>
  </sheets>
  <definedNames>
    <definedName name="_xlnm._FilterDatabase" localSheetId="0" hidden="1">'Distributor Primary'!$A$3:$E$27</definedName>
    <definedName name="_xlnm._FilterDatabase" localSheetId="1" hidden="1">'Distributor Secondary'!$A$3:$D$27</definedName>
    <definedName name="_xlnm._FilterDatabase" localSheetId="3" hidden="1">'DSR Secondary'!$A$2:$AT$83</definedName>
    <definedName name="_xlnm._FilterDatabase" localSheetId="4" hidden="1">Round!$A$2:$AT$83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130" i="7" l="1"/>
  <c r="BO130" i="7"/>
  <c r="BN130" i="7"/>
  <c r="BM130" i="7"/>
  <c r="BL130" i="7"/>
  <c r="BK130" i="7"/>
  <c r="BJ130" i="7"/>
  <c r="BI130" i="7"/>
  <c r="BH130" i="7"/>
  <c r="BG130" i="7"/>
  <c r="BF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BP129" i="7"/>
  <c r="BO129" i="7"/>
  <c r="BN129" i="7"/>
  <c r="BM129" i="7"/>
  <c r="BL129" i="7"/>
  <c r="BK129" i="7"/>
  <c r="BJ129" i="7"/>
  <c r="BI129" i="7"/>
  <c r="BH129" i="7"/>
  <c r="BG129" i="7"/>
  <c r="BF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BP128" i="7"/>
  <c r="BO128" i="7"/>
  <c r="BN128" i="7"/>
  <c r="BM128" i="7"/>
  <c r="BL128" i="7"/>
  <c r="BK128" i="7"/>
  <c r="BJ128" i="7"/>
  <c r="BI128" i="7"/>
  <c r="BH128" i="7"/>
  <c r="BG128" i="7"/>
  <c r="BF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BP127" i="7"/>
  <c r="BO127" i="7"/>
  <c r="BN127" i="7"/>
  <c r="BM127" i="7"/>
  <c r="BL127" i="7"/>
  <c r="BK127" i="7"/>
  <c r="BJ127" i="7"/>
  <c r="BI127" i="7"/>
  <c r="BH127" i="7"/>
  <c r="BG127" i="7"/>
  <c r="BF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BP80" i="7" l="1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F81" i="7"/>
  <c r="AB81" i="7"/>
  <c r="X81" i="7"/>
  <c r="T81" i="7"/>
  <c r="P81" i="7"/>
  <c r="L81" i="7"/>
  <c r="H81" i="7"/>
  <c r="F80" i="7"/>
  <c r="G80" i="7"/>
  <c r="G79" i="7"/>
  <c r="F79" i="7"/>
  <c r="AI81" i="7"/>
  <c r="AH81" i="7"/>
  <c r="AG81" i="7"/>
  <c r="AE81" i="7"/>
  <c r="AD81" i="7"/>
  <c r="AC81" i="7"/>
  <c r="AA81" i="7"/>
  <c r="Z81" i="7"/>
  <c r="Y81" i="7"/>
  <c r="W81" i="7"/>
  <c r="V81" i="7"/>
  <c r="U81" i="7"/>
  <c r="S81" i="7"/>
  <c r="R81" i="7"/>
  <c r="Q81" i="7"/>
  <c r="O81" i="7"/>
  <c r="N81" i="7"/>
  <c r="M81" i="7"/>
  <c r="K81" i="7"/>
  <c r="J81" i="7"/>
  <c r="I81" i="7"/>
  <c r="P77" i="7"/>
  <c r="F76" i="7"/>
  <c r="G76" i="7"/>
  <c r="F75" i="7"/>
  <c r="AH77" i="7"/>
  <c r="AF77" i="7"/>
  <c r="AD77" i="7"/>
  <c r="AB77" i="7"/>
  <c r="Z77" i="7"/>
  <c r="X77" i="7"/>
  <c r="V77" i="7"/>
  <c r="T77" i="7"/>
  <c r="R77" i="7"/>
  <c r="N77" i="7"/>
  <c r="L77" i="7"/>
  <c r="J77" i="7"/>
  <c r="K72" i="7"/>
  <c r="F71" i="7"/>
  <c r="G70" i="7"/>
  <c r="G68" i="7"/>
  <c r="F68" i="7"/>
  <c r="AI72" i="7"/>
  <c r="AE72" i="7"/>
  <c r="AA72" i="7"/>
  <c r="W72" i="7"/>
  <c r="S72" i="7"/>
  <c r="O72" i="7"/>
  <c r="G65" i="7"/>
  <c r="AD64" i="7"/>
  <c r="N64" i="7"/>
  <c r="F61" i="7"/>
  <c r="G61" i="7"/>
  <c r="AI64" i="7"/>
  <c r="AH64" i="7"/>
  <c r="AG64" i="7"/>
  <c r="AE64" i="7"/>
  <c r="AC64" i="7"/>
  <c r="AA64" i="7"/>
  <c r="Z64" i="7"/>
  <c r="Y64" i="7"/>
  <c r="W64" i="7"/>
  <c r="V64" i="7"/>
  <c r="U64" i="7"/>
  <c r="S64" i="7"/>
  <c r="R64" i="7"/>
  <c r="Q64" i="7"/>
  <c r="O64" i="7"/>
  <c r="M64" i="7"/>
  <c r="K64" i="7"/>
  <c r="J64" i="7"/>
  <c r="I64" i="7"/>
  <c r="F60" i="7"/>
  <c r="Y59" i="7"/>
  <c r="I59" i="7"/>
  <c r="F57" i="7"/>
  <c r="G57" i="7"/>
  <c r="G56" i="7"/>
  <c r="F56" i="7"/>
  <c r="AI59" i="7"/>
  <c r="AH59" i="7"/>
  <c r="AG59" i="7"/>
  <c r="AE59" i="7"/>
  <c r="AD59" i="7"/>
  <c r="AC59" i="7"/>
  <c r="AA59" i="7"/>
  <c r="Z59" i="7"/>
  <c r="W59" i="7"/>
  <c r="V59" i="7"/>
  <c r="U59" i="7"/>
  <c r="S59" i="7"/>
  <c r="R59" i="7"/>
  <c r="Q59" i="7"/>
  <c r="O59" i="7"/>
  <c r="N59" i="7"/>
  <c r="M59" i="7"/>
  <c r="K59" i="7"/>
  <c r="J59" i="7"/>
  <c r="AF54" i="7"/>
  <c r="T54" i="7"/>
  <c r="P54" i="7"/>
  <c r="F53" i="7"/>
  <c r="G53" i="7"/>
  <c r="F52" i="7"/>
  <c r="F51" i="7"/>
  <c r="G51" i="7"/>
  <c r="F50" i="7"/>
  <c r="F49" i="7"/>
  <c r="G49" i="7"/>
  <c r="AB54" i="7"/>
  <c r="X54" i="7"/>
  <c r="L54" i="7"/>
  <c r="H54" i="7"/>
  <c r="AI54" i="7"/>
  <c r="AG54" i="7"/>
  <c r="AE54" i="7"/>
  <c r="AC54" i="7"/>
  <c r="AA54" i="7"/>
  <c r="Y54" i="7"/>
  <c r="W54" i="7"/>
  <c r="U54" i="7"/>
  <c r="S54" i="7"/>
  <c r="Q54" i="7"/>
  <c r="O54" i="7"/>
  <c r="M54" i="7"/>
  <c r="K54" i="7"/>
  <c r="G47" i="7"/>
  <c r="AB46" i="7"/>
  <c r="I46" i="7"/>
  <c r="G45" i="7"/>
  <c r="G44" i="7"/>
  <c r="T46" i="7"/>
  <c r="H46" i="7"/>
  <c r="F42" i="7"/>
  <c r="G42" i="7"/>
  <c r="AH46" i="7"/>
  <c r="AG46" i="7"/>
  <c r="AF46" i="7"/>
  <c r="AD46" i="7"/>
  <c r="AC46" i="7"/>
  <c r="Z46" i="7"/>
  <c r="Y46" i="7"/>
  <c r="X46" i="7"/>
  <c r="V46" i="7"/>
  <c r="U46" i="7"/>
  <c r="R46" i="7"/>
  <c r="Q46" i="7"/>
  <c r="P46" i="7"/>
  <c r="N46" i="7"/>
  <c r="M46" i="7"/>
  <c r="L46" i="7"/>
  <c r="J46" i="7"/>
  <c r="G41" i="7"/>
  <c r="F41" i="7"/>
  <c r="G39" i="7"/>
  <c r="F38" i="7"/>
  <c r="G37" i="7"/>
  <c r="F37" i="7"/>
  <c r="AG40" i="7"/>
  <c r="AC40" i="7"/>
  <c r="Y40" i="7"/>
  <c r="U40" i="7"/>
  <c r="Q40" i="7"/>
  <c r="M40" i="7"/>
  <c r="I40" i="7"/>
  <c r="G36" i="7"/>
  <c r="AI40" i="7"/>
  <c r="AH40" i="7"/>
  <c r="AF40" i="7"/>
  <c r="AE40" i="7"/>
  <c r="AD40" i="7"/>
  <c r="AB40" i="7"/>
  <c r="AA40" i="7"/>
  <c r="Z40" i="7"/>
  <c r="X40" i="7"/>
  <c r="W40" i="7"/>
  <c r="V40" i="7"/>
  <c r="T40" i="7"/>
  <c r="S40" i="7"/>
  <c r="R40" i="7"/>
  <c r="P40" i="7"/>
  <c r="O40" i="7"/>
  <c r="N40" i="7"/>
  <c r="L40" i="7"/>
  <c r="K40" i="7"/>
  <c r="J40" i="7"/>
  <c r="H40" i="7"/>
  <c r="G33" i="7"/>
  <c r="F33" i="7"/>
  <c r="G32" i="7"/>
  <c r="G31" i="7"/>
  <c r="AI34" i="7"/>
  <c r="AE34" i="7"/>
  <c r="AA34" i="7"/>
  <c r="W34" i="7"/>
  <c r="S34" i="7"/>
  <c r="O34" i="7"/>
  <c r="F30" i="7"/>
  <c r="G30" i="7"/>
  <c r="G29" i="7"/>
  <c r="F29" i="7"/>
  <c r="G28" i="7"/>
  <c r="AH34" i="7"/>
  <c r="AG34" i="7"/>
  <c r="AF34" i="7"/>
  <c r="AD34" i="7"/>
  <c r="AC34" i="7"/>
  <c r="AB34" i="7"/>
  <c r="Z34" i="7"/>
  <c r="Y34" i="7"/>
  <c r="X34" i="7"/>
  <c r="V34" i="7"/>
  <c r="U34" i="7"/>
  <c r="T34" i="7"/>
  <c r="R34" i="7"/>
  <c r="Q34" i="7"/>
  <c r="P34" i="7"/>
  <c r="N34" i="7"/>
  <c r="M34" i="7"/>
  <c r="L34" i="7"/>
  <c r="J34" i="7"/>
  <c r="I34" i="7"/>
  <c r="G27" i="7"/>
  <c r="G25" i="7"/>
  <c r="F25" i="7"/>
  <c r="G24" i="7"/>
  <c r="G23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F22" i="7"/>
  <c r="J26" i="7"/>
  <c r="I26" i="7"/>
  <c r="H26" i="7"/>
  <c r="G22" i="7"/>
  <c r="G20" i="7"/>
  <c r="G19" i="7"/>
  <c r="F18" i="7"/>
  <c r="G18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F17" i="7"/>
  <c r="G15" i="7"/>
  <c r="F14" i="7"/>
  <c r="G14" i="7"/>
  <c r="G13" i="7"/>
  <c r="F13" i="7"/>
  <c r="AG16" i="7"/>
  <c r="AC16" i="7"/>
  <c r="Y16" i="7"/>
  <c r="U16" i="7"/>
  <c r="Q16" i="7"/>
  <c r="M16" i="7"/>
  <c r="I16" i="7"/>
  <c r="G12" i="7"/>
  <c r="G11" i="7"/>
  <c r="AI16" i="7"/>
  <c r="AH16" i="7"/>
  <c r="AF16" i="7"/>
  <c r="AE16" i="7"/>
  <c r="AD16" i="7"/>
  <c r="AB16" i="7"/>
  <c r="AA16" i="7"/>
  <c r="Z16" i="7"/>
  <c r="X16" i="7"/>
  <c r="W16" i="7"/>
  <c r="V16" i="7"/>
  <c r="T16" i="7"/>
  <c r="S16" i="7"/>
  <c r="R16" i="7"/>
  <c r="P16" i="7"/>
  <c r="O16" i="7"/>
  <c r="N16" i="7"/>
  <c r="L16" i="7"/>
  <c r="K16" i="7"/>
  <c r="J16" i="7"/>
  <c r="F10" i="7"/>
  <c r="H16" i="7"/>
  <c r="G10" i="7"/>
  <c r="AH9" i="7"/>
  <c r="AD9" i="7"/>
  <c r="Z9" i="7"/>
  <c r="V9" i="7"/>
  <c r="R9" i="7"/>
  <c r="N9" i="7"/>
  <c r="J9" i="7"/>
  <c r="G8" i="7"/>
  <c r="F8" i="7"/>
  <c r="AF9" i="7"/>
  <c r="AB9" i="7"/>
  <c r="X9" i="7"/>
  <c r="T9" i="7"/>
  <c r="P9" i="7"/>
  <c r="L9" i="7"/>
  <c r="G7" i="7"/>
  <c r="AI9" i="7"/>
  <c r="AG9" i="7"/>
  <c r="AE9" i="7"/>
  <c r="AC9" i="7"/>
  <c r="AA9" i="7"/>
  <c r="Y9" i="7"/>
  <c r="W9" i="7"/>
  <c r="U9" i="7"/>
  <c r="S9" i="7"/>
  <c r="Q9" i="7"/>
  <c r="O9" i="7"/>
  <c r="M9" i="7"/>
  <c r="K9" i="7"/>
  <c r="I9" i="7"/>
  <c r="AH5" i="7"/>
  <c r="AD5" i="7"/>
  <c r="Z5" i="7"/>
  <c r="V5" i="7"/>
  <c r="R5" i="7"/>
  <c r="N5" i="7"/>
  <c r="J5" i="7"/>
  <c r="AG5" i="7"/>
  <c r="AC5" i="7"/>
  <c r="Y5" i="7"/>
  <c r="U5" i="7"/>
  <c r="Q5" i="7"/>
  <c r="M5" i="7"/>
  <c r="I5" i="7"/>
  <c r="G4" i="7"/>
  <c r="AI5" i="7"/>
  <c r="AF5" i="7"/>
  <c r="AE5" i="7"/>
  <c r="AB5" i="7"/>
  <c r="AA5" i="7"/>
  <c r="X5" i="7"/>
  <c r="W5" i="7"/>
  <c r="T5" i="7"/>
  <c r="S5" i="7"/>
  <c r="P5" i="7"/>
  <c r="O5" i="7"/>
  <c r="L5" i="7"/>
  <c r="K5" i="7"/>
  <c r="G3" i="7"/>
  <c r="L126" i="7" l="1"/>
  <c r="P126" i="7"/>
  <c r="T126" i="7"/>
  <c r="X126" i="7"/>
  <c r="AB126" i="7"/>
  <c r="AF126" i="7"/>
  <c r="M116" i="7"/>
  <c r="AC116" i="7"/>
  <c r="AE126" i="7"/>
  <c r="O126" i="7"/>
  <c r="F125" i="7"/>
  <c r="J105" i="7"/>
  <c r="G104" i="7"/>
  <c r="F109" i="7"/>
  <c r="S92" i="7"/>
  <c r="AA92" i="7"/>
  <c r="AI92" i="7"/>
  <c r="F95" i="7"/>
  <c r="G110" i="7"/>
  <c r="G98" i="7"/>
  <c r="F83" i="7"/>
  <c r="F88" i="7"/>
  <c r="L92" i="7"/>
  <c r="P92" i="7"/>
  <c r="T92" i="7"/>
  <c r="X92" i="7"/>
  <c r="AB92" i="7"/>
  <c r="AF92" i="7"/>
  <c r="K92" i="7"/>
  <c r="L97" i="7"/>
  <c r="P97" i="7"/>
  <c r="T97" i="7"/>
  <c r="X97" i="7"/>
  <c r="AB97" i="7"/>
  <c r="AF97" i="7"/>
  <c r="O105" i="7"/>
  <c r="S105" i="7"/>
  <c r="W105" i="7"/>
  <c r="AA105" i="7"/>
  <c r="AE105" i="7"/>
  <c r="AI105" i="7"/>
  <c r="H111" i="7"/>
  <c r="X111" i="7"/>
  <c r="F110" i="7"/>
  <c r="G114" i="7"/>
  <c r="G118" i="7"/>
  <c r="N87" i="7"/>
  <c r="AD87" i="7"/>
  <c r="G84" i="7"/>
  <c r="G102" i="7"/>
  <c r="L111" i="7"/>
  <c r="P111" i="7"/>
  <c r="T111" i="7"/>
  <c r="AB111" i="7"/>
  <c r="AF111" i="7"/>
  <c r="K116" i="7"/>
  <c r="O116" i="7"/>
  <c r="S116" i="7"/>
  <c r="W116" i="7"/>
  <c r="AA116" i="7"/>
  <c r="AE116" i="7"/>
  <c r="AI116" i="7"/>
  <c r="F113" i="7"/>
  <c r="K122" i="7"/>
  <c r="AA122" i="7"/>
  <c r="G120" i="7"/>
  <c r="F129" i="7"/>
  <c r="G130" i="7"/>
  <c r="J87" i="7"/>
  <c r="R87" i="7"/>
  <c r="V87" i="7"/>
  <c r="Z87" i="7"/>
  <c r="AH87" i="7"/>
  <c r="J97" i="7"/>
  <c r="N97" i="7"/>
  <c r="R97" i="7"/>
  <c r="V97" i="7"/>
  <c r="Z97" i="7"/>
  <c r="AD97" i="7"/>
  <c r="AH97" i="7"/>
  <c r="H122" i="7"/>
  <c r="L122" i="7"/>
  <c r="P122" i="7"/>
  <c r="T122" i="7"/>
  <c r="X122" i="7"/>
  <c r="AB122" i="7"/>
  <c r="AF122" i="7"/>
  <c r="K126" i="7"/>
  <c r="S126" i="7"/>
  <c r="W126" i="7"/>
  <c r="AA126" i="7"/>
  <c r="AI126" i="7"/>
  <c r="L131" i="7"/>
  <c r="AB131" i="7"/>
  <c r="G95" i="7"/>
  <c r="H105" i="7"/>
  <c r="L105" i="7"/>
  <c r="P105" i="7"/>
  <c r="T105" i="7"/>
  <c r="X105" i="7"/>
  <c r="AB105" i="7"/>
  <c r="AF105" i="7"/>
  <c r="F102" i="7"/>
  <c r="J111" i="7"/>
  <c r="N111" i="7"/>
  <c r="R111" i="7"/>
  <c r="V111" i="7"/>
  <c r="Z111" i="7"/>
  <c r="AD111" i="7"/>
  <c r="AH111" i="7"/>
  <c r="H116" i="7"/>
  <c r="L116" i="7"/>
  <c r="P116" i="7"/>
  <c r="T116" i="7"/>
  <c r="X116" i="7"/>
  <c r="AB116" i="7"/>
  <c r="AF116" i="7"/>
  <c r="I122" i="7"/>
  <c r="M122" i="7"/>
  <c r="Q122" i="7"/>
  <c r="U122" i="7"/>
  <c r="Y122" i="7"/>
  <c r="AC122" i="7"/>
  <c r="AG122" i="7"/>
  <c r="O122" i="7"/>
  <c r="S122" i="7"/>
  <c r="W122" i="7"/>
  <c r="AE122" i="7"/>
  <c r="AI122" i="7"/>
  <c r="F120" i="7"/>
  <c r="I126" i="7"/>
  <c r="M126" i="7"/>
  <c r="Q126" i="7"/>
  <c r="U126" i="7"/>
  <c r="Y126" i="7"/>
  <c r="AC126" i="7"/>
  <c r="AG126" i="7"/>
  <c r="G124" i="7"/>
  <c r="J131" i="7"/>
  <c r="N131" i="7"/>
  <c r="R131" i="7"/>
  <c r="V131" i="7"/>
  <c r="Z131" i="7"/>
  <c r="AD131" i="7"/>
  <c r="AH131" i="7"/>
  <c r="J92" i="7"/>
  <c r="N92" i="7"/>
  <c r="R92" i="7"/>
  <c r="V92" i="7"/>
  <c r="Z92" i="7"/>
  <c r="AD92" i="7"/>
  <c r="AH92" i="7"/>
  <c r="G90" i="7"/>
  <c r="F94" i="7"/>
  <c r="I105" i="7"/>
  <c r="M105" i="7"/>
  <c r="Q105" i="7"/>
  <c r="U105" i="7"/>
  <c r="Y105" i="7"/>
  <c r="AC105" i="7"/>
  <c r="AG105" i="7"/>
  <c r="F101" i="7"/>
  <c r="N105" i="7"/>
  <c r="R105" i="7"/>
  <c r="V105" i="7"/>
  <c r="Z105" i="7"/>
  <c r="AD105" i="7"/>
  <c r="AH105" i="7"/>
  <c r="G106" i="7"/>
  <c r="O111" i="7"/>
  <c r="S111" i="7"/>
  <c r="W111" i="7"/>
  <c r="AA111" i="7"/>
  <c r="AE111" i="7"/>
  <c r="AI111" i="7"/>
  <c r="I116" i="7"/>
  <c r="Q116" i="7"/>
  <c r="U116" i="7"/>
  <c r="Y116" i="7"/>
  <c r="AG116" i="7"/>
  <c r="J126" i="7"/>
  <c r="N126" i="7"/>
  <c r="R126" i="7"/>
  <c r="V126" i="7"/>
  <c r="Z126" i="7"/>
  <c r="AD126" i="7"/>
  <c r="AH126" i="7"/>
  <c r="K131" i="7"/>
  <c r="O131" i="7"/>
  <c r="S131" i="7"/>
  <c r="W131" i="7"/>
  <c r="AA131" i="7"/>
  <c r="AE131" i="7"/>
  <c r="AI131" i="7"/>
  <c r="G129" i="7"/>
  <c r="K87" i="7"/>
  <c r="O87" i="7"/>
  <c r="S87" i="7"/>
  <c r="W87" i="7"/>
  <c r="AA87" i="7"/>
  <c r="AE87" i="7"/>
  <c r="AI87" i="7"/>
  <c r="F86" i="7"/>
  <c r="G88" i="7"/>
  <c r="O92" i="7"/>
  <c r="W92" i="7"/>
  <c r="AE92" i="7"/>
  <c r="F90" i="7"/>
  <c r="K97" i="7"/>
  <c r="O97" i="7"/>
  <c r="S97" i="7"/>
  <c r="W97" i="7"/>
  <c r="AA97" i="7"/>
  <c r="AE97" i="7"/>
  <c r="AI97" i="7"/>
  <c r="G100" i="7"/>
  <c r="G109" i="7"/>
  <c r="F114" i="7"/>
  <c r="F121" i="7"/>
  <c r="P131" i="7"/>
  <c r="T131" i="7"/>
  <c r="X131" i="7"/>
  <c r="AF131" i="7"/>
  <c r="F130" i="7"/>
  <c r="G16" i="7"/>
  <c r="F16" i="7"/>
  <c r="F21" i="7"/>
  <c r="G21" i="7"/>
  <c r="G40" i="7"/>
  <c r="F40" i="7"/>
  <c r="G6" i="7"/>
  <c r="K34" i="7"/>
  <c r="G62" i="7"/>
  <c r="F62" i="7"/>
  <c r="F4" i="7"/>
  <c r="F12" i="7"/>
  <c r="G17" i="7"/>
  <c r="F20" i="7"/>
  <c r="F24" i="7"/>
  <c r="F28" i="7"/>
  <c r="F32" i="7"/>
  <c r="H34" i="7"/>
  <c r="F36" i="7"/>
  <c r="K46" i="7"/>
  <c r="O46" i="7"/>
  <c r="S46" i="7"/>
  <c r="W46" i="7"/>
  <c r="AA46" i="7"/>
  <c r="AE46" i="7"/>
  <c r="AI46" i="7"/>
  <c r="F44" i="7"/>
  <c r="F45" i="7"/>
  <c r="I54" i="7"/>
  <c r="F47" i="7"/>
  <c r="F48" i="7"/>
  <c r="H64" i="7"/>
  <c r="L64" i="7"/>
  <c r="P64" i="7"/>
  <c r="T64" i="7"/>
  <c r="X64" i="7"/>
  <c r="AB64" i="7"/>
  <c r="AF64" i="7"/>
  <c r="G66" i="7"/>
  <c r="F66" i="7"/>
  <c r="H97" i="7"/>
  <c r="G93" i="7"/>
  <c r="F93" i="7"/>
  <c r="K26" i="7"/>
  <c r="F3" i="7"/>
  <c r="H5" i="7"/>
  <c r="F7" i="7"/>
  <c r="H9" i="7"/>
  <c r="F11" i="7"/>
  <c r="F15" i="7"/>
  <c r="F19" i="7"/>
  <c r="F23" i="7"/>
  <c r="F27" i="7"/>
  <c r="F31" i="7"/>
  <c r="F35" i="7"/>
  <c r="F39" i="7"/>
  <c r="F43" i="7"/>
  <c r="J54" i="7"/>
  <c r="N54" i="7"/>
  <c r="R54" i="7"/>
  <c r="V54" i="7"/>
  <c r="Z54" i="7"/>
  <c r="AD54" i="7"/>
  <c r="AH54" i="7"/>
  <c r="G48" i="7"/>
  <c r="G50" i="7"/>
  <c r="G52" i="7"/>
  <c r="H59" i="7"/>
  <c r="L59" i="7"/>
  <c r="P59" i="7"/>
  <c r="T59" i="7"/>
  <c r="X59" i="7"/>
  <c r="AB59" i="7"/>
  <c r="AF59" i="7"/>
  <c r="G63" i="7"/>
  <c r="F63" i="7"/>
  <c r="G73" i="7"/>
  <c r="F73" i="7"/>
  <c r="H77" i="7"/>
  <c r="G91" i="7"/>
  <c r="F91" i="7"/>
  <c r="G38" i="7"/>
  <c r="F6" i="7"/>
  <c r="G35" i="7"/>
  <c r="G43" i="7"/>
  <c r="G55" i="7"/>
  <c r="F55" i="7"/>
  <c r="G58" i="7"/>
  <c r="F58" i="7"/>
  <c r="G67" i="7"/>
  <c r="F67" i="7"/>
  <c r="G81" i="7"/>
  <c r="F81" i="7"/>
  <c r="K111" i="7"/>
  <c r="F106" i="7"/>
  <c r="G60" i="7"/>
  <c r="H72" i="7"/>
  <c r="L72" i="7"/>
  <c r="P72" i="7"/>
  <c r="T72" i="7"/>
  <c r="X72" i="7"/>
  <c r="AB72" i="7"/>
  <c r="AF72" i="7"/>
  <c r="I77" i="7"/>
  <c r="M77" i="7"/>
  <c r="Q77" i="7"/>
  <c r="U77" i="7"/>
  <c r="Y77" i="7"/>
  <c r="AC77" i="7"/>
  <c r="AG77" i="7"/>
  <c r="G74" i="7"/>
  <c r="H87" i="7"/>
  <c r="L87" i="7"/>
  <c r="P87" i="7"/>
  <c r="T87" i="7"/>
  <c r="X87" i="7"/>
  <c r="AB87" i="7"/>
  <c r="AF87" i="7"/>
  <c r="I97" i="7"/>
  <c r="M97" i="7"/>
  <c r="Q97" i="7"/>
  <c r="U97" i="7"/>
  <c r="G94" i="7"/>
  <c r="I72" i="7"/>
  <c r="M72" i="7"/>
  <c r="Q72" i="7"/>
  <c r="U72" i="7"/>
  <c r="Y72" i="7"/>
  <c r="AC72" i="7"/>
  <c r="AG72" i="7"/>
  <c r="G71" i="7"/>
  <c r="I87" i="7"/>
  <c r="M87" i="7"/>
  <c r="Q87" i="7"/>
  <c r="U87" i="7"/>
  <c r="Y87" i="7"/>
  <c r="AC87" i="7"/>
  <c r="AG87" i="7"/>
  <c r="F84" i="7"/>
  <c r="G85" i="7"/>
  <c r="F85" i="7"/>
  <c r="G123" i="7"/>
  <c r="F123" i="7"/>
  <c r="H126" i="7"/>
  <c r="F65" i="7"/>
  <c r="J72" i="7"/>
  <c r="N72" i="7"/>
  <c r="R72" i="7"/>
  <c r="V72" i="7"/>
  <c r="Z72" i="7"/>
  <c r="AD72" i="7"/>
  <c r="AH72" i="7"/>
  <c r="G69" i="7"/>
  <c r="F69" i="7"/>
  <c r="K77" i="7"/>
  <c r="O77" i="7"/>
  <c r="S77" i="7"/>
  <c r="W77" i="7"/>
  <c r="AA77" i="7"/>
  <c r="AE77" i="7"/>
  <c r="AI77" i="7"/>
  <c r="G75" i="7"/>
  <c r="G78" i="7"/>
  <c r="G83" i="7"/>
  <c r="G86" i="7"/>
  <c r="I92" i="7"/>
  <c r="M92" i="7"/>
  <c r="Q92" i="7"/>
  <c r="U92" i="7"/>
  <c r="Y92" i="7"/>
  <c r="AC92" i="7"/>
  <c r="AG92" i="7"/>
  <c r="G89" i="7"/>
  <c r="F89" i="7"/>
  <c r="F70" i="7"/>
  <c r="F74" i="7"/>
  <c r="F78" i="7"/>
  <c r="F82" i="7"/>
  <c r="H92" i="7"/>
  <c r="Y97" i="7"/>
  <c r="AC97" i="7"/>
  <c r="AG97" i="7"/>
  <c r="F98" i="7"/>
  <c r="K105" i="7"/>
  <c r="G103" i="7"/>
  <c r="F103" i="7"/>
  <c r="G127" i="7"/>
  <c r="F127" i="7"/>
  <c r="G82" i="7"/>
  <c r="G101" i="7"/>
  <c r="I111" i="7"/>
  <c r="M111" i="7"/>
  <c r="Q111" i="7"/>
  <c r="U111" i="7"/>
  <c r="Y111" i="7"/>
  <c r="AC111" i="7"/>
  <c r="AG111" i="7"/>
  <c r="G107" i="7"/>
  <c r="F107" i="7"/>
  <c r="G115" i="7"/>
  <c r="F115" i="7"/>
  <c r="J122" i="7"/>
  <c r="N122" i="7"/>
  <c r="R122" i="7"/>
  <c r="V122" i="7"/>
  <c r="Z122" i="7"/>
  <c r="AD122" i="7"/>
  <c r="AH122" i="7"/>
  <c r="F118" i="7"/>
  <c r="I131" i="7"/>
  <c r="M131" i="7"/>
  <c r="Q131" i="7"/>
  <c r="U131" i="7"/>
  <c r="Y131" i="7"/>
  <c r="AC131" i="7"/>
  <c r="AG131" i="7"/>
  <c r="G128" i="7"/>
  <c r="G96" i="7"/>
  <c r="F96" i="7"/>
  <c r="G99" i="7"/>
  <c r="F99" i="7"/>
  <c r="G108" i="7"/>
  <c r="J116" i="7"/>
  <c r="N116" i="7"/>
  <c r="R116" i="7"/>
  <c r="V116" i="7"/>
  <c r="Z116" i="7"/>
  <c r="AD116" i="7"/>
  <c r="AH116" i="7"/>
  <c r="G113" i="7"/>
  <c r="F117" i="7"/>
  <c r="G119" i="7"/>
  <c r="F119" i="7"/>
  <c r="G121" i="7"/>
  <c r="G125" i="7"/>
  <c r="H131" i="7"/>
  <c r="F100" i="7"/>
  <c r="F104" i="7"/>
  <c r="F108" i="7"/>
  <c r="F112" i="7"/>
  <c r="G117" i="7"/>
  <c r="F124" i="7"/>
  <c r="F128" i="7"/>
  <c r="G112" i="7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H130" i="5"/>
  <c r="H129" i="5"/>
  <c r="H128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I124" i="5"/>
  <c r="J124" i="5"/>
  <c r="K124" i="5"/>
  <c r="L124" i="5"/>
  <c r="M124" i="5"/>
  <c r="N124" i="5"/>
  <c r="O124" i="5"/>
  <c r="P124" i="5"/>
  <c r="Q124" i="5"/>
  <c r="R124" i="5"/>
  <c r="R126" i="5" s="1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H125" i="5"/>
  <c r="H124" i="5"/>
  <c r="H123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H121" i="5"/>
  <c r="H120" i="5"/>
  <c r="H119" i="5"/>
  <c r="H118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H115" i="5"/>
  <c r="H114" i="5"/>
  <c r="H113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H110" i="5"/>
  <c r="H109" i="5"/>
  <c r="H108" i="5"/>
  <c r="H107" i="5"/>
  <c r="H127" i="5"/>
  <c r="H117" i="5"/>
  <c r="H112" i="5"/>
  <c r="H106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H104" i="5"/>
  <c r="H103" i="5"/>
  <c r="H102" i="5"/>
  <c r="H101" i="5"/>
  <c r="H100" i="5"/>
  <c r="H99" i="5"/>
  <c r="H98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I94" i="5"/>
  <c r="J94" i="5"/>
  <c r="K94" i="5"/>
  <c r="L94" i="5"/>
  <c r="M94" i="5"/>
  <c r="N94" i="5"/>
  <c r="O94" i="5"/>
  <c r="P94" i="5"/>
  <c r="Q94" i="5"/>
  <c r="R94" i="5"/>
  <c r="R97" i="5" s="1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I96" i="5"/>
  <c r="J96" i="5"/>
  <c r="K96" i="5"/>
  <c r="L96" i="5"/>
  <c r="M96" i="5"/>
  <c r="M97" i="5" s="1"/>
  <c r="N96" i="5"/>
  <c r="O96" i="5"/>
  <c r="P96" i="5"/>
  <c r="Q96" i="5"/>
  <c r="R96" i="5"/>
  <c r="S96" i="5"/>
  <c r="T96" i="5"/>
  <c r="U96" i="5"/>
  <c r="U97" i="5" s="1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H96" i="5"/>
  <c r="H95" i="5"/>
  <c r="H94" i="5"/>
  <c r="H93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H91" i="5"/>
  <c r="H90" i="5"/>
  <c r="H89" i="5"/>
  <c r="H88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H86" i="5"/>
  <c r="H85" i="5"/>
  <c r="H84" i="5"/>
  <c r="H83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H82" i="5"/>
  <c r="AB116" i="5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K116" i="5" l="1"/>
  <c r="N131" i="5"/>
  <c r="Q97" i="5"/>
  <c r="AA116" i="5"/>
  <c r="AH126" i="5"/>
  <c r="J126" i="5"/>
  <c r="AA87" i="5"/>
  <c r="AA131" i="5"/>
  <c r="AI116" i="5"/>
  <c r="S116" i="5"/>
  <c r="Z126" i="5"/>
  <c r="AG92" i="5"/>
  <c r="L97" i="5"/>
  <c r="Q131" i="5"/>
  <c r="AC92" i="5"/>
  <c r="X111" i="5"/>
  <c r="O122" i="5"/>
  <c r="AC131" i="5"/>
  <c r="U131" i="5"/>
  <c r="M131" i="5"/>
  <c r="X116" i="5"/>
  <c r="W105" i="5"/>
  <c r="AA126" i="5"/>
  <c r="V131" i="5"/>
  <c r="X105" i="5"/>
  <c r="N126" i="5"/>
  <c r="AE122" i="5"/>
  <c r="W122" i="5"/>
  <c r="K105" i="5"/>
  <c r="Z87" i="5"/>
  <c r="AB111" i="5"/>
  <c r="T111" i="5"/>
  <c r="T116" i="5"/>
  <c r="R116" i="5"/>
  <c r="R87" i="5"/>
  <c r="AG97" i="5"/>
  <c r="Y97" i="5"/>
  <c r="I97" i="5"/>
  <c r="O87" i="5"/>
  <c r="AD87" i="5"/>
  <c r="AE87" i="5"/>
  <c r="W87" i="5"/>
  <c r="AB92" i="5"/>
  <c r="AC116" i="5"/>
  <c r="AH105" i="5"/>
  <c r="AE92" i="5"/>
  <c r="K97" i="5"/>
  <c r="Z111" i="5"/>
  <c r="Q122" i="5"/>
  <c r="K126" i="5"/>
  <c r="Y122" i="5"/>
  <c r="AG122" i="5"/>
  <c r="I122" i="5"/>
  <c r="U116" i="5"/>
  <c r="M116" i="5"/>
  <c r="R111" i="5"/>
  <c r="Z105" i="5"/>
  <c r="R105" i="5"/>
  <c r="J105" i="5"/>
  <c r="AI97" i="5"/>
  <c r="S97" i="5"/>
  <c r="AA97" i="5"/>
  <c r="AI92" i="5"/>
  <c r="O92" i="5"/>
  <c r="W92" i="5"/>
  <c r="AE97" i="5"/>
  <c r="V111" i="5"/>
  <c r="AG116" i="5"/>
  <c r="U122" i="5"/>
  <c r="P126" i="5"/>
  <c r="AI87" i="5"/>
  <c r="S87" i="5"/>
  <c r="AD92" i="5"/>
  <c r="J97" i="5"/>
  <c r="Q105" i="5"/>
  <c r="Y111" i="5"/>
  <c r="AF122" i="5"/>
  <c r="AB87" i="5"/>
  <c r="L87" i="5"/>
  <c r="AA92" i="5"/>
  <c r="I116" i="5"/>
  <c r="M122" i="5"/>
  <c r="T87" i="5"/>
  <c r="AD105" i="5"/>
  <c r="G26" i="7"/>
  <c r="AC132" i="7"/>
  <c r="M132" i="7"/>
  <c r="AA132" i="7"/>
  <c r="N132" i="7"/>
  <c r="G105" i="7"/>
  <c r="F116" i="7"/>
  <c r="F105" i="7"/>
  <c r="F122" i="7"/>
  <c r="AI132" i="7"/>
  <c r="J132" i="7"/>
  <c r="Y132" i="7"/>
  <c r="V132" i="7"/>
  <c r="AD132" i="7"/>
  <c r="G116" i="7"/>
  <c r="G122" i="7"/>
  <c r="F111" i="7"/>
  <c r="AG132" i="7"/>
  <c r="Q132" i="7"/>
  <c r="U132" i="7"/>
  <c r="W132" i="7"/>
  <c r="S132" i="7"/>
  <c r="AE132" i="7"/>
  <c r="O132" i="7"/>
  <c r="X132" i="7"/>
  <c r="AH132" i="7"/>
  <c r="AF132" i="7"/>
  <c r="P132" i="7"/>
  <c r="I132" i="7"/>
  <c r="AB132" i="7"/>
  <c r="L132" i="7"/>
  <c r="Z132" i="7"/>
  <c r="T132" i="7"/>
  <c r="R132" i="7"/>
  <c r="F54" i="7"/>
  <c r="G46" i="7"/>
  <c r="K132" i="7"/>
  <c r="F26" i="7"/>
  <c r="G111" i="7"/>
  <c r="G77" i="7"/>
  <c r="F77" i="7"/>
  <c r="H132" i="7"/>
  <c r="G5" i="7"/>
  <c r="F5" i="7"/>
  <c r="G97" i="7"/>
  <c r="F97" i="7"/>
  <c r="G131" i="7"/>
  <c r="F131" i="7"/>
  <c r="F126" i="7"/>
  <c r="G126" i="7"/>
  <c r="F72" i="7"/>
  <c r="G72" i="7"/>
  <c r="G59" i="7"/>
  <c r="F59" i="7"/>
  <c r="F9" i="7"/>
  <c r="G9" i="7"/>
  <c r="F34" i="7"/>
  <c r="G34" i="7"/>
  <c r="G54" i="7"/>
  <c r="F46" i="7"/>
  <c r="F92" i="7"/>
  <c r="G92" i="7"/>
  <c r="G87" i="7"/>
  <c r="F87" i="7"/>
  <c r="G64" i="7"/>
  <c r="F64" i="7"/>
  <c r="S92" i="5"/>
  <c r="N105" i="5"/>
  <c r="AD111" i="5"/>
  <c r="AC122" i="5"/>
  <c r="K131" i="5"/>
  <c r="J92" i="5"/>
  <c r="N92" i="5"/>
  <c r="AH97" i="5"/>
  <c r="K92" i="5"/>
  <c r="K87" i="5"/>
  <c r="Q116" i="5"/>
  <c r="AC105" i="5"/>
  <c r="M111" i="5"/>
  <c r="T122" i="5"/>
  <c r="L122" i="5"/>
  <c r="AE126" i="5"/>
  <c r="W126" i="5"/>
  <c r="O126" i="5"/>
  <c r="AH131" i="5"/>
  <c r="Z131" i="5"/>
  <c r="R131" i="5"/>
  <c r="J131" i="5"/>
  <c r="AI131" i="5"/>
  <c r="R92" i="5"/>
  <c r="AD97" i="5"/>
  <c r="M105" i="5"/>
  <c r="AB122" i="5"/>
  <c r="AH87" i="5"/>
  <c r="J87" i="5"/>
  <c r="Y92" i="5"/>
  <c r="Q92" i="5"/>
  <c r="I92" i="5"/>
  <c r="AC97" i="5"/>
  <c r="AB105" i="5"/>
  <c r="T105" i="5"/>
  <c r="L105" i="5"/>
  <c r="L111" i="5"/>
  <c r="AE116" i="5"/>
  <c r="W116" i="5"/>
  <c r="O116" i="5"/>
  <c r="AI122" i="5"/>
  <c r="AA122" i="5"/>
  <c r="S122" i="5"/>
  <c r="K122" i="5"/>
  <c r="AD126" i="5"/>
  <c r="V126" i="5"/>
  <c r="AG131" i="5"/>
  <c r="Y131" i="5"/>
  <c r="I131" i="5"/>
  <c r="AB97" i="5"/>
  <c r="T97" i="5"/>
  <c r="AI105" i="5"/>
  <c r="S105" i="5"/>
  <c r="F100" i="5"/>
  <c r="F100" i="4" s="1"/>
  <c r="V105" i="5"/>
  <c r="N111" i="5"/>
  <c r="S131" i="5"/>
  <c r="Z97" i="5"/>
  <c r="Q111" i="5"/>
  <c r="L116" i="5"/>
  <c r="P122" i="5"/>
  <c r="AI126" i="5"/>
  <c r="S126" i="5"/>
  <c r="AD131" i="5"/>
  <c r="AG105" i="5"/>
  <c r="Y105" i="5"/>
  <c r="AG87" i="5"/>
  <c r="Q87" i="5"/>
  <c r="T92" i="5"/>
  <c r="L92" i="5"/>
  <c r="AE105" i="5"/>
  <c r="AH116" i="5"/>
  <c r="Z116" i="5"/>
  <c r="AB131" i="5"/>
  <c r="T131" i="5"/>
  <c r="L131" i="5"/>
  <c r="AA105" i="5"/>
  <c r="F108" i="5"/>
  <c r="F108" i="4" s="1"/>
  <c r="K111" i="5"/>
  <c r="AH122" i="5"/>
  <c r="U105" i="5"/>
  <c r="AI111" i="5"/>
  <c r="AE111" i="5"/>
  <c r="AA111" i="5"/>
  <c r="W111" i="5"/>
  <c r="S111" i="5"/>
  <c r="O111" i="5"/>
  <c r="J116" i="5"/>
  <c r="F121" i="5"/>
  <c r="F121" i="4" s="1"/>
  <c r="Z122" i="5"/>
  <c r="R122" i="5"/>
  <c r="J122" i="5"/>
  <c r="AG126" i="5"/>
  <c r="AC126" i="5"/>
  <c r="Y126" i="5"/>
  <c r="Q126" i="5"/>
  <c r="AH111" i="5"/>
  <c r="J111" i="5"/>
  <c r="AB126" i="5"/>
  <c r="T126" i="5"/>
  <c r="L126" i="5"/>
  <c r="G83" i="5"/>
  <c r="G83" i="4" s="1"/>
  <c r="U92" i="5"/>
  <c r="M92" i="5"/>
  <c r="G102" i="5"/>
  <c r="G102" i="4" s="1"/>
  <c r="AF105" i="5"/>
  <c r="P105" i="5"/>
  <c r="G110" i="5"/>
  <c r="G110" i="4" s="1"/>
  <c r="AG111" i="5"/>
  <c r="AC111" i="5"/>
  <c r="U111" i="5"/>
  <c r="I111" i="5"/>
  <c r="G113" i="5"/>
  <c r="G113" i="4" s="1"/>
  <c r="AF116" i="5"/>
  <c r="P116" i="5"/>
  <c r="X122" i="5"/>
  <c r="AC87" i="5"/>
  <c r="U87" i="5"/>
  <c r="M87" i="5"/>
  <c r="Y87" i="5"/>
  <c r="G91" i="5"/>
  <c r="G91" i="4" s="1"/>
  <c r="AF92" i="5"/>
  <c r="X92" i="5"/>
  <c r="P92" i="5"/>
  <c r="AF97" i="5"/>
  <c r="X97" i="5"/>
  <c r="P97" i="5"/>
  <c r="G103" i="5"/>
  <c r="G103" i="4" s="1"/>
  <c r="G99" i="5"/>
  <c r="G99" i="4" s="1"/>
  <c r="O105" i="5"/>
  <c r="AF111" i="5"/>
  <c r="P111" i="5"/>
  <c r="G84" i="5"/>
  <c r="G84" i="4" s="1"/>
  <c r="W97" i="5"/>
  <c r="O97" i="5"/>
  <c r="AD116" i="5"/>
  <c r="V116" i="5"/>
  <c r="N116" i="5"/>
  <c r="G120" i="5"/>
  <c r="G120" i="4" s="1"/>
  <c r="G118" i="5"/>
  <c r="G118" i="4" s="1"/>
  <c r="AD122" i="5"/>
  <c r="V122" i="5"/>
  <c r="N122" i="5"/>
  <c r="G125" i="5"/>
  <c r="G125" i="4" s="1"/>
  <c r="F124" i="5"/>
  <c r="F124" i="4" s="1"/>
  <c r="G123" i="5"/>
  <c r="G123" i="4" s="1"/>
  <c r="U126" i="5"/>
  <c r="M126" i="5"/>
  <c r="AF131" i="5"/>
  <c r="X131" i="5"/>
  <c r="P131" i="5"/>
  <c r="V92" i="5"/>
  <c r="F90" i="5"/>
  <c r="F90" i="4" s="1"/>
  <c r="G89" i="5"/>
  <c r="G89" i="4" s="1"/>
  <c r="AH92" i="5"/>
  <c r="Z92" i="5"/>
  <c r="G95" i="5"/>
  <c r="G95" i="4" s="1"/>
  <c r="G94" i="5"/>
  <c r="G94" i="4" s="1"/>
  <c r="V97" i="5"/>
  <c r="N97" i="5"/>
  <c r="Y116" i="5"/>
  <c r="AF126" i="5"/>
  <c r="X126" i="5"/>
  <c r="G128" i="5"/>
  <c r="G128" i="4" s="1"/>
  <c r="AE131" i="5"/>
  <c r="W131" i="5"/>
  <c r="O131" i="5"/>
  <c r="G129" i="5"/>
  <c r="G129" i="4" s="1"/>
  <c r="G130" i="5"/>
  <c r="G130" i="4" s="1"/>
  <c r="F129" i="5"/>
  <c r="F129" i="4" s="1"/>
  <c r="H131" i="5"/>
  <c r="G124" i="5"/>
  <c r="G124" i="4" s="1"/>
  <c r="H126" i="5"/>
  <c r="G119" i="5"/>
  <c r="G119" i="4" s="1"/>
  <c r="G121" i="5"/>
  <c r="G121" i="4" s="1"/>
  <c r="H122" i="5"/>
  <c r="G112" i="5"/>
  <c r="G112" i="4" s="1"/>
  <c r="G115" i="5"/>
  <c r="G115" i="4" s="1"/>
  <c r="G114" i="5"/>
  <c r="G114" i="4" s="1"/>
  <c r="F113" i="5"/>
  <c r="F113" i="4" s="1"/>
  <c r="G108" i="5"/>
  <c r="G108" i="4" s="1"/>
  <c r="G109" i="5"/>
  <c r="G109" i="4" s="1"/>
  <c r="G107" i="5"/>
  <c r="G107" i="4" s="1"/>
  <c r="H111" i="5"/>
  <c r="G101" i="5"/>
  <c r="G101" i="4" s="1"/>
  <c r="G98" i="5"/>
  <c r="G98" i="4" s="1"/>
  <c r="G104" i="5"/>
  <c r="G104" i="4" s="1"/>
  <c r="H105" i="5"/>
  <c r="G93" i="5"/>
  <c r="G93" i="4" s="1"/>
  <c r="G96" i="5"/>
  <c r="G96" i="4" s="1"/>
  <c r="G100" i="5"/>
  <c r="G100" i="4" s="1"/>
  <c r="G88" i="5"/>
  <c r="G88" i="4" s="1"/>
  <c r="F89" i="5"/>
  <c r="F89" i="4" s="1"/>
  <c r="G90" i="5"/>
  <c r="G90" i="4" s="1"/>
  <c r="F84" i="5"/>
  <c r="F84" i="4" s="1"/>
  <c r="G85" i="5"/>
  <c r="G85" i="4" s="1"/>
  <c r="G86" i="5"/>
  <c r="G86" i="4" s="1"/>
  <c r="H87" i="5"/>
  <c r="V87" i="5"/>
  <c r="N87" i="5"/>
  <c r="I87" i="5"/>
  <c r="F82" i="5"/>
  <c r="F82" i="4" s="1"/>
  <c r="P87" i="5"/>
  <c r="X87" i="5"/>
  <c r="AF87" i="5"/>
  <c r="F95" i="5"/>
  <c r="F95" i="4" s="1"/>
  <c r="H97" i="5"/>
  <c r="F103" i="5"/>
  <c r="F103" i="4" s="1"/>
  <c r="F119" i="5"/>
  <c r="F119" i="4" s="1"/>
  <c r="I126" i="5"/>
  <c r="F127" i="5"/>
  <c r="F127" i="4" s="1"/>
  <c r="H92" i="5"/>
  <c r="F98" i="5"/>
  <c r="F98" i="4" s="1"/>
  <c r="I105" i="5"/>
  <c r="F106" i="5"/>
  <c r="F106" i="4" s="1"/>
  <c r="F114" i="5"/>
  <c r="F114" i="4" s="1"/>
  <c r="H116" i="5"/>
  <c r="G127" i="5"/>
  <c r="G127" i="4" s="1"/>
  <c r="F130" i="5"/>
  <c r="F130" i="4" s="1"/>
  <c r="G82" i="5"/>
  <c r="G82" i="4" s="1"/>
  <c r="F85" i="5"/>
  <c r="F85" i="4" s="1"/>
  <c r="F93" i="5"/>
  <c r="F93" i="4" s="1"/>
  <c r="F101" i="5"/>
  <c r="F101" i="4" s="1"/>
  <c r="G106" i="5"/>
  <c r="G106" i="4" s="1"/>
  <c r="F109" i="5"/>
  <c r="F109" i="4" s="1"/>
  <c r="F117" i="5"/>
  <c r="F117" i="4" s="1"/>
  <c r="F125" i="5"/>
  <c r="F125" i="4" s="1"/>
  <c r="F88" i="5"/>
  <c r="F88" i="4" s="1"/>
  <c r="F96" i="5"/>
  <c r="F96" i="4" s="1"/>
  <c r="F104" i="5"/>
  <c r="F104" i="4" s="1"/>
  <c r="F112" i="5"/>
  <c r="F112" i="4" s="1"/>
  <c r="G117" i="5"/>
  <c r="G117" i="4" s="1"/>
  <c r="F120" i="5"/>
  <c r="F120" i="4" s="1"/>
  <c r="F128" i="5"/>
  <c r="F128" i="4" s="1"/>
  <c r="F83" i="5"/>
  <c r="F83" i="4" s="1"/>
  <c r="F91" i="5"/>
  <c r="F91" i="4" s="1"/>
  <c r="F99" i="5"/>
  <c r="F99" i="4" s="1"/>
  <c r="F107" i="5"/>
  <c r="F107" i="4" s="1"/>
  <c r="F115" i="5"/>
  <c r="F115" i="4" s="1"/>
  <c r="F123" i="5"/>
  <c r="F123" i="4" s="1"/>
  <c r="F86" i="5"/>
  <c r="F86" i="4" s="1"/>
  <c r="F94" i="5"/>
  <c r="F94" i="4" s="1"/>
  <c r="F102" i="5"/>
  <c r="F102" i="4" s="1"/>
  <c r="F110" i="5"/>
  <c r="F110" i="4" s="1"/>
  <c r="F118" i="5"/>
  <c r="F118" i="4" s="1"/>
  <c r="F132" i="7" l="1"/>
  <c r="G132" i="7"/>
  <c r="F131" i="5"/>
  <c r="F122" i="5"/>
  <c r="F105" i="5"/>
  <c r="G122" i="5"/>
  <c r="G122" i="4"/>
  <c r="G116" i="4"/>
  <c r="G111" i="4"/>
  <c r="G111" i="5"/>
  <c r="F122" i="4"/>
  <c r="G92" i="4"/>
  <c r="G105" i="4"/>
  <c r="G97" i="4"/>
  <c r="G87" i="4"/>
  <c r="G131" i="4"/>
  <c r="G126" i="4"/>
  <c r="F105" i="4"/>
  <c r="F97" i="4"/>
  <c r="F126" i="4"/>
  <c r="F92" i="4"/>
  <c r="F116" i="4"/>
  <c r="F111" i="4"/>
  <c r="F131" i="4"/>
  <c r="F87" i="4"/>
  <c r="G131" i="5"/>
  <c r="G126" i="5"/>
  <c r="F111" i="5"/>
  <c r="G87" i="5"/>
  <c r="F87" i="5"/>
  <c r="F116" i="5"/>
  <c r="G116" i="5"/>
  <c r="F97" i="5"/>
  <c r="G97" i="5"/>
  <c r="F126" i="5"/>
  <c r="F92" i="5"/>
  <c r="G92" i="5"/>
  <c r="G105" i="5"/>
  <c r="AI25" i="5" l="1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AI16" i="4" l="1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E15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80" i="5"/>
  <c r="H79" i="5"/>
  <c r="H78" i="5"/>
  <c r="H76" i="5"/>
  <c r="H75" i="5"/>
  <c r="H74" i="5"/>
  <c r="H73" i="5"/>
  <c r="H71" i="5"/>
  <c r="H70" i="5"/>
  <c r="H69" i="5"/>
  <c r="H68" i="5"/>
  <c r="H67" i="5"/>
  <c r="H66" i="5"/>
  <c r="H65" i="5"/>
  <c r="H63" i="5"/>
  <c r="H62" i="5"/>
  <c r="H61" i="5"/>
  <c r="H60" i="5"/>
  <c r="H58" i="5"/>
  <c r="H57" i="5"/>
  <c r="H56" i="5"/>
  <c r="H55" i="5"/>
  <c r="H53" i="5"/>
  <c r="H52" i="5"/>
  <c r="H51" i="5"/>
  <c r="H50" i="5"/>
  <c r="H49" i="5"/>
  <c r="H48" i="5"/>
  <c r="H47" i="5"/>
  <c r="H45" i="5"/>
  <c r="H44" i="5"/>
  <c r="H43" i="5"/>
  <c r="H42" i="5"/>
  <c r="H41" i="5"/>
  <c r="H39" i="5"/>
  <c r="H38" i="5"/>
  <c r="H37" i="5"/>
  <c r="H36" i="5"/>
  <c r="H35" i="5"/>
  <c r="H32" i="5"/>
  <c r="H31" i="5"/>
  <c r="H28" i="5"/>
  <c r="H27" i="5"/>
  <c r="H25" i="5"/>
  <c r="H24" i="5"/>
  <c r="H23" i="5"/>
  <c r="H22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20" i="5"/>
  <c r="H19" i="5"/>
  <c r="H18" i="5"/>
  <c r="H17" i="5"/>
  <c r="AI15" i="5"/>
  <c r="AH15" i="5"/>
  <c r="AG15" i="5"/>
  <c r="AF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5" i="5"/>
  <c r="H14" i="5"/>
  <c r="H13" i="5"/>
  <c r="H12" i="5"/>
  <c r="H11" i="5"/>
  <c r="H10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8" i="5"/>
  <c r="H7" i="5"/>
  <c r="H6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4" i="5"/>
  <c r="H3" i="5"/>
  <c r="F6" i="5" l="1"/>
  <c r="F6" i="4" s="1"/>
  <c r="G6" i="5"/>
  <c r="G6" i="4" s="1"/>
  <c r="G4" i="5"/>
  <c r="G4" i="4" s="1"/>
  <c r="F4" i="5"/>
  <c r="F4" i="4" s="1"/>
  <c r="G7" i="5"/>
  <c r="G7" i="4" s="1"/>
  <c r="F7" i="5"/>
  <c r="F7" i="4" s="1"/>
  <c r="G10" i="5"/>
  <c r="G10" i="4" s="1"/>
  <c r="F10" i="5"/>
  <c r="F10" i="4" s="1"/>
  <c r="F14" i="5"/>
  <c r="F14" i="4" s="1"/>
  <c r="G14" i="5"/>
  <c r="G14" i="4" s="1"/>
  <c r="F20" i="5"/>
  <c r="F20" i="4" s="1"/>
  <c r="G20" i="5"/>
  <c r="G20" i="4" s="1"/>
  <c r="F32" i="5"/>
  <c r="F32" i="4" s="1"/>
  <c r="G32" i="5"/>
  <c r="G32" i="4" s="1"/>
  <c r="F38" i="5"/>
  <c r="F38" i="4" s="1"/>
  <c r="G38" i="5"/>
  <c r="G38" i="4" s="1"/>
  <c r="G43" i="5"/>
  <c r="G43" i="4" s="1"/>
  <c r="F43" i="5"/>
  <c r="F43" i="4" s="1"/>
  <c r="F48" i="5"/>
  <c r="F48" i="4" s="1"/>
  <c r="G48" i="5"/>
  <c r="G48" i="4" s="1"/>
  <c r="G52" i="5"/>
  <c r="G52" i="4" s="1"/>
  <c r="F52" i="5"/>
  <c r="F52" i="4" s="1"/>
  <c r="G57" i="5"/>
  <c r="G57" i="4" s="1"/>
  <c r="F57" i="5"/>
  <c r="F57" i="4" s="1"/>
  <c r="F62" i="5"/>
  <c r="F62" i="4" s="1"/>
  <c r="G62" i="5"/>
  <c r="G62" i="4" s="1"/>
  <c r="G66" i="5"/>
  <c r="G66" i="4" s="1"/>
  <c r="F66" i="5"/>
  <c r="F66" i="4" s="1"/>
  <c r="G69" i="5"/>
  <c r="G69" i="4" s="1"/>
  <c r="F69" i="5"/>
  <c r="F69" i="4" s="1"/>
  <c r="F74" i="5"/>
  <c r="F74" i="4" s="1"/>
  <c r="G74" i="5"/>
  <c r="G74" i="4" s="1"/>
  <c r="G79" i="5"/>
  <c r="G79" i="4" s="1"/>
  <c r="F79" i="5"/>
  <c r="F79" i="4" s="1"/>
  <c r="G3" i="5"/>
  <c r="G3" i="4" s="1"/>
  <c r="G5" i="4" s="1"/>
  <c r="F3" i="5"/>
  <c r="F3" i="4" s="1"/>
  <c r="F8" i="5"/>
  <c r="F8" i="4" s="1"/>
  <c r="G8" i="5"/>
  <c r="G8" i="4" s="1"/>
  <c r="G11" i="5"/>
  <c r="G11" i="4" s="1"/>
  <c r="F11" i="5"/>
  <c r="F11" i="4" s="1"/>
  <c r="G15" i="5"/>
  <c r="G15" i="4" s="1"/>
  <c r="F15" i="5"/>
  <c r="F15" i="4" s="1"/>
  <c r="G17" i="5"/>
  <c r="G17" i="4" s="1"/>
  <c r="F17" i="5"/>
  <c r="F17" i="4" s="1"/>
  <c r="G27" i="5"/>
  <c r="G27" i="4" s="1"/>
  <c r="F27" i="5"/>
  <c r="F27" i="4" s="1"/>
  <c r="G35" i="5"/>
  <c r="G35" i="4" s="1"/>
  <c r="F35" i="5"/>
  <c r="F35" i="4" s="1"/>
  <c r="G39" i="5"/>
  <c r="G39" i="4" s="1"/>
  <c r="F39" i="5"/>
  <c r="F39" i="4" s="1"/>
  <c r="F44" i="5"/>
  <c r="F44" i="4" s="1"/>
  <c r="G44" i="5"/>
  <c r="G44" i="4" s="1"/>
  <c r="G49" i="5"/>
  <c r="G49" i="4" s="1"/>
  <c r="F49" i="5"/>
  <c r="F49" i="4" s="1"/>
  <c r="G53" i="5"/>
  <c r="G53" i="4" s="1"/>
  <c r="F53" i="5"/>
  <c r="F53" i="4" s="1"/>
  <c r="G58" i="5"/>
  <c r="G58" i="4" s="1"/>
  <c r="F58" i="5"/>
  <c r="F58" i="4" s="1"/>
  <c r="G63" i="5"/>
  <c r="G63" i="4" s="1"/>
  <c r="F63" i="5"/>
  <c r="F63" i="4" s="1"/>
  <c r="F70" i="5"/>
  <c r="F70" i="4" s="1"/>
  <c r="G70" i="5"/>
  <c r="G70" i="4" s="1"/>
  <c r="G75" i="5"/>
  <c r="G75" i="4" s="1"/>
  <c r="F75" i="5"/>
  <c r="F75" i="4" s="1"/>
  <c r="G80" i="5"/>
  <c r="G80" i="4" s="1"/>
  <c r="F80" i="5"/>
  <c r="F80" i="4" s="1"/>
  <c r="F12" i="5"/>
  <c r="F12" i="4" s="1"/>
  <c r="G12" i="5"/>
  <c r="G12" i="4" s="1"/>
  <c r="F18" i="5"/>
  <c r="F18" i="4" s="1"/>
  <c r="G18" i="5"/>
  <c r="G18" i="4" s="1"/>
  <c r="G28" i="5"/>
  <c r="G28" i="4" s="1"/>
  <c r="F28" i="5"/>
  <c r="F28" i="4" s="1"/>
  <c r="F36" i="5"/>
  <c r="F36" i="4" s="1"/>
  <c r="G36" i="5"/>
  <c r="G36" i="4" s="1"/>
  <c r="G41" i="5"/>
  <c r="G41" i="4" s="1"/>
  <c r="F41" i="5"/>
  <c r="F41" i="4" s="1"/>
  <c r="G45" i="5"/>
  <c r="G45" i="4" s="1"/>
  <c r="F45" i="5"/>
  <c r="F45" i="4" s="1"/>
  <c r="F50" i="5"/>
  <c r="F50" i="4" s="1"/>
  <c r="G50" i="5"/>
  <c r="G50" i="4" s="1"/>
  <c r="G55" i="5"/>
  <c r="G55" i="4" s="1"/>
  <c r="F55" i="5"/>
  <c r="F55" i="4" s="1"/>
  <c r="F60" i="5"/>
  <c r="F60" i="4" s="1"/>
  <c r="G60" i="5"/>
  <c r="G60" i="4" s="1"/>
  <c r="G65" i="5"/>
  <c r="G65" i="4" s="1"/>
  <c r="F65" i="5"/>
  <c r="F65" i="4" s="1"/>
  <c r="G67" i="5"/>
  <c r="G67" i="4" s="1"/>
  <c r="F67" i="5"/>
  <c r="F67" i="4" s="1"/>
  <c r="G71" i="5"/>
  <c r="G71" i="4" s="1"/>
  <c r="F71" i="5"/>
  <c r="F71" i="4" s="1"/>
  <c r="G76" i="5"/>
  <c r="G76" i="4" s="1"/>
  <c r="F76" i="5"/>
  <c r="F76" i="4" s="1"/>
  <c r="G13" i="5"/>
  <c r="G13" i="4" s="1"/>
  <c r="F13" i="5"/>
  <c r="F13" i="4" s="1"/>
  <c r="G19" i="5"/>
  <c r="G19" i="4" s="1"/>
  <c r="F19" i="5"/>
  <c r="F19" i="4" s="1"/>
  <c r="G31" i="5"/>
  <c r="G31" i="4" s="1"/>
  <c r="F31" i="5"/>
  <c r="F31" i="4" s="1"/>
  <c r="G37" i="5"/>
  <c r="G37" i="4" s="1"/>
  <c r="F37" i="5"/>
  <c r="F37" i="4" s="1"/>
  <c r="F42" i="5"/>
  <c r="F42" i="4" s="1"/>
  <c r="G42" i="5"/>
  <c r="G42" i="4" s="1"/>
  <c r="G47" i="5"/>
  <c r="G47" i="4" s="1"/>
  <c r="F47" i="5"/>
  <c r="F47" i="4" s="1"/>
  <c r="G51" i="5"/>
  <c r="G51" i="4" s="1"/>
  <c r="F51" i="5"/>
  <c r="F51" i="4" s="1"/>
  <c r="F56" i="5"/>
  <c r="F56" i="4" s="1"/>
  <c r="G56" i="5"/>
  <c r="G56" i="4" s="1"/>
  <c r="G61" i="5"/>
  <c r="G61" i="4" s="1"/>
  <c r="F61" i="5"/>
  <c r="F61" i="4" s="1"/>
  <c r="F68" i="5"/>
  <c r="F68" i="4" s="1"/>
  <c r="G68" i="5"/>
  <c r="G68" i="4" s="1"/>
  <c r="G73" i="5"/>
  <c r="G73" i="4" s="1"/>
  <c r="F73" i="5"/>
  <c r="F73" i="4" s="1"/>
  <c r="G78" i="5"/>
  <c r="G78" i="4" s="1"/>
  <c r="F78" i="5"/>
  <c r="F78" i="4" s="1"/>
  <c r="H27" i="1"/>
  <c r="F81" i="4" l="1"/>
  <c r="G64" i="4"/>
  <c r="G81" i="4"/>
  <c r="F46" i="4"/>
  <c r="F5" i="4"/>
  <c r="F54" i="4"/>
  <c r="G77" i="4"/>
  <c r="G54" i="4"/>
  <c r="G46" i="4"/>
  <c r="G40" i="4"/>
  <c r="G21" i="4"/>
  <c r="G16" i="4"/>
  <c r="G9" i="4"/>
  <c r="G72" i="4"/>
  <c r="G59" i="4"/>
  <c r="F40" i="4"/>
  <c r="F16" i="4"/>
  <c r="F64" i="4"/>
  <c r="F59" i="4"/>
  <c r="F21" i="4"/>
  <c r="F77" i="4"/>
  <c r="F72" i="4"/>
  <c r="F9" i="4"/>
  <c r="E10" i="2"/>
  <c r="F5" i="2"/>
  <c r="AI29" i="5" l="1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F30" i="5" l="1"/>
  <c r="F30" i="4" s="1"/>
  <c r="G30" i="5"/>
  <c r="G30" i="4" s="1"/>
  <c r="G33" i="5"/>
  <c r="G33" i="4" s="1"/>
  <c r="F33" i="5"/>
  <c r="F33" i="4" s="1"/>
  <c r="G29" i="5"/>
  <c r="G29" i="4" s="1"/>
  <c r="F29" i="5"/>
  <c r="F29" i="4" s="1"/>
  <c r="AG21" i="5"/>
  <c r="AG27" i="1"/>
  <c r="AH27" i="1"/>
  <c r="AG5" i="4"/>
  <c r="AH5" i="4"/>
  <c r="AI5" i="4"/>
  <c r="AG9" i="4"/>
  <c r="AH9" i="4"/>
  <c r="AI9" i="4"/>
  <c r="AG21" i="4"/>
  <c r="AH21" i="4"/>
  <c r="AI21" i="4"/>
  <c r="AI81" i="4"/>
  <c r="AH81" i="4"/>
  <c r="AG81" i="4"/>
  <c r="AI77" i="4"/>
  <c r="AH77" i="4"/>
  <c r="AG77" i="4"/>
  <c r="AI72" i="4"/>
  <c r="AH72" i="4"/>
  <c r="AG72" i="4"/>
  <c r="AI64" i="4"/>
  <c r="AH64" i="4"/>
  <c r="AG64" i="4"/>
  <c r="AI59" i="4"/>
  <c r="AH59" i="4"/>
  <c r="AG59" i="4"/>
  <c r="AI54" i="4"/>
  <c r="AH54" i="4"/>
  <c r="AG54" i="4"/>
  <c r="AI46" i="4"/>
  <c r="AH46" i="4"/>
  <c r="AG46" i="4"/>
  <c r="AI40" i="4"/>
  <c r="AH40" i="4"/>
  <c r="AG40" i="4"/>
  <c r="AI34" i="4"/>
  <c r="AH34" i="4"/>
  <c r="AG34" i="4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E5" i="2"/>
  <c r="E6" i="2"/>
  <c r="E7" i="2"/>
  <c r="E8" i="2"/>
  <c r="E9" i="2"/>
  <c r="E11" i="2"/>
  <c r="E12" i="2"/>
  <c r="E13" i="2"/>
  <c r="E14" i="2"/>
  <c r="E15" i="2"/>
  <c r="E16" i="2"/>
  <c r="E17" i="2"/>
  <c r="E4" i="2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F34" i="4" l="1"/>
  <c r="G34" i="4"/>
  <c r="F27" i="2"/>
  <c r="E27" i="2"/>
  <c r="AH26" i="5"/>
  <c r="AI59" i="5"/>
  <c r="AG9" i="5"/>
  <c r="AG5" i="5"/>
  <c r="AH77" i="5"/>
  <c r="AG81" i="5"/>
  <c r="AH54" i="5"/>
  <c r="AG16" i="5"/>
  <c r="AH16" i="5"/>
  <c r="AH21" i="5"/>
  <c r="AI21" i="5"/>
  <c r="AG26" i="5"/>
  <c r="AI26" i="5"/>
  <c r="AG40" i="5"/>
  <c r="AH40" i="5"/>
  <c r="AI40" i="5"/>
  <c r="AG54" i="5"/>
  <c r="AG59" i="5"/>
  <c r="AH59" i="5"/>
  <c r="AG64" i="5"/>
  <c r="AH64" i="5"/>
  <c r="AI64" i="5"/>
  <c r="AG77" i="5"/>
  <c r="AI77" i="5"/>
  <c r="AI5" i="5"/>
  <c r="AI16" i="5"/>
  <c r="AH72" i="5"/>
  <c r="AI72" i="5"/>
  <c r="AG46" i="5"/>
  <c r="AH46" i="5"/>
  <c r="AI46" i="5"/>
  <c r="AI54" i="5"/>
  <c r="AH9" i="5"/>
  <c r="AI9" i="5"/>
  <c r="AG72" i="5"/>
  <c r="AH5" i="5"/>
  <c r="AG34" i="5"/>
  <c r="AH34" i="5"/>
  <c r="AI34" i="5"/>
  <c r="AH81" i="5"/>
  <c r="AI81" i="5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G27" i="1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H5" i="4"/>
  <c r="H9" i="4"/>
  <c r="H21" i="4"/>
  <c r="H26" i="4"/>
  <c r="H34" i="4"/>
  <c r="H40" i="4"/>
  <c r="H46" i="4"/>
  <c r="H54" i="4"/>
  <c r="H59" i="4"/>
  <c r="H64" i="4"/>
  <c r="H72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AG132" i="5" l="1"/>
  <c r="AH132" i="5"/>
  <c r="AI132" i="5"/>
  <c r="G25" i="5"/>
  <c r="G25" i="4" s="1"/>
  <c r="F25" i="5"/>
  <c r="F25" i="4" s="1"/>
  <c r="F24" i="5"/>
  <c r="F24" i="4" s="1"/>
  <c r="G24" i="5"/>
  <c r="G24" i="4" s="1"/>
  <c r="F23" i="5"/>
  <c r="F23" i="4" s="1"/>
  <c r="G23" i="5"/>
  <c r="G23" i="4" s="1"/>
  <c r="G22" i="5"/>
  <c r="G22" i="4" s="1"/>
  <c r="F22" i="5"/>
  <c r="F22" i="4" s="1"/>
  <c r="AF21" i="5"/>
  <c r="T21" i="5"/>
  <c r="AF26" i="5"/>
  <c r="T26" i="5"/>
  <c r="AF59" i="5"/>
  <c r="T59" i="5"/>
  <c r="X64" i="5"/>
  <c r="L64" i="5"/>
  <c r="AF72" i="5"/>
  <c r="T72" i="5"/>
  <c r="X77" i="5"/>
  <c r="L77" i="5"/>
  <c r="K81" i="5"/>
  <c r="AE21" i="5"/>
  <c r="AA21" i="5"/>
  <c r="W21" i="5"/>
  <c r="S21" i="5"/>
  <c r="O21" i="5"/>
  <c r="K21" i="5"/>
  <c r="AE26" i="5"/>
  <c r="AA26" i="5"/>
  <c r="W26" i="5"/>
  <c r="S26" i="5"/>
  <c r="O26" i="5"/>
  <c r="K26" i="5"/>
  <c r="AE59" i="5"/>
  <c r="AA59" i="5"/>
  <c r="W59" i="5"/>
  <c r="S59" i="5"/>
  <c r="O59" i="5"/>
  <c r="K59" i="5"/>
  <c r="AE64" i="5"/>
  <c r="AA64" i="5"/>
  <c r="W64" i="5"/>
  <c r="S64" i="5"/>
  <c r="O64" i="5"/>
  <c r="K64" i="5"/>
  <c r="AE72" i="5"/>
  <c r="AA72" i="5"/>
  <c r="W72" i="5"/>
  <c r="S72" i="5"/>
  <c r="O72" i="5"/>
  <c r="K72" i="5"/>
  <c r="AE77" i="5"/>
  <c r="AA77" i="5"/>
  <c r="W77" i="5"/>
  <c r="S77" i="5"/>
  <c r="O77" i="5"/>
  <c r="K77" i="5"/>
  <c r="AD81" i="5"/>
  <c r="Z81" i="5"/>
  <c r="V81" i="5"/>
  <c r="R81" i="5"/>
  <c r="N81" i="5"/>
  <c r="J81" i="5"/>
  <c r="AB21" i="5"/>
  <c r="P21" i="5"/>
  <c r="AB26" i="5"/>
  <c r="P26" i="5"/>
  <c r="X59" i="5"/>
  <c r="L59" i="5"/>
  <c r="AB64" i="5"/>
  <c r="P64" i="5"/>
  <c r="X72" i="5"/>
  <c r="L72" i="5"/>
  <c r="AF77" i="5"/>
  <c r="T77" i="5"/>
  <c r="AE81" i="5"/>
  <c r="AA81" i="5"/>
  <c r="W81" i="5"/>
  <c r="S81" i="5"/>
  <c r="AD21" i="5"/>
  <c r="Z21" i="5"/>
  <c r="V21" i="5"/>
  <c r="R21" i="5"/>
  <c r="N21" i="5"/>
  <c r="J21" i="5"/>
  <c r="AD26" i="5"/>
  <c r="Z26" i="5"/>
  <c r="V26" i="5"/>
  <c r="R26" i="5"/>
  <c r="N26" i="5"/>
  <c r="J26" i="5"/>
  <c r="AD59" i="5"/>
  <c r="Z59" i="5"/>
  <c r="V59" i="5"/>
  <c r="R59" i="5"/>
  <c r="N59" i="5"/>
  <c r="J59" i="5"/>
  <c r="AD64" i="5"/>
  <c r="Z64" i="5"/>
  <c r="V64" i="5"/>
  <c r="R64" i="5"/>
  <c r="N64" i="5"/>
  <c r="J64" i="5"/>
  <c r="AD72" i="5"/>
  <c r="Z72" i="5"/>
  <c r="V72" i="5"/>
  <c r="R72" i="5"/>
  <c r="N72" i="5"/>
  <c r="J72" i="5"/>
  <c r="AD77" i="5"/>
  <c r="Z77" i="5"/>
  <c r="V77" i="5"/>
  <c r="R77" i="5"/>
  <c r="N77" i="5"/>
  <c r="J77" i="5"/>
  <c r="AC81" i="5"/>
  <c r="Y81" i="5"/>
  <c r="U81" i="5"/>
  <c r="Q81" i="5"/>
  <c r="M81" i="5"/>
  <c r="I81" i="5"/>
  <c r="X21" i="5"/>
  <c r="L21" i="5"/>
  <c r="X26" i="5"/>
  <c r="L26" i="5"/>
  <c r="AB59" i="5"/>
  <c r="P59" i="5"/>
  <c r="AF64" i="5"/>
  <c r="T64" i="5"/>
  <c r="AB72" i="5"/>
  <c r="P72" i="5"/>
  <c r="AB77" i="5"/>
  <c r="P77" i="5"/>
  <c r="O81" i="5"/>
  <c r="AC21" i="5"/>
  <c r="Y21" i="5"/>
  <c r="U21" i="5"/>
  <c r="Q21" i="5"/>
  <c r="M21" i="5"/>
  <c r="I21" i="5"/>
  <c r="AC26" i="5"/>
  <c r="Y26" i="5"/>
  <c r="U26" i="5"/>
  <c r="Q26" i="5"/>
  <c r="M26" i="5"/>
  <c r="I26" i="5"/>
  <c r="AC59" i="5"/>
  <c r="Y59" i="5"/>
  <c r="U59" i="5"/>
  <c r="Q59" i="5"/>
  <c r="M59" i="5"/>
  <c r="I59" i="5"/>
  <c r="AC64" i="5"/>
  <c r="Y64" i="5"/>
  <c r="U64" i="5"/>
  <c r="Q64" i="5"/>
  <c r="M64" i="5"/>
  <c r="I64" i="5"/>
  <c r="AC72" i="5"/>
  <c r="Y72" i="5"/>
  <c r="U72" i="5"/>
  <c r="Q72" i="5"/>
  <c r="M72" i="5"/>
  <c r="I72" i="5"/>
  <c r="AC77" i="5"/>
  <c r="Y77" i="5"/>
  <c r="U77" i="5"/>
  <c r="Q77" i="5"/>
  <c r="M77" i="5"/>
  <c r="I77" i="5"/>
  <c r="AF81" i="5"/>
  <c r="AB81" i="5"/>
  <c r="X81" i="5"/>
  <c r="T81" i="5"/>
  <c r="P81" i="5"/>
  <c r="L81" i="5"/>
  <c r="H77" i="5"/>
  <c r="H81" i="5"/>
  <c r="F26" i="4" l="1"/>
  <c r="F132" i="4" s="1"/>
  <c r="G26" i="4"/>
  <c r="G132" i="4" s="1"/>
  <c r="G81" i="5"/>
  <c r="F81" i="5"/>
  <c r="G77" i="5"/>
  <c r="F77" i="5"/>
  <c r="F27" i="1"/>
  <c r="E27" i="1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AB34" i="5" l="1"/>
  <c r="L34" i="5"/>
  <c r="AE34" i="5"/>
  <c r="AA34" i="5"/>
  <c r="W34" i="5"/>
  <c r="S34" i="5"/>
  <c r="O34" i="5"/>
  <c r="K34" i="5"/>
  <c r="T34" i="5"/>
  <c r="AD34" i="5"/>
  <c r="Z34" i="5"/>
  <c r="V34" i="5"/>
  <c r="R34" i="5"/>
  <c r="N34" i="5"/>
  <c r="J34" i="5"/>
  <c r="AF34" i="5"/>
  <c r="X34" i="5"/>
  <c r="P34" i="5"/>
  <c r="AC34" i="5"/>
  <c r="Y34" i="5"/>
  <c r="U34" i="5"/>
  <c r="Q34" i="5"/>
  <c r="M34" i="5"/>
  <c r="I34" i="5"/>
  <c r="AC5" i="5" l="1"/>
  <c r="Q5" i="5"/>
  <c r="U9" i="5"/>
  <c r="M9" i="5"/>
  <c r="W16" i="5"/>
  <c r="K16" i="5"/>
  <c r="AB40" i="5"/>
  <c r="T40" i="5"/>
  <c r="AC46" i="5"/>
  <c r="Q46" i="5"/>
  <c r="L54" i="5"/>
  <c r="AF5" i="5"/>
  <c r="AB5" i="5"/>
  <c r="X5" i="5"/>
  <c r="T5" i="5"/>
  <c r="P5" i="5"/>
  <c r="L5" i="5"/>
  <c r="AF9" i="5"/>
  <c r="AB9" i="5"/>
  <c r="X9" i="5"/>
  <c r="T9" i="5"/>
  <c r="P9" i="5"/>
  <c r="L9" i="5"/>
  <c r="AD16" i="5"/>
  <c r="Z16" i="5"/>
  <c r="V16" i="5"/>
  <c r="R16" i="5"/>
  <c r="N16" i="5"/>
  <c r="J16" i="5"/>
  <c r="AE40" i="5"/>
  <c r="AA40" i="5"/>
  <c r="W40" i="5"/>
  <c r="S40" i="5"/>
  <c r="O40" i="5"/>
  <c r="K40" i="5"/>
  <c r="AF46" i="5"/>
  <c r="AB46" i="5"/>
  <c r="X46" i="5"/>
  <c r="T46" i="5"/>
  <c r="P46" i="5"/>
  <c r="L46" i="5"/>
  <c r="AE54" i="5"/>
  <c r="AA54" i="5"/>
  <c r="W54" i="5"/>
  <c r="S54" i="5"/>
  <c r="O54" i="5"/>
  <c r="K54" i="5"/>
  <c r="U5" i="5"/>
  <c r="I5" i="5"/>
  <c r="Y9" i="5"/>
  <c r="I9" i="5"/>
  <c r="AE16" i="5"/>
  <c r="S16" i="5"/>
  <c r="AF40" i="5"/>
  <c r="P40" i="5"/>
  <c r="U46" i="5"/>
  <c r="I46" i="5"/>
  <c r="AF54" i="5"/>
  <c r="AB54" i="5"/>
  <c r="X54" i="5"/>
  <c r="P54" i="5"/>
  <c r="AE5" i="5"/>
  <c r="AA5" i="5"/>
  <c r="W5" i="5"/>
  <c r="S5" i="5"/>
  <c r="O5" i="5"/>
  <c r="K5" i="5"/>
  <c r="AE9" i="5"/>
  <c r="AA9" i="5"/>
  <c r="W9" i="5"/>
  <c r="S9" i="5"/>
  <c r="O9" i="5"/>
  <c r="K9" i="5"/>
  <c r="AC16" i="5"/>
  <c r="Y16" i="5"/>
  <c r="U16" i="5"/>
  <c r="Q16" i="5"/>
  <c r="M16" i="5"/>
  <c r="I16" i="5"/>
  <c r="AD40" i="5"/>
  <c r="Z40" i="5"/>
  <c r="V40" i="5"/>
  <c r="R40" i="5"/>
  <c r="N40" i="5"/>
  <c r="J40" i="5"/>
  <c r="AE46" i="5"/>
  <c r="AA46" i="5"/>
  <c r="W46" i="5"/>
  <c r="S46" i="5"/>
  <c r="O46" i="5"/>
  <c r="K46" i="5"/>
  <c r="AD54" i="5"/>
  <c r="Z54" i="5"/>
  <c r="V54" i="5"/>
  <c r="R54" i="5"/>
  <c r="N54" i="5"/>
  <c r="J54" i="5"/>
  <c r="Y5" i="5"/>
  <c r="M5" i="5"/>
  <c r="AC9" i="5"/>
  <c r="Q9" i="5"/>
  <c r="AA16" i="5"/>
  <c r="O16" i="5"/>
  <c r="X40" i="5"/>
  <c r="L40" i="5"/>
  <c r="Y46" i="5"/>
  <c r="M46" i="5"/>
  <c r="T54" i="5"/>
  <c r="AD5" i="5"/>
  <c r="Z5" i="5"/>
  <c r="V5" i="5"/>
  <c r="R5" i="5"/>
  <c r="N5" i="5"/>
  <c r="J5" i="5"/>
  <c r="AD9" i="5"/>
  <c r="Z9" i="5"/>
  <c r="V9" i="5"/>
  <c r="R9" i="5"/>
  <c r="N9" i="5"/>
  <c r="J9" i="5"/>
  <c r="AF16" i="5"/>
  <c r="AB16" i="5"/>
  <c r="X16" i="5"/>
  <c r="T16" i="5"/>
  <c r="P16" i="5"/>
  <c r="L16" i="5"/>
  <c r="AC40" i="5"/>
  <c r="Y40" i="5"/>
  <c r="U40" i="5"/>
  <c r="Q40" i="5"/>
  <c r="M40" i="5"/>
  <c r="I40" i="5"/>
  <c r="AD46" i="5"/>
  <c r="Z46" i="5"/>
  <c r="V46" i="5"/>
  <c r="R46" i="5"/>
  <c r="N46" i="5"/>
  <c r="J46" i="5"/>
  <c r="AC54" i="5"/>
  <c r="Y54" i="5"/>
  <c r="U54" i="5"/>
  <c r="Q54" i="5"/>
  <c r="M54" i="5"/>
  <c r="I54" i="5"/>
  <c r="H34" i="5"/>
  <c r="H46" i="5"/>
  <c r="H54" i="5"/>
  <c r="H21" i="5"/>
  <c r="H40" i="5"/>
  <c r="H64" i="5"/>
  <c r="H5" i="5"/>
  <c r="H59" i="5"/>
  <c r="H9" i="5"/>
  <c r="H26" i="5"/>
  <c r="H16" i="5"/>
  <c r="H72" i="5"/>
  <c r="R132" i="5" l="1"/>
  <c r="W132" i="5"/>
  <c r="U132" i="5"/>
  <c r="P132" i="5"/>
  <c r="AF132" i="5"/>
  <c r="H132" i="5"/>
  <c r="V132" i="5"/>
  <c r="M132" i="5"/>
  <c r="K132" i="5"/>
  <c r="AA132" i="5"/>
  <c r="T132" i="5"/>
  <c r="J132" i="5"/>
  <c r="Z132" i="5"/>
  <c r="Y132" i="5"/>
  <c r="O132" i="5"/>
  <c r="AE132" i="5"/>
  <c r="X132" i="5"/>
  <c r="Q132" i="5"/>
  <c r="N132" i="5"/>
  <c r="AD132" i="5"/>
  <c r="S132" i="5"/>
  <c r="I132" i="5"/>
  <c r="L132" i="5"/>
  <c r="AB132" i="5"/>
  <c r="AC132" i="5"/>
  <c r="G72" i="5"/>
  <c r="F72" i="5"/>
  <c r="G21" i="5"/>
  <c r="F21" i="5"/>
  <c r="G16" i="5"/>
  <c r="F16" i="5"/>
  <c r="G5" i="5"/>
  <c r="F5" i="5"/>
  <c r="F54" i="5"/>
  <c r="G54" i="5"/>
  <c r="F26" i="5"/>
  <c r="G26" i="5"/>
  <c r="G64" i="5"/>
  <c r="F64" i="5"/>
  <c r="G46" i="5"/>
  <c r="F46" i="5"/>
  <c r="G59" i="5"/>
  <c r="F59" i="5"/>
  <c r="G9" i="5"/>
  <c r="F9" i="5"/>
  <c r="G40" i="5"/>
  <c r="F40" i="5"/>
  <c r="G34" i="5"/>
  <c r="F34" i="5"/>
  <c r="G132" i="5" l="1"/>
  <c r="F132" i="5"/>
</calcChain>
</file>

<file path=xl/sharedStrings.xml><?xml version="1.0" encoding="utf-8"?>
<sst xmlns="http://schemas.openxmlformats.org/spreadsheetml/2006/main" count="1990" uniqueCount="346">
  <si>
    <t>DP</t>
  </si>
  <si>
    <t>Distributors</t>
  </si>
  <si>
    <t>Region/
Cluster</t>
  </si>
  <si>
    <t>Total Value</t>
  </si>
  <si>
    <t>Total
Qnty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</si>
  <si>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</si>
  <si>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</si>
  <si>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</si>
  <si>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</si>
  <si>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</si>
  <si>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</si>
  <si>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</si>
  <si>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</si>
  <si>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</si>
  <si>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</si>
  <si>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</si>
  <si>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</si>
  <si>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</si>
  <si>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</si>
  <si>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</si>
  <si>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</si>
  <si>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</si>
  <si>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</si>
  <si>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</si>
  <si>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</si>
  <si>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</si>
  <si>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</si>
  <si>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</si>
  <si>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</si>
  <si>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</si>
  <si>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</si>
  <si>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</si>
  <si>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</si>
  <si>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</si>
  <si>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</si>
  <si>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</si>
  <si>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</si>
  <si>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</si>
  <si>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</si>
  <si>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</si>
  <si>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</si>
  <si>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</si>
  <si>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</si>
  <si>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</si>
  <si>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</si>
  <si>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</si>
  <si>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</si>
  <si>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</si>
  <si>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T92</t>
  </si>
  <si>
    <t>DSR-0236</t>
  </si>
  <si>
    <t>Aminul Islam Tutul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</si>
  <si>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</si>
  <si>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</si>
  <si>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</si>
  <si>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</si>
  <si>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</si>
  <si>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</si>
  <si>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</si>
  <si>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</si>
  <si>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</si>
  <si>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</si>
  <si>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</si>
  <si>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</si>
  <si>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</si>
  <si>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</si>
  <si>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</si>
  <si>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</si>
  <si>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</si>
  <si>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</si>
  <si>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</si>
  <si>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</si>
  <si>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</si>
  <si>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</si>
  <si>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</si>
  <si>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</si>
  <si>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</si>
  <si>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</si>
  <si>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</si>
  <si>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</si>
  <si>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</si>
  <si>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</si>
  <si>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</si>
  <si>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</si>
  <si>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</si>
  <si>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</si>
  <si>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</si>
  <si>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</si>
  <si>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</si>
  <si>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</si>
  <si>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</si>
  <si>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</si>
  <si>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</si>
  <si>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</si>
  <si>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</si>
  <si>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</si>
  <si>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</si>
  <si>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</si>
  <si>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</si>
  <si>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</si>
  <si>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</si>
  <si>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</si>
  <si>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</si>
  <si>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</si>
  <si>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</si>
  <si>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</si>
  <si>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</si>
  <si>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</si>
  <si>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</si>
  <si>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</si>
  <si>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</si>
  <si>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</si>
  <si>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</si>
  <si>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</si>
  <si>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</si>
  <si>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</si>
  <si>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</si>
  <si>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</si>
  <si>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</si>
  <si>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</si>
  <si>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</si>
  <si>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</si>
  <si>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</si>
  <si>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</si>
  <si>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</si>
  <si>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</si>
  <si>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</si>
  <si>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</si>
  <si>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</si>
  <si>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</si>
  <si>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</si>
  <si>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</si>
  <si>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</si>
  <si>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</si>
  <si>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</si>
  <si>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</si>
  <si>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</si>
  <si>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</si>
  <si>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</si>
  <si>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</si>
  <si>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</si>
  <si>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Md. Nazmul Hossain Sajol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</si>
  <si>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</si>
  <si>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</si>
  <si>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</si>
  <si>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</si>
  <si>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</si>
  <si>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</si>
  <si>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</si>
  <si>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</si>
  <si>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</si>
  <si>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</si>
  <si>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</si>
  <si>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</si>
  <si>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</si>
  <si>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</si>
  <si>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</si>
  <si>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</si>
  <si>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</si>
  <si>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DEL-0077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</si>
  <si>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</si>
  <si>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</si>
  <si>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</si>
  <si>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</si>
  <si>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</si>
  <si>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</si>
  <si>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</si>
  <si>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</si>
  <si>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</si>
  <si>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</si>
  <si>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</si>
  <si>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</si>
  <si>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</si>
  <si>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</si>
  <si>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DEL-0142</t>
  </si>
  <si>
    <t>Rubel</t>
  </si>
  <si>
    <t>Shahil Distribution</t>
  </si>
  <si>
    <t>Thakurgaon</t>
  </si>
  <si>
    <t>Swaranika  Enterprise</t>
  </si>
  <si>
    <t>M/S. Nodi Nishat Enterprise</t>
  </si>
  <si>
    <t>Dinajpur</t>
  </si>
  <si>
    <t>M/S. Sky Tel</t>
  </si>
  <si>
    <t>Tarek &amp; Brothers</t>
  </si>
  <si>
    <t>Feroz Telecom</t>
  </si>
  <si>
    <t>Rangpur</t>
  </si>
  <si>
    <t>M/S. MM Trade Link</t>
  </si>
  <si>
    <t>Shijdah Enterprise</t>
  </si>
  <si>
    <t>World Media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</si>
  <si>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</si>
  <si>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</si>
  <si>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</si>
  <si>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</si>
  <si>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</si>
  <si>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</si>
  <si>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</si>
  <si>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</si>
  <si>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</si>
  <si>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</si>
  <si>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</si>
  <si>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Md.Mamunur Rashid</t>
  </si>
  <si>
    <t>DSR-0723</t>
  </si>
  <si>
    <t>Md.Jahangir Alam</t>
  </si>
  <si>
    <t>DSR-0721</t>
  </si>
  <si>
    <t>Muhammad Salman Raju</t>
  </si>
  <si>
    <t>DSR-0722</t>
  </si>
  <si>
    <t>Md.Abu Jafor</t>
  </si>
  <si>
    <t>DSR-0640</t>
  </si>
  <si>
    <t>Md. Shakil Hossain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</si>
  <si>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</si>
  <si>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</si>
  <si>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</si>
  <si>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</si>
  <si>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</si>
  <si>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</si>
  <si>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</si>
  <si>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</si>
  <si>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</si>
  <si>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</si>
  <si>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</si>
  <si>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</si>
  <si>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</si>
  <si>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</si>
  <si>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</si>
  <si>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Mr. Shawdhin Chandra Roy</t>
  </si>
  <si>
    <t>DSR-0686</t>
  </si>
  <si>
    <t>Md. Emran Ali</t>
  </si>
  <si>
    <t>DSR-0749</t>
  </si>
  <si>
    <t>Md. Koushik Ahmed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</si>
  <si>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</si>
  <si>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</si>
  <si>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</si>
  <si>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</si>
  <si>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</si>
  <si>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</si>
  <si>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</si>
  <si>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</si>
  <si>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</si>
  <si>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</si>
  <si>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</si>
  <si>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</si>
  <si>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</si>
  <si>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</si>
  <si>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</si>
  <si>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</si>
  <si>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</si>
  <si>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</si>
  <si>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</si>
  <si>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</si>
  <si>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</si>
  <si>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</si>
  <si>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</si>
  <si>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</si>
  <si>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</si>
  <si>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</si>
  <si>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</si>
  <si>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</si>
  <si>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</si>
  <si>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</si>
  <si>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</si>
  <si>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</si>
  <si>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</si>
  <si>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</si>
  <si>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</si>
  <si>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</si>
  <si>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</si>
  <si>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Khalilur Rahman</t>
  </si>
  <si>
    <t>DSR-0270</t>
  </si>
  <si>
    <t>Mr. Raihanur Rahman</t>
  </si>
  <si>
    <t>DSR-0271</t>
  </si>
  <si>
    <t>Ariful Islam</t>
  </si>
  <si>
    <t>Md. Labib Shahariar</t>
  </si>
  <si>
    <t>L95</t>
  </si>
  <si>
    <t>Shuvon Datta</t>
  </si>
  <si>
    <t>B62</t>
  </si>
  <si>
    <t>B69 (WHP)</t>
  </si>
  <si>
    <t>BL96 (WHP)</t>
  </si>
  <si>
    <t>BL99</t>
  </si>
  <si>
    <t>BL120 (WHP)</t>
  </si>
  <si>
    <t>D41</t>
  </si>
  <si>
    <t>D76</t>
  </si>
  <si>
    <t>D78</t>
  </si>
  <si>
    <t>D82</t>
  </si>
  <si>
    <t>D54+</t>
  </si>
  <si>
    <t>S45</t>
  </si>
  <si>
    <t>D47</t>
  </si>
  <si>
    <t>D48</t>
  </si>
  <si>
    <t>L33</t>
  </si>
  <si>
    <t>L43</t>
  </si>
  <si>
    <t>L44</t>
  </si>
  <si>
    <t>L46</t>
  </si>
  <si>
    <t>L135</t>
  </si>
  <si>
    <t>L140</t>
  </si>
  <si>
    <t>L260</t>
  </si>
  <si>
    <t>L270</t>
  </si>
  <si>
    <t>G10+</t>
  </si>
  <si>
    <t>i69</t>
  </si>
  <si>
    <t>Atom</t>
  </si>
  <si>
    <t>ATOM_II</t>
  </si>
  <si>
    <t>Z18</t>
  </si>
  <si>
    <t>Z22</t>
  </si>
  <si>
    <t>Z33</t>
  </si>
  <si>
    <t>Z35_3GB</t>
  </si>
  <si>
    <t>Z40_3GB</t>
  </si>
  <si>
    <t>Z35_4GB</t>
  </si>
  <si>
    <t>Md. Taiebur Rahman Nayon</t>
  </si>
  <si>
    <t>Md. Liton Sarker</t>
  </si>
  <si>
    <t>Md. Asaduzzaman Dipu</t>
  </si>
  <si>
    <t>Md Riaz Mahmud</t>
  </si>
  <si>
    <t>DEL-0135</t>
  </si>
  <si>
    <t>DEL-0151</t>
  </si>
  <si>
    <t>DEL-0166</t>
  </si>
  <si>
    <t>DEL-0180</t>
  </si>
  <si>
    <t>DEL-0106</t>
  </si>
  <si>
    <t>DEL-0025</t>
  </si>
  <si>
    <t>DEL-0182</t>
  </si>
  <si>
    <t>DEL-0189</t>
  </si>
  <si>
    <t>DEL-0112</t>
  </si>
  <si>
    <t>B69_SKD</t>
  </si>
  <si>
    <t>B62_SKD</t>
  </si>
  <si>
    <t>BL96_SKD</t>
  </si>
  <si>
    <t>BL120_SKD</t>
  </si>
  <si>
    <t>D82_SKD</t>
  </si>
  <si>
    <t>D76_SKD</t>
  </si>
  <si>
    <t>D78_SKD</t>
  </si>
  <si>
    <t>D47_SKD</t>
  </si>
  <si>
    <t>D41_SKD</t>
  </si>
  <si>
    <t>L44_SKD</t>
  </si>
  <si>
    <t>L43_SKD</t>
  </si>
  <si>
    <t>D48_SKD</t>
  </si>
  <si>
    <t>L46_SKD</t>
  </si>
  <si>
    <t>L33_SKD</t>
  </si>
  <si>
    <t>L135_SKD</t>
  </si>
  <si>
    <t>T92_SKD</t>
  </si>
  <si>
    <t>L140_SKD</t>
  </si>
  <si>
    <t>L260_SKD</t>
  </si>
  <si>
    <t>S45_SKD</t>
  </si>
  <si>
    <t>L270_SKD</t>
  </si>
  <si>
    <t>D54+_SKD</t>
  </si>
  <si>
    <t>G10+_SKD</t>
  </si>
  <si>
    <t>i32_SKD</t>
  </si>
  <si>
    <t>V138_SKD</t>
  </si>
  <si>
    <t>ATOM_II_SKD</t>
  </si>
  <si>
    <t>Z22_SKD</t>
  </si>
  <si>
    <t>Z33_SKD</t>
  </si>
  <si>
    <t>Z35_3GB_SKD</t>
  </si>
  <si>
    <t>Secondary Target January'22</t>
  </si>
  <si>
    <t>Primary Target Jan'22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</si>
</sst>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6" fontId="6" fillId="2" borderId="3" xfId="6" applyNumberFormat="1" applyFont="1" applyFill="1" applyBorder="1" applyAlignment="1">
      <alignment horizontal="center" vertical="center"/>
    </xf>
    <xf numFmtId="166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6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6" fontId="11" fillId="3" borderId="2" xfId="1" applyNumberFormat="1" applyFont="1" applyFill="1" applyBorder="1" applyAlignment="1">
      <alignment horizontal="center" vertical="center"/>
    </xf>
    <xf numFmtId="166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6" fontId="6" fillId="7" borderId="3" xfId="0" applyNumberFormat="1" applyFont="1" applyFill="1" applyBorder="1"/>
    <xf numFmtId="0" fontId="13" fillId="0" borderId="0" xfId="0" applyFont="1"/>
    <xf numFmtId="166" fontId="6" fillId="7" borderId="3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left" vertical="center"/>
    </xf>
    <xf numFmtId="166" fontId="4" fillId="3" borderId="7" xfId="1" applyNumberFormat="1" applyFont="1" applyFill="1" applyBorder="1" applyAlignment="1">
      <alignment horizontal="center" vertical="center"/>
    </xf>
    <xf numFmtId="166" fontId="11" fillId="3" borderId="7" xfId="1" applyNumberFormat="1" applyFont="1" applyFill="1" applyBorder="1" applyAlignment="1">
      <alignment horizontal="center" vertical="center"/>
    </xf>
    <xf numFmtId="166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6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0" borderId="0" xfId="0" applyFont="1" applyFill="1"/>
    <xf numFmtId="9" fontId="6" fillId="0" borderId="3" xfId="2" applyFont="1" applyBorder="1" applyAlignment="1">
      <alignment horizontal="center"/>
    </xf>
    <xf numFmtId="0" fontId="6" fillId="7" borderId="3" xfId="3" applyNumberFormat="1" applyFont="1" applyFill="1" applyBorder="1" applyAlignment="1">
      <alignment horizontal="left" vertical="center"/>
    </xf>
    <xf numFmtId="9" fontId="6" fillId="7" borderId="3" xfId="2" applyFont="1" applyFill="1" applyBorder="1" applyAlignment="1">
      <alignment horizontal="center"/>
    </xf>
    <xf numFmtId="0" fontId="8" fillId="0" borderId="3" xfId="4" applyFont="1" applyFill="1" applyBorder="1" applyAlignment="1"/>
    <xf numFmtId="0" fontId="8" fillId="0" borderId="3" xfId="4" applyFont="1" applyFill="1" applyBorder="1" applyAlignment="1">
      <alignment horizontal="left"/>
    </xf>
    <xf numFmtId="166" fontId="6" fillId="0" borderId="3" xfId="6" applyNumberFormat="1" applyFont="1" applyFill="1" applyBorder="1" applyAlignment="1">
      <alignment vertical="center"/>
    </xf>
    <xf numFmtId="166" fontId="6" fillId="0" borderId="3" xfId="6" applyNumberFormat="1" applyFont="1" applyFill="1" applyBorder="1" applyAlignment="1"/>
    <xf numFmtId="166" fontId="6" fillId="2" borderId="3" xfId="6" applyNumberFormat="1" applyFont="1" applyFill="1" applyBorder="1" applyAlignment="1">
      <alignment vertical="center"/>
    </xf>
    <xf numFmtId="166" fontId="6" fillId="2" borderId="3" xfId="6" applyNumberFormat="1" applyFont="1" applyFill="1" applyBorder="1" applyAlignment="1"/>
    <xf numFmtId="166" fontId="6" fillId="7" borderId="3" xfId="6" applyNumberFormat="1" applyFont="1" applyFill="1" applyBorder="1" applyAlignment="1">
      <alignment vertical="center"/>
    </xf>
    <xf numFmtId="166" fontId="6" fillId="7" borderId="3" xfId="6" applyNumberFormat="1" applyFont="1" applyFill="1" applyBorder="1" applyAlignment="1"/>
    <xf numFmtId="0" fontId="6" fillId="2" borderId="9" xfId="3" applyFont="1" applyFill="1" applyBorder="1" applyAlignment="1">
      <alignment horizontal="left"/>
    </xf>
    <xf numFmtId="0" fontId="8" fillId="2" borderId="3" xfId="9" applyFont="1" applyFill="1" applyBorder="1" applyAlignment="1">
      <alignment horizontal="center"/>
    </xf>
    <xf numFmtId="0" fontId="6" fillId="2" borderId="3" xfId="3" applyNumberFormat="1" applyFont="1" applyFill="1" applyBorder="1" applyAlignment="1">
      <alignment horizontal="left" vertical="center"/>
    </xf>
    <xf numFmtId="0" fontId="6" fillId="7" borderId="10" xfId="3" applyFont="1" applyFill="1" applyBorder="1" applyAlignment="1">
      <alignment horizontal="left"/>
    </xf>
    <xf numFmtId="0" fontId="6" fillId="7" borderId="3" xfId="3" applyNumberFormat="1" applyFont="1" applyFill="1" applyBorder="1" applyAlignment="1">
      <alignment horizontal="left"/>
    </xf>
    <xf numFmtId="1" fontId="6" fillId="7" borderId="8" xfId="0" applyNumberFormat="1" applyFont="1" applyFill="1" applyBorder="1"/>
    <xf numFmtId="0" fontId="8" fillId="0" borderId="3" xfId="4" applyFont="1" applyFill="1" applyBorder="1" applyAlignment="1">
      <alignment horizontal="center"/>
    </xf>
    <xf numFmtId="0" fontId="8" fillId="7" borderId="10" xfId="4" applyFont="1" applyFill="1" applyBorder="1" applyAlignment="1">
      <alignment horizontal="left"/>
    </xf>
    <xf numFmtId="0" fontId="8" fillId="7" borderId="3" xfId="9" applyFont="1" applyFill="1" applyBorder="1" applyAlignment="1">
      <alignment horizontal="center"/>
    </xf>
    <xf numFmtId="0" fontId="8" fillId="7" borderId="3" xfId="4" applyFont="1" applyFill="1" applyBorder="1" applyAlignment="1"/>
    <xf numFmtId="166" fontId="6" fillId="7" borderId="8" xfId="1" applyNumberFormat="1" applyFont="1" applyFill="1" applyBorder="1" applyAlignment="1">
      <alignment horizontal="center"/>
    </xf>
    <xf numFmtId="166" fontId="6" fillId="2" borderId="3" xfId="6" applyNumberFormat="1" applyFont="1" applyFill="1" applyBorder="1" applyAlignment="1">
      <alignment horizontal="left" vertical="center"/>
    </xf>
    <xf numFmtId="166" fontId="6" fillId="7" borderId="3" xfId="6" applyNumberFormat="1" applyFont="1" applyFill="1" applyBorder="1" applyAlignment="1">
      <alignment horizontal="left" vertical="center"/>
    </xf>
    <xf numFmtId="0" fontId="6" fillId="7" borderId="3" xfId="6" applyNumberFormat="1" applyFont="1" applyFill="1" applyBorder="1" applyAlignment="1">
      <alignment horizontal="left" vertical="center"/>
    </xf>
    <xf numFmtId="166" fontId="6" fillId="7" borderId="8" xfId="6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6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3" xfId="0" applyNumberFormat="1" applyFont="1" applyBorder="1" applyAlignment="1">
      <alignment horizontal="left" vertical="center"/>
    </xf>
    <xf numFmtId="1" fontId="14" fillId="9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1" fontId="14" fillId="10" borderId="3" xfId="0" applyNumberFormat="1" applyFont="1" applyFill="1" applyBorder="1" applyAlignment="1">
      <alignment horizontal="center" vertical="center"/>
    </xf>
    <xf numFmtId="166" fontId="2" fillId="6" borderId="0" xfId="1" applyNumberFormat="1" applyFont="1" applyFill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1" fontId="6" fillId="2" borderId="0" xfId="0" applyNumberFormat="1" applyFont="1" applyFill="1"/>
    <xf numFmtId="37" fontId="15" fillId="0" borderId="3" xfId="1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top" wrapText="1"/>
    </xf>
    <xf numFmtId="0" fontId="8" fillId="2" borderId="3" xfId="5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vertical="top"/>
    </xf>
    <xf numFmtId="0" fontId="9" fillId="2" borderId="3" xfId="0" applyFont="1" applyFill="1" applyBorder="1" applyAlignment="1">
      <alignment horizontal="center" vertical="top"/>
    </xf>
    <xf numFmtId="166" fontId="6" fillId="2" borderId="3" xfId="6" applyNumberFormat="1" applyFont="1" applyFill="1" applyBorder="1" applyAlignment="1">
      <alignment horizontal="center" vertical="top"/>
    </xf>
    <xf numFmtId="166" fontId="6" fillId="2" borderId="3" xfId="1" applyNumberFormat="1" applyFont="1" applyFill="1" applyBorder="1" applyAlignment="1">
      <alignment horizontal="center" vertical="top"/>
    </xf>
    <xf numFmtId="1" fontId="6" fillId="0" borderId="3" xfId="0" applyNumberFormat="1" applyFont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9" fillId="6" borderId="3" xfId="0" applyFont="1" applyFill="1" applyBorder="1" applyAlignment="1">
      <alignment horizontal="center" vertical="top"/>
    </xf>
    <xf numFmtId="167" fontId="6" fillId="7" borderId="3" xfId="2" applyNumberFormat="1" applyFont="1" applyFill="1" applyBorder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/>
    </xf>
    <xf numFmtId="0" fontId="7" fillId="10" borderId="4" xfId="3" applyFont="1" applyFill="1" applyBorder="1" applyAlignment="1">
      <alignment horizontal="left" vertical="center"/>
    </xf>
    <xf numFmtId="0" fontId="7" fillId="10" borderId="5" xfId="3" applyFont="1" applyFill="1" applyBorder="1" applyAlignment="1">
      <alignment horizontal="left" vertical="center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  <xf numFmtId="0" fontId="8" fillId="2" borderId="3" xfId="0" applyFont="1" applyFill="1" applyBorder="1" applyAlignment="1">
      <alignment wrapText="1"/>
    </xf>
    <xf numFmtId="0" fontId="9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left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32"/>
  <sheetViews>
    <sheetView showGridLines="0" tabSelected="1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F4" sqref="F4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11.28515625" style="1" bestFit="1" customWidth="1"/>
    <col min="5" max="5" width="11.42578125" style="2" bestFit="1" customWidth="1"/>
    <col min="6" max="6" width="7.85546875" style="2" bestFit="1" customWidth="1"/>
    <col min="7" max="8" width="8.42578125" style="2" bestFit="1" customWidth="1"/>
    <col min="9" max="9" width="9.140625" style="2" bestFit="1" customWidth="1"/>
    <col min="10" max="10" width="10.140625" style="2" bestFit="1" customWidth="1"/>
    <col min="11" max="15" width="8.5703125" style="2" bestFit="1" customWidth="1"/>
    <col min="16" max="17" width="8.140625" style="2" bestFit="1" customWidth="1"/>
    <col min="18" max="18" width="8.5703125" style="2" bestFit="1" customWidth="1"/>
    <col min="19" max="20" width="8.140625" style="2" bestFit="1" customWidth="1"/>
    <col min="21" max="21" width="9" style="2" bestFit="1" customWidth="1"/>
    <col min="22" max="22" width="8.28515625" style="2" bestFit="1" customWidth="1"/>
    <col min="23" max="24" width="9" style="2" bestFit="1" customWidth="1"/>
    <col min="25" max="25" width="8.28515625" style="2" bestFit="1" customWidth="1"/>
    <col min="26" max="26" width="9" style="2" bestFit="1" customWidth="1"/>
    <col min="27" max="28" width="9.5703125" style="2" bestFit="1" customWidth="1"/>
    <col min="29" max="29" width="7.7109375" style="2" bestFit="1" customWidth="1"/>
    <col min="30" max="30" width="9.28515625" style="2" bestFit="1" customWidth="1"/>
    <col min="31" max="31" width="12.140625" style="2" bestFit="1" customWidth="1"/>
    <col min="32" max="32" width="8.28515625" style="2" bestFit="1" customWidth="1"/>
    <col min="33" max="33" width="8.28515625" style="3" bestFit="1" customWidth="1"/>
    <col min="34" max="34" width="12.5703125" style="3" bestFit="1" customWidth="1"/>
    <col min="35" max="16384" width="9.140625" style="3"/>
  </cols>
  <sheetData>
    <row r="1" spans="1:34" ht="14.25" x14ac:dyDescent="0.2">
      <c r="A1" s="127" t="s">
        <v>345</v>
      </c>
      <c r="B1" s="60"/>
      <c r="C1" s="60"/>
    </row>
    <row r="2" spans="1:34" s="1" customFormat="1" x14ac:dyDescent="0.2">
      <c r="E2" s="2"/>
      <c r="F2" s="4" t="s">
        <v>0</v>
      </c>
      <c r="G2" s="5">
        <v>922.23</v>
      </c>
      <c r="H2" s="5">
        <v>932.2</v>
      </c>
      <c r="I2" s="5">
        <v>1079.58</v>
      </c>
      <c r="J2" s="5">
        <v>1079.58</v>
      </c>
      <c r="K2" s="5">
        <v>1107.68</v>
      </c>
      <c r="L2" s="5">
        <v>1117.71</v>
      </c>
      <c r="M2" s="5">
        <v>1117.71</v>
      </c>
      <c r="N2" s="5">
        <v>1169.8325242718447</v>
      </c>
      <c r="O2" s="5">
        <v>1178.8543689320388</v>
      </c>
      <c r="P2" s="5">
        <v>1204.9174757281553</v>
      </c>
      <c r="Q2" s="5">
        <v>1214.9417475728155</v>
      </c>
      <c r="R2" s="5">
        <v>1217.9490291262136</v>
      </c>
      <c r="S2" s="5">
        <v>1217.9490291262136</v>
      </c>
      <c r="T2" s="5">
        <v>1224.9660194174758</v>
      </c>
      <c r="U2" s="5">
        <v>1267.0679611650485</v>
      </c>
      <c r="V2" s="5">
        <v>1296.1383495145631</v>
      </c>
      <c r="W2" s="5">
        <v>1306.1626213592233</v>
      </c>
      <c r="X2" s="5">
        <v>1364.3033980582525</v>
      </c>
      <c r="Y2" s="5">
        <v>1390.3665048543689</v>
      </c>
      <c r="Z2" s="5">
        <v>1403.3980582524273</v>
      </c>
      <c r="AA2" s="5">
        <v>1422.4441747572816</v>
      </c>
      <c r="AB2" s="5">
        <v>4706.3956310679614</v>
      </c>
      <c r="AC2" s="5">
        <v>5142.4514563106795</v>
      </c>
      <c r="AD2" s="5">
        <v>5931.7924999999996</v>
      </c>
      <c r="AE2" s="5">
        <v>7057.0873786407765</v>
      </c>
      <c r="AF2" s="61">
        <v>7488.1310679611652</v>
      </c>
      <c r="AG2" s="61">
        <v>8134.6966019417478</v>
      </c>
      <c r="AH2" s="61">
        <v>9056.9296116504847</v>
      </c>
    </row>
    <row r="3" spans="1:34" s="6" customFormat="1" ht="32.25" customHeight="1" x14ac:dyDescent="0.25">
      <c r="A3" s="126" t="s">
        <v>1</v>
      </c>
      <c r="B3" s="126" t="s">
        <v>145</v>
      </c>
      <c r="C3" s="126" t="s">
        <v>2</v>
      </c>
      <c r="D3" s="126" t="s">
        <v>19</v>
      </c>
      <c r="E3" s="110" t="s">
        <v>3</v>
      </c>
      <c r="F3" s="110" t="s">
        <v>4</v>
      </c>
      <c r="G3" s="111" t="s">
        <v>316</v>
      </c>
      <c r="H3" s="111" t="s">
        <v>317</v>
      </c>
      <c r="I3" s="111" t="s">
        <v>318</v>
      </c>
      <c r="J3" s="111" t="s">
        <v>319</v>
      </c>
      <c r="K3" s="111" t="s">
        <v>320</v>
      </c>
      <c r="L3" s="111" t="s">
        <v>321</v>
      </c>
      <c r="M3" s="111" t="s">
        <v>322</v>
      </c>
      <c r="N3" s="123" t="s">
        <v>323</v>
      </c>
      <c r="O3" s="111" t="s">
        <v>324</v>
      </c>
      <c r="P3" s="111" t="s">
        <v>325</v>
      </c>
      <c r="Q3" s="111" t="s">
        <v>326</v>
      </c>
      <c r="R3" s="123" t="s">
        <v>327</v>
      </c>
      <c r="S3" s="123" t="s">
        <v>328</v>
      </c>
      <c r="T3" s="111" t="s">
        <v>329</v>
      </c>
      <c r="U3" s="111" t="s">
        <v>330</v>
      </c>
      <c r="V3" s="111" t="s">
        <v>331</v>
      </c>
      <c r="W3" s="123" t="s">
        <v>332</v>
      </c>
      <c r="X3" s="111" t="s">
        <v>333</v>
      </c>
      <c r="Y3" s="111" t="s">
        <v>334</v>
      </c>
      <c r="Z3" s="111" t="s">
        <v>335</v>
      </c>
      <c r="AA3" s="111" t="s">
        <v>336</v>
      </c>
      <c r="AB3" s="111" t="s">
        <v>337</v>
      </c>
      <c r="AC3" s="123" t="s">
        <v>338</v>
      </c>
      <c r="AD3" s="123" t="s">
        <v>339</v>
      </c>
      <c r="AE3" s="111" t="s">
        <v>340</v>
      </c>
      <c r="AF3" s="112" t="s">
        <v>341</v>
      </c>
      <c r="AG3" s="112" t="s">
        <v>342</v>
      </c>
      <c r="AH3" s="112" t="s">
        <v>343</v>
      </c>
    </row>
    <row r="4" spans="1:34" s="58" customFormat="1" ht="14.25" x14ac:dyDescent="0.2">
      <c r="A4" s="121" t="s">
        <v>6</v>
      </c>
      <c r="B4" s="113" t="s">
        <v>158</v>
      </c>
      <c r="C4" s="113" t="s">
        <v>5</v>
      </c>
      <c r="D4" s="116" t="s">
        <v>5</v>
      </c>
      <c r="E4" s="109">
        <f>SUMPRODUCT($G$2:$AH$2,G4:AH4)</f>
        <v>0</v>
      </c>
      <c r="F4" s="114">
        <f>SUM(G4:AH4)</f>
        <v>0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5"/>
      <c r="AG4" s="116"/>
      <c r="AH4" s="116"/>
    </row>
    <row r="5" spans="1:34" s="58" customFormat="1" ht="14.25" x14ac:dyDescent="0.2">
      <c r="A5" s="121" t="s">
        <v>53</v>
      </c>
      <c r="B5" s="113" t="s">
        <v>159</v>
      </c>
      <c r="C5" s="113" t="s">
        <v>5</v>
      </c>
      <c r="D5" s="116" t="s">
        <v>24</v>
      </c>
      <c r="E5" s="114">
        <f>SUMPRODUCT($G$2:$AH$2,G5:AH5)</f>
        <v>6175783.353300971</v>
      </c>
      <c r="F5" s="114">
        <f>SUM(G5:AH5)</f>
        <v>3421</v>
      </c>
      <c r="G5" s="114">
        <v>398</v>
      </c>
      <c r="H5" s="114">
        <v>330</v>
      </c>
      <c r="I5" s="114">
        <v>179</v>
      </c>
      <c r="J5" s="114">
        <v>312</v>
      </c>
      <c r="K5" s="114">
        <v>52</v>
      </c>
      <c r="L5" s="114">
        <v>112</v>
      </c>
      <c r="M5" s="114">
        <v>111</v>
      </c>
      <c r="N5" s="114">
        <v>134</v>
      </c>
      <c r="O5" s="114">
        <v>149</v>
      </c>
      <c r="P5" s="114">
        <v>119</v>
      </c>
      <c r="Q5" s="114">
        <v>96</v>
      </c>
      <c r="R5" s="114">
        <v>64</v>
      </c>
      <c r="S5" s="114">
        <v>122</v>
      </c>
      <c r="T5" s="114">
        <v>122</v>
      </c>
      <c r="U5" s="114">
        <v>134</v>
      </c>
      <c r="V5" s="114">
        <v>67</v>
      </c>
      <c r="W5" s="114">
        <v>149</v>
      </c>
      <c r="X5" s="114">
        <v>104</v>
      </c>
      <c r="Y5" s="114">
        <v>62</v>
      </c>
      <c r="Z5" s="114">
        <v>88</v>
      </c>
      <c r="AA5" s="114">
        <v>131</v>
      </c>
      <c r="AB5" s="114">
        <v>41</v>
      </c>
      <c r="AC5" s="114">
        <v>39</v>
      </c>
      <c r="AD5" s="114">
        <v>44</v>
      </c>
      <c r="AE5" s="114">
        <v>45</v>
      </c>
      <c r="AF5" s="115">
        <v>96</v>
      </c>
      <c r="AG5" s="116">
        <v>87</v>
      </c>
      <c r="AH5" s="116">
        <v>34</v>
      </c>
    </row>
    <row r="6" spans="1:34" s="58" customFormat="1" ht="14.25" x14ac:dyDescent="0.2">
      <c r="A6" s="121" t="s">
        <v>7</v>
      </c>
      <c r="B6" s="113" t="s">
        <v>160</v>
      </c>
      <c r="C6" s="113" t="s">
        <v>5</v>
      </c>
      <c r="D6" s="116" t="s">
        <v>23</v>
      </c>
      <c r="E6" s="114">
        <f>SUMPRODUCT($G$2:$AH$2,G6:AH6)</f>
        <v>7046855.0576699022</v>
      </c>
      <c r="F6" s="114">
        <f>SUM(G6:AH6)</f>
        <v>5262</v>
      </c>
      <c r="G6" s="114">
        <v>481</v>
      </c>
      <c r="H6" s="114">
        <v>397</v>
      </c>
      <c r="I6" s="114">
        <v>386</v>
      </c>
      <c r="J6" s="114">
        <v>770</v>
      </c>
      <c r="K6" s="114">
        <v>133</v>
      </c>
      <c r="L6" s="114">
        <v>153</v>
      </c>
      <c r="M6" s="114">
        <v>151</v>
      </c>
      <c r="N6" s="114">
        <v>209</v>
      </c>
      <c r="O6" s="114">
        <v>205</v>
      </c>
      <c r="P6" s="114">
        <v>209</v>
      </c>
      <c r="Q6" s="114">
        <v>131</v>
      </c>
      <c r="R6" s="114">
        <v>101</v>
      </c>
      <c r="S6" s="114">
        <v>215</v>
      </c>
      <c r="T6" s="114">
        <v>216</v>
      </c>
      <c r="U6" s="114">
        <v>209</v>
      </c>
      <c r="V6" s="114">
        <v>101</v>
      </c>
      <c r="W6" s="114">
        <v>203</v>
      </c>
      <c r="X6" s="114">
        <v>209</v>
      </c>
      <c r="Y6" s="114">
        <v>121</v>
      </c>
      <c r="Z6" s="114">
        <v>208</v>
      </c>
      <c r="AA6" s="114">
        <v>279</v>
      </c>
      <c r="AB6" s="114">
        <v>23</v>
      </c>
      <c r="AC6" s="114">
        <v>32</v>
      </c>
      <c r="AD6" s="114">
        <v>28</v>
      </c>
      <c r="AE6" s="114">
        <v>26</v>
      </c>
      <c r="AF6" s="115">
        <v>31</v>
      </c>
      <c r="AG6" s="116">
        <v>25</v>
      </c>
      <c r="AH6" s="116">
        <v>10</v>
      </c>
    </row>
    <row r="7" spans="1:34" s="58" customFormat="1" ht="14.25" x14ac:dyDescent="0.2">
      <c r="A7" s="121" t="s">
        <v>8</v>
      </c>
      <c r="B7" s="113" t="s">
        <v>161</v>
      </c>
      <c r="C7" s="113" t="s">
        <v>5</v>
      </c>
      <c r="D7" s="116" t="s">
        <v>24</v>
      </c>
      <c r="E7" s="114">
        <f>SUMPRODUCT($G$2:$AH$2,G7:AH7)</f>
        <v>8117915.2211893201</v>
      </c>
      <c r="F7" s="114">
        <f>SUM(G7:AH7)</f>
        <v>4308</v>
      </c>
      <c r="G7" s="114">
        <v>447</v>
      </c>
      <c r="H7" s="114">
        <v>386</v>
      </c>
      <c r="I7" s="114">
        <v>202</v>
      </c>
      <c r="J7" s="114">
        <v>413</v>
      </c>
      <c r="K7" s="114">
        <v>69</v>
      </c>
      <c r="L7" s="114">
        <v>123</v>
      </c>
      <c r="M7" s="114">
        <v>122</v>
      </c>
      <c r="N7" s="114">
        <v>171</v>
      </c>
      <c r="O7" s="114">
        <v>164</v>
      </c>
      <c r="P7" s="114">
        <v>180</v>
      </c>
      <c r="Q7" s="114">
        <v>106</v>
      </c>
      <c r="R7" s="114">
        <v>81</v>
      </c>
      <c r="S7" s="114">
        <v>172</v>
      </c>
      <c r="T7" s="114">
        <v>165</v>
      </c>
      <c r="U7" s="114">
        <v>165</v>
      </c>
      <c r="V7" s="114">
        <v>82</v>
      </c>
      <c r="W7" s="114">
        <v>166</v>
      </c>
      <c r="X7" s="114">
        <v>155</v>
      </c>
      <c r="Y7" s="114">
        <v>93</v>
      </c>
      <c r="Z7" s="114">
        <v>114</v>
      </c>
      <c r="AA7" s="114">
        <v>188</v>
      </c>
      <c r="AB7" s="114">
        <v>55</v>
      </c>
      <c r="AC7" s="114">
        <v>67</v>
      </c>
      <c r="AD7" s="114">
        <v>67</v>
      </c>
      <c r="AE7" s="114">
        <v>63</v>
      </c>
      <c r="AF7" s="115">
        <v>127</v>
      </c>
      <c r="AG7" s="116">
        <v>118</v>
      </c>
      <c r="AH7" s="116">
        <v>47</v>
      </c>
    </row>
    <row r="8" spans="1:34" s="58" customFormat="1" ht="14.25" x14ac:dyDescent="0.2">
      <c r="A8" s="121" t="s">
        <v>162</v>
      </c>
      <c r="B8" s="113" t="s">
        <v>163</v>
      </c>
      <c r="C8" s="113" t="s">
        <v>5</v>
      </c>
      <c r="D8" s="116" t="s">
        <v>24</v>
      </c>
      <c r="E8" s="114">
        <f>SUMPRODUCT($G$2:$AH$2,G8:AH8)</f>
        <v>9408761.9028640799</v>
      </c>
      <c r="F8" s="114">
        <f>SUM(G8:AH8)</f>
        <v>4290</v>
      </c>
      <c r="G8" s="114">
        <v>394</v>
      </c>
      <c r="H8" s="114">
        <v>327</v>
      </c>
      <c r="I8" s="114">
        <v>174</v>
      </c>
      <c r="J8" s="114">
        <v>354</v>
      </c>
      <c r="K8" s="114">
        <v>59</v>
      </c>
      <c r="L8" s="114">
        <v>140</v>
      </c>
      <c r="M8" s="114">
        <v>123</v>
      </c>
      <c r="N8" s="114">
        <v>184</v>
      </c>
      <c r="O8" s="114">
        <v>184</v>
      </c>
      <c r="P8" s="114">
        <v>184</v>
      </c>
      <c r="Q8" s="114">
        <v>100</v>
      </c>
      <c r="R8" s="114">
        <v>77</v>
      </c>
      <c r="S8" s="114">
        <v>180</v>
      </c>
      <c r="T8" s="114">
        <v>169</v>
      </c>
      <c r="U8" s="114">
        <v>170</v>
      </c>
      <c r="V8" s="114">
        <v>77</v>
      </c>
      <c r="W8" s="114">
        <v>160</v>
      </c>
      <c r="X8" s="114">
        <v>138</v>
      </c>
      <c r="Y8" s="114">
        <v>78</v>
      </c>
      <c r="Z8" s="114">
        <v>96</v>
      </c>
      <c r="AA8" s="114">
        <v>187</v>
      </c>
      <c r="AB8" s="114">
        <v>54</v>
      </c>
      <c r="AC8" s="114">
        <v>74</v>
      </c>
      <c r="AD8" s="114">
        <v>66</v>
      </c>
      <c r="AE8" s="114">
        <v>63</v>
      </c>
      <c r="AF8" s="115">
        <v>206</v>
      </c>
      <c r="AG8" s="116">
        <v>198</v>
      </c>
      <c r="AH8" s="116">
        <v>74</v>
      </c>
    </row>
    <row r="9" spans="1:34" s="58" customFormat="1" ht="14.25" x14ac:dyDescent="0.2">
      <c r="A9" s="121" t="s">
        <v>10</v>
      </c>
      <c r="B9" s="113" t="s">
        <v>164</v>
      </c>
      <c r="C9" s="113" t="s">
        <v>5</v>
      </c>
      <c r="D9" s="116" t="s">
        <v>5</v>
      </c>
      <c r="E9" s="114">
        <f>SUMPRODUCT($G$2:$AH$2,G9:AH9)</f>
        <v>14865127.296504853</v>
      </c>
      <c r="F9" s="114">
        <f>SUM(G9:AH9)</f>
        <v>7525</v>
      </c>
      <c r="G9" s="114">
        <v>759</v>
      </c>
      <c r="H9" s="114">
        <v>628</v>
      </c>
      <c r="I9" s="114">
        <v>481</v>
      </c>
      <c r="J9" s="114">
        <v>963</v>
      </c>
      <c r="K9" s="114">
        <v>166</v>
      </c>
      <c r="L9" s="114">
        <v>194</v>
      </c>
      <c r="M9" s="114">
        <v>193</v>
      </c>
      <c r="N9" s="114">
        <v>265</v>
      </c>
      <c r="O9" s="114">
        <v>259</v>
      </c>
      <c r="P9" s="114">
        <v>258</v>
      </c>
      <c r="Q9" s="114">
        <v>167</v>
      </c>
      <c r="R9" s="114">
        <v>128</v>
      </c>
      <c r="S9" s="114">
        <v>259</v>
      </c>
      <c r="T9" s="114">
        <v>259</v>
      </c>
      <c r="U9" s="114">
        <v>258</v>
      </c>
      <c r="V9" s="114">
        <v>128</v>
      </c>
      <c r="W9" s="114">
        <v>257</v>
      </c>
      <c r="X9" s="114">
        <v>229</v>
      </c>
      <c r="Y9" s="114">
        <v>137</v>
      </c>
      <c r="Z9" s="114">
        <v>173</v>
      </c>
      <c r="AA9" s="114">
        <v>317</v>
      </c>
      <c r="AB9" s="114">
        <v>96</v>
      </c>
      <c r="AC9" s="114">
        <v>99</v>
      </c>
      <c r="AD9" s="114">
        <v>108</v>
      </c>
      <c r="AE9" s="114">
        <v>108</v>
      </c>
      <c r="AF9" s="115">
        <v>267</v>
      </c>
      <c r="AG9" s="116">
        <v>264</v>
      </c>
      <c r="AH9" s="116">
        <v>105</v>
      </c>
    </row>
    <row r="10" spans="1:34" s="58" customFormat="1" ht="14.25" x14ac:dyDescent="0.2">
      <c r="A10" s="121" t="s">
        <v>11</v>
      </c>
      <c r="B10" s="113" t="s">
        <v>165</v>
      </c>
      <c r="C10" s="113" t="s">
        <v>5</v>
      </c>
      <c r="D10" s="116" t="s">
        <v>24</v>
      </c>
      <c r="E10" s="114">
        <f>SUMPRODUCT($G$2:$AH$2,G10:AH10)</f>
        <v>9105226.7158252429</v>
      </c>
      <c r="F10" s="114">
        <f>SUM(G10:AH10)</f>
        <v>4744</v>
      </c>
      <c r="G10" s="114">
        <v>628</v>
      </c>
      <c r="H10" s="114">
        <v>521</v>
      </c>
      <c r="I10" s="114">
        <v>191</v>
      </c>
      <c r="J10" s="114">
        <v>358</v>
      </c>
      <c r="K10" s="114">
        <v>60</v>
      </c>
      <c r="L10" s="114">
        <v>150</v>
      </c>
      <c r="M10" s="114">
        <v>148</v>
      </c>
      <c r="N10" s="114">
        <v>195</v>
      </c>
      <c r="O10" s="114">
        <v>201</v>
      </c>
      <c r="P10" s="114">
        <v>199</v>
      </c>
      <c r="Q10" s="114">
        <v>118</v>
      </c>
      <c r="R10" s="114">
        <v>99</v>
      </c>
      <c r="S10" s="114">
        <v>173</v>
      </c>
      <c r="T10" s="114">
        <v>199</v>
      </c>
      <c r="U10" s="114">
        <v>174</v>
      </c>
      <c r="V10" s="114">
        <v>99</v>
      </c>
      <c r="W10" s="114">
        <v>200</v>
      </c>
      <c r="X10" s="114">
        <v>113</v>
      </c>
      <c r="Y10" s="114">
        <v>67</v>
      </c>
      <c r="Z10" s="114">
        <v>92</v>
      </c>
      <c r="AA10" s="114">
        <v>142</v>
      </c>
      <c r="AB10" s="114">
        <v>43</v>
      </c>
      <c r="AC10" s="114">
        <v>63</v>
      </c>
      <c r="AD10" s="114">
        <v>64</v>
      </c>
      <c r="AE10" s="114">
        <v>61</v>
      </c>
      <c r="AF10" s="115">
        <v>156</v>
      </c>
      <c r="AG10" s="116">
        <v>164</v>
      </c>
      <c r="AH10" s="116">
        <v>66</v>
      </c>
    </row>
    <row r="11" spans="1:34" s="58" customFormat="1" ht="14.25" x14ac:dyDescent="0.2">
      <c r="A11" s="121" t="s">
        <v>12</v>
      </c>
      <c r="B11" s="113" t="s">
        <v>166</v>
      </c>
      <c r="C11" s="113" t="s">
        <v>5</v>
      </c>
      <c r="D11" s="116" t="s">
        <v>5</v>
      </c>
      <c r="E11" s="114">
        <f>SUMPRODUCT($G$2:$AH$2,G11:AH11)</f>
        <v>11993206.720024271</v>
      </c>
      <c r="F11" s="114">
        <f>SUM(G11:AH11)</f>
        <v>7173</v>
      </c>
      <c r="G11" s="114">
        <v>819</v>
      </c>
      <c r="H11" s="114">
        <v>692</v>
      </c>
      <c r="I11" s="114">
        <v>398</v>
      </c>
      <c r="J11" s="114">
        <v>828</v>
      </c>
      <c r="K11" s="114">
        <v>141</v>
      </c>
      <c r="L11" s="114">
        <v>215</v>
      </c>
      <c r="M11" s="114">
        <v>190</v>
      </c>
      <c r="N11" s="114">
        <v>267</v>
      </c>
      <c r="O11" s="114">
        <v>250</v>
      </c>
      <c r="P11" s="114">
        <v>266</v>
      </c>
      <c r="Q11" s="114">
        <v>162</v>
      </c>
      <c r="R11" s="114">
        <v>124</v>
      </c>
      <c r="S11" s="114">
        <v>258</v>
      </c>
      <c r="T11" s="114">
        <v>250</v>
      </c>
      <c r="U11" s="114">
        <v>256</v>
      </c>
      <c r="V11" s="114">
        <v>124</v>
      </c>
      <c r="W11" s="114">
        <v>251</v>
      </c>
      <c r="X11" s="114">
        <v>277</v>
      </c>
      <c r="Y11" s="114">
        <v>164</v>
      </c>
      <c r="Z11" s="114">
        <v>204</v>
      </c>
      <c r="AA11" s="114">
        <v>358</v>
      </c>
      <c r="AB11" s="114">
        <v>108</v>
      </c>
      <c r="AC11" s="114">
        <v>103</v>
      </c>
      <c r="AD11" s="114">
        <v>79</v>
      </c>
      <c r="AE11" s="114">
        <v>73</v>
      </c>
      <c r="AF11" s="115">
        <v>138</v>
      </c>
      <c r="AG11" s="116">
        <v>127</v>
      </c>
      <c r="AH11" s="116">
        <v>51</v>
      </c>
    </row>
    <row r="12" spans="1:34" s="58" customFormat="1" ht="14.25" x14ac:dyDescent="0.2">
      <c r="A12" s="121" t="s">
        <v>13</v>
      </c>
      <c r="B12" s="113" t="s">
        <v>167</v>
      </c>
      <c r="C12" s="113" t="s">
        <v>5</v>
      </c>
      <c r="D12" s="116" t="s">
        <v>23</v>
      </c>
      <c r="E12" s="114">
        <f>SUMPRODUCT($G$2:$AH$2,G12:AH12)</f>
        <v>12590466.61235437</v>
      </c>
      <c r="F12" s="114">
        <f>SUM(G12:AH12)</f>
        <v>7499</v>
      </c>
      <c r="G12" s="114">
        <v>979</v>
      </c>
      <c r="H12" s="114">
        <v>759</v>
      </c>
      <c r="I12" s="114">
        <v>366</v>
      </c>
      <c r="J12" s="114">
        <v>735</v>
      </c>
      <c r="K12" s="114">
        <v>123</v>
      </c>
      <c r="L12" s="114">
        <v>226</v>
      </c>
      <c r="M12" s="114">
        <v>225</v>
      </c>
      <c r="N12" s="114">
        <v>302</v>
      </c>
      <c r="O12" s="114">
        <v>302</v>
      </c>
      <c r="P12" s="114">
        <v>301</v>
      </c>
      <c r="Q12" s="114">
        <v>195</v>
      </c>
      <c r="R12" s="114">
        <v>150</v>
      </c>
      <c r="S12" s="114">
        <v>302</v>
      </c>
      <c r="T12" s="114">
        <v>303</v>
      </c>
      <c r="U12" s="114">
        <v>302</v>
      </c>
      <c r="V12" s="114">
        <v>151</v>
      </c>
      <c r="W12" s="114">
        <v>302</v>
      </c>
      <c r="X12" s="114">
        <v>234</v>
      </c>
      <c r="Y12" s="114">
        <v>140</v>
      </c>
      <c r="Z12" s="114">
        <v>175</v>
      </c>
      <c r="AA12" s="114">
        <v>219</v>
      </c>
      <c r="AB12" s="114">
        <v>64</v>
      </c>
      <c r="AC12" s="114">
        <v>97</v>
      </c>
      <c r="AD12" s="114">
        <v>99</v>
      </c>
      <c r="AE12" s="114">
        <v>101</v>
      </c>
      <c r="AF12" s="115">
        <v>154</v>
      </c>
      <c r="AG12" s="116">
        <v>135</v>
      </c>
      <c r="AH12" s="116">
        <v>58</v>
      </c>
    </row>
    <row r="13" spans="1:34" x14ac:dyDescent="0.2">
      <c r="A13" s="121" t="s">
        <v>168</v>
      </c>
      <c r="B13" s="113" t="s">
        <v>169</v>
      </c>
      <c r="C13" s="113" t="s">
        <v>5</v>
      </c>
      <c r="D13" s="116" t="s">
        <v>45</v>
      </c>
      <c r="E13" s="114">
        <f>SUMPRODUCT($G$2:$AH$2,G13:AH13)</f>
        <v>7686292.182791261</v>
      </c>
      <c r="F13" s="114">
        <f>SUM(G13:AH13)</f>
        <v>4154</v>
      </c>
      <c r="G13" s="109">
        <v>412</v>
      </c>
      <c r="H13" s="109">
        <v>343</v>
      </c>
      <c r="I13" s="109">
        <v>261</v>
      </c>
      <c r="J13" s="109">
        <v>565</v>
      </c>
      <c r="K13" s="109">
        <v>98</v>
      </c>
      <c r="L13" s="109">
        <v>99</v>
      </c>
      <c r="M13" s="109">
        <v>109</v>
      </c>
      <c r="N13" s="109">
        <v>146</v>
      </c>
      <c r="O13" s="109">
        <v>133</v>
      </c>
      <c r="P13" s="109">
        <v>149</v>
      </c>
      <c r="Q13" s="109">
        <v>86</v>
      </c>
      <c r="R13" s="109">
        <v>67</v>
      </c>
      <c r="S13" s="109">
        <v>134</v>
      </c>
      <c r="T13" s="109">
        <v>147</v>
      </c>
      <c r="U13" s="109">
        <v>144</v>
      </c>
      <c r="V13" s="109">
        <v>67</v>
      </c>
      <c r="W13" s="109">
        <v>135</v>
      </c>
      <c r="X13" s="109">
        <v>144</v>
      </c>
      <c r="Y13" s="109">
        <v>97</v>
      </c>
      <c r="Z13" s="109">
        <v>105</v>
      </c>
      <c r="AA13" s="109">
        <v>204</v>
      </c>
      <c r="AB13" s="109">
        <v>57</v>
      </c>
      <c r="AC13" s="109">
        <v>63</v>
      </c>
      <c r="AD13" s="109">
        <v>69</v>
      </c>
      <c r="AE13" s="109">
        <v>65</v>
      </c>
      <c r="AF13" s="124">
        <v>109</v>
      </c>
      <c r="AG13" s="116">
        <v>104</v>
      </c>
      <c r="AH13" s="116">
        <v>42</v>
      </c>
    </row>
    <row r="14" spans="1:34" x14ac:dyDescent="0.2">
      <c r="A14" s="121" t="s">
        <v>14</v>
      </c>
      <c r="B14" s="113" t="s">
        <v>170</v>
      </c>
      <c r="C14" s="113" t="s">
        <v>5</v>
      </c>
      <c r="D14" s="116" t="s">
        <v>23</v>
      </c>
      <c r="E14" s="114">
        <f>SUMPRODUCT($G$2:$AH$2,G14:AH14)</f>
        <v>7725769.2955097072</v>
      </c>
      <c r="F14" s="114">
        <f>SUM(G14:AH14)</f>
        <v>3885</v>
      </c>
      <c r="G14" s="109">
        <v>396</v>
      </c>
      <c r="H14" s="109">
        <v>330</v>
      </c>
      <c r="I14" s="109">
        <v>187</v>
      </c>
      <c r="J14" s="109">
        <v>404</v>
      </c>
      <c r="K14" s="109">
        <v>70</v>
      </c>
      <c r="L14" s="109">
        <v>99</v>
      </c>
      <c r="M14" s="109">
        <v>101</v>
      </c>
      <c r="N14" s="109">
        <v>137</v>
      </c>
      <c r="O14" s="109">
        <v>132</v>
      </c>
      <c r="P14" s="109">
        <v>178</v>
      </c>
      <c r="Q14" s="109">
        <v>93</v>
      </c>
      <c r="R14" s="109">
        <v>73</v>
      </c>
      <c r="S14" s="109">
        <v>148</v>
      </c>
      <c r="T14" s="109">
        <v>130</v>
      </c>
      <c r="U14" s="109">
        <v>146</v>
      </c>
      <c r="V14" s="109">
        <v>65</v>
      </c>
      <c r="W14" s="109">
        <v>134</v>
      </c>
      <c r="X14" s="109">
        <v>141</v>
      </c>
      <c r="Y14" s="109">
        <v>84</v>
      </c>
      <c r="Z14" s="109">
        <v>103</v>
      </c>
      <c r="AA14" s="109">
        <v>170</v>
      </c>
      <c r="AB14" s="109">
        <v>49</v>
      </c>
      <c r="AC14" s="109">
        <v>82</v>
      </c>
      <c r="AD14" s="109">
        <v>73</v>
      </c>
      <c r="AE14" s="109">
        <v>67</v>
      </c>
      <c r="AF14" s="124">
        <v>125</v>
      </c>
      <c r="AG14" s="116">
        <v>123</v>
      </c>
      <c r="AH14" s="116">
        <v>45</v>
      </c>
    </row>
    <row r="15" spans="1:34" x14ac:dyDescent="0.2">
      <c r="A15" s="121" t="s">
        <v>15</v>
      </c>
      <c r="B15" s="113" t="s">
        <v>171</v>
      </c>
      <c r="C15" s="113" t="s">
        <v>5</v>
      </c>
      <c r="D15" s="116" t="s">
        <v>45</v>
      </c>
      <c r="E15" s="114">
        <f>SUMPRODUCT($G$2:$AH$2,G15:AH15)</f>
        <v>16878723.342087377</v>
      </c>
      <c r="F15" s="114">
        <f>SUM(G15:AH15)</f>
        <v>7653</v>
      </c>
      <c r="G15" s="109">
        <v>890</v>
      </c>
      <c r="H15" s="109">
        <v>737</v>
      </c>
      <c r="I15" s="109">
        <v>366</v>
      </c>
      <c r="J15" s="109">
        <v>730</v>
      </c>
      <c r="K15" s="109">
        <v>126</v>
      </c>
      <c r="L15" s="109">
        <v>194</v>
      </c>
      <c r="M15" s="109">
        <v>196</v>
      </c>
      <c r="N15" s="109">
        <v>250</v>
      </c>
      <c r="O15" s="109">
        <v>286</v>
      </c>
      <c r="P15" s="109">
        <v>204</v>
      </c>
      <c r="Q15" s="109">
        <v>184</v>
      </c>
      <c r="R15" s="109">
        <v>142</v>
      </c>
      <c r="S15" s="109">
        <v>286</v>
      </c>
      <c r="T15" s="109">
        <v>285</v>
      </c>
      <c r="U15" s="109">
        <v>285</v>
      </c>
      <c r="V15" s="109">
        <v>148</v>
      </c>
      <c r="W15" s="109">
        <v>283</v>
      </c>
      <c r="X15" s="109">
        <v>219</v>
      </c>
      <c r="Y15" s="109">
        <v>131</v>
      </c>
      <c r="Z15" s="109">
        <v>163</v>
      </c>
      <c r="AA15" s="109">
        <v>201</v>
      </c>
      <c r="AB15" s="109">
        <v>60</v>
      </c>
      <c r="AC15" s="109">
        <v>136</v>
      </c>
      <c r="AD15" s="109">
        <v>162</v>
      </c>
      <c r="AE15" s="109">
        <v>190</v>
      </c>
      <c r="AF15" s="124">
        <v>303</v>
      </c>
      <c r="AG15" s="116">
        <v>347</v>
      </c>
      <c r="AH15" s="116">
        <v>149</v>
      </c>
    </row>
    <row r="16" spans="1:34" x14ac:dyDescent="0.2">
      <c r="A16" s="121" t="s">
        <v>130</v>
      </c>
      <c r="B16" s="113" t="s">
        <v>172</v>
      </c>
      <c r="C16" s="113" t="s">
        <v>5</v>
      </c>
      <c r="D16" s="116" t="s">
        <v>45</v>
      </c>
      <c r="E16" s="114">
        <f>SUMPRODUCT($G$2:$AH$2,G16:AH16)</f>
        <v>7985843.3585679606</v>
      </c>
      <c r="F16" s="114">
        <f>SUM(G16:AH16)</f>
        <v>4335</v>
      </c>
      <c r="G16" s="109">
        <v>440</v>
      </c>
      <c r="H16" s="109">
        <v>380</v>
      </c>
      <c r="I16" s="109">
        <v>201</v>
      </c>
      <c r="J16" s="109">
        <v>321</v>
      </c>
      <c r="K16" s="109">
        <v>69</v>
      </c>
      <c r="L16" s="109">
        <v>126</v>
      </c>
      <c r="M16" s="109">
        <v>151</v>
      </c>
      <c r="N16" s="109">
        <v>191</v>
      </c>
      <c r="O16" s="109">
        <v>183</v>
      </c>
      <c r="P16" s="109">
        <v>199</v>
      </c>
      <c r="Q16" s="109">
        <v>151</v>
      </c>
      <c r="R16" s="109">
        <v>106</v>
      </c>
      <c r="S16" s="109">
        <v>199</v>
      </c>
      <c r="T16" s="109">
        <v>199</v>
      </c>
      <c r="U16" s="109">
        <v>199</v>
      </c>
      <c r="V16" s="109">
        <v>81</v>
      </c>
      <c r="W16" s="109">
        <v>163</v>
      </c>
      <c r="X16" s="109">
        <v>138</v>
      </c>
      <c r="Y16" s="109">
        <v>83</v>
      </c>
      <c r="Z16" s="109">
        <v>104</v>
      </c>
      <c r="AA16" s="109">
        <v>140</v>
      </c>
      <c r="AB16" s="109">
        <v>41</v>
      </c>
      <c r="AC16" s="109">
        <v>68</v>
      </c>
      <c r="AD16" s="109">
        <v>63</v>
      </c>
      <c r="AE16" s="109">
        <v>59</v>
      </c>
      <c r="AF16" s="124">
        <v>113</v>
      </c>
      <c r="AG16" s="116">
        <v>121</v>
      </c>
      <c r="AH16" s="116">
        <v>46</v>
      </c>
    </row>
    <row r="17" spans="1:34" x14ac:dyDescent="0.2">
      <c r="A17" s="121" t="s">
        <v>131</v>
      </c>
      <c r="B17" s="113" t="s">
        <v>173</v>
      </c>
      <c r="C17" s="113" t="s">
        <v>5</v>
      </c>
      <c r="D17" s="116" t="s">
        <v>45</v>
      </c>
      <c r="E17" s="114">
        <f>SUMPRODUCT($G$2:$AH$2,G17:AH17)</f>
        <v>7411281.1907038828</v>
      </c>
      <c r="F17" s="114">
        <f>SUM(G17:AH17)</f>
        <v>3828</v>
      </c>
      <c r="G17" s="109">
        <v>350</v>
      </c>
      <c r="H17" s="109">
        <v>294</v>
      </c>
      <c r="I17" s="109">
        <v>121</v>
      </c>
      <c r="J17" s="109">
        <v>285</v>
      </c>
      <c r="K17" s="109">
        <v>46</v>
      </c>
      <c r="L17" s="109">
        <v>114</v>
      </c>
      <c r="M17" s="109">
        <v>122</v>
      </c>
      <c r="N17" s="109">
        <v>171</v>
      </c>
      <c r="O17" s="109">
        <v>163</v>
      </c>
      <c r="P17" s="109">
        <v>180</v>
      </c>
      <c r="Q17" s="109">
        <v>107</v>
      </c>
      <c r="R17" s="109">
        <v>81</v>
      </c>
      <c r="S17" s="109">
        <v>164</v>
      </c>
      <c r="T17" s="109">
        <v>165</v>
      </c>
      <c r="U17" s="109">
        <v>172</v>
      </c>
      <c r="V17" s="109">
        <v>107</v>
      </c>
      <c r="W17" s="109">
        <v>215</v>
      </c>
      <c r="X17" s="109">
        <v>132</v>
      </c>
      <c r="Y17" s="109">
        <v>78</v>
      </c>
      <c r="Z17" s="109">
        <v>90</v>
      </c>
      <c r="AA17" s="109">
        <v>164</v>
      </c>
      <c r="AB17" s="109">
        <v>52</v>
      </c>
      <c r="AC17" s="109">
        <v>60</v>
      </c>
      <c r="AD17" s="109">
        <v>63</v>
      </c>
      <c r="AE17" s="109">
        <v>58</v>
      </c>
      <c r="AF17" s="124">
        <v>109</v>
      </c>
      <c r="AG17" s="116">
        <v>120</v>
      </c>
      <c r="AH17" s="116">
        <v>45</v>
      </c>
    </row>
    <row r="18" spans="1:34" s="58" customFormat="1" ht="14.25" hidden="1" x14ac:dyDescent="0.2">
      <c r="A18" s="122" t="s">
        <v>175</v>
      </c>
      <c r="B18" s="116" t="s">
        <v>307</v>
      </c>
      <c r="C18" s="116" t="s">
        <v>5</v>
      </c>
      <c r="D18" s="116" t="s">
        <v>176</v>
      </c>
      <c r="E18" s="109"/>
      <c r="F18" s="109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</row>
    <row r="19" spans="1:34" s="58" customFormat="1" ht="14.25" hidden="1" x14ac:dyDescent="0.2">
      <c r="A19" s="122" t="s">
        <v>177</v>
      </c>
      <c r="B19" s="116" t="s">
        <v>308</v>
      </c>
      <c r="C19" s="116" t="s">
        <v>5</v>
      </c>
      <c r="D19" s="116" t="s">
        <v>176</v>
      </c>
      <c r="E19" s="109"/>
      <c r="F19" s="109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</row>
    <row r="20" spans="1:34" s="58" customFormat="1" ht="14.25" hidden="1" x14ac:dyDescent="0.2">
      <c r="A20" s="122" t="s">
        <v>178</v>
      </c>
      <c r="B20" s="116" t="s">
        <v>309</v>
      </c>
      <c r="C20" s="116" t="s">
        <v>5</v>
      </c>
      <c r="D20" s="116" t="s">
        <v>179</v>
      </c>
      <c r="E20" s="109"/>
      <c r="F20" s="109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</row>
    <row r="21" spans="1:34" s="58" customFormat="1" ht="14.25" hidden="1" x14ac:dyDescent="0.2">
      <c r="A21" s="122" t="s">
        <v>180</v>
      </c>
      <c r="B21" s="116" t="s">
        <v>310</v>
      </c>
      <c r="C21" s="116" t="s">
        <v>5</v>
      </c>
      <c r="D21" s="116" t="s">
        <v>179</v>
      </c>
      <c r="E21" s="109"/>
      <c r="F21" s="109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</row>
    <row r="22" spans="1:34" s="58" customFormat="1" ht="14.25" hidden="1" x14ac:dyDescent="0.2">
      <c r="A22" s="122" t="s">
        <v>181</v>
      </c>
      <c r="B22" s="116" t="s">
        <v>311</v>
      </c>
      <c r="C22" s="116" t="s">
        <v>5</v>
      </c>
      <c r="D22" s="116" t="s">
        <v>179</v>
      </c>
      <c r="E22" s="109"/>
      <c r="F22" s="109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</row>
    <row r="23" spans="1:34" s="58" customFormat="1" ht="14.25" hidden="1" x14ac:dyDescent="0.2">
      <c r="A23" s="122" t="s">
        <v>182</v>
      </c>
      <c r="B23" s="116" t="s">
        <v>312</v>
      </c>
      <c r="C23" s="116" t="s">
        <v>5</v>
      </c>
      <c r="D23" s="116" t="s">
        <v>183</v>
      </c>
      <c r="E23" s="109"/>
      <c r="F23" s="109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</row>
    <row r="24" spans="1:34" s="58" customFormat="1" ht="14.25" hidden="1" x14ac:dyDescent="0.2">
      <c r="A24" s="122" t="s">
        <v>184</v>
      </c>
      <c r="B24" s="116" t="s">
        <v>313</v>
      </c>
      <c r="C24" s="116" t="s">
        <v>5</v>
      </c>
      <c r="D24" s="116" t="s">
        <v>183</v>
      </c>
      <c r="E24" s="109"/>
      <c r="F24" s="109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</row>
    <row r="25" spans="1:34" s="58" customFormat="1" ht="14.25" hidden="1" x14ac:dyDescent="0.2">
      <c r="A25" s="122" t="s">
        <v>185</v>
      </c>
      <c r="B25" s="116" t="s">
        <v>314</v>
      </c>
      <c r="C25" s="116" t="s">
        <v>5</v>
      </c>
      <c r="D25" s="116" t="s">
        <v>183</v>
      </c>
      <c r="E25" s="109"/>
      <c r="F25" s="109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</row>
    <row r="26" spans="1:34" s="58" customFormat="1" ht="14.25" hidden="1" x14ac:dyDescent="0.2">
      <c r="A26" s="122" t="s">
        <v>186</v>
      </c>
      <c r="B26" s="116" t="s">
        <v>315</v>
      </c>
      <c r="C26" s="116" t="s">
        <v>5</v>
      </c>
      <c r="D26" s="116" t="s">
        <v>183</v>
      </c>
      <c r="E26" s="109"/>
      <c r="F26" s="109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</row>
    <row r="27" spans="1:34" x14ac:dyDescent="0.2">
      <c r="A27" s="144" t="s">
        <v>16</v>
      </c>
      <c r="B27" s="144"/>
      <c r="C27" s="144"/>
      <c r="D27" s="144"/>
      <c r="E27" s="120">
        <f>SUM(E4:E26)</f>
        <v>126991252.24939321</v>
      </c>
      <c r="F27" s="120">
        <f>SUM(F4:F26)</f>
        <v>68077</v>
      </c>
      <c r="G27" s="120">
        <f t="shared" ref="G27:AH27" si="0">SUM(G4:G26)</f>
        <v>7393</v>
      </c>
      <c r="H27" s="120">
        <f t="shared" si="0"/>
        <v>6124</v>
      </c>
      <c r="I27" s="120">
        <f t="shared" si="0"/>
        <v>3513</v>
      </c>
      <c r="J27" s="120">
        <f t="shared" si="0"/>
        <v>7038</v>
      </c>
      <c r="K27" s="120">
        <f t="shared" si="0"/>
        <v>1212</v>
      </c>
      <c r="L27" s="120">
        <f t="shared" si="0"/>
        <v>1945</v>
      </c>
      <c r="M27" s="120">
        <f t="shared" si="0"/>
        <v>1942</v>
      </c>
      <c r="N27" s="120">
        <f t="shared" si="0"/>
        <v>2622</v>
      </c>
      <c r="O27" s="120">
        <f t="shared" si="0"/>
        <v>2611</v>
      </c>
      <c r="P27" s="120">
        <f t="shared" si="0"/>
        <v>2626</v>
      </c>
      <c r="Q27" s="120">
        <f t="shared" si="0"/>
        <v>1696</v>
      </c>
      <c r="R27" s="120">
        <f t="shared" si="0"/>
        <v>1293</v>
      </c>
      <c r="S27" s="120">
        <f t="shared" si="0"/>
        <v>2612</v>
      </c>
      <c r="T27" s="120">
        <f t="shared" si="0"/>
        <v>2609</v>
      </c>
      <c r="U27" s="120">
        <f t="shared" si="0"/>
        <v>2614</v>
      </c>
      <c r="V27" s="120">
        <f t="shared" si="0"/>
        <v>1297</v>
      </c>
      <c r="W27" s="120">
        <f t="shared" si="0"/>
        <v>2618</v>
      </c>
      <c r="X27" s="120">
        <f t="shared" si="0"/>
        <v>2233</v>
      </c>
      <c r="Y27" s="120">
        <f t="shared" si="0"/>
        <v>1335</v>
      </c>
      <c r="Z27" s="120">
        <f t="shared" si="0"/>
        <v>1715</v>
      </c>
      <c r="AA27" s="120">
        <f t="shared" si="0"/>
        <v>2700</v>
      </c>
      <c r="AB27" s="120">
        <f t="shared" si="0"/>
        <v>743</v>
      </c>
      <c r="AC27" s="120">
        <f t="shared" si="0"/>
        <v>983</v>
      </c>
      <c r="AD27" s="120">
        <f t="shared" si="0"/>
        <v>985</v>
      </c>
      <c r="AE27" s="120">
        <f t="shared" si="0"/>
        <v>979</v>
      </c>
      <c r="AF27" s="125">
        <f t="shared" si="0"/>
        <v>1934</v>
      </c>
      <c r="AG27" s="125">
        <f t="shared" si="0"/>
        <v>1933</v>
      </c>
      <c r="AH27" s="125">
        <f t="shared" si="0"/>
        <v>772</v>
      </c>
    </row>
    <row r="29" spans="1:34" x14ac:dyDescent="0.2">
      <c r="A29" s="1" t="s">
        <v>16</v>
      </c>
      <c r="E29" s="2">
        <v>126991252.24939319</v>
      </c>
      <c r="F29" s="2">
        <v>68077</v>
      </c>
      <c r="G29" s="2">
        <v>7393</v>
      </c>
      <c r="H29" s="2">
        <v>6124</v>
      </c>
      <c r="I29" s="2">
        <v>3513</v>
      </c>
      <c r="J29" s="2">
        <v>7038</v>
      </c>
      <c r="K29" s="2">
        <v>1212</v>
      </c>
      <c r="L29" s="2">
        <v>1945</v>
      </c>
      <c r="M29" s="2">
        <v>1942</v>
      </c>
      <c r="N29" s="2">
        <v>2622</v>
      </c>
      <c r="O29" s="2">
        <v>2611</v>
      </c>
      <c r="P29" s="2">
        <v>2626</v>
      </c>
      <c r="Q29" s="2">
        <v>1696</v>
      </c>
      <c r="R29" s="2">
        <v>1293</v>
      </c>
      <c r="S29" s="2">
        <v>2612</v>
      </c>
      <c r="T29" s="2">
        <v>2609</v>
      </c>
      <c r="U29" s="2">
        <v>2614</v>
      </c>
      <c r="V29" s="2">
        <v>1297</v>
      </c>
      <c r="W29" s="2">
        <v>2618</v>
      </c>
      <c r="X29" s="2">
        <v>2233</v>
      </c>
      <c r="Y29" s="2">
        <v>1335</v>
      </c>
      <c r="Z29" s="2">
        <v>1715</v>
      </c>
      <c r="AA29" s="2">
        <v>2700</v>
      </c>
      <c r="AB29" s="2">
        <v>743</v>
      </c>
      <c r="AC29" s="2">
        <v>983</v>
      </c>
      <c r="AD29" s="2">
        <v>985</v>
      </c>
      <c r="AE29" s="2">
        <v>979</v>
      </c>
      <c r="AF29" s="2">
        <v>1934</v>
      </c>
      <c r="AG29" s="3">
        <v>1933</v>
      </c>
      <c r="AH29" s="3">
        <v>772</v>
      </c>
    </row>
    <row r="32" spans="1:34" x14ac:dyDescent="0.2">
      <c r="AG32" s="2"/>
      <c r="AH32" s="2"/>
    </row>
  </sheetData>
  <mergeCells count="1">
    <mergeCell ref="A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27"/>
  <sheetViews>
    <sheetView showGridLines="0" zoomScale="90" zoomScaleNormal="90" workbookViewId="0">
      <pane xSplit="6" ySplit="3" topLeftCell="Y4" activePane="bottomRight" state="frozen"/>
      <selection pane="topRight" activeCell="E1" sqref="E1"/>
      <selection pane="bottomLeft" activeCell="A4" sqref="A4"/>
      <selection pane="bottomRight" activeCell="F4" sqref="F4"/>
    </sheetView>
  </sheetViews>
  <sheetFormatPr defaultColWidth="9.140625" defaultRowHeight="12.75" x14ac:dyDescent="0.2"/>
  <cols>
    <col min="1" max="1" width="28.5703125" style="1" bestFit="1" customWidth="1"/>
    <col min="2" max="2" width="14.28515625" style="1" bestFit="1" customWidth="1"/>
    <col min="3" max="3" width="21" style="1" bestFit="1" customWidth="1"/>
    <col min="4" max="4" width="10.5703125" style="1" bestFit="1" customWidth="1"/>
    <col min="5" max="5" width="13.28515625" style="2" bestFit="1" customWidth="1"/>
    <col min="6" max="6" width="8.42578125" style="2" bestFit="1" customWidth="1"/>
    <col min="7" max="8" width="10.7109375" style="2" bestFit="1" customWidth="1"/>
    <col min="9" max="10" width="11.85546875" style="2" bestFit="1" customWidth="1"/>
    <col min="11" max="11" width="13" style="2" bestFit="1" customWidth="1"/>
    <col min="12" max="15" width="10.7109375" style="2" bestFit="1" customWidth="1"/>
    <col min="16" max="16" width="11.85546875" style="2" bestFit="1" customWidth="1"/>
    <col min="17" max="19" width="10.7109375" style="2" bestFit="1" customWidth="1"/>
    <col min="20" max="23" width="10.5703125" style="2" bestFit="1" customWidth="1"/>
    <col min="24" max="25" width="11.7109375" style="2" bestFit="1" customWidth="1"/>
    <col min="26" max="26" width="7.28515625" style="2" bestFit="1" customWidth="1"/>
    <col min="27" max="28" width="11.7109375" style="2" bestFit="1" customWidth="1"/>
    <col min="29" max="29" width="11.85546875" style="2" bestFit="1" customWidth="1"/>
    <col min="30" max="31" width="10" style="2" bestFit="1" customWidth="1"/>
    <col min="32" max="32" width="12" style="3" bestFit="1" customWidth="1"/>
    <col min="33" max="33" width="14.85546875" style="3" bestFit="1" customWidth="1"/>
    <col min="34" max="34" width="10.5703125" style="3" bestFit="1" customWidth="1"/>
    <col min="35" max="16384" width="9.140625" style="3"/>
  </cols>
  <sheetData>
    <row r="1" spans="1:34" ht="14.25" x14ac:dyDescent="0.2">
      <c r="A1" s="127" t="s">
        <v>344</v>
      </c>
      <c r="B1" s="60"/>
      <c r="C1" s="60"/>
      <c r="H1" s="7"/>
      <c r="W1" s="7"/>
    </row>
    <row r="2" spans="1:34" s="1" customFormat="1" x14ac:dyDescent="0.2">
      <c r="E2" s="2"/>
      <c r="F2" s="4" t="s">
        <v>146</v>
      </c>
      <c r="G2" s="5">
        <v>950</v>
      </c>
      <c r="H2" s="5">
        <v>960</v>
      </c>
      <c r="I2" s="5">
        <v>1100</v>
      </c>
      <c r="J2" s="5">
        <v>1100</v>
      </c>
      <c r="K2" s="5">
        <v>1140</v>
      </c>
      <c r="L2" s="5">
        <v>1150</v>
      </c>
      <c r="M2" s="5">
        <v>1150</v>
      </c>
      <c r="N2" s="5">
        <v>1200</v>
      </c>
      <c r="O2" s="5">
        <v>1210</v>
      </c>
      <c r="P2" s="5">
        <v>1240</v>
      </c>
      <c r="Q2" s="5">
        <v>1250</v>
      </c>
      <c r="R2" s="5">
        <v>1250</v>
      </c>
      <c r="S2" s="5">
        <v>1250</v>
      </c>
      <c r="T2" s="5">
        <v>1260</v>
      </c>
      <c r="U2" s="5">
        <v>1300</v>
      </c>
      <c r="V2" s="5">
        <v>1330</v>
      </c>
      <c r="W2" s="5">
        <v>1340</v>
      </c>
      <c r="X2" s="5">
        <v>1400</v>
      </c>
      <c r="Y2" s="5">
        <v>1430</v>
      </c>
      <c r="Z2" s="5">
        <v>1440</v>
      </c>
      <c r="AA2" s="5">
        <v>1460</v>
      </c>
      <c r="AB2" s="5">
        <v>4840</v>
      </c>
      <c r="AC2" s="5">
        <v>5290</v>
      </c>
      <c r="AD2" s="5">
        <v>6100</v>
      </c>
      <c r="AE2" s="61">
        <v>7240</v>
      </c>
      <c r="AF2" s="61">
        <v>7700</v>
      </c>
      <c r="AG2" s="61">
        <v>8300</v>
      </c>
      <c r="AH2" s="61">
        <v>9290</v>
      </c>
    </row>
    <row r="3" spans="1:34" s="6" customFormat="1" ht="32.25" customHeight="1" x14ac:dyDescent="0.25">
      <c r="A3" s="126" t="s">
        <v>1</v>
      </c>
      <c r="B3" s="126" t="s">
        <v>145</v>
      </c>
      <c r="C3" s="126" t="s">
        <v>2</v>
      </c>
      <c r="D3" s="126" t="s">
        <v>19</v>
      </c>
      <c r="E3" s="110" t="s">
        <v>3</v>
      </c>
      <c r="F3" s="110" t="s">
        <v>4</v>
      </c>
      <c r="G3" s="111" t="s">
        <v>316</v>
      </c>
      <c r="H3" s="111" t="s">
        <v>317</v>
      </c>
      <c r="I3" s="111" t="s">
        <v>318</v>
      </c>
      <c r="J3" s="111" t="s">
        <v>319</v>
      </c>
      <c r="K3" s="111" t="s">
        <v>320</v>
      </c>
      <c r="L3" s="111" t="s">
        <v>321</v>
      </c>
      <c r="M3" s="111" t="s">
        <v>322</v>
      </c>
      <c r="N3" s="111" t="s">
        <v>323</v>
      </c>
      <c r="O3" s="111" t="s">
        <v>324</v>
      </c>
      <c r="P3" s="111" t="s">
        <v>325</v>
      </c>
      <c r="Q3" s="111" t="s">
        <v>326</v>
      </c>
      <c r="R3" s="111" t="s">
        <v>327</v>
      </c>
      <c r="S3" s="111" t="s">
        <v>328</v>
      </c>
      <c r="T3" s="111" t="s">
        <v>329</v>
      </c>
      <c r="U3" s="111" t="s">
        <v>330</v>
      </c>
      <c r="V3" s="111" t="s">
        <v>331</v>
      </c>
      <c r="W3" s="111" t="s">
        <v>332</v>
      </c>
      <c r="X3" s="111" t="s">
        <v>333</v>
      </c>
      <c r="Y3" s="111" t="s">
        <v>334</v>
      </c>
      <c r="Z3" s="111" t="s">
        <v>335</v>
      </c>
      <c r="AA3" s="111" t="s">
        <v>336</v>
      </c>
      <c r="AB3" s="111" t="s">
        <v>337</v>
      </c>
      <c r="AC3" s="111" t="s">
        <v>338</v>
      </c>
      <c r="AD3" s="111" t="s">
        <v>339</v>
      </c>
      <c r="AE3" s="112" t="s">
        <v>340</v>
      </c>
      <c r="AF3" s="112" t="s">
        <v>341</v>
      </c>
      <c r="AG3" s="112" t="s">
        <v>342</v>
      </c>
      <c r="AH3" s="112" t="s">
        <v>343</v>
      </c>
    </row>
    <row r="4" spans="1:34" s="58" customFormat="1" ht="14.25" x14ac:dyDescent="0.2">
      <c r="A4" s="121" t="s">
        <v>6</v>
      </c>
      <c r="B4" s="113" t="s">
        <v>158</v>
      </c>
      <c r="C4" s="113" t="s">
        <v>5</v>
      </c>
      <c r="D4" s="113" t="s">
        <v>5</v>
      </c>
      <c r="E4" s="109">
        <f>SUMPRODUCT($G$2:$AH$2,G4:AH4)</f>
        <v>0</v>
      </c>
      <c r="F4" s="114">
        <f>SUM(G4:AH4)</f>
        <v>0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5"/>
      <c r="AF4" s="116"/>
      <c r="AG4" s="116"/>
      <c r="AH4" s="116"/>
    </row>
    <row r="5" spans="1:34" s="58" customFormat="1" ht="14.25" x14ac:dyDescent="0.2">
      <c r="A5" s="121" t="s">
        <v>53</v>
      </c>
      <c r="B5" s="113" t="s">
        <v>159</v>
      </c>
      <c r="C5" s="113" t="s">
        <v>5</v>
      </c>
      <c r="D5" s="113" t="s">
        <v>24</v>
      </c>
      <c r="E5" s="109">
        <f>SUMPRODUCT($G$2:$AH$2,G5:AH5)</f>
        <v>6336920</v>
      </c>
      <c r="F5" s="114">
        <f>SUM(G5:AH5)</f>
        <v>3421</v>
      </c>
      <c r="G5" s="114">
        <v>398</v>
      </c>
      <c r="H5" s="114">
        <v>330</v>
      </c>
      <c r="I5" s="114">
        <v>179</v>
      </c>
      <c r="J5" s="114">
        <v>312</v>
      </c>
      <c r="K5" s="114">
        <v>52</v>
      </c>
      <c r="L5" s="114">
        <v>112</v>
      </c>
      <c r="M5" s="114">
        <v>111</v>
      </c>
      <c r="N5" s="114">
        <v>134</v>
      </c>
      <c r="O5" s="114">
        <v>149</v>
      </c>
      <c r="P5" s="114">
        <v>119</v>
      </c>
      <c r="Q5" s="114">
        <v>96</v>
      </c>
      <c r="R5" s="114">
        <v>64</v>
      </c>
      <c r="S5" s="114">
        <v>122</v>
      </c>
      <c r="T5" s="114">
        <v>122</v>
      </c>
      <c r="U5" s="114">
        <v>134</v>
      </c>
      <c r="V5" s="114">
        <v>67</v>
      </c>
      <c r="W5" s="114">
        <v>149</v>
      </c>
      <c r="X5" s="114">
        <v>104</v>
      </c>
      <c r="Y5" s="114">
        <v>62</v>
      </c>
      <c r="Z5" s="114">
        <v>88</v>
      </c>
      <c r="AA5" s="114">
        <v>131</v>
      </c>
      <c r="AB5" s="114">
        <v>41</v>
      </c>
      <c r="AC5" s="114">
        <v>39</v>
      </c>
      <c r="AD5" s="114">
        <v>44</v>
      </c>
      <c r="AE5" s="115">
        <v>45</v>
      </c>
      <c r="AF5" s="116">
        <v>96</v>
      </c>
      <c r="AG5" s="116">
        <v>87</v>
      </c>
      <c r="AH5" s="116">
        <v>34</v>
      </c>
    </row>
    <row r="6" spans="1:34" s="58" customFormat="1" ht="14.25" x14ac:dyDescent="0.2">
      <c r="A6" s="121" t="s">
        <v>7</v>
      </c>
      <c r="B6" s="113" t="s">
        <v>160</v>
      </c>
      <c r="C6" s="113" t="s">
        <v>5</v>
      </c>
      <c r="D6" s="113" t="s">
        <v>23</v>
      </c>
      <c r="E6" s="109">
        <f>SUMPRODUCT($G$2:$AH$2,G6:AH6)</f>
        <v>7229090</v>
      </c>
      <c r="F6" s="114">
        <f>SUM(G6:AH6)</f>
        <v>5262</v>
      </c>
      <c r="G6" s="114">
        <v>481</v>
      </c>
      <c r="H6" s="114">
        <v>397</v>
      </c>
      <c r="I6" s="114">
        <v>386</v>
      </c>
      <c r="J6" s="114">
        <v>770</v>
      </c>
      <c r="K6" s="114">
        <v>133</v>
      </c>
      <c r="L6" s="114">
        <v>153</v>
      </c>
      <c r="M6" s="114">
        <v>151</v>
      </c>
      <c r="N6" s="114">
        <v>209</v>
      </c>
      <c r="O6" s="114">
        <v>205</v>
      </c>
      <c r="P6" s="114">
        <v>209</v>
      </c>
      <c r="Q6" s="114">
        <v>131</v>
      </c>
      <c r="R6" s="114">
        <v>101</v>
      </c>
      <c r="S6" s="114">
        <v>215</v>
      </c>
      <c r="T6" s="114">
        <v>216</v>
      </c>
      <c r="U6" s="114">
        <v>209</v>
      </c>
      <c r="V6" s="114">
        <v>101</v>
      </c>
      <c r="W6" s="114">
        <v>203</v>
      </c>
      <c r="X6" s="114">
        <v>209</v>
      </c>
      <c r="Y6" s="114">
        <v>121</v>
      </c>
      <c r="Z6" s="114">
        <v>208</v>
      </c>
      <c r="AA6" s="114">
        <v>279</v>
      </c>
      <c r="AB6" s="114">
        <v>23</v>
      </c>
      <c r="AC6" s="114">
        <v>32</v>
      </c>
      <c r="AD6" s="114">
        <v>28</v>
      </c>
      <c r="AE6" s="115">
        <v>26</v>
      </c>
      <c r="AF6" s="116">
        <v>31</v>
      </c>
      <c r="AG6" s="116">
        <v>25</v>
      </c>
      <c r="AH6" s="116">
        <v>10</v>
      </c>
    </row>
    <row r="7" spans="1:34" s="58" customFormat="1" ht="14.25" x14ac:dyDescent="0.2">
      <c r="A7" s="121" t="s">
        <v>8</v>
      </c>
      <c r="B7" s="113" t="s">
        <v>161</v>
      </c>
      <c r="C7" s="113" t="s">
        <v>5</v>
      </c>
      <c r="D7" s="113" t="s">
        <v>24</v>
      </c>
      <c r="E7" s="109">
        <f>SUMPRODUCT($G$2:$AH$2,G7:AH7)</f>
        <v>8329620</v>
      </c>
      <c r="F7" s="114">
        <f>SUM(G7:AH7)</f>
        <v>4308</v>
      </c>
      <c r="G7" s="114">
        <v>447</v>
      </c>
      <c r="H7" s="114">
        <v>386</v>
      </c>
      <c r="I7" s="114">
        <v>202</v>
      </c>
      <c r="J7" s="114">
        <v>413</v>
      </c>
      <c r="K7" s="114">
        <v>69</v>
      </c>
      <c r="L7" s="114">
        <v>123</v>
      </c>
      <c r="M7" s="114">
        <v>122</v>
      </c>
      <c r="N7" s="114">
        <v>171</v>
      </c>
      <c r="O7" s="114">
        <v>164</v>
      </c>
      <c r="P7" s="114">
        <v>180</v>
      </c>
      <c r="Q7" s="114">
        <v>106</v>
      </c>
      <c r="R7" s="114">
        <v>81</v>
      </c>
      <c r="S7" s="114">
        <v>172</v>
      </c>
      <c r="T7" s="114">
        <v>165</v>
      </c>
      <c r="U7" s="114">
        <v>165</v>
      </c>
      <c r="V7" s="114">
        <v>82</v>
      </c>
      <c r="W7" s="114">
        <v>166</v>
      </c>
      <c r="X7" s="114">
        <v>155</v>
      </c>
      <c r="Y7" s="114">
        <v>93</v>
      </c>
      <c r="Z7" s="114">
        <v>114</v>
      </c>
      <c r="AA7" s="114">
        <v>188</v>
      </c>
      <c r="AB7" s="114">
        <v>55</v>
      </c>
      <c r="AC7" s="114">
        <v>67</v>
      </c>
      <c r="AD7" s="114">
        <v>67</v>
      </c>
      <c r="AE7" s="115">
        <v>63</v>
      </c>
      <c r="AF7" s="116">
        <v>127</v>
      </c>
      <c r="AG7" s="116">
        <v>118</v>
      </c>
      <c r="AH7" s="116">
        <v>47</v>
      </c>
    </row>
    <row r="8" spans="1:34" s="58" customFormat="1" ht="14.25" x14ac:dyDescent="0.2">
      <c r="A8" s="121" t="s">
        <v>162</v>
      </c>
      <c r="B8" s="113" t="s">
        <v>163</v>
      </c>
      <c r="C8" s="113" t="s">
        <v>5</v>
      </c>
      <c r="D8" s="113" t="s">
        <v>24</v>
      </c>
      <c r="E8" s="109">
        <f>SUMPRODUCT($G$2:$AH$2,G8:AH8)</f>
        <v>9651930</v>
      </c>
      <c r="F8" s="114">
        <f>SUM(G8:AH8)</f>
        <v>4290</v>
      </c>
      <c r="G8" s="117">
        <v>394</v>
      </c>
      <c r="H8" s="117">
        <v>327</v>
      </c>
      <c r="I8" s="117">
        <v>174</v>
      </c>
      <c r="J8" s="117">
        <v>354</v>
      </c>
      <c r="K8" s="117">
        <v>59</v>
      </c>
      <c r="L8" s="117">
        <v>140</v>
      </c>
      <c r="M8" s="117">
        <v>123</v>
      </c>
      <c r="N8" s="117">
        <v>184</v>
      </c>
      <c r="O8" s="117">
        <v>184</v>
      </c>
      <c r="P8" s="117">
        <v>184</v>
      </c>
      <c r="Q8" s="117">
        <v>100</v>
      </c>
      <c r="R8" s="117">
        <v>77</v>
      </c>
      <c r="S8" s="117">
        <v>180</v>
      </c>
      <c r="T8" s="117">
        <v>169</v>
      </c>
      <c r="U8" s="117">
        <v>170</v>
      </c>
      <c r="V8" s="117">
        <v>77</v>
      </c>
      <c r="W8" s="117">
        <v>160</v>
      </c>
      <c r="X8" s="117">
        <v>138</v>
      </c>
      <c r="Y8" s="117">
        <v>78</v>
      </c>
      <c r="Z8" s="117">
        <v>96</v>
      </c>
      <c r="AA8" s="117">
        <v>187</v>
      </c>
      <c r="AB8" s="117">
        <v>54</v>
      </c>
      <c r="AC8" s="117">
        <v>74</v>
      </c>
      <c r="AD8" s="117">
        <v>66</v>
      </c>
      <c r="AE8" s="118">
        <v>63</v>
      </c>
      <c r="AF8" s="119">
        <v>206</v>
      </c>
      <c r="AG8" s="119">
        <v>198</v>
      </c>
      <c r="AH8" s="119">
        <v>74</v>
      </c>
    </row>
    <row r="9" spans="1:34" s="58" customFormat="1" ht="14.25" x14ac:dyDescent="0.2">
      <c r="A9" s="121" t="s">
        <v>10</v>
      </c>
      <c r="B9" s="113" t="s">
        <v>164</v>
      </c>
      <c r="C9" s="113" t="s">
        <v>5</v>
      </c>
      <c r="D9" s="113" t="s">
        <v>5</v>
      </c>
      <c r="E9" s="109">
        <f>SUMPRODUCT($G$2:$AH$2,G9:AH9)</f>
        <v>15246860</v>
      </c>
      <c r="F9" s="114">
        <f>SUM(G9:AH9)</f>
        <v>7525</v>
      </c>
      <c r="G9" s="114">
        <v>759</v>
      </c>
      <c r="H9" s="114">
        <v>628</v>
      </c>
      <c r="I9" s="114">
        <v>481</v>
      </c>
      <c r="J9" s="114">
        <v>963</v>
      </c>
      <c r="K9" s="114">
        <v>166</v>
      </c>
      <c r="L9" s="114">
        <v>194</v>
      </c>
      <c r="M9" s="114">
        <v>193</v>
      </c>
      <c r="N9" s="114">
        <v>265</v>
      </c>
      <c r="O9" s="114">
        <v>259</v>
      </c>
      <c r="P9" s="114">
        <v>258</v>
      </c>
      <c r="Q9" s="114">
        <v>167</v>
      </c>
      <c r="R9" s="114">
        <v>128</v>
      </c>
      <c r="S9" s="114">
        <v>259</v>
      </c>
      <c r="T9" s="114">
        <v>259</v>
      </c>
      <c r="U9" s="114">
        <v>258</v>
      </c>
      <c r="V9" s="114">
        <v>128</v>
      </c>
      <c r="W9" s="114">
        <v>257</v>
      </c>
      <c r="X9" s="114">
        <v>229</v>
      </c>
      <c r="Y9" s="114">
        <v>137</v>
      </c>
      <c r="Z9" s="114">
        <v>173</v>
      </c>
      <c r="AA9" s="114">
        <v>317</v>
      </c>
      <c r="AB9" s="114">
        <v>96</v>
      </c>
      <c r="AC9" s="114">
        <v>99</v>
      </c>
      <c r="AD9" s="114">
        <v>108</v>
      </c>
      <c r="AE9" s="115">
        <v>108</v>
      </c>
      <c r="AF9" s="116">
        <v>267</v>
      </c>
      <c r="AG9" s="116">
        <v>264</v>
      </c>
      <c r="AH9" s="116">
        <v>105</v>
      </c>
    </row>
    <row r="10" spans="1:34" s="58" customFormat="1" ht="14.25" x14ac:dyDescent="0.2">
      <c r="A10" s="121" t="s">
        <v>11</v>
      </c>
      <c r="B10" s="113" t="s">
        <v>165</v>
      </c>
      <c r="C10" s="113" t="s">
        <v>5</v>
      </c>
      <c r="D10" s="113" t="s">
        <v>24</v>
      </c>
      <c r="E10" s="109">
        <f>SUMPRODUCT($G$2:$AH$2,G10:AH10)</f>
        <v>9342620</v>
      </c>
      <c r="F10" s="114">
        <f>SUM(G10:AH10)</f>
        <v>4744</v>
      </c>
      <c r="G10" s="114">
        <v>628</v>
      </c>
      <c r="H10" s="114">
        <v>521</v>
      </c>
      <c r="I10" s="114">
        <v>191</v>
      </c>
      <c r="J10" s="114">
        <v>358</v>
      </c>
      <c r="K10" s="114">
        <v>60</v>
      </c>
      <c r="L10" s="114">
        <v>150</v>
      </c>
      <c r="M10" s="114">
        <v>148</v>
      </c>
      <c r="N10" s="114">
        <v>195</v>
      </c>
      <c r="O10" s="114">
        <v>201</v>
      </c>
      <c r="P10" s="114">
        <v>199</v>
      </c>
      <c r="Q10" s="114">
        <v>118</v>
      </c>
      <c r="R10" s="114">
        <v>99</v>
      </c>
      <c r="S10" s="114">
        <v>173</v>
      </c>
      <c r="T10" s="114">
        <v>199</v>
      </c>
      <c r="U10" s="114">
        <v>174</v>
      </c>
      <c r="V10" s="114">
        <v>99</v>
      </c>
      <c r="W10" s="114">
        <v>200</v>
      </c>
      <c r="X10" s="114">
        <v>113</v>
      </c>
      <c r="Y10" s="114">
        <v>67</v>
      </c>
      <c r="Z10" s="114">
        <v>92</v>
      </c>
      <c r="AA10" s="114">
        <v>142</v>
      </c>
      <c r="AB10" s="114">
        <v>43</v>
      </c>
      <c r="AC10" s="114">
        <v>63</v>
      </c>
      <c r="AD10" s="114">
        <v>64</v>
      </c>
      <c r="AE10" s="114">
        <v>61</v>
      </c>
      <c r="AF10" s="115">
        <v>156</v>
      </c>
      <c r="AG10" s="116">
        <v>164</v>
      </c>
      <c r="AH10" s="116">
        <v>66</v>
      </c>
    </row>
    <row r="11" spans="1:34" s="58" customFormat="1" ht="14.25" x14ac:dyDescent="0.2">
      <c r="A11" s="121" t="s">
        <v>12</v>
      </c>
      <c r="B11" s="113" t="s">
        <v>166</v>
      </c>
      <c r="C11" s="113" t="s">
        <v>5</v>
      </c>
      <c r="D11" s="113" t="s">
        <v>5</v>
      </c>
      <c r="E11" s="109">
        <f>SUMPRODUCT($G$2:$AH$2,G11:AH11)</f>
        <v>12306520</v>
      </c>
      <c r="F11" s="114">
        <f>SUM(G11:AH11)</f>
        <v>7173</v>
      </c>
      <c r="G11" s="114">
        <v>819</v>
      </c>
      <c r="H11" s="114">
        <v>692</v>
      </c>
      <c r="I11" s="114">
        <v>398</v>
      </c>
      <c r="J11" s="114">
        <v>828</v>
      </c>
      <c r="K11" s="114">
        <v>141</v>
      </c>
      <c r="L11" s="114">
        <v>215</v>
      </c>
      <c r="M11" s="114">
        <v>190</v>
      </c>
      <c r="N11" s="114">
        <v>267</v>
      </c>
      <c r="O11" s="114">
        <v>250</v>
      </c>
      <c r="P11" s="114">
        <v>266</v>
      </c>
      <c r="Q11" s="114">
        <v>162</v>
      </c>
      <c r="R11" s="114">
        <v>124</v>
      </c>
      <c r="S11" s="114">
        <v>258</v>
      </c>
      <c r="T11" s="114">
        <v>250</v>
      </c>
      <c r="U11" s="114">
        <v>256</v>
      </c>
      <c r="V11" s="114">
        <v>124</v>
      </c>
      <c r="W11" s="114">
        <v>251</v>
      </c>
      <c r="X11" s="114">
        <v>277</v>
      </c>
      <c r="Y11" s="114">
        <v>164</v>
      </c>
      <c r="Z11" s="114">
        <v>204</v>
      </c>
      <c r="AA11" s="114">
        <v>358</v>
      </c>
      <c r="AB11" s="114">
        <v>108</v>
      </c>
      <c r="AC11" s="114">
        <v>103</v>
      </c>
      <c r="AD11" s="114">
        <v>79</v>
      </c>
      <c r="AE11" s="115">
        <v>73</v>
      </c>
      <c r="AF11" s="116">
        <v>138</v>
      </c>
      <c r="AG11" s="116">
        <v>127</v>
      </c>
      <c r="AH11" s="116">
        <v>51</v>
      </c>
    </row>
    <row r="12" spans="1:34" s="58" customFormat="1" ht="14.25" x14ac:dyDescent="0.2">
      <c r="A12" s="121" t="s">
        <v>13</v>
      </c>
      <c r="B12" s="113" t="s">
        <v>167</v>
      </c>
      <c r="C12" s="113" t="s">
        <v>5</v>
      </c>
      <c r="D12" s="113" t="s">
        <v>23</v>
      </c>
      <c r="E12" s="109">
        <f>SUMPRODUCT($G$2:$AH$2,G12:AH12)</f>
        <v>12921050</v>
      </c>
      <c r="F12" s="114">
        <f>SUM(G12:AH12)</f>
        <v>7499</v>
      </c>
      <c r="G12" s="114">
        <v>979</v>
      </c>
      <c r="H12" s="114">
        <v>759</v>
      </c>
      <c r="I12" s="114">
        <v>366</v>
      </c>
      <c r="J12" s="114">
        <v>735</v>
      </c>
      <c r="K12" s="114">
        <v>123</v>
      </c>
      <c r="L12" s="114">
        <v>226</v>
      </c>
      <c r="M12" s="114">
        <v>225</v>
      </c>
      <c r="N12" s="114">
        <v>302</v>
      </c>
      <c r="O12" s="114">
        <v>302</v>
      </c>
      <c r="P12" s="114">
        <v>301</v>
      </c>
      <c r="Q12" s="114">
        <v>195</v>
      </c>
      <c r="R12" s="114">
        <v>150</v>
      </c>
      <c r="S12" s="114">
        <v>302</v>
      </c>
      <c r="T12" s="114">
        <v>303</v>
      </c>
      <c r="U12" s="114">
        <v>302</v>
      </c>
      <c r="V12" s="114">
        <v>151</v>
      </c>
      <c r="W12" s="114">
        <v>302</v>
      </c>
      <c r="X12" s="114">
        <v>234</v>
      </c>
      <c r="Y12" s="114">
        <v>140</v>
      </c>
      <c r="Z12" s="114">
        <v>175</v>
      </c>
      <c r="AA12" s="114">
        <v>219</v>
      </c>
      <c r="AB12" s="114">
        <v>64</v>
      </c>
      <c r="AC12" s="114">
        <v>97</v>
      </c>
      <c r="AD12" s="114">
        <v>99</v>
      </c>
      <c r="AE12" s="115">
        <v>101</v>
      </c>
      <c r="AF12" s="116">
        <v>154</v>
      </c>
      <c r="AG12" s="116">
        <v>135</v>
      </c>
      <c r="AH12" s="116">
        <v>58</v>
      </c>
    </row>
    <row r="13" spans="1:34" x14ac:dyDescent="0.2">
      <c r="A13" s="121" t="s">
        <v>168</v>
      </c>
      <c r="B13" s="113" t="s">
        <v>169</v>
      </c>
      <c r="C13" s="113" t="s">
        <v>5</v>
      </c>
      <c r="D13" s="116" t="s">
        <v>45</v>
      </c>
      <c r="E13" s="109">
        <f>SUMPRODUCT($G$2:$AH$2,G13:AH13)</f>
        <v>7884950</v>
      </c>
      <c r="F13" s="114">
        <f>SUM(G13:AH13)</f>
        <v>4154</v>
      </c>
      <c r="G13" s="117">
        <v>412</v>
      </c>
      <c r="H13" s="117">
        <v>343</v>
      </c>
      <c r="I13" s="117">
        <v>261</v>
      </c>
      <c r="J13" s="117">
        <v>565</v>
      </c>
      <c r="K13" s="117">
        <v>98</v>
      </c>
      <c r="L13" s="117">
        <v>99</v>
      </c>
      <c r="M13" s="117">
        <v>109</v>
      </c>
      <c r="N13" s="117">
        <v>146</v>
      </c>
      <c r="O13" s="117">
        <v>133</v>
      </c>
      <c r="P13" s="117">
        <v>149</v>
      </c>
      <c r="Q13" s="117">
        <v>86</v>
      </c>
      <c r="R13" s="117">
        <v>67</v>
      </c>
      <c r="S13" s="117">
        <v>134</v>
      </c>
      <c r="T13" s="117">
        <v>147</v>
      </c>
      <c r="U13" s="117">
        <v>144</v>
      </c>
      <c r="V13" s="117">
        <v>67</v>
      </c>
      <c r="W13" s="117">
        <v>135</v>
      </c>
      <c r="X13" s="117">
        <v>144</v>
      </c>
      <c r="Y13" s="117">
        <v>97</v>
      </c>
      <c r="Z13" s="117">
        <v>105</v>
      </c>
      <c r="AA13" s="117">
        <v>204</v>
      </c>
      <c r="AB13" s="117">
        <v>57</v>
      </c>
      <c r="AC13" s="117">
        <v>63</v>
      </c>
      <c r="AD13" s="117">
        <v>69</v>
      </c>
      <c r="AE13" s="118">
        <v>65</v>
      </c>
      <c r="AF13" s="116">
        <v>109</v>
      </c>
      <c r="AG13" s="116">
        <v>104</v>
      </c>
      <c r="AH13" s="116">
        <v>42</v>
      </c>
    </row>
    <row r="14" spans="1:34" x14ac:dyDescent="0.2">
      <c r="A14" s="121" t="s">
        <v>14</v>
      </c>
      <c r="B14" s="113" t="s">
        <v>170</v>
      </c>
      <c r="C14" s="113" t="s">
        <v>5</v>
      </c>
      <c r="D14" s="116" t="s">
        <v>23</v>
      </c>
      <c r="E14" s="109">
        <f>SUMPRODUCT($G$2:$AH$2,G14:AH14)</f>
        <v>7926660</v>
      </c>
      <c r="F14" s="114">
        <f>SUM(G14:AH14)</f>
        <v>3885</v>
      </c>
      <c r="G14" s="117">
        <v>396</v>
      </c>
      <c r="H14" s="117">
        <v>330</v>
      </c>
      <c r="I14" s="117">
        <v>187</v>
      </c>
      <c r="J14" s="117">
        <v>404</v>
      </c>
      <c r="K14" s="117">
        <v>70</v>
      </c>
      <c r="L14" s="117">
        <v>99</v>
      </c>
      <c r="M14" s="117">
        <v>101</v>
      </c>
      <c r="N14" s="117">
        <v>137</v>
      </c>
      <c r="O14" s="117">
        <v>132</v>
      </c>
      <c r="P14" s="117">
        <v>178</v>
      </c>
      <c r="Q14" s="117">
        <v>93</v>
      </c>
      <c r="R14" s="117">
        <v>73</v>
      </c>
      <c r="S14" s="117">
        <v>148</v>
      </c>
      <c r="T14" s="117">
        <v>130</v>
      </c>
      <c r="U14" s="117">
        <v>146</v>
      </c>
      <c r="V14" s="117">
        <v>65</v>
      </c>
      <c r="W14" s="117">
        <v>134</v>
      </c>
      <c r="X14" s="117">
        <v>141</v>
      </c>
      <c r="Y14" s="117">
        <v>84</v>
      </c>
      <c r="Z14" s="117">
        <v>103</v>
      </c>
      <c r="AA14" s="117">
        <v>170</v>
      </c>
      <c r="AB14" s="117">
        <v>49</v>
      </c>
      <c r="AC14" s="117">
        <v>82</v>
      </c>
      <c r="AD14" s="117">
        <v>73</v>
      </c>
      <c r="AE14" s="118">
        <v>67</v>
      </c>
      <c r="AF14" s="116">
        <v>125</v>
      </c>
      <c r="AG14" s="116">
        <v>123</v>
      </c>
      <c r="AH14" s="116">
        <v>45</v>
      </c>
    </row>
    <row r="15" spans="1:34" x14ac:dyDescent="0.2">
      <c r="A15" s="121" t="s">
        <v>15</v>
      </c>
      <c r="B15" s="113" t="s">
        <v>171</v>
      </c>
      <c r="C15" s="113" t="s">
        <v>5</v>
      </c>
      <c r="D15" s="116" t="s">
        <v>45</v>
      </c>
      <c r="E15" s="109">
        <f>SUMPRODUCT($G$2:$AH$2,G15:AH15)</f>
        <v>17313600</v>
      </c>
      <c r="F15" s="114">
        <f>SUM(G15:AH15)</f>
        <v>7653</v>
      </c>
      <c r="G15" s="117">
        <v>890</v>
      </c>
      <c r="H15" s="117">
        <v>737</v>
      </c>
      <c r="I15" s="117">
        <v>366</v>
      </c>
      <c r="J15" s="117">
        <v>730</v>
      </c>
      <c r="K15" s="117">
        <v>126</v>
      </c>
      <c r="L15" s="117">
        <v>194</v>
      </c>
      <c r="M15" s="117">
        <v>196</v>
      </c>
      <c r="N15" s="117">
        <v>250</v>
      </c>
      <c r="O15" s="117">
        <v>286</v>
      </c>
      <c r="P15" s="117">
        <v>204</v>
      </c>
      <c r="Q15" s="117">
        <v>184</v>
      </c>
      <c r="R15" s="117">
        <v>142</v>
      </c>
      <c r="S15" s="117">
        <v>286</v>
      </c>
      <c r="T15" s="117">
        <v>285</v>
      </c>
      <c r="U15" s="117">
        <v>285</v>
      </c>
      <c r="V15" s="117">
        <v>148</v>
      </c>
      <c r="W15" s="117">
        <v>283</v>
      </c>
      <c r="X15" s="117">
        <v>219</v>
      </c>
      <c r="Y15" s="117">
        <v>131</v>
      </c>
      <c r="Z15" s="117">
        <v>163</v>
      </c>
      <c r="AA15" s="117">
        <v>201</v>
      </c>
      <c r="AB15" s="117">
        <v>60</v>
      </c>
      <c r="AC15" s="117">
        <v>136</v>
      </c>
      <c r="AD15" s="117">
        <v>162</v>
      </c>
      <c r="AE15" s="118">
        <v>190</v>
      </c>
      <c r="AF15" s="116">
        <v>303</v>
      </c>
      <c r="AG15" s="116">
        <v>347</v>
      </c>
      <c r="AH15" s="116">
        <v>149</v>
      </c>
    </row>
    <row r="16" spans="1:34" x14ac:dyDescent="0.2">
      <c r="A16" s="121" t="s">
        <v>130</v>
      </c>
      <c r="B16" s="113" t="s">
        <v>172</v>
      </c>
      <c r="C16" s="113" t="s">
        <v>5</v>
      </c>
      <c r="D16" s="116" t="s">
        <v>45</v>
      </c>
      <c r="E16" s="109">
        <f>SUMPRODUCT($G$2:$AH$2,G16:AH16)</f>
        <v>8194600</v>
      </c>
      <c r="F16" s="114">
        <f>SUM(G16:AH16)</f>
        <v>4335</v>
      </c>
      <c r="G16" s="117">
        <v>440</v>
      </c>
      <c r="H16" s="117">
        <v>380</v>
      </c>
      <c r="I16" s="117">
        <v>201</v>
      </c>
      <c r="J16" s="117">
        <v>321</v>
      </c>
      <c r="K16" s="117">
        <v>69</v>
      </c>
      <c r="L16" s="117">
        <v>126</v>
      </c>
      <c r="M16" s="117">
        <v>151</v>
      </c>
      <c r="N16" s="117">
        <v>191</v>
      </c>
      <c r="O16" s="117">
        <v>183</v>
      </c>
      <c r="P16" s="117">
        <v>199</v>
      </c>
      <c r="Q16" s="117">
        <v>151</v>
      </c>
      <c r="R16" s="117">
        <v>106</v>
      </c>
      <c r="S16" s="117">
        <v>199</v>
      </c>
      <c r="T16" s="117">
        <v>199</v>
      </c>
      <c r="U16" s="117">
        <v>199</v>
      </c>
      <c r="V16" s="117">
        <v>81</v>
      </c>
      <c r="W16" s="117">
        <v>163</v>
      </c>
      <c r="X16" s="117">
        <v>138</v>
      </c>
      <c r="Y16" s="117">
        <v>83</v>
      </c>
      <c r="Z16" s="117">
        <v>104</v>
      </c>
      <c r="AA16" s="117">
        <v>140</v>
      </c>
      <c r="AB16" s="117">
        <v>41</v>
      </c>
      <c r="AC16" s="117">
        <v>68</v>
      </c>
      <c r="AD16" s="117">
        <v>63</v>
      </c>
      <c r="AE16" s="118">
        <v>59</v>
      </c>
      <c r="AF16" s="116">
        <v>113</v>
      </c>
      <c r="AG16" s="116">
        <v>121</v>
      </c>
      <c r="AH16" s="116">
        <v>46</v>
      </c>
    </row>
    <row r="17" spans="1:34" x14ac:dyDescent="0.2">
      <c r="A17" s="121" t="s">
        <v>131</v>
      </c>
      <c r="B17" s="113" t="s">
        <v>173</v>
      </c>
      <c r="C17" s="113" t="s">
        <v>5</v>
      </c>
      <c r="D17" s="116" t="s">
        <v>45</v>
      </c>
      <c r="E17" s="109">
        <f>SUMPRODUCT($G$2:$AH$2,G17:AH17)</f>
        <v>7604750</v>
      </c>
      <c r="F17" s="114">
        <f>SUM(G17:AH17)</f>
        <v>3828</v>
      </c>
      <c r="G17" s="117">
        <v>350</v>
      </c>
      <c r="H17" s="117">
        <v>294</v>
      </c>
      <c r="I17" s="117">
        <v>121</v>
      </c>
      <c r="J17" s="117">
        <v>285</v>
      </c>
      <c r="K17" s="117">
        <v>46</v>
      </c>
      <c r="L17" s="117">
        <v>114</v>
      </c>
      <c r="M17" s="117">
        <v>122</v>
      </c>
      <c r="N17" s="117">
        <v>171</v>
      </c>
      <c r="O17" s="117">
        <v>163</v>
      </c>
      <c r="P17" s="117">
        <v>180</v>
      </c>
      <c r="Q17" s="117">
        <v>107</v>
      </c>
      <c r="R17" s="117">
        <v>81</v>
      </c>
      <c r="S17" s="117">
        <v>164</v>
      </c>
      <c r="T17" s="117">
        <v>165</v>
      </c>
      <c r="U17" s="117">
        <v>172</v>
      </c>
      <c r="V17" s="117">
        <v>107</v>
      </c>
      <c r="W17" s="117">
        <v>215</v>
      </c>
      <c r="X17" s="117">
        <v>132</v>
      </c>
      <c r="Y17" s="117">
        <v>78</v>
      </c>
      <c r="Z17" s="117">
        <v>90</v>
      </c>
      <c r="AA17" s="117">
        <v>164</v>
      </c>
      <c r="AB17" s="117">
        <v>52</v>
      </c>
      <c r="AC17" s="117">
        <v>60</v>
      </c>
      <c r="AD17" s="117">
        <v>63</v>
      </c>
      <c r="AE17" s="118">
        <v>58</v>
      </c>
      <c r="AF17" s="116">
        <v>109</v>
      </c>
      <c r="AG17" s="116">
        <v>120</v>
      </c>
      <c r="AH17" s="116">
        <v>45</v>
      </c>
    </row>
    <row r="18" spans="1:34" s="58" customFormat="1" ht="14.25" x14ac:dyDescent="0.2">
      <c r="A18" s="122" t="s">
        <v>175</v>
      </c>
      <c r="B18" s="116" t="s">
        <v>307</v>
      </c>
      <c r="C18" s="116" t="s">
        <v>5</v>
      </c>
      <c r="D18" s="116" t="s">
        <v>176</v>
      </c>
      <c r="E18" s="109">
        <f>SUMPRODUCT($G$2:$AH$2,G18:AH18)</f>
        <v>0</v>
      </c>
      <c r="F18" s="109">
        <f>SUM(G18:AH18)</f>
        <v>0</v>
      </c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</row>
    <row r="19" spans="1:34" s="58" customFormat="1" ht="14.25" x14ac:dyDescent="0.2">
      <c r="A19" s="122" t="s">
        <v>177</v>
      </c>
      <c r="B19" s="116" t="s">
        <v>308</v>
      </c>
      <c r="C19" s="116" t="s">
        <v>5</v>
      </c>
      <c r="D19" s="116" t="s">
        <v>176</v>
      </c>
      <c r="E19" s="109">
        <f>SUMPRODUCT($G$2:$AH$2,G19:AH19)</f>
        <v>0</v>
      </c>
      <c r="F19" s="109">
        <f>SUM(G19:AH19)</f>
        <v>0</v>
      </c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</row>
    <row r="20" spans="1:34" s="58" customFormat="1" ht="14.25" x14ac:dyDescent="0.2">
      <c r="A20" s="122" t="s">
        <v>178</v>
      </c>
      <c r="B20" s="116" t="s">
        <v>309</v>
      </c>
      <c r="C20" s="116" t="s">
        <v>5</v>
      </c>
      <c r="D20" s="116" t="s">
        <v>179</v>
      </c>
      <c r="E20" s="109">
        <f>SUMPRODUCT($G$2:$AH$2,G20:AH20)</f>
        <v>0</v>
      </c>
      <c r="F20" s="109">
        <f>SUM(G20:AH20)</f>
        <v>0</v>
      </c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</row>
    <row r="21" spans="1:34" s="58" customFormat="1" ht="14.25" x14ac:dyDescent="0.2">
      <c r="A21" s="122" t="s">
        <v>180</v>
      </c>
      <c r="B21" s="116" t="s">
        <v>310</v>
      </c>
      <c r="C21" s="116" t="s">
        <v>5</v>
      </c>
      <c r="D21" s="116" t="s">
        <v>179</v>
      </c>
      <c r="E21" s="109">
        <f>SUMPRODUCT($G$2:$AH$2,G21:AH21)</f>
        <v>0</v>
      </c>
      <c r="F21" s="109">
        <f>SUM(G21:AH21)</f>
        <v>0</v>
      </c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</row>
    <row r="22" spans="1:34" s="58" customFormat="1" ht="14.25" x14ac:dyDescent="0.2">
      <c r="A22" s="122" t="s">
        <v>181</v>
      </c>
      <c r="B22" s="116" t="s">
        <v>311</v>
      </c>
      <c r="C22" s="116" t="s">
        <v>5</v>
      </c>
      <c r="D22" s="116" t="s">
        <v>179</v>
      </c>
      <c r="E22" s="109">
        <f>SUMPRODUCT($G$2:$AH$2,G22:AH22)</f>
        <v>0</v>
      </c>
      <c r="F22" s="109">
        <f>SUM(G22:AH22)</f>
        <v>0</v>
      </c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</row>
    <row r="23" spans="1:34" s="58" customFormat="1" ht="14.25" x14ac:dyDescent="0.2">
      <c r="A23" s="122" t="s">
        <v>182</v>
      </c>
      <c r="B23" s="116" t="s">
        <v>312</v>
      </c>
      <c r="C23" s="116" t="s">
        <v>5</v>
      </c>
      <c r="D23" s="116" t="s">
        <v>183</v>
      </c>
      <c r="E23" s="109">
        <f>SUMPRODUCT($G$2:$AH$2,G23:AH23)</f>
        <v>0</v>
      </c>
      <c r="F23" s="109">
        <f>SUM(G23:AH23)</f>
        <v>0</v>
      </c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</row>
    <row r="24" spans="1:34" s="58" customFormat="1" ht="14.25" x14ac:dyDescent="0.2">
      <c r="A24" s="122" t="s">
        <v>184</v>
      </c>
      <c r="B24" s="116" t="s">
        <v>313</v>
      </c>
      <c r="C24" s="116" t="s">
        <v>5</v>
      </c>
      <c r="D24" s="116" t="s">
        <v>183</v>
      </c>
      <c r="E24" s="109">
        <f>SUMPRODUCT($G$2:$AH$2,G24:AH24)</f>
        <v>0</v>
      </c>
      <c r="F24" s="109">
        <f>SUM(G24:AH24)</f>
        <v>0</v>
      </c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</row>
    <row r="25" spans="1:34" s="58" customFormat="1" ht="14.25" x14ac:dyDescent="0.2">
      <c r="A25" s="122" t="s">
        <v>185</v>
      </c>
      <c r="B25" s="116" t="s">
        <v>314</v>
      </c>
      <c r="C25" s="116" t="s">
        <v>5</v>
      </c>
      <c r="D25" s="116" t="s">
        <v>183</v>
      </c>
      <c r="E25" s="109">
        <f>SUMPRODUCT($G$2:$AH$2,G25:AH25)</f>
        <v>0</v>
      </c>
      <c r="F25" s="109">
        <f>SUM(G25:AH25)</f>
        <v>0</v>
      </c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</row>
    <row r="26" spans="1:34" s="58" customFormat="1" ht="14.25" x14ac:dyDescent="0.2">
      <c r="A26" s="122" t="s">
        <v>186</v>
      </c>
      <c r="B26" s="116" t="s">
        <v>315</v>
      </c>
      <c r="C26" s="116" t="s">
        <v>5</v>
      </c>
      <c r="D26" s="116" t="s">
        <v>183</v>
      </c>
      <c r="E26" s="109">
        <f>SUMPRODUCT($G$2:$AH$2,G26:AH26)</f>
        <v>0</v>
      </c>
      <c r="F26" s="109">
        <f>SUM(G26:AH26)</f>
        <v>0</v>
      </c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</row>
    <row r="27" spans="1:34" x14ac:dyDescent="0.2">
      <c r="A27" s="144" t="s">
        <v>16</v>
      </c>
      <c r="B27" s="144"/>
      <c r="C27" s="144"/>
      <c r="D27" s="144"/>
      <c r="E27" s="120">
        <f>SUM(E4:E26)</f>
        <v>130289170</v>
      </c>
      <c r="F27" s="120">
        <f t="shared" ref="F27:AH27" si="0">SUM(F4:F26)</f>
        <v>68077</v>
      </c>
      <c r="G27" s="120">
        <f t="shared" si="0"/>
        <v>7393</v>
      </c>
      <c r="H27" s="120">
        <f t="shared" si="0"/>
        <v>6124</v>
      </c>
      <c r="I27" s="120">
        <f t="shared" si="0"/>
        <v>3513</v>
      </c>
      <c r="J27" s="120">
        <f t="shared" si="0"/>
        <v>7038</v>
      </c>
      <c r="K27" s="120">
        <f t="shared" si="0"/>
        <v>1212</v>
      </c>
      <c r="L27" s="120">
        <f t="shared" si="0"/>
        <v>1945</v>
      </c>
      <c r="M27" s="120">
        <f t="shared" si="0"/>
        <v>1942</v>
      </c>
      <c r="N27" s="120">
        <f t="shared" si="0"/>
        <v>2622</v>
      </c>
      <c r="O27" s="120">
        <f t="shared" si="0"/>
        <v>2611</v>
      </c>
      <c r="P27" s="120">
        <f t="shared" si="0"/>
        <v>2626</v>
      </c>
      <c r="Q27" s="120">
        <f t="shared" si="0"/>
        <v>1696</v>
      </c>
      <c r="R27" s="120">
        <f t="shared" si="0"/>
        <v>1293</v>
      </c>
      <c r="S27" s="120">
        <f t="shared" si="0"/>
        <v>2612</v>
      </c>
      <c r="T27" s="120">
        <f t="shared" si="0"/>
        <v>2609</v>
      </c>
      <c r="U27" s="120">
        <f t="shared" si="0"/>
        <v>2614</v>
      </c>
      <c r="V27" s="120">
        <f t="shared" si="0"/>
        <v>1297</v>
      </c>
      <c r="W27" s="120">
        <f t="shared" si="0"/>
        <v>2618</v>
      </c>
      <c r="X27" s="120">
        <f t="shared" si="0"/>
        <v>2233</v>
      </c>
      <c r="Y27" s="120">
        <f t="shared" si="0"/>
        <v>1335</v>
      </c>
      <c r="Z27" s="120">
        <f t="shared" si="0"/>
        <v>1715</v>
      </c>
      <c r="AA27" s="120">
        <f t="shared" si="0"/>
        <v>2700</v>
      </c>
      <c r="AB27" s="120">
        <f t="shared" si="0"/>
        <v>743</v>
      </c>
      <c r="AC27" s="120">
        <f t="shared" si="0"/>
        <v>983</v>
      </c>
      <c r="AD27" s="120">
        <f t="shared" si="0"/>
        <v>985</v>
      </c>
      <c r="AE27" s="120">
        <f t="shared" si="0"/>
        <v>979</v>
      </c>
      <c r="AF27" s="120">
        <f t="shared" si="0"/>
        <v>1934</v>
      </c>
      <c r="AG27" s="120">
        <f t="shared" si="0"/>
        <v>1933</v>
      </c>
      <c r="AH27" s="120">
        <f t="shared" si="0"/>
        <v>772</v>
      </c>
    </row>
  </sheetData>
  <mergeCells count="1">
    <mergeCell ref="A27:D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2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" sqref="E1:E2"/>
    </sheetView>
  </sheetViews>
  <sheetFormatPr defaultColWidth="22.7109375" defaultRowHeight="12" x14ac:dyDescent="0.2"/>
  <cols>
    <col min="1" max="1" width="30.42578125" style="9" customWidth="1"/>
    <col min="2" max="2" width="7.85546875" style="9" bestFit="1" customWidth="1"/>
    <col min="3" max="3" width="10.140625" style="9" bestFit="1" customWidth="1"/>
    <col min="4" max="4" width="9.140625" style="9" bestFit="1" customWidth="1"/>
    <col min="5" max="5" width="25.7109375" style="9" bestFit="1" customWidth="1"/>
    <col min="6" max="6" width="10.7109375" style="9" bestFit="1" customWidth="1"/>
    <col min="7" max="7" width="11.140625" style="9" bestFit="1" customWidth="1"/>
    <col min="8" max="9" width="8.7109375" style="9" bestFit="1" customWidth="1"/>
    <col min="10" max="10" width="9.42578125" style="9" bestFit="1" customWidth="1"/>
    <col min="11" max="11" width="10.28515625" style="9" bestFit="1" customWidth="1"/>
    <col min="12" max="16" width="8.85546875" style="9" bestFit="1" customWidth="1"/>
    <col min="17" max="18" width="8.42578125" style="9" bestFit="1" customWidth="1"/>
    <col min="19" max="19" width="8.85546875" style="9" bestFit="1" customWidth="1"/>
    <col min="20" max="21" width="8.42578125" style="9" bestFit="1" customWidth="1"/>
    <col min="22" max="22" width="9.28515625" style="9" bestFit="1" customWidth="1"/>
    <col min="23" max="23" width="8.5703125" style="9" bestFit="1" customWidth="1"/>
    <col min="24" max="25" width="9.28515625" style="9" bestFit="1" customWidth="1"/>
    <col min="26" max="26" width="8.5703125" style="9" bestFit="1" customWidth="1"/>
    <col min="27" max="27" width="9.28515625" style="9" bestFit="1" customWidth="1"/>
    <col min="28" max="29" width="9.7109375" style="9" bestFit="1" customWidth="1"/>
    <col min="30" max="30" width="8.140625" style="9" bestFit="1" customWidth="1"/>
    <col min="31" max="31" width="9.5703125" style="9" bestFit="1" customWidth="1"/>
    <col min="32" max="32" width="12.140625" style="9" bestFit="1" customWidth="1"/>
    <col min="33" max="34" width="7.85546875" style="9" bestFit="1" customWidth="1"/>
    <col min="35" max="35" width="11.28515625" style="9" bestFit="1" customWidth="1"/>
    <col min="36" max="16384" width="22.7109375" style="9"/>
  </cols>
  <sheetData>
    <row r="1" spans="1:35" x14ac:dyDescent="0.2">
      <c r="A1" s="146" t="s">
        <v>17</v>
      </c>
      <c r="B1" s="146" t="s">
        <v>18</v>
      </c>
      <c r="C1" s="146" t="s">
        <v>19</v>
      </c>
      <c r="D1" s="146" t="s">
        <v>20</v>
      </c>
      <c r="E1" s="146" t="s">
        <v>21</v>
      </c>
      <c r="F1" s="145" t="s">
        <v>3</v>
      </c>
      <c r="G1" s="145" t="s">
        <v>22</v>
      </c>
      <c r="H1" s="100">
        <v>950</v>
      </c>
      <c r="I1" s="100">
        <v>960</v>
      </c>
      <c r="J1" s="100">
        <v>1100</v>
      </c>
      <c r="K1" s="100">
        <v>1100</v>
      </c>
      <c r="L1" s="100">
        <v>1140</v>
      </c>
      <c r="M1" s="100">
        <v>1150</v>
      </c>
      <c r="N1" s="100">
        <v>1150</v>
      </c>
      <c r="O1" s="100">
        <v>1200</v>
      </c>
      <c r="P1" s="100">
        <v>1210</v>
      </c>
      <c r="Q1" s="101">
        <v>1240</v>
      </c>
      <c r="R1" s="100">
        <v>1250</v>
      </c>
      <c r="S1" s="101">
        <v>1250</v>
      </c>
      <c r="T1" s="100">
        <v>1250</v>
      </c>
      <c r="U1" s="100">
        <v>1260</v>
      </c>
      <c r="V1" s="100">
        <v>1300</v>
      </c>
      <c r="W1" s="100">
        <v>1330</v>
      </c>
      <c r="X1" s="100">
        <v>1340</v>
      </c>
      <c r="Y1" s="100">
        <v>1400</v>
      </c>
      <c r="Z1" s="101">
        <v>1430</v>
      </c>
      <c r="AA1" s="100">
        <v>1440</v>
      </c>
      <c r="AB1" s="100">
        <v>1460</v>
      </c>
      <c r="AC1" s="100">
        <v>4840</v>
      </c>
      <c r="AD1" s="100">
        <v>5290</v>
      </c>
      <c r="AE1" s="100">
        <v>6100</v>
      </c>
      <c r="AF1" s="100">
        <v>7240</v>
      </c>
      <c r="AG1" s="64">
        <v>7700</v>
      </c>
      <c r="AH1" s="64">
        <v>8300</v>
      </c>
      <c r="AI1" s="64">
        <v>9290</v>
      </c>
    </row>
    <row r="2" spans="1:35" x14ac:dyDescent="0.2">
      <c r="A2" s="146"/>
      <c r="B2" s="146"/>
      <c r="C2" s="146"/>
      <c r="D2" s="146"/>
      <c r="E2" s="146"/>
      <c r="F2" s="145"/>
      <c r="G2" s="145"/>
      <c r="H2" s="52" t="s">
        <v>316</v>
      </c>
      <c r="I2" s="52" t="s">
        <v>317</v>
      </c>
      <c r="J2" s="52" t="s">
        <v>318</v>
      </c>
      <c r="K2" s="52" t="s">
        <v>319</v>
      </c>
      <c r="L2" s="52" t="s">
        <v>320</v>
      </c>
      <c r="M2" s="52" t="s">
        <v>321</v>
      </c>
      <c r="N2" s="52" t="s">
        <v>322</v>
      </c>
      <c r="O2" s="52" t="s">
        <v>323</v>
      </c>
      <c r="P2" s="52" t="s">
        <v>324</v>
      </c>
      <c r="Q2" s="52" t="s">
        <v>325</v>
      </c>
      <c r="R2" s="52" t="s">
        <v>326</v>
      </c>
      <c r="S2" s="52" t="s">
        <v>327</v>
      </c>
      <c r="T2" s="52" t="s">
        <v>328</v>
      </c>
      <c r="U2" s="52" t="s">
        <v>329</v>
      </c>
      <c r="V2" s="52" t="s">
        <v>330</v>
      </c>
      <c r="W2" s="52" t="s">
        <v>331</v>
      </c>
      <c r="X2" s="52" t="s">
        <v>332</v>
      </c>
      <c r="Y2" s="52" t="s">
        <v>333</v>
      </c>
      <c r="Z2" s="52" t="s">
        <v>334</v>
      </c>
      <c r="AA2" s="52" t="s">
        <v>335</v>
      </c>
      <c r="AB2" s="52" t="s">
        <v>336</v>
      </c>
      <c r="AC2" s="52" t="s">
        <v>337</v>
      </c>
      <c r="AD2" s="52" t="s">
        <v>338</v>
      </c>
      <c r="AE2" s="52" t="s">
        <v>339</v>
      </c>
      <c r="AF2" s="52" t="s">
        <v>340</v>
      </c>
      <c r="AG2" s="65" t="s">
        <v>341</v>
      </c>
      <c r="AH2" s="65" t="s">
        <v>342</v>
      </c>
      <c r="AI2" s="65" t="s">
        <v>343</v>
      </c>
    </row>
    <row r="3" spans="1:35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>'DSR Secondary'!F3</f>
        <v>0</v>
      </c>
      <c r="G3" s="102">
        <f>'DSR Secondary'!G3</f>
        <v>0</v>
      </c>
      <c r="H3" s="103">
        <v>0.6</v>
      </c>
      <c r="I3" s="103">
        <v>0.6</v>
      </c>
      <c r="J3" s="103">
        <v>0.6</v>
      </c>
      <c r="K3" s="103">
        <v>0.6</v>
      </c>
      <c r="L3" s="103">
        <v>0.6</v>
      </c>
      <c r="M3" s="103">
        <v>0.6</v>
      </c>
      <c r="N3" s="103">
        <v>0.6</v>
      </c>
      <c r="O3" s="103">
        <v>0.6</v>
      </c>
      <c r="P3" s="103">
        <v>0.6</v>
      </c>
      <c r="Q3" s="103">
        <v>0.6</v>
      </c>
      <c r="R3" s="103">
        <v>0.6</v>
      </c>
      <c r="S3" s="103">
        <v>0.6</v>
      </c>
      <c r="T3" s="103">
        <v>0.6</v>
      </c>
      <c r="U3" s="103">
        <v>0.6</v>
      </c>
      <c r="V3" s="103">
        <v>0.6</v>
      </c>
      <c r="W3" s="103">
        <v>0.6</v>
      </c>
      <c r="X3" s="103">
        <v>0.6</v>
      </c>
      <c r="Y3" s="103">
        <v>0.6</v>
      </c>
      <c r="Z3" s="103">
        <v>0.6</v>
      </c>
      <c r="AA3" s="103">
        <v>0.6</v>
      </c>
      <c r="AB3" s="103">
        <v>0.6</v>
      </c>
      <c r="AC3" s="103">
        <v>0.6</v>
      </c>
      <c r="AD3" s="103">
        <v>0.6</v>
      </c>
      <c r="AE3" s="103">
        <v>0.5</v>
      </c>
      <c r="AF3" s="103">
        <v>0.5</v>
      </c>
      <c r="AG3" s="103">
        <v>0.5</v>
      </c>
      <c r="AH3" s="103">
        <v>0.5</v>
      </c>
      <c r="AI3" s="103">
        <v>0.5</v>
      </c>
    </row>
    <row r="4" spans="1:35" x14ac:dyDescent="0.2">
      <c r="A4" s="17" t="s">
        <v>6</v>
      </c>
      <c r="B4" s="18" t="s">
        <v>5</v>
      </c>
      <c r="C4" s="19" t="s">
        <v>5</v>
      </c>
      <c r="D4" s="29" t="s">
        <v>49</v>
      </c>
      <c r="E4" s="17" t="s">
        <v>147</v>
      </c>
      <c r="F4" s="20">
        <f>'DSR Secondary'!F4</f>
        <v>0</v>
      </c>
      <c r="G4" s="102">
        <f>'DSR Secondary'!G4</f>
        <v>0</v>
      </c>
      <c r="H4" s="103">
        <v>0.4</v>
      </c>
      <c r="I4" s="103">
        <v>0.4</v>
      </c>
      <c r="J4" s="103">
        <v>0.4</v>
      </c>
      <c r="K4" s="103">
        <v>0.4</v>
      </c>
      <c r="L4" s="103">
        <v>0.4</v>
      </c>
      <c r="M4" s="103">
        <v>0.4</v>
      </c>
      <c r="N4" s="103">
        <v>0.4</v>
      </c>
      <c r="O4" s="103">
        <v>0.4</v>
      </c>
      <c r="P4" s="103">
        <v>0.4</v>
      </c>
      <c r="Q4" s="103">
        <v>0.4</v>
      </c>
      <c r="R4" s="103">
        <v>0.4</v>
      </c>
      <c r="S4" s="103">
        <v>0.4</v>
      </c>
      <c r="T4" s="103">
        <v>0.4</v>
      </c>
      <c r="U4" s="103">
        <v>0.4</v>
      </c>
      <c r="V4" s="103">
        <v>0.4</v>
      </c>
      <c r="W4" s="103">
        <v>0.4</v>
      </c>
      <c r="X4" s="103">
        <v>0.4</v>
      </c>
      <c r="Y4" s="103">
        <v>0.4</v>
      </c>
      <c r="Z4" s="103">
        <v>0.4</v>
      </c>
      <c r="AA4" s="103">
        <v>0.4</v>
      </c>
      <c r="AB4" s="103">
        <v>0.4</v>
      </c>
      <c r="AC4" s="103">
        <v>0.4</v>
      </c>
      <c r="AD4" s="103">
        <v>0.4</v>
      </c>
      <c r="AE4" s="103">
        <v>0.5</v>
      </c>
      <c r="AF4" s="103">
        <v>0.5</v>
      </c>
      <c r="AG4" s="103">
        <v>0.5</v>
      </c>
      <c r="AH4" s="103">
        <v>0.5</v>
      </c>
      <c r="AI4" s="103">
        <v>0.5</v>
      </c>
    </row>
    <row r="5" spans="1:35" s="10" customFormat="1" x14ac:dyDescent="0.2">
      <c r="A5" s="23"/>
      <c r="B5" s="74"/>
      <c r="C5" s="25"/>
      <c r="D5" s="30"/>
      <c r="E5" s="23"/>
      <c r="F5" s="28">
        <f>SUM(F3:F4)</f>
        <v>0</v>
      </c>
      <c r="G5" s="28">
        <f>SUM(G3:G4)</f>
        <v>0</v>
      </c>
      <c r="H5" s="66">
        <f>SUM(H3:H4)</f>
        <v>1</v>
      </c>
      <c r="I5" s="66">
        <f t="shared" ref="I5:AI5" si="0">SUM(I3:I4)</f>
        <v>1</v>
      </c>
      <c r="J5" s="66">
        <f t="shared" si="0"/>
        <v>1</v>
      </c>
      <c r="K5" s="66">
        <f t="shared" si="0"/>
        <v>1</v>
      </c>
      <c r="L5" s="66">
        <f t="shared" si="0"/>
        <v>1</v>
      </c>
      <c r="M5" s="66">
        <f t="shared" si="0"/>
        <v>1</v>
      </c>
      <c r="N5" s="66">
        <f t="shared" si="0"/>
        <v>1</v>
      </c>
      <c r="O5" s="66">
        <f t="shared" si="0"/>
        <v>1</v>
      </c>
      <c r="P5" s="66">
        <f t="shared" si="0"/>
        <v>1</v>
      </c>
      <c r="Q5" s="66">
        <f t="shared" si="0"/>
        <v>1</v>
      </c>
      <c r="R5" s="66">
        <f t="shared" si="0"/>
        <v>1</v>
      </c>
      <c r="S5" s="66">
        <f t="shared" si="0"/>
        <v>1</v>
      </c>
      <c r="T5" s="66">
        <f t="shared" si="0"/>
        <v>1</v>
      </c>
      <c r="U5" s="66">
        <f t="shared" si="0"/>
        <v>1</v>
      </c>
      <c r="V5" s="66">
        <f t="shared" si="0"/>
        <v>1</v>
      </c>
      <c r="W5" s="66">
        <f t="shared" si="0"/>
        <v>1</v>
      </c>
      <c r="X5" s="66">
        <f t="shared" si="0"/>
        <v>1</v>
      </c>
      <c r="Y5" s="66">
        <f t="shared" si="0"/>
        <v>1</v>
      </c>
      <c r="Z5" s="66">
        <f t="shared" si="0"/>
        <v>1</v>
      </c>
      <c r="AA5" s="66">
        <f t="shared" si="0"/>
        <v>1</v>
      </c>
      <c r="AB5" s="66">
        <f t="shared" si="0"/>
        <v>1</v>
      </c>
      <c r="AC5" s="66">
        <f t="shared" si="0"/>
        <v>1</v>
      </c>
      <c r="AD5" s="66">
        <f t="shared" si="0"/>
        <v>1</v>
      </c>
      <c r="AE5" s="66">
        <f t="shared" si="0"/>
        <v>1</v>
      </c>
      <c r="AF5" s="66">
        <f t="shared" si="0"/>
        <v>1</v>
      </c>
      <c r="AG5" s="66">
        <f t="shared" si="0"/>
        <v>1</v>
      </c>
      <c r="AH5" s="66">
        <f t="shared" si="0"/>
        <v>1</v>
      </c>
      <c r="AI5" s="66">
        <f t="shared" si="0"/>
        <v>1</v>
      </c>
    </row>
    <row r="6" spans="1:35" x14ac:dyDescent="0.2">
      <c r="A6" s="104" t="s">
        <v>53</v>
      </c>
      <c r="B6" s="18" t="s">
        <v>5</v>
      </c>
      <c r="C6" s="19" t="s">
        <v>24</v>
      </c>
      <c r="D6" s="31" t="s">
        <v>55</v>
      </c>
      <c r="E6" s="31" t="s">
        <v>149</v>
      </c>
      <c r="F6" s="20">
        <f>'DSR Secondary'!F6</f>
        <v>2170494.7999999998</v>
      </c>
      <c r="G6" s="102">
        <f>'DSR Secondary'!G6</f>
        <v>1191.2299999999998</v>
      </c>
      <c r="H6" s="103">
        <v>0.35</v>
      </c>
      <c r="I6" s="103">
        <v>0.35</v>
      </c>
      <c r="J6" s="103">
        <v>0.35</v>
      </c>
      <c r="K6" s="103">
        <v>0.35</v>
      </c>
      <c r="L6" s="103">
        <v>0.35</v>
      </c>
      <c r="M6" s="103">
        <v>0.35</v>
      </c>
      <c r="N6" s="103">
        <v>0.35</v>
      </c>
      <c r="O6" s="103">
        <v>0.35</v>
      </c>
      <c r="P6" s="103">
        <v>0.35</v>
      </c>
      <c r="Q6" s="103">
        <v>0.35</v>
      </c>
      <c r="R6" s="103">
        <v>0.35</v>
      </c>
      <c r="S6" s="103">
        <v>0.35</v>
      </c>
      <c r="T6" s="103">
        <v>0.35</v>
      </c>
      <c r="U6" s="103">
        <v>0.35</v>
      </c>
      <c r="V6" s="103">
        <v>0.35</v>
      </c>
      <c r="W6" s="103">
        <v>0.35</v>
      </c>
      <c r="X6" s="103">
        <v>0.35</v>
      </c>
      <c r="Y6" s="103">
        <v>0.35</v>
      </c>
      <c r="Z6" s="103">
        <v>0.35</v>
      </c>
      <c r="AA6" s="103">
        <v>0.35</v>
      </c>
      <c r="AB6" s="103">
        <v>0.35</v>
      </c>
      <c r="AC6" s="103">
        <v>0.35</v>
      </c>
      <c r="AD6" s="103">
        <v>0.35</v>
      </c>
      <c r="AE6" s="103">
        <v>0.33</v>
      </c>
      <c r="AF6" s="103">
        <v>0.33</v>
      </c>
      <c r="AG6" s="103">
        <v>0.33</v>
      </c>
      <c r="AH6" s="103">
        <v>0.33</v>
      </c>
      <c r="AI6" s="103">
        <v>0.33</v>
      </c>
    </row>
    <row r="7" spans="1:35" x14ac:dyDescent="0.2">
      <c r="A7" s="104" t="s">
        <v>53</v>
      </c>
      <c r="B7" s="18" t="s">
        <v>5</v>
      </c>
      <c r="C7" s="19" t="s">
        <v>24</v>
      </c>
      <c r="D7" s="31" t="s">
        <v>56</v>
      </c>
      <c r="E7" s="31" t="s">
        <v>150</v>
      </c>
      <c r="F7" s="20">
        <f>'DSR Secondary'!F7</f>
        <v>2487961.6999999997</v>
      </c>
      <c r="G7" s="102">
        <f>'DSR Secondary'!G7</f>
        <v>1362.3300000000002</v>
      </c>
      <c r="H7" s="103">
        <v>0.4</v>
      </c>
      <c r="I7" s="103">
        <v>0.4</v>
      </c>
      <c r="J7" s="103">
        <v>0.4</v>
      </c>
      <c r="K7" s="103">
        <v>0.4</v>
      </c>
      <c r="L7" s="103">
        <v>0.4</v>
      </c>
      <c r="M7" s="103">
        <v>0.4</v>
      </c>
      <c r="N7" s="103">
        <v>0.4</v>
      </c>
      <c r="O7" s="103">
        <v>0.4</v>
      </c>
      <c r="P7" s="103">
        <v>0.4</v>
      </c>
      <c r="Q7" s="103">
        <v>0.4</v>
      </c>
      <c r="R7" s="103">
        <v>0.4</v>
      </c>
      <c r="S7" s="103">
        <v>0.4</v>
      </c>
      <c r="T7" s="103">
        <v>0.4</v>
      </c>
      <c r="U7" s="103">
        <v>0.4</v>
      </c>
      <c r="V7" s="103">
        <v>0.4</v>
      </c>
      <c r="W7" s="103">
        <v>0.4</v>
      </c>
      <c r="X7" s="103">
        <v>0.4</v>
      </c>
      <c r="Y7" s="103">
        <v>0.4</v>
      </c>
      <c r="Z7" s="103">
        <v>0.4</v>
      </c>
      <c r="AA7" s="103">
        <v>0.4</v>
      </c>
      <c r="AB7" s="103">
        <v>0.4</v>
      </c>
      <c r="AC7" s="103">
        <v>0.4</v>
      </c>
      <c r="AD7" s="103">
        <v>0.39</v>
      </c>
      <c r="AE7" s="103">
        <v>0.39</v>
      </c>
      <c r="AF7" s="103">
        <v>0.38</v>
      </c>
      <c r="AG7" s="103">
        <v>0.38</v>
      </c>
      <c r="AH7" s="103">
        <v>0.38</v>
      </c>
      <c r="AI7" s="103">
        <v>0.38</v>
      </c>
    </row>
    <row r="8" spans="1:35" x14ac:dyDescent="0.2">
      <c r="A8" s="104" t="s">
        <v>53</v>
      </c>
      <c r="B8" s="18" t="s">
        <v>5</v>
      </c>
      <c r="C8" s="19" t="s">
        <v>24</v>
      </c>
      <c r="D8" s="31" t="s">
        <v>57</v>
      </c>
      <c r="E8" s="31" t="s">
        <v>151</v>
      </c>
      <c r="F8" s="20">
        <f>'DSR Secondary'!F8</f>
        <v>1678463.5</v>
      </c>
      <c r="G8" s="102">
        <f>'DSR Secondary'!G8</f>
        <v>867.44</v>
      </c>
      <c r="H8" s="103">
        <v>0.25</v>
      </c>
      <c r="I8" s="103">
        <v>0.25</v>
      </c>
      <c r="J8" s="103">
        <v>0.25</v>
      </c>
      <c r="K8" s="103">
        <v>0.25</v>
      </c>
      <c r="L8" s="103">
        <v>0.25</v>
      </c>
      <c r="M8" s="103">
        <v>0.25</v>
      </c>
      <c r="N8" s="103">
        <v>0.25</v>
      </c>
      <c r="O8" s="103">
        <v>0.25</v>
      </c>
      <c r="P8" s="103">
        <v>0.25</v>
      </c>
      <c r="Q8" s="103">
        <v>0.25</v>
      </c>
      <c r="R8" s="103">
        <v>0.25</v>
      </c>
      <c r="S8" s="103">
        <v>0.25</v>
      </c>
      <c r="T8" s="103">
        <v>0.25</v>
      </c>
      <c r="U8" s="103">
        <v>0.25</v>
      </c>
      <c r="V8" s="103">
        <v>0.25</v>
      </c>
      <c r="W8" s="103">
        <v>0.25</v>
      </c>
      <c r="X8" s="103">
        <v>0.25</v>
      </c>
      <c r="Y8" s="103">
        <v>0.25</v>
      </c>
      <c r="Z8" s="103">
        <v>0.25</v>
      </c>
      <c r="AA8" s="103">
        <v>0.25</v>
      </c>
      <c r="AB8" s="103">
        <v>0.25</v>
      </c>
      <c r="AC8" s="103">
        <v>0.25</v>
      </c>
      <c r="AD8" s="103">
        <v>0.26</v>
      </c>
      <c r="AE8" s="103">
        <v>0.28000000000000003</v>
      </c>
      <c r="AF8" s="103">
        <v>0.28999999999999998</v>
      </c>
      <c r="AG8" s="103">
        <v>0.28999999999999998</v>
      </c>
      <c r="AH8" s="103">
        <v>0.28999999999999998</v>
      </c>
      <c r="AI8" s="103">
        <v>0.28999999999999998</v>
      </c>
    </row>
    <row r="9" spans="1:35" s="10" customFormat="1" x14ac:dyDescent="0.2">
      <c r="A9" s="33"/>
      <c r="B9" s="74"/>
      <c r="C9" s="25"/>
      <c r="D9" s="33"/>
      <c r="E9" s="33"/>
      <c r="F9" s="28">
        <f>SUM(F6:F8)</f>
        <v>6336920</v>
      </c>
      <c r="G9" s="28">
        <f>SUM(G6:G8)</f>
        <v>3421</v>
      </c>
      <c r="H9" s="66">
        <f t="shared" ref="H9:AI9" si="1">SUM(H6:H8)</f>
        <v>1</v>
      </c>
      <c r="I9" s="66">
        <f t="shared" si="1"/>
        <v>1</v>
      </c>
      <c r="J9" s="66">
        <f t="shared" si="1"/>
        <v>1</v>
      </c>
      <c r="K9" s="66">
        <f t="shared" si="1"/>
        <v>1</v>
      </c>
      <c r="L9" s="66">
        <f t="shared" si="1"/>
        <v>1</v>
      </c>
      <c r="M9" s="66">
        <f t="shared" si="1"/>
        <v>1</v>
      </c>
      <c r="N9" s="66">
        <f t="shared" si="1"/>
        <v>1</v>
      </c>
      <c r="O9" s="66">
        <f t="shared" si="1"/>
        <v>1</v>
      </c>
      <c r="P9" s="66">
        <f t="shared" si="1"/>
        <v>1</v>
      </c>
      <c r="Q9" s="66">
        <f t="shared" si="1"/>
        <v>1</v>
      </c>
      <c r="R9" s="66">
        <f t="shared" si="1"/>
        <v>1</v>
      </c>
      <c r="S9" s="66">
        <f t="shared" si="1"/>
        <v>1</v>
      </c>
      <c r="T9" s="66">
        <f t="shared" si="1"/>
        <v>1</v>
      </c>
      <c r="U9" s="66">
        <f t="shared" si="1"/>
        <v>1</v>
      </c>
      <c r="V9" s="66">
        <f t="shared" si="1"/>
        <v>1</v>
      </c>
      <c r="W9" s="66">
        <f t="shared" si="1"/>
        <v>1</v>
      </c>
      <c r="X9" s="66">
        <f t="shared" si="1"/>
        <v>1</v>
      </c>
      <c r="Y9" s="66">
        <f t="shared" si="1"/>
        <v>1</v>
      </c>
      <c r="Z9" s="66">
        <f t="shared" si="1"/>
        <v>1</v>
      </c>
      <c r="AA9" s="66">
        <f t="shared" si="1"/>
        <v>1</v>
      </c>
      <c r="AB9" s="66">
        <f t="shared" si="1"/>
        <v>1</v>
      </c>
      <c r="AC9" s="66">
        <f t="shared" si="1"/>
        <v>1</v>
      </c>
      <c r="AD9" s="66">
        <f t="shared" si="1"/>
        <v>1</v>
      </c>
      <c r="AE9" s="66">
        <f t="shared" si="1"/>
        <v>1</v>
      </c>
      <c r="AF9" s="66">
        <f t="shared" si="1"/>
        <v>1</v>
      </c>
      <c r="AG9" s="66">
        <f t="shared" si="1"/>
        <v>1</v>
      </c>
      <c r="AH9" s="66">
        <f t="shared" si="1"/>
        <v>1</v>
      </c>
      <c r="AI9" s="66">
        <f t="shared" si="1"/>
        <v>1</v>
      </c>
    </row>
    <row r="10" spans="1:35" x14ac:dyDescent="0.2">
      <c r="A10" s="31" t="s">
        <v>7</v>
      </c>
      <c r="B10" s="18" t="s">
        <v>5</v>
      </c>
      <c r="C10" s="19" t="s">
        <v>23</v>
      </c>
      <c r="D10" s="31" t="s">
        <v>77</v>
      </c>
      <c r="E10" s="31" t="s">
        <v>78</v>
      </c>
      <c r="F10" s="20">
        <f>'DSR Secondary'!F10</f>
        <v>1309044.4000000001</v>
      </c>
      <c r="G10" s="102">
        <f>'DSR Secondary'!G10</f>
        <v>940.22000000000014</v>
      </c>
      <c r="H10" s="103">
        <v>0.1</v>
      </c>
      <c r="I10" s="103">
        <v>0.1</v>
      </c>
      <c r="J10" s="103">
        <v>0.17</v>
      </c>
      <c r="K10" s="103">
        <v>0.15</v>
      </c>
      <c r="L10" s="103">
        <v>0.13</v>
      </c>
      <c r="M10" s="103">
        <v>0.12</v>
      </c>
      <c r="N10" s="103">
        <v>0.21</v>
      </c>
      <c r="O10" s="103">
        <v>0.22</v>
      </c>
      <c r="P10" s="103">
        <v>0.25</v>
      </c>
      <c r="Q10" s="103">
        <v>0.27</v>
      </c>
      <c r="R10" s="103">
        <v>0.15</v>
      </c>
      <c r="S10" s="103">
        <v>0.11</v>
      </c>
      <c r="T10" s="103">
        <v>0.1</v>
      </c>
      <c r="U10" s="103">
        <v>0.16</v>
      </c>
      <c r="V10" s="103">
        <v>0.16</v>
      </c>
      <c r="W10" s="103">
        <v>0.28000000000000003</v>
      </c>
      <c r="X10" s="103">
        <v>0.25</v>
      </c>
      <c r="Y10" s="103">
        <v>0.33</v>
      </c>
      <c r="Z10" s="103">
        <v>0.62</v>
      </c>
      <c r="AA10" s="103">
        <v>0.18</v>
      </c>
      <c r="AB10" s="103">
        <v>0.15</v>
      </c>
      <c r="AC10" s="103">
        <v>0.13</v>
      </c>
      <c r="AD10" s="103">
        <v>0.21</v>
      </c>
      <c r="AE10" s="103">
        <v>0.15</v>
      </c>
      <c r="AF10" s="103">
        <v>0.15</v>
      </c>
      <c r="AG10" s="103">
        <v>0.15</v>
      </c>
      <c r="AH10" s="103">
        <v>0.15</v>
      </c>
      <c r="AI10" s="103">
        <v>0.15</v>
      </c>
    </row>
    <row r="11" spans="1:35" x14ac:dyDescent="0.2">
      <c r="A11" s="31" t="s">
        <v>7</v>
      </c>
      <c r="B11" s="18" t="s">
        <v>5</v>
      </c>
      <c r="C11" s="19" t="s">
        <v>23</v>
      </c>
      <c r="D11" s="31" t="s">
        <v>79</v>
      </c>
      <c r="E11" s="31" t="s">
        <v>80</v>
      </c>
      <c r="F11" s="20">
        <f>'DSR Secondary'!F11</f>
        <v>817672.89999999991</v>
      </c>
      <c r="G11" s="102">
        <f>'DSR Secondary'!G11</f>
        <v>556.55000000000007</v>
      </c>
      <c r="H11" s="103">
        <v>0.1</v>
      </c>
      <c r="I11" s="103">
        <v>0.1</v>
      </c>
      <c r="J11" s="103">
        <v>0.1</v>
      </c>
      <c r="K11" s="103">
        <v>0.1</v>
      </c>
      <c r="L11" s="103">
        <v>0.14000000000000001</v>
      </c>
      <c r="M11" s="103">
        <v>0.18</v>
      </c>
      <c r="N11" s="103">
        <v>0.13</v>
      </c>
      <c r="O11" s="103">
        <v>0.11</v>
      </c>
      <c r="P11" s="103">
        <v>0.1</v>
      </c>
      <c r="Q11" s="103">
        <v>0.08</v>
      </c>
      <c r="R11" s="103">
        <v>0.11</v>
      </c>
      <c r="S11" s="103">
        <v>0.13</v>
      </c>
      <c r="T11" s="103">
        <v>0.1</v>
      </c>
      <c r="U11" s="103">
        <v>0.16</v>
      </c>
      <c r="V11" s="103">
        <v>0.13</v>
      </c>
      <c r="W11" s="103">
        <v>0.11</v>
      </c>
      <c r="X11" s="103">
        <v>0.13</v>
      </c>
      <c r="Y11" s="103">
        <v>0.08</v>
      </c>
      <c r="Z11" s="103">
        <v>7.0000000000000007E-2</v>
      </c>
      <c r="AA11" s="103">
        <v>0.02</v>
      </c>
      <c r="AB11" s="103">
        <v>0.08</v>
      </c>
      <c r="AC11" s="103">
        <v>7.0000000000000007E-2</v>
      </c>
      <c r="AD11" s="103">
        <v>7.0000000000000007E-2</v>
      </c>
      <c r="AE11" s="103">
        <v>0.21</v>
      </c>
      <c r="AF11" s="103">
        <v>0.19</v>
      </c>
      <c r="AG11" s="103">
        <v>0.19</v>
      </c>
      <c r="AH11" s="103">
        <v>0.19</v>
      </c>
      <c r="AI11" s="103">
        <v>0.19</v>
      </c>
    </row>
    <row r="12" spans="1:35" x14ac:dyDescent="0.2">
      <c r="A12" s="31" t="s">
        <v>7</v>
      </c>
      <c r="B12" s="18" t="s">
        <v>5</v>
      </c>
      <c r="C12" s="19" t="s">
        <v>23</v>
      </c>
      <c r="D12" s="31" t="s">
        <v>81</v>
      </c>
      <c r="E12" s="31" t="s">
        <v>82</v>
      </c>
      <c r="F12" s="20">
        <f>'DSR Secondary'!F12</f>
        <v>1854415.9</v>
      </c>
      <c r="G12" s="102">
        <f>'DSR Secondary'!G12</f>
        <v>1328.5300000000002</v>
      </c>
      <c r="H12" s="103">
        <v>0.39</v>
      </c>
      <c r="I12" s="103">
        <v>0.37</v>
      </c>
      <c r="J12" s="103">
        <v>0.2</v>
      </c>
      <c r="K12" s="103">
        <v>0.25</v>
      </c>
      <c r="L12" s="103">
        <v>0.17</v>
      </c>
      <c r="M12" s="103">
        <v>0.13</v>
      </c>
      <c r="N12" s="103">
        <v>0.16</v>
      </c>
      <c r="O12" s="103">
        <v>0.16</v>
      </c>
      <c r="P12" s="103">
        <v>0.17</v>
      </c>
      <c r="Q12" s="103">
        <v>0.09</v>
      </c>
      <c r="R12" s="103">
        <v>0.08</v>
      </c>
      <c r="S12" s="103">
        <v>0.12</v>
      </c>
      <c r="T12" s="103">
        <v>0.19</v>
      </c>
      <c r="U12" s="103">
        <v>0.06</v>
      </c>
      <c r="V12" s="103">
        <v>0.1</v>
      </c>
      <c r="W12" s="103">
        <v>0.11</v>
      </c>
      <c r="X12" s="103">
        <v>0.2</v>
      </c>
      <c r="Y12" s="103">
        <v>0.33</v>
      </c>
      <c r="Z12" s="103">
        <v>0.14000000000000001</v>
      </c>
      <c r="AA12" s="103">
        <v>0.55000000000000004</v>
      </c>
      <c r="AB12" s="103">
        <v>0.6</v>
      </c>
      <c r="AC12" s="103">
        <v>0.46</v>
      </c>
      <c r="AD12" s="103">
        <v>0.6</v>
      </c>
      <c r="AE12" s="103">
        <v>0.17</v>
      </c>
      <c r="AF12" s="103">
        <v>0.21</v>
      </c>
      <c r="AG12" s="103">
        <v>0.21</v>
      </c>
      <c r="AH12" s="103">
        <v>0.21</v>
      </c>
      <c r="AI12" s="103">
        <v>0.21</v>
      </c>
    </row>
    <row r="13" spans="1:35" x14ac:dyDescent="0.2">
      <c r="A13" s="31" t="s">
        <v>7</v>
      </c>
      <c r="B13" s="18" t="s">
        <v>5</v>
      </c>
      <c r="C13" s="19" t="s">
        <v>23</v>
      </c>
      <c r="D13" s="31" t="s">
        <v>83</v>
      </c>
      <c r="E13" s="31" t="s">
        <v>84</v>
      </c>
      <c r="F13" s="20">
        <f>'DSR Secondary'!F13</f>
        <v>1240536.2000000002</v>
      </c>
      <c r="G13" s="102">
        <f>'DSR Secondary'!G13</f>
        <v>911.0200000000001</v>
      </c>
      <c r="H13" s="103">
        <v>0.14000000000000001</v>
      </c>
      <c r="I13" s="103">
        <v>0.13</v>
      </c>
      <c r="J13" s="103">
        <v>0.09</v>
      </c>
      <c r="K13" s="103">
        <v>0.16</v>
      </c>
      <c r="L13" s="103">
        <v>0.2</v>
      </c>
      <c r="M13" s="103">
        <v>0.2</v>
      </c>
      <c r="N13" s="103">
        <v>0.19</v>
      </c>
      <c r="O13" s="103">
        <v>0.21</v>
      </c>
      <c r="P13" s="103">
        <v>0.15</v>
      </c>
      <c r="Q13" s="103">
        <v>0.34</v>
      </c>
      <c r="R13" s="103">
        <v>0.28999999999999998</v>
      </c>
      <c r="S13" s="103">
        <v>0.28000000000000003</v>
      </c>
      <c r="T13" s="103">
        <v>0.34</v>
      </c>
      <c r="U13" s="103">
        <v>0.28999999999999998</v>
      </c>
      <c r="V13" s="103">
        <v>0.27</v>
      </c>
      <c r="W13" s="103">
        <v>0.28000000000000003</v>
      </c>
      <c r="X13" s="103">
        <v>0.15</v>
      </c>
      <c r="Y13" s="103">
        <v>0.08</v>
      </c>
      <c r="Z13" s="103">
        <v>7.0000000000000007E-2</v>
      </c>
      <c r="AA13" s="103">
        <v>7.0000000000000007E-2</v>
      </c>
      <c r="AB13" s="103">
        <v>7.0000000000000007E-2</v>
      </c>
      <c r="AC13" s="103">
        <v>7.0000000000000007E-2</v>
      </c>
      <c r="AD13" s="103">
        <v>7.0000000000000007E-2</v>
      </c>
      <c r="AE13" s="103">
        <v>0.17</v>
      </c>
      <c r="AF13" s="103">
        <v>0.19</v>
      </c>
      <c r="AG13" s="103">
        <v>0.19</v>
      </c>
      <c r="AH13" s="103">
        <v>0.19</v>
      </c>
      <c r="AI13" s="103">
        <v>0.19</v>
      </c>
    </row>
    <row r="14" spans="1:35" x14ac:dyDescent="0.2">
      <c r="A14" s="26" t="s">
        <v>7</v>
      </c>
      <c r="B14" s="18" t="s">
        <v>5</v>
      </c>
      <c r="C14" s="19" t="s">
        <v>23</v>
      </c>
      <c r="D14" s="26" t="s">
        <v>85</v>
      </c>
      <c r="E14" s="26" t="s">
        <v>86</v>
      </c>
      <c r="F14" s="20">
        <f>'DSR Secondary'!F14</f>
        <v>1336073.1000000003</v>
      </c>
      <c r="G14" s="102">
        <f>'DSR Secondary'!G14</f>
        <v>1049.0500000000002</v>
      </c>
      <c r="H14" s="103">
        <v>0.2</v>
      </c>
      <c r="I14" s="103">
        <v>0.17</v>
      </c>
      <c r="J14" s="103">
        <v>0.37</v>
      </c>
      <c r="K14" s="103">
        <v>0.27</v>
      </c>
      <c r="L14" s="103">
        <v>0.28999999999999998</v>
      </c>
      <c r="M14" s="103">
        <v>0.24</v>
      </c>
      <c r="N14" s="103">
        <v>0.18</v>
      </c>
      <c r="O14" s="103">
        <v>0.18</v>
      </c>
      <c r="P14" s="103">
        <v>0.22</v>
      </c>
      <c r="Q14" s="103">
        <v>0.1</v>
      </c>
      <c r="R14" s="103">
        <v>0.3</v>
      </c>
      <c r="S14" s="103">
        <v>0.27</v>
      </c>
      <c r="T14" s="103">
        <v>0.2</v>
      </c>
      <c r="U14" s="103">
        <v>0.2</v>
      </c>
      <c r="V14" s="103">
        <v>0.23</v>
      </c>
      <c r="W14" s="103">
        <v>0.13</v>
      </c>
      <c r="X14" s="103">
        <v>0.13</v>
      </c>
      <c r="Y14" s="103">
        <v>0.08</v>
      </c>
      <c r="Z14" s="103">
        <v>7.0000000000000007E-2</v>
      </c>
      <c r="AA14" s="103">
        <v>0.09</v>
      </c>
      <c r="AB14" s="103">
        <v>0.08</v>
      </c>
      <c r="AC14" s="103">
        <v>0.2</v>
      </c>
      <c r="AD14" s="103">
        <v>0.02</v>
      </c>
      <c r="AE14" s="103">
        <v>0.17</v>
      </c>
      <c r="AF14" s="103">
        <v>0.13</v>
      </c>
      <c r="AG14" s="103">
        <v>0.13</v>
      </c>
      <c r="AH14" s="103">
        <v>0.13</v>
      </c>
      <c r="AI14" s="103">
        <v>0.13</v>
      </c>
    </row>
    <row r="15" spans="1:35" x14ac:dyDescent="0.2">
      <c r="A15" s="26" t="s">
        <v>7</v>
      </c>
      <c r="B15" s="18" t="s">
        <v>5</v>
      </c>
      <c r="C15" s="19" t="s">
        <v>23</v>
      </c>
      <c r="D15" s="26" t="s">
        <v>87</v>
      </c>
      <c r="E15" s="26" t="s">
        <v>88</v>
      </c>
      <c r="F15" s="20">
        <f>'DSR Secondary'!F15</f>
        <v>671347.50000000012</v>
      </c>
      <c r="G15" s="102">
        <f>'DSR Secondary'!G15</f>
        <v>476.62999999999994</v>
      </c>
      <c r="H15" s="103">
        <v>7.0000000000000007E-2</v>
      </c>
      <c r="I15" s="103">
        <v>0.13</v>
      </c>
      <c r="J15" s="103">
        <v>7.0000000000000007E-2</v>
      </c>
      <c r="K15" s="103">
        <v>7.0000000000000007E-2</v>
      </c>
      <c r="L15" s="103">
        <v>7.0000000000000007E-2</v>
      </c>
      <c r="M15" s="103">
        <v>0.13</v>
      </c>
      <c r="N15" s="103">
        <v>0.13</v>
      </c>
      <c r="O15" s="103">
        <v>0.12</v>
      </c>
      <c r="P15" s="103">
        <v>0.11</v>
      </c>
      <c r="Q15" s="103">
        <v>0.12</v>
      </c>
      <c r="R15" s="103">
        <v>7.0000000000000007E-2</v>
      </c>
      <c r="S15" s="103">
        <v>0.09</v>
      </c>
      <c r="T15" s="103">
        <v>7.0000000000000007E-2</v>
      </c>
      <c r="U15" s="103">
        <v>0.13</v>
      </c>
      <c r="V15" s="103">
        <v>0.11</v>
      </c>
      <c r="W15" s="103">
        <v>0.09</v>
      </c>
      <c r="X15" s="103">
        <v>0.14000000000000001</v>
      </c>
      <c r="Y15" s="103">
        <v>0.1</v>
      </c>
      <c r="Z15" s="103">
        <v>0.03</v>
      </c>
      <c r="AA15" s="103">
        <v>0.09</v>
      </c>
      <c r="AB15" s="103">
        <v>0.02</v>
      </c>
      <c r="AC15" s="103">
        <v>7.0000000000000007E-2</v>
      </c>
      <c r="AD15" s="103">
        <v>0.03</v>
      </c>
      <c r="AE15" s="103">
        <v>0.13</v>
      </c>
      <c r="AF15" s="103">
        <v>0.13</v>
      </c>
      <c r="AG15" s="103">
        <v>0.13</v>
      </c>
      <c r="AH15" s="103">
        <v>0.13</v>
      </c>
      <c r="AI15" s="103">
        <v>0.13</v>
      </c>
    </row>
    <row r="16" spans="1:35" s="10" customFormat="1" x14ac:dyDescent="0.2">
      <c r="A16" s="27"/>
      <c r="B16" s="74"/>
      <c r="C16" s="25"/>
      <c r="D16" s="27"/>
      <c r="E16" s="27"/>
      <c r="F16" s="28">
        <f>SUM(F10:F15)</f>
        <v>7229090.0000000009</v>
      </c>
      <c r="G16" s="28">
        <f>SUM(G10:G15)</f>
        <v>5262.0000000000009</v>
      </c>
      <c r="H16" s="105">
        <f>SUM(H10:H15)</f>
        <v>1.0000000000000002</v>
      </c>
      <c r="I16" s="105">
        <f t="shared" ref="I16:AI16" si="2">SUM(I10:I15)</f>
        <v>1</v>
      </c>
      <c r="J16" s="105">
        <f t="shared" si="2"/>
        <v>1</v>
      </c>
      <c r="K16" s="105">
        <f t="shared" si="2"/>
        <v>1</v>
      </c>
      <c r="L16" s="105">
        <f t="shared" si="2"/>
        <v>1.0000000000000002</v>
      </c>
      <c r="M16" s="105">
        <f t="shared" si="2"/>
        <v>1</v>
      </c>
      <c r="N16" s="105">
        <f t="shared" si="2"/>
        <v>0.99999999999999989</v>
      </c>
      <c r="O16" s="105">
        <f t="shared" si="2"/>
        <v>0.99999999999999989</v>
      </c>
      <c r="P16" s="105">
        <f t="shared" si="2"/>
        <v>1</v>
      </c>
      <c r="Q16" s="105">
        <f t="shared" si="2"/>
        <v>1</v>
      </c>
      <c r="R16" s="105">
        <f t="shared" si="2"/>
        <v>1</v>
      </c>
      <c r="S16" s="105">
        <f t="shared" si="2"/>
        <v>1</v>
      </c>
      <c r="T16" s="105">
        <f t="shared" si="2"/>
        <v>1</v>
      </c>
      <c r="U16" s="105">
        <f t="shared" si="2"/>
        <v>0.99999999999999989</v>
      </c>
      <c r="V16" s="105">
        <f t="shared" si="2"/>
        <v>1</v>
      </c>
      <c r="W16" s="105">
        <f t="shared" si="2"/>
        <v>1</v>
      </c>
      <c r="X16" s="105">
        <f t="shared" si="2"/>
        <v>1</v>
      </c>
      <c r="Y16" s="105">
        <f t="shared" si="2"/>
        <v>0.99999999999999989</v>
      </c>
      <c r="Z16" s="105">
        <f t="shared" si="2"/>
        <v>1</v>
      </c>
      <c r="AA16" s="105">
        <f t="shared" si="2"/>
        <v>1</v>
      </c>
      <c r="AB16" s="105">
        <f t="shared" si="2"/>
        <v>0.99999999999999989</v>
      </c>
      <c r="AC16" s="105">
        <f t="shared" si="2"/>
        <v>1</v>
      </c>
      <c r="AD16" s="105">
        <f t="shared" si="2"/>
        <v>1</v>
      </c>
      <c r="AE16" s="105">
        <f t="shared" si="2"/>
        <v>1</v>
      </c>
      <c r="AF16" s="105">
        <f t="shared" si="2"/>
        <v>1</v>
      </c>
      <c r="AG16" s="105">
        <f t="shared" si="2"/>
        <v>1</v>
      </c>
      <c r="AH16" s="105">
        <f t="shared" si="2"/>
        <v>1</v>
      </c>
      <c r="AI16" s="105">
        <f t="shared" si="2"/>
        <v>1</v>
      </c>
    </row>
    <row r="17" spans="1:35" x14ac:dyDescent="0.2">
      <c r="A17" s="31" t="s">
        <v>8</v>
      </c>
      <c r="B17" s="18" t="s">
        <v>5</v>
      </c>
      <c r="C17" s="19" t="s">
        <v>24</v>
      </c>
      <c r="D17" s="31" t="s">
        <v>58</v>
      </c>
      <c r="E17" s="31" t="s">
        <v>59</v>
      </c>
      <c r="F17" s="20">
        <f>'DSR Secondary'!F17</f>
        <v>2605012.6246119728</v>
      </c>
      <c r="G17" s="102">
        <f>'DSR Secondary'!G17</f>
        <v>1227.9209423503326</v>
      </c>
      <c r="H17" s="103">
        <v>0.28999999999999998</v>
      </c>
      <c r="I17" s="103">
        <v>0.28999999999999998</v>
      </c>
      <c r="J17" s="103">
        <v>0.28999999999999998</v>
      </c>
      <c r="K17" s="103">
        <v>0.28999999999999998</v>
      </c>
      <c r="L17" s="103">
        <v>0.28999999999999998</v>
      </c>
      <c r="M17" s="103">
        <v>0.28999999999999998</v>
      </c>
      <c r="N17" s="103">
        <v>0.28999999999999998</v>
      </c>
      <c r="O17" s="103">
        <v>0.28999999999999998</v>
      </c>
      <c r="P17" s="103">
        <v>0.28999999999999998</v>
      </c>
      <c r="Q17" s="103">
        <v>0.28999999999999998</v>
      </c>
      <c r="R17" s="103">
        <v>0.28999999999999998</v>
      </c>
      <c r="S17" s="103">
        <v>0.22</v>
      </c>
      <c r="T17" s="103">
        <v>0.22</v>
      </c>
      <c r="U17" s="103">
        <v>0.22</v>
      </c>
      <c r="V17" s="103">
        <v>0.22</v>
      </c>
      <c r="W17" s="103">
        <v>0.22</v>
      </c>
      <c r="X17" s="103">
        <v>0.22</v>
      </c>
      <c r="Y17" s="103">
        <v>0.22</v>
      </c>
      <c r="Z17" s="103">
        <v>0.22</v>
      </c>
      <c r="AA17" s="103">
        <v>0.35416666666666669</v>
      </c>
      <c r="AB17" s="103">
        <v>0.34545454545454546</v>
      </c>
      <c r="AC17" s="103">
        <v>0.34146341463414637</v>
      </c>
      <c r="AD17" s="103">
        <v>0.35</v>
      </c>
      <c r="AE17" s="103">
        <v>0.36</v>
      </c>
      <c r="AF17" s="103">
        <v>0.36</v>
      </c>
      <c r="AG17" s="103">
        <v>0.36</v>
      </c>
      <c r="AH17" s="103">
        <v>0.36</v>
      </c>
      <c r="AI17" s="103">
        <v>0.36</v>
      </c>
    </row>
    <row r="18" spans="1:35" x14ac:dyDescent="0.2">
      <c r="A18" s="31" t="s">
        <v>8</v>
      </c>
      <c r="B18" s="18" t="s">
        <v>5</v>
      </c>
      <c r="C18" s="19" t="s">
        <v>24</v>
      </c>
      <c r="D18" s="31" t="s">
        <v>60</v>
      </c>
      <c r="E18" s="31" t="s">
        <v>61</v>
      </c>
      <c r="F18" s="20">
        <f>'DSR Secondary'!F18</f>
        <v>1558259.0867042448</v>
      </c>
      <c r="G18" s="102">
        <f>'DSR Secondary'!G18</f>
        <v>930.70445836561339</v>
      </c>
      <c r="H18" s="103">
        <v>0.21</v>
      </c>
      <c r="I18" s="103">
        <v>0.21</v>
      </c>
      <c r="J18" s="103">
        <v>0.21</v>
      </c>
      <c r="K18" s="103">
        <v>0.21</v>
      </c>
      <c r="L18" s="103">
        <v>0.21</v>
      </c>
      <c r="M18" s="103">
        <v>0.21</v>
      </c>
      <c r="N18" s="103">
        <v>0.21</v>
      </c>
      <c r="O18" s="103">
        <v>0.21</v>
      </c>
      <c r="P18" s="103">
        <v>0.21</v>
      </c>
      <c r="Q18" s="103">
        <v>0.21</v>
      </c>
      <c r="R18" s="103">
        <v>0.21</v>
      </c>
      <c r="S18" s="103">
        <v>0.28915662650602408</v>
      </c>
      <c r="T18" s="103">
        <v>0.28999999999999998</v>
      </c>
      <c r="U18" s="103">
        <v>0.28999999999999998</v>
      </c>
      <c r="V18" s="103">
        <v>0.28999999999999998</v>
      </c>
      <c r="W18" s="103">
        <v>0.28999999999999998</v>
      </c>
      <c r="X18" s="103">
        <v>0.28999999999999998</v>
      </c>
      <c r="Y18" s="103">
        <v>0.28999999999999998</v>
      </c>
      <c r="Z18" s="103">
        <v>0.28999999999999998</v>
      </c>
      <c r="AA18" s="103">
        <v>0.125</v>
      </c>
      <c r="AB18" s="103">
        <v>0.14545454545454545</v>
      </c>
      <c r="AC18" s="103">
        <v>0.12195121951219512</v>
      </c>
      <c r="AD18" s="103">
        <v>0.15</v>
      </c>
      <c r="AE18" s="103">
        <v>0.14000000000000001</v>
      </c>
      <c r="AF18" s="103">
        <v>0.14000000000000001</v>
      </c>
      <c r="AG18" s="103">
        <v>0.14000000000000001</v>
      </c>
      <c r="AH18" s="103">
        <v>0.14000000000000001</v>
      </c>
      <c r="AI18" s="103">
        <v>0.14000000000000001</v>
      </c>
    </row>
    <row r="19" spans="1:35" x14ac:dyDescent="0.2">
      <c r="A19" s="31" t="s">
        <v>8</v>
      </c>
      <c r="B19" s="18" t="s">
        <v>5</v>
      </c>
      <c r="C19" s="19" t="s">
        <v>24</v>
      </c>
      <c r="D19" s="31" t="s">
        <v>62</v>
      </c>
      <c r="E19" s="31" t="s">
        <v>152</v>
      </c>
      <c r="F19" s="20">
        <f>'DSR Secondary'!F19</f>
        <v>1823868.8083215344</v>
      </c>
      <c r="G19" s="102">
        <f>'DSR Secondary'!G19</f>
        <v>999.18659778804795</v>
      </c>
      <c r="H19" s="103">
        <v>0.24</v>
      </c>
      <c r="I19" s="103">
        <v>0.24</v>
      </c>
      <c r="J19" s="103">
        <v>0.24</v>
      </c>
      <c r="K19" s="103">
        <v>0.24</v>
      </c>
      <c r="L19" s="103">
        <v>0.24</v>
      </c>
      <c r="M19" s="103">
        <v>0.24</v>
      </c>
      <c r="N19" s="103">
        <v>0.24</v>
      </c>
      <c r="O19" s="103">
        <v>0.24</v>
      </c>
      <c r="P19" s="103">
        <v>0.24</v>
      </c>
      <c r="Q19" s="103">
        <v>0.24</v>
      </c>
      <c r="R19" s="103">
        <v>0.24</v>
      </c>
      <c r="S19" s="103">
        <v>0.24096385542168675</v>
      </c>
      <c r="T19" s="103">
        <v>0.24</v>
      </c>
      <c r="U19" s="103">
        <v>0.24</v>
      </c>
      <c r="V19" s="103">
        <v>0.24</v>
      </c>
      <c r="W19" s="103">
        <v>0.24</v>
      </c>
      <c r="X19" s="103">
        <v>0.25</v>
      </c>
      <c r="Y19" s="103">
        <v>0.25</v>
      </c>
      <c r="Z19" s="103">
        <v>0.25</v>
      </c>
      <c r="AA19" s="103">
        <v>0.1875</v>
      </c>
      <c r="AB19" s="103">
        <v>0.18181818181818182</v>
      </c>
      <c r="AC19" s="103">
        <v>0.1951219512195122</v>
      </c>
      <c r="AD19" s="103">
        <v>0.2</v>
      </c>
      <c r="AE19" s="103">
        <v>0.2</v>
      </c>
      <c r="AF19" s="103">
        <v>0.2</v>
      </c>
      <c r="AG19" s="103">
        <v>0.2</v>
      </c>
      <c r="AH19" s="103">
        <v>0.2</v>
      </c>
      <c r="AI19" s="103">
        <v>0.2</v>
      </c>
    </row>
    <row r="20" spans="1:35" x14ac:dyDescent="0.2">
      <c r="A20" s="31" t="s">
        <v>8</v>
      </c>
      <c r="B20" s="18" t="s">
        <v>5</v>
      </c>
      <c r="C20" s="19" t="s">
        <v>24</v>
      </c>
      <c r="D20" s="31" t="s">
        <v>63</v>
      </c>
      <c r="E20" s="31" t="s">
        <v>64</v>
      </c>
      <c r="F20" s="20">
        <f>'DSR Secondary'!F20</f>
        <v>2342491.6791574275</v>
      </c>
      <c r="G20" s="102">
        <f>'DSR Secondary'!G20</f>
        <v>1150.1977605321508</v>
      </c>
      <c r="H20" s="103">
        <v>0.26</v>
      </c>
      <c r="I20" s="103">
        <v>0.26</v>
      </c>
      <c r="J20" s="103">
        <v>0.26</v>
      </c>
      <c r="K20" s="103">
        <v>0.26</v>
      </c>
      <c r="L20" s="103">
        <v>0.26</v>
      </c>
      <c r="M20" s="103">
        <v>0.26</v>
      </c>
      <c r="N20" s="103">
        <v>0.26</v>
      </c>
      <c r="O20" s="103">
        <v>0.26</v>
      </c>
      <c r="P20" s="103">
        <v>0.26</v>
      </c>
      <c r="Q20" s="103">
        <v>0.26</v>
      </c>
      <c r="R20" s="103">
        <v>0.26</v>
      </c>
      <c r="S20" s="103">
        <v>0.25</v>
      </c>
      <c r="T20" s="103">
        <v>0.25</v>
      </c>
      <c r="U20" s="103">
        <v>0.25</v>
      </c>
      <c r="V20" s="103">
        <v>0.25</v>
      </c>
      <c r="W20" s="103">
        <v>0.25</v>
      </c>
      <c r="X20" s="103">
        <v>0.24</v>
      </c>
      <c r="Y20" s="103">
        <v>0.24</v>
      </c>
      <c r="Z20" s="103">
        <v>0.24</v>
      </c>
      <c r="AA20" s="103">
        <v>0.33333333333333331</v>
      </c>
      <c r="AB20" s="103">
        <v>0.32727272727272727</v>
      </c>
      <c r="AC20" s="103">
        <v>0.34146341463414637</v>
      </c>
      <c r="AD20" s="103">
        <v>0.3</v>
      </c>
      <c r="AE20" s="103">
        <v>0.3</v>
      </c>
      <c r="AF20" s="103">
        <v>0.3</v>
      </c>
      <c r="AG20" s="103">
        <v>0.3</v>
      </c>
      <c r="AH20" s="103">
        <v>0.3</v>
      </c>
      <c r="AI20" s="103">
        <v>0.3</v>
      </c>
    </row>
    <row r="21" spans="1:35" s="10" customFormat="1" x14ac:dyDescent="0.2">
      <c r="A21" s="33"/>
      <c r="B21" s="74"/>
      <c r="C21" s="25"/>
      <c r="D21" s="33"/>
      <c r="E21" s="33"/>
      <c r="F21" s="28">
        <f>SUM(F17:F20)</f>
        <v>8329632.1987951798</v>
      </c>
      <c r="G21" s="28">
        <f>SUM(G17:G20)</f>
        <v>4308.0097590361447</v>
      </c>
      <c r="H21" s="143">
        <f>SUM(H17:H20)</f>
        <v>1</v>
      </c>
      <c r="I21" s="143">
        <f t="shared" ref="I21:AI21" si="3">SUM(I17:I20)</f>
        <v>1</v>
      </c>
      <c r="J21" s="143">
        <f t="shared" si="3"/>
        <v>1</v>
      </c>
      <c r="K21" s="143">
        <f t="shared" si="3"/>
        <v>1</v>
      </c>
      <c r="L21" s="143">
        <f t="shared" si="3"/>
        <v>1</v>
      </c>
      <c r="M21" s="143">
        <f t="shared" si="3"/>
        <v>1</v>
      </c>
      <c r="N21" s="143">
        <f t="shared" si="3"/>
        <v>1</v>
      </c>
      <c r="O21" s="143">
        <f t="shared" si="3"/>
        <v>1</v>
      </c>
      <c r="P21" s="143">
        <f t="shared" si="3"/>
        <v>1</v>
      </c>
      <c r="Q21" s="143">
        <f t="shared" si="3"/>
        <v>1</v>
      </c>
      <c r="R21" s="143">
        <f t="shared" si="3"/>
        <v>1</v>
      </c>
      <c r="S21" s="143">
        <f t="shared" si="3"/>
        <v>1.000120481927711</v>
      </c>
      <c r="T21" s="143">
        <f t="shared" si="3"/>
        <v>1</v>
      </c>
      <c r="U21" s="143">
        <f t="shared" si="3"/>
        <v>1</v>
      </c>
      <c r="V21" s="143">
        <f t="shared" si="3"/>
        <v>1</v>
      </c>
      <c r="W21" s="143">
        <f t="shared" si="3"/>
        <v>1</v>
      </c>
      <c r="X21" s="143">
        <f t="shared" si="3"/>
        <v>1</v>
      </c>
      <c r="Y21" s="143">
        <f t="shared" si="3"/>
        <v>1</v>
      </c>
      <c r="Z21" s="143">
        <f t="shared" si="3"/>
        <v>1</v>
      </c>
      <c r="AA21" s="143">
        <f t="shared" si="3"/>
        <v>1</v>
      </c>
      <c r="AB21" s="143">
        <f t="shared" si="3"/>
        <v>1</v>
      </c>
      <c r="AC21" s="143">
        <f t="shared" si="3"/>
        <v>1</v>
      </c>
      <c r="AD21" s="143">
        <f t="shared" si="3"/>
        <v>1</v>
      </c>
      <c r="AE21" s="143">
        <f t="shared" si="3"/>
        <v>1</v>
      </c>
      <c r="AF21" s="143">
        <f t="shared" si="3"/>
        <v>1</v>
      </c>
      <c r="AG21" s="143">
        <f t="shared" si="3"/>
        <v>1</v>
      </c>
      <c r="AH21" s="143">
        <f t="shared" si="3"/>
        <v>1</v>
      </c>
      <c r="AI21" s="143">
        <f t="shared" si="3"/>
        <v>1</v>
      </c>
    </row>
    <row r="22" spans="1:35" x14ac:dyDescent="0.2">
      <c r="A22" s="26" t="s">
        <v>9</v>
      </c>
      <c r="B22" s="18" t="s">
        <v>5</v>
      </c>
      <c r="C22" s="19" t="s">
        <v>24</v>
      </c>
      <c r="D22" s="26" t="s">
        <v>65</v>
      </c>
      <c r="E22" s="26" t="s">
        <v>66</v>
      </c>
      <c r="F22" s="20">
        <f>'DSR Secondary'!F22</f>
        <v>3046730.6999999997</v>
      </c>
      <c r="G22" s="102">
        <f>'DSR Secondary'!G22</f>
        <v>1336.71</v>
      </c>
      <c r="H22" s="103">
        <v>0.31</v>
      </c>
      <c r="I22" s="103">
        <v>0.31</v>
      </c>
      <c r="J22" s="103">
        <v>0.31</v>
      </c>
      <c r="K22" s="103">
        <v>0.31</v>
      </c>
      <c r="L22" s="103">
        <v>0.31</v>
      </c>
      <c r="M22" s="103">
        <v>0.31</v>
      </c>
      <c r="N22" s="103">
        <v>0.31</v>
      </c>
      <c r="O22" s="103">
        <v>0.31</v>
      </c>
      <c r="P22" s="103">
        <v>0.31</v>
      </c>
      <c r="Q22" s="103">
        <v>0.31</v>
      </c>
      <c r="R22" s="103">
        <v>0.31</v>
      </c>
      <c r="S22" s="103">
        <v>0.31</v>
      </c>
      <c r="T22" s="103">
        <v>0.31</v>
      </c>
      <c r="U22" s="103">
        <v>0.31</v>
      </c>
      <c r="V22" s="103">
        <v>0.31</v>
      </c>
      <c r="W22" s="103">
        <v>0.31</v>
      </c>
      <c r="X22" s="103">
        <v>0.31</v>
      </c>
      <c r="Y22" s="103">
        <v>0.31</v>
      </c>
      <c r="Z22" s="103">
        <v>0.31</v>
      </c>
      <c r="AA22" s="103">
        <v>0.31</v>
      </c>
      <c r="AB22" s="103">
        <v>0.31</v>
      </c>
      <c r="AC22" s="103">
        <v>0.31</v>
      </c>
      <c r="AD22" s="103">
        <v>0.31</v>
      </c>
      <c r="AE22" s="103">
        <v>0.32</v>
      </c>
      <c r="AF22" s="103">
        <v>0.32</v>
      </c>
      <c r="AG22" s="103">
        <v>0.32</v>
      </c>
      <c r="AH22" s="103">
        <v>0.32</v>
      </c>
      <c r="AI22" s="103">
        <v>0.33</v>
      </c>
    </row>
    <row r="23" spans="1:35" x14ac:dyDescent="0.2">
      <c r="A23" s="26" t="s">
        <v>9</v>
      </c>
      <c r="B23" s="18" t="s">
        <v>5</v>
      </c>
      <c r="C23" s="19" t="s">
        <v>24</v>
      </c>
      <c r="D23" s="26" t="s">
        <v>67</v>
      </c>
      <c r="E23" s="26" t="s">
        <v>153</v>
      </c>
      <c r="F23" s="20">
        <f>'DSR Secondary'!F23</f>
        <v>2124428.2999999998</v>
      </c>
      <c r="G23" s="102">
        <f>'DSR Secondary'!G23</f>
        <v>974.56000000000006</v>
      </c>
      <c r="H23" s="103">
        <v>0.23</v>
      </c>
      <c r="I23" s="103">
        <v>0.23</v>
      </c>
      <c r="J23" s="103">
        <v>0.23</v>
      </c>
      <c r="K23" s="103">
        <v>0.23</v>
      </c>
      <c r="L23" s="103">
        <v>0.23</v>
      </c>
      <c r="M23" s="103">
        <v>0.23</v>
      </c>
      <c r="N23" s="103">
        <v>0.23</v>
      </c>
      <c r="O23" s="103">
        <v>0.23</v>
      </c>
      <c r="P23" s="103">
        <v>0.23</v>
      </c>
      <c r="Q23" s="103">
        <v>0.23</v>
      </c>
      <c r="R23" s="103">
        <v>0.23</v>
      </c>
      <c r="S23" s="103">
        <v>0.23</v>
      </c>
      <c r="T23" s="103">
        <v>0.23</v>
      </c>
      <c r="U23" s="103">
        <v>0.23</v>
      </c>
      <c r="V23" s="103">
        <v>0.23</v>
      </c>
      <c r="W23" s="103">
        <v>0.23</v>
      </c>
      <c r="X23" s="103">
        <v>0.23</v>
      </c>
      <c r="Y23" s="103">
        <v>0.23</v>
      </c>
      <c r="Z23" s="103">
        <v>0.23</v>
      </c>
      <c r="AA23" s="103">
        <v>0.23</v>
      </c>
      <c r="AB23" s="103">
        <v>0.23</v>
      </c>
      <c r="AC23" s="103">
        <v>0.23</v>
      </c>
      <c r="AD23" s="103">
        <v>0.23</v>
      </c>
      <c r="AE23" s="103">
        <v>0.21</v>
      </c>
      <c r="AF23" s="103">
        <v>0.21</v>
      </c>
      <c r="AG23" s="103">
        <v>0.21</v>
      </c>
      <c r="AH23" s="103">
        <v>0.21</v>
      </c>
      <c r="AI23" s="103">
        <v>0.21</v>
      </c>
    </row>
    <row r="24" spans="1:35" x14ac:dyDescent="0.2">
      <c r="A24" s="31" t="s">
        <v>9</v>
      </c>
      <c r="B24" s="18" t="s">
        <v>5</v>
      </c>
      <c r="C24" s="19" t="s">
        <v>24</v>
      </c>
      <c r="D24" s="31" t="s">
        <v>68</v>
      </c>
      <c r="E24" s="31" t="s">
        <v>69</v>
      </c>
      <c r="F24" s="20">
        <f>'DSR Secondary'!F24</f>
        <v>2461744</v>
      </c>
      <c r="G24" s="102">
        <f>'DSR Secondary'!G24</f>
        <v>1109.33</v>
      </c>
      <c r="H24" s="103">
        <v>0.26</v>
      </c>
      <c r="I24" s="103">
        <v>0.26</v>
      </c>
      <c r="J24" s="103">
        <v>0.26</v>
      </c>
      <c r="K24" s="103">
        <v>0.26</v>
      </c>
      <c r="L24" s="103">
        <v>0.26</v>
      </c>
      <c r="M24" s="103">
        <v>0.26</v>
      </c>
      <c r="N24" s="103">
        <v>0.26</v>
      </c>
      <c r="O24" s="103">
        <v>0.26</v>
      </c>
      <c r="P24" s="103">
        <v>0.26</v>
      </c>
      <c r="Q24" s="103">
        <v>0.26</v>
      </c>
      <c r="R24" s="103">
        <v>0.26</v>
      </c>
      <c r="S24" s="103">
        <v>0.26</v>
      </c>
      <c r="T24" s="103">
        <v>0.26</v>
      </c>
      <c r="U24" s="103">
        <v>0.26</v>
      </c>
      <c r="V24" s="103">
        <v>0.26</v>
      </c>
      <c r="W24" s="103">
        <v>0.26</v>
      </c>
      <c r="X24" s="103">
        <v>0.26</v>
      </c>
      <c r="Y24" s="103">
        <v>0.26</v>
      </c>
      <c r="Z24" s="103">
        <v>0.26</v>
      </c>
      <c r="AA24" s="103">
        <v>0.26</v>
      </c>
      <c r="AB24" s="103">
        <v>0.26</v>
      </c>
      <c r="AC24" s="103">
        <v>0.26</v>
      </c>
      <c r="AD24" s="103">
        <v>0.26</v>
      </c>
      <c r="AE24" s="103">
        <v>0.25</v>
      </c>
      <c r="AF24" s="103">
        <v>0.25</v>
      </c>
      <c r="AG24" s="103">
        <v>0.25</v>
      </c>
      <c r="AH24" s="103">
        <v>0.25</v>
      </c>
      <c r="AI24" s="103">
        <v>0.25</v>
      </c>
    </row>
    <row r="25" spans="1:35" x14ac:dyDescent="0.2">
      <c r="A25" s="31" t="s">
        <v>9</v>
      </c>
      <c r="B25" s="18" t="s">
        <v>5</v>
      </c>
      <c r="C25" s="19" t="s">
        <v>24</v>
      </c>
      <c r="D25" s="31" t="s">
        <v>70</v>
      </c>
      <c r="E25" s="31" t="s">
        <v>71</v>
      </c>
      <c r="F25" s="20">
        <f>'DSR Secondary'!F25</f>
        <v>2019027</v>
      </c>
      <c r="G25" s="102">
        <f>'DSR Secondary'!G25</f>
        <v>869.40000000000009</v>
      </c>
      <c r="H25" s="103">
        <v>0.2</v>
      </c>
      <c r="I25" s="103">
        <v>0.2</v>
      </c>
      <c r="J25" s="103">
        <v>0.2</v>
      </c>
      <c r="K25" s="103">
        <v>0.2</v>
      </c>
      <c r="L25" s="103">
        <v>0.2</v>
      </c>
      <c r="M25" s="103">
        <v>0.2</v>
      </c>
      <c r="N25" s="103">
        <v>0.2</v>
      </c>
      <c r="O25" s="103">
        <v>0.2</v>
      </c>
      <c r="P25" s="103">
        <v>0.2</v>
      </c>
      <c r="Q25" s="103">
        <v>0.2</v>
      </c>
      <c r="R25" s="103">
        <v>0.2</v>
      </c>
      <c r="S25" s="103">
        <v>0.2</v>
      </c>
      <c r="T25" s="103">
        <v>0.2</v>
      </c>
      <c r="U25" s="103">
        <v>0.2</v>
      </c>
      <c r="V25" s="103">
        <v>0.2</v>
      </c>
      <c r="W25" s="103">
        <v>0.2</v>
      </c>
      <c r="X25" s="103">
        <v>0.2</v>
      </c>
      <c r="Y25" s="103">
        <v>0.2</v>
      </c>
      <c r="Z25" s="103">
        <v>0.2</v>
      </c>
      <c r="AA25" s="103">
        <v>0.2</v>
      </c>
      <c r="AB25" s="103">
        <v>0.2</v>
      </c>
      <c r="AC25" s="103">
        <v>0.2</v>
      </c>
      <c r="AD25" s="103">
        <v>0.2</v>
      </c>
      <c r="AE25" s="103">
        <v>0.22</v>
      </c>
      <c r="AF25" s="103">
        <v>0.22</v>
      </c>
      <c r="AG25" s="103">
        <v>0.22</v>
      </c>
      <c r="AH25" s="103">
        <v>0.22</v>
      </c>
      <c r="AI25" s="103">
        <v>0.21</v>
      </c>
    </row>
    <row r="26" spans="1:35" s="10" customFormat="1" x14ac:dyDescent="0.2">
      <c r="A26" s="33"/>
      <c r="B26" s="74"/>
      <c r="C26" s="25"/>
      <c r="D26" s="33"/>
      <c r="E26" s="33"/>
      <c r="F26" s="28">
        <f>SUM(F22:F25)</f>
        <v>9651930</v>
      </c>
      <c r="G26" s="28">
        <f>SUM(G22:G25)</f>
        <v>4290</v>
      </c>
      <c r="H26" s="66">
        <f>SUM(H22:H25)</f>
        <v>1</v>
      </c>
      <c r="I26" s="66">
        <f t="shared" ref="I26:AI26" si="4">SUM(I22:I25)</f>
        <v>1</v>
      </c>
      <c r="J26" s="66">
        <f t="shared" si="4"/>
        <v>1</v>
      </c>
      <c r="K26" s="66">
        <f t="shared" si="4"/>
        <v>1</v>
      </c>
      <c r="L26" s="66">
        <f t="shared" si="4"/>
        <v>1</v>
      </c>
      <c r="M26" s="66">
        <f t="shared" si="4"/>
        <v>1</v>
      </c>
      <c r="N26" s="66">
        <f t="shared" si="4"/>
        <v>1</v>
      </c>
      <c r="O26" s="66">
        <f t="shared" si="4"/>
        <v>1</v>
      </c>
      <c r="P26" s="66">
        <f t="shared" si="4"/>
        <v>1</v>
      </c>
      <c r="Q26" s="66">
        <f t="shared" si="4"/>
        <v>1</v>
      </c>
      <c r="R26" s="66">
        <f t="shared" si="4"/>
        <v>1</v>
      </c>
      <c r="S26" s="66">
        <f t="shared" si="4"/>
        <v>1</v>
      </c>
      <c r="T26" s="66">
        <f t="shared" si="4"/>
        <v>1</v>
      </c>
      <c r="U26" s="66">
        <f t="shared" si="4"/>
        <v>1</v>
      </c>
      <c r="V26" s="66">
        <f t="shared" si="4"/>
        <v>1</v>
      </c>
      <c r="W26" s="66">
        <f t="shared" si="4"/>
        <v>1</v>
      </c>
      <c r="X26" s="66">
        <f t="shared" si="4"/>
        <v>1</v>
      </c>
      <c r="Y26" s="66">
        <f t="shared" si="4"/>
        <v>1</v>
      </c>
      <c r="Z26" s="66">
        <f t="shared" si="4"/>
        <v>1</v>
      </c>
      <c r="AA26" s="66">
        <f t="shared" si="4"/>
        <v>1</v>
      </c>
      <c r="AB26" s="66">
        <f t="shared" si="4"/>
        <v>1</v>
      </c>
      <c r="AC26" s="66">
        <f t="shared" si="4"/>
        <v>1</v>
      </c>
      <c r="AD26" s="66">
        <f t="shared" si="4"/>
        <v>1</v>
      </c>
      <c r="AE26" s="66">
        <f t="shared" si="4"/>
        <v>1</v>
      </c>
      <c r="AF26" s="66">
        <f t="shared" si="4"/>
        <v>1</v>
      </c>
      <c r="AG26" s="66">
        <f t="shared" si="4"/>
        <v>1</v>
      </c>
      <c r="AH26" s="66">
        <f t="shared" si="4"/>
        <v>1</v>
      </c>
      <c r="AI26" s="66">
        <f t="shared" si="4"/>
        <v>1</v>
      </c>
    </row>
    <row r="27" spans="1:35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>'DSR Secondary'!F27</f>
        <v>5842296.6988505758</v>
      </c>
      <c r="G27" s="102">
        <f>'DSR Secondary'!G27</f>
        <v>2844.5104597701152</v>
      </c>
      <c r="H27" s="103">
        <v>0.36908045977011494</v>
      </c>
      <c r="I27" s="103">
        <v>0.36908045977011494</v>
      </c>
      <c r="J27" s="103">
        <v>0.36908045977011494</v>
      </c>
      <c r="K27" s="103">
        <v>0.36908045977011494</v>
      </c>
      <c r="L27" s="103">
        <v>0.36908045977011494</v>
      </c>
      <c r="M27" s="103">
        <v>0.36908045977011494</v>
      </c>
      <c r="N27" s="103">
        <v>0.36908045977011494</v>
      </c>
      <c r="O27" s="103">
        <v>0.36908045977011494</v>
      </c>
      <c r="P27" s="103">
        <v>0.36908045977011494</v>
      </c>
      <c r="Q27" s="103">
        <v>0.36908045977011494</v>
      </c>
      <c r="R27" s="103">
        <v>0.38908045977011496</v>
      </c>
      <c r="S27" s="103">
        <v>0.38908045977011496</v>
      </c>
      <c r="T27" s="103">
        <v>0.38908045977011496</v>
      </c>
      <c r="U27" s="103">
        <v>0.38908045977011496</v>
      </c>
      <c r="V27" s="103">
        <v>0.38908045977011496</v>
      </c>
      <c r="W27" s="103">
        <v>0.38908045977011496</v>
      </c>
      <c r="X27" s="103">
        <v>0.38908045977011496</v>
      </c>
      <c r="Y27" s="103">
        <v>0.38908045977011496</v>
      </c>
      <c r="Z27" s="103">
        <v>0.38908045977011496</v>
      </c>
      <c r="AA27" s="103">
        <v>0.38908045977011496</v>
      </c>
      <c r="AB27" s="103">
        <v>0.38908045977011496</v>
      </c>
      <c r="AC27" s="103">
        <v>0.38908045977011496</v>
      </c>
      <c r="AD27" s="103">
        <v>0.38908045977011496</v>
      </c>
      <c r="AE27" s="103">
        <v>0.38908045977011496</v>
      </c>
      <c r="AF27" s="103">
        <v>0.38908045977011496</v>
      </c>
      <c r="AG27" s="103">
        <v>0.38908045977011496</v>
      </c>
      <c r="AH27" s="103">
        <v>0.38908045977011496</v>
      </c>
      <c r="AI27" s="103">
        <v>0.38908045977011496</v>
      </c>
    </row>
    <row r="28" spans="1:35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>'DSR Secondary'!F28</f>
        <v>1685336.7080459709</v>
      </c>
      <c r="G28" s="102">
        <f>'DSR Secondary'!G28</f>
        <v>792.86678160919246</v>
      </c>
      <c r="H28" s="103">
        <v>9.6436781609194985E-2</v>
      </c>
      <c r="I28" s="103">
        <v>9.6436781609194985E-2</v>
      </c>
      <c r="J28" s="103">
        <v>9.6436781609194985E-2</v>
      </c>
      <c r="K28" s="103">
        <v>9.6436781609194985E-2</v>
      </c>
      <c r="L28" s="103">
        <v>9.6436781609194985E-2</v>
      </c>
      <c r="M28" s="103">
        <v>9.6436781609194985E-2</v>
      </c>
      <c r="N28" s="103">
        <v>9.6436781609194985E-2</v>
      </c>
      <c r="O28" s="103">
        <v>9.6436781609194985E-2</v>
      </c>
      <c r="P28" s="103">
        <v>9.6436781609194985E-2</v>
      </c>
      <c r="Q28" s="103">
        <v>9.6436781609194985E-2</v>
      </c>
      <c r="R28" s="103">
        <v>0.116436781609195</v>
      </c>
      <c r="S28" s="103">
        <v>0.116436781609195</v>
      </c>
      <c r="T28" s="103">
        <v>0.116436781609195</v>
      </c>
      <c r="U28" s="103">
        <v>0.116436781609195</v>
      </c>
      <c r="V28" s="103">
        <v>0.116436781609195</v>
      </c>
      <c r="W28" s="103">
        <v>0.116436781609195</v>
      </c>
      <c r="X28" s="103">
        <v>0.116436781609195</v>
      </c>
      <c r="Y28" s="103">
        <v>0.116436781609195</v>
      </c>
      <c r="Z28" s="103">
        <v>0.116436781609195</v>
      </c>
      <c r="AA28" s="103">
        <v>0.116436781609195</v>
      </c>
      <c r="AB28" s="103">
        <v>0.116436781609195</v>
      </c>
      <c r="AC28" s="103">
        <v>0.116436781609195</v>
      </c>
      <c r="AD28" s="103">
        <v>0.116436781609195</v>
      </c>
      <c r="AE28" s="103">
        <v>0.116436781609195</v>
      </c>
      <c r="AF28" s="103">
        <v>0.116436781609195</v>
      </c>
      <c r="AG28" s="103">
        <v>0.116436781609195</v>
      </c>
      <c r="AH28" s="103">
        <v>0.116436781609195</v>
      </c>
      <c r="AI28" s="103">
        <v>0.116436781609195</v>
      </c>
    </row>
    <row r="29" spans="1:35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>'DSR Secondary'!F29</f>
        <v>2233873.1655172375</v>
      </c>
      <c r="G29" s="102">
        <f>'DSR Secondary'!G29</f>
        <v>1063.5937931034464</v>
      </c>
      <c r="H29" s="103">
        <v>0.13241379310344803</v>
      </c>
      <c r="I29" s="103">
        <v>0.13241379310344803</v>
      </c>
      <c r="J29" s="103">
        <v>0.13241379310344803</v>
      </c>
      <c r="K29" s="103">
        <v>0.13241379310344803</v>
      </c>
      <c r="L29" s="103">
        <v>0.13241379310344803</v>
      </c>
      <c r="M29" s="103">
        <v>0.13241379310344803</v>
      </c>
      <c r="N29" s="103">
        <v>0.13241379310344803</v>
      </c>
      <c r="O29" s="103">
        <v>0.13241379310344803</v>
      </c>
      <c r="P29" s="103">
        <v>0.13241379310344803</v>
      </c>
      <c r="Q29" s="103">
        <v>0.13241379310344803</v>
      </c>
      <c r="R29" s="103">
        <v>0.15241379310344799</v>
      </c>
      <c r="S29" s="103">
        <v>0.15241379310344799</v>
      </c>
      <c r="T29" s="103">
        <v>0.15241379310344799</v>
      </c>
      <c r="U29" s="103">
        <v>0.15241379310344799</v>
      </c>
      <c r="V29" s="103">
        <v>0.15241379310344799</v>
      </c>
      <c r="W29" s="103">
        <v>0.15241379310344799</v>
      </c>
      <c r="X29" s="103">
        <v>0.15241379310344799</v>
      </c>
      <c r="Y29" s="103">
        <v>0.15241379310344799</v>
      </c>
      <c r="Z29" s="103">
        <v>0.15241379310344799</v>
      </c>
      <c r="AA29" s="103">
        <v>0.15241379310344799</v>
      </c>
      <c r="AB29" s="103">
        <v>0.15241379310344799</v>
      </c>
      <c r="AC29" s="103">
        <v>0.15241379310344799</v>
      </c>
      <c r="AD29" s="103">
        <v>0.15241379310344799</v>
      </c>
      <c r="AE29" s="103">
        <v>0.15241379310344799</v>
      </c>
      <c r="AF29" s="103">
        <v>0.15241379310344799</v>
      </c>
      <c r="AG29" s="103">
        <v>0.15241379310344799</v>
      </c>
      <c r="AH29" s="103">
        <v>0.15241379310344799</v>
      </c>
      <c r="AI29" s="103">
        <v>0.15241379310344799</v>
      </c>
    </row>
    <row r="30" spans="1:35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>'DSR Secondary'!F30</f>
        <v>1798077.9724137988</v>
      </c>
      <c r="G30" s="102">
        <f>'DSR Secondary'!G30</f>
        <v>887.43103448276156</v>
      </c>
      <c r="H30" s="103">
        <v>0.117931034482759</v>
      </c>
      <c r="I30" s="103">
        <v>0.117931034482759</v>
      </c>
      <c r="J30" s="103">
        <v>0.117931034482759</v>
      </c>
      <c r="K30" s="103">
        <v>0.117931034482759</v>
      </c>
      <c r="L30" s="103">
        <v>0.117931034482759</v>
      </c>
      <c r="M30" s="103">
        <v>0.117931034482759</v>
      </c>
      <c r="N30" s="103">
        <v>0.117931034482759</v>
      </c>
      <c r="O30" s="103">
        <v>0.117931034482759</v>
      </c>
      <c r="P30" s="103">
        <v>0.117931034482759</v>
      </c>
      <c r="Q30" s="103">
        <v>0.117931034482759</v>
      </c>
      <c r="R30" s="103">
        <v>0.117931034482759</v>
      </c>
      <c r="S30" s="103">
        <v>0.117931034482759</v>
      </c>
      <c r="T30" s="103">
        <v>0.117931034482759</v>
      </c>
      <c r="U30" s="103">
        <v>0.117931034482759</v>
      </c>
      <c r="V30" s="103">
        <v>0.117931034482759</v>
      </c>
      <c r="W30" s="103">
        <v>0.117931034482759</v>
      </c>
      <c r="X30" s="103">
        <v>0.117931034482759</v>
      </c>
      <c r="Y30" s="103">
        <v>0.117931034482759</v>
      </c>
      <c r="Z30" s="103">
        <v>0.117931034482759</v>
      </c>
      <c r="AA30" s="103">
        <v>0.117931034482759</v>
      </c>
      <c r="AB30" s="103">
        <v>0.117931034482759</v>
      </c>
      <c r="AC30" s="103">
        <v>0.117931034482759</v>
      </c>
      <c r="AD30" s="103">
        <v>0.117931034482759</v>
      </c>
      <c r="AE30" s="103">
        <v>0.117931034482759</v>
      </c>
      <c r="AF30" s="103">
        <v>0.117931034482759</v>
      </c>
      <c r="AG30" s="103">
        <v>0.117931034482759</v>
      </c>
      <c r="AH30" s="103">
        <v>0.117931034482759</v>
      </c>
      <c r="AI30" s="103">
        <v>0.117931034482759</v>
      </c>
    </row>
    <row r="31" spans="1:35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70" t="s">
        <v>174</v>
      </c>
      <c r="F31" s="20">
        <f>'DSR Secondary'!F31</f>
        <v>1020252.5862068961</v>
      </c>
      <c r="G31" s="102">
        <f>'DSR Secondary'!G31</f>
        <v>523.00051724137916</v>
      </c>
      <c r="H31" s="103">
        <v>7.39655172413793E-2</v>
      </c>
      <c r="I31" s="103">
        <v>7.39655172413793E-2</v>
      </c>
      <c r="J31" s="103">
        <v>7.39655172413793E-2</v>
      </c>
      <c r="K31" s="103">
        <v>7.39655172413793E-2</v>
      </c>
      <c r="L31" s="103">
        <v>7.39655172413793E-2</v>
      </c>
      <c r="M31" s="103">
        <v>7.39655172413793E-2</v>
      </c>
      <c r="N31" s="103">
        <v>7.39655172413793E-2</v>
      </c>
      <c r="O31" s="103">
        <v>7.39655172413793E-2</v>
      </c>
      <c r="P31" s="103">
        <v>7.39655172413793E-2</v>
      </c>
      <c r="Q31" s="103">
        <v>7.39655172413793E-2</v>
      </c>
      <c r="R31" s="103">
        <v>6.3965517241379291E-2</v>
      </c>
      <c r="S31" s="103">
        <v>6.3965517241379291E-2</v>
      </c>
      <c r="T31" s="103">
        <v>6.3965517241379291E-2</v>
      </c>
      <c r="U31" s="103">
        <v>6.3965517241379291E-2</v>
      </c>
      <c r="V31" s="103">
        <v>6.3965517241379291E-2</v>
      </c>
      <c r="W31" s="103">
        <v>6.3965517241379291E-2</v>
      </c>
      <c r="X31" s="103">
        <v>6.3965517241379291E-2</v>
      </c>
      <c r="Y31" s="103">
        <v>6.3965517241379291E-2</v>
      </c>
      <c r="Z31" s="103">
        <v>6.3965517241379291E-2</v>
      </c>
      <c r="AA31" s="103">
        <v>6.3965517241379291E-2</v>
      </c>
      <c r="AB31" s="103">
        <v>6.3965517241379291E-2</v>
      </c>
      <c r="AC31" s="103">
        <v>6.3965517241379291E-2</v>
      </c>
      <c r="AD31" s="103">
        <v>6.3965517241379291E-2</v>
      </c>
      <c r="AE31" s="103">
        <v>6.3965517241379291E-2</v>
      </c>
      <c r="AF31" s="103">
        <v>6.3965517241379291E-2</v>
      </c>
      <c r="AG31" s="103">
        <v>6.3965517241379291E-2</v>
      </c>
      <c r="AH31" s="103">
        <v>6.3965517241379291E-2</v>
      </c>
      <c r="AI31" s="103">
        <v>6.3965517241379291E-2</v>
      </c>
    </row>
    <row r="32" spans="1:35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148</v>
      </c>
      <c r="F32" s="20">
        <f>'DSR Secondary'!F32</f>
        <v>1287795.4183908044</v>
      </c>
      <c r="G32" s="102">
        <f>'DSR Secondary'!G32</f>
        <v>732.88764367816088</v>
      </c>
      <c r="H32" s="103">
        <v>0.11971264367816091</v>
      </c>
      <c r="I32" s="103">
        <v>0.11971264367816091</v>
      </c>
      <c r="J32" s="103">
        <v>0.11971264367816091</v>
      </c>
      <c r="K32" s="103">
        <v>0.11971264367816091</v>
      </c>
      <c r="L32" s="103">
        <v>0.11971264367816091</v>
      </c>
      <c r="M32" s="103">
        <v>0.11971264367816091</v>
      </c>
      <c r="N32" s="103">
        <v>0.11971264367816091</v>
      </c>
      <c r="O32" s="103">
        <v>0.11971264367816091</v>
      </c>
      <c r="P32" s="103">
        <v>0.11971264367816091</v>
      </c>
      <c r="Q32" s="103">
        <v>0.11971264367816091</v>
      </c>
      <c r="R32" s="103">
        <v>6.9712643678160907E-2</v>
      </c>
      <c r="S32" s="103">
        <v>6.9712643678160907E-2</v>
      </c>
      <c r="T32" s="103">
        <v>6.9712643678160907E-2</v>
      </c>
      <c r="U32" s="103">
        <v>6.9712643678160907E-2</v>
      </c>
      <c r="V32" s="103">
        <v>6.9712643678160907E-2</v>
      </c>
      <c r="W32" s="103">
        <v>6.9712643678160907E-2</v>
      </c>
      <c r="X32" s="103">
        <v>6.9712643678160907E-2</v>
      </c>
      <c r="Y32" s="103">
        <v>6.9712643678160907E-2</v>
      </c>
      <c r="Z32" s="103">
        <v>6.9712643678160907E-2</v>
      </c>
      <c r="AA32" s="103">
        <v>6.9712643678160907E-2</v>
      </c>
      <c r="AB32" s="103">
        <v>6.9712643678160907E-2</v>
      </c>
      <c r="AC32" s="103">
        <v>6.9712643678160907E-2</v>
      </c>
      <c r="AD32" s="103">
        <v>6.9712643678160907E-2</v>
      </c>
      <c r="AE32" s="103">
        <v>6.9712643678160907E-2</v>
      </c>
      <c r="AF32" s="103">
        <v>6.9712643678160907E-2</v>
      </c>
      <c r="AG32" s="103">
        <v>6.9712643678160907E-2</v>
      </c>
      <c r="AH32" s="103">
        <v>6.9712643678160907E-2</v>
      </c>
      <c r="AI32" s="103">
        <v>6.9712643678160907E-2</v>
      </c>
    </row>
    <row r="33" spans="1:35" x14ac:dyDescent="0.2">
      <c r="A33" s="17" t="s">
        <v>10</v>
      </c>
      <c r="B33" s="18" t="s">
        <v>5</v>
      </c>
      <c r="C33" s="19" t="s">
        <v>5</v>
      </c>
      <c r="D33" s="31" t="s">
        <v>27</v>
      </c>
      <c r="E33" s="31" t="s">
        <v>50</v>
      </c>
      <c r="F33" s="20">
        <f>'DSR Secondary'!F33</f>
        <v>1379227.4505747049</v>
      </c>
      <c r="G33" s="102">
        <f>'DSR Secondary'!G33</f>
        <v>680.70977011493881</v>
      </c>
      <c r="H33" s="103">
        <v>9.0459770114942009E-2</v>
      </c>
      <c r="I33" s="103">
        <v>9.0459770114942009E-2</v>
      </c>
      <c r="J33" s="103">
        <v>9.0459770114942009E-2</v>
      </c>
      <c r="K33" s="103">
        <v>9.0459770114942009E-2</v>
      </c>
      <c r="L33" s="103">
        <v>9.0459770114942009E-2</v>
      </c>
      <c r="M33" s="103">
        <v>9.0459770114942009E-2</v>
      </c>
      <c r="N33" s="103">
        <v>9.0459770114942009E-2</v>
      </c>
      <c r="O33" s="103">
        <v>9.0459770114942009E-2</v>
      </c>
      <c r="P33" s="103">
        <v>9.0459770114942009E-2</v>
      </c>
      <c r="Q33" s="103">
        <v>9.0459770114942009E-2</v>
      </c>
      <c r="R33" s="103">
        <v>9.0459770114942009E-2</v>
      </c>
      <c r="S33" s="103">
        <v>9.0459770114942009E-2</v>
      </c>
      <c r="T33" s="103">
        <v>9.0459770114942009E-2</v>
      </c>
      <c r="U33" s="103">
        <v>9.0459770114942009E-2</v>
      </c>
      <c r="V33" s="103">
        <v>9.0459770114942009E-2</v>
      </c>
      <c r="W33" s="103">
        <v>9.0459770114942009E-2</v>
      </c>
      <c r="X33" s="103">
        <v>9.0459770114942009E-2</v>
      </c>
      <c r="Y33" s="103">
        <v>9.0459770114942009E-2</v>
      </c>
      <c r="Z33" s="103">
        <v>9.0459770114942009E-2</v>
      </c>
      <c r="AA33" s="103">
        <v>9.0459770114942009E-2</v>
      </c>
      <c r="AB33" s="103">
        <v>9.0459770114942009E-2</v>
      </c>
      <c r="AC33" s="103">
        <v>9.0459770114942009E-2</v>
      </c>
      <c r="AD33" s="103">
        <v>9.0459770114942009E-2</v>
      </c>
      <c r="AE33" s="103">
        <v>9.0459770114942009E-2</v>
      </c>
      <c r="AF33" s="103">
        <v>9.0459770114942009E-2</v>
      </c>
      <c r="AG33" s="103">
        <v>9.0459770114942009E-2</v>
      </c>
      <c r="AH33" s="103">
        <v>9.0459770114942009E-2</v>
      </c>
      <c r="AI33" s="103">
        <v>9.0459770114942009E-2</v>
      </c>
    </row>
    <row r="34" spans="1:35" s="10" customFormat="1" x14ac:dyDescent="0.2">
      <c r="A34" s="23"/>
      <c r="B34" s="74"/>
      <c r="C34" s="25"/>
      <c r="D34" s="30"/>
      <c r="E34" s="23"/>
      <c r="F34" s="28">
        <f>SUM(F27:F33)</f>
        <v>15246859.999999989</v>
      </c>
      <c r="G34" s="28">
        <f>SUM(G27:G33)</f>
        <v>7524.9999999999955</v>
      </c>
      <c r="H34" s="66">
        <f>SUM(H27:H33)</f>
        <v>0.99999999999999922</v>
      </c>
      <c r="I34" s="66">
        <f t="shared" ref="I34:AF34" si="5">SUM(I27:I33)</f>
        <v>0.99999999999999922</v>
      </c>
      <c r="J34" s="66">
        <f t="shared" si="5"/>
        <v>0.99999999999999922</v>
      </c>
      <c r="K34" s="66">
        <f t="shared" si="5"/>
        <v>0.99999999999999922</v>
      </c>
      <c r="L34" s="66">
        <f t="shared" si="5"/>
        <v>0.99999999999999922</v>
      </c>
      <c r="M34" s="66">
        <f t="shared" si="5"/>
        <v>0.99999999999999922</v>
      </c>
      <c r="N34" s="66">
        <f t="shared" si="5"/>
        <v>0.99999999999999922</v>
      </c>
      <c r="O34" s="66">
        <f t="shared" si="5"/>
        <v>0.99999999999999922</v>
      </c>
      <c r="P34" s="66">
        <f t="shared" si="5"/>
        <v>0.99999999999999922</v>
      </c>
      <c r="Q34" s="66">
        <f t="shared" si="5"/>
        <v>0.99999999999999922</v>
      </c>
      <c r="R34" s="66">
        <f t="shared" si="5"/>
        <v>0.99999999999999922</v>
      </c>
      <c r="S34" s="66">
        <f t="shared" si="5"/>
        <v>0.99999999999999922</v>
      </c>
      <c r="T34" s="66">
        <f t="shared" si="5"/>
        <v>0.99999999999999922</v>
      </c>
      <c r="U34" s="66">
        <f t="shared" si="5"/>
        <v>0.99999999999999922</v>
      </c>
      <c r="V34" s="66">
        <f t="shared" si="5"/>
        <v>0.99999999999999922</v>
      </c>
      <c r="W34" s="66">
        <f t="shared" si="5"/>
        <v>0.99999999999999922</v>
      </c>
      <c r="X34" s="66">
        <f t="shared" si="5"/>
        <v>0.99999999999999922</v>
      </c>
      <c r="Y34" s="66">
        <f t="shared" si="5"/>
        <v>0.99999999999999922</v>
      </c>
      <c r="Z34" s="66">
        <f t="shared" si="5"/>
        <v>0.99999999999999922</v>
      </c>
      <c r="AA34" s="66">
        <f t="shared" si="5"/>
        <v>0.99999999999999922</v>
      </c>
      <c r="AB34" s="66">
        <f t="shared" si="5"/>
        <v>0.99999999999999922</v>
      </c>
      <c r="AC34" s="66">
        <f t="shared" si="5"/>
        <v>0.99999999999999922</v>
      </c>
      <c r="AD34" s="66">
        <f t="shared" si="5"/>
        <v>0.99999999999999922</v>
      </c>
      <c r="AE34" s="66">
        <f t="shared" si="5"/>
        <v>0.99999999999999922</v>
      </c>
      <c r="AF34" s="66">
        <f t="shared" si="5"/>
        <v>0.99999999999999922</v>
      </c>
      <c r="AG34" s="66">
        <f t="shared" ref="AG34:AI34" si="6">SUM(AG27:AG33)</f>
        <v>0.99999999999999922</v>
      </c>
      <c r="AH34" s="66">
        <f t="shared" si="6"/>
        <v>0.99999999999999922</v>
      </c>
      <c r="AI34" s="66">
        <f t="shared" si="6"/>
        <v>0.99999999999999922</v>
      </c>
    </row>
    <row r="35" spans="1:35" x14ac:dyDescent="0.2">
      <c r="A35" s="31" t="s">
        <v>11</v>
      </c>
      <c r="B35" s="18" t="s">
        <v>5</v>
      </c>
      <c r="C35" s="19" t="s">
        <v>24</v>
      </c>
      <c r="D35" s="31" t="s">
        <v>72</v>
      </c>
      <c r="E35" s="31" t="s">
        <v>154</v>
      </c>
      <c r="F35" s="20">
        <f>'DSR Secondary'!F35</f>
        <v>1774638.1</v>
      </c>
      <c r="G35" s="102">
        <f>'DSR Secondary'!G35</f>
        <v>936.26999999999987</v>
      </c>
      <c r="H35" s="103">
        <v>0.2</v>
      </c>
      <c r="I35" s="103">
        <v>0.2</v>
      </c>
      <c r="J35" s="103">
        <v>0.2</v>
      </c>
      <c r="K35" s="103">
        <v>0.2</v>
      </c>
      <c r="L35" s="103">
        <v>0.2</v>
      </c>
      <c r="M35" s="103">
        <v>0.2</v>
      </c>
      <c r="N35" s="103">
        <v>0.2</v>
      </c>
      <c r="O35" s="103">
        <v>0.2</v>
      </c>
      <c r="P35" s="103">
        <v>0.2</v>
      </c>
      <c r="Q35" s="103">
        <v>0.2</v>
      </c>
      <c r="R35" s="103">
        <v>0.2</v>
      </c>
      <c r="S35" s="103">
        <v>0.2</v>
      </c>
      <c r="T35" s="103">
        <v>0.2</v>
      </c>
      <c r="U35" s="103">
        <v>0.2</v>
      </c>
      <c r="V35" s="103">
        <v>0.2</v>
      </c>
      <c r="W35" s="103">
        <v>0.2</v>
      </c>
      <c r="X35" s="103">
        <v>0.2</v>
      </c>
      <c r="Y35" s="103">
        <v>0.2</v>
      </c>
      <c r="Z35" s="103">
        <v>0.2</v>
      </c>
      <c r="AA35" s="103">
        <v>0.2</v>
      </c>
      <c r="AB35" s="103">
        <v>0.2</v>
      </c>
      <c r="AC35" s="103">
        <v>0.19</v>
      </c>
      <c r="AD35" s="103">
        <v>0.19</v>
      </c>
      <c r="AE35" s="103">
        <v>0.17</v>
      </c>
      <c r="AF35" s="103">
        <v>0.17</v>
      </c>
      <c r="AG35" s="103">
        <v>0.18</v>
      </c>
      <c r="AH35" s="103">
        <v>0.18</v>
      </c>
      <c r="AI35" s="103">
        <v>0.18</v>
      </c>
    </row>
    <row r="36" spans="1:35" x14ac:dyDescent="0.2">
      <c r="A36" s="31" t="s">
        <v>11</v>
      </c>
      <c r="B36" s="18" t="s">
        <v>5</v>
      </c>
      <c r="C36" s="19" t="s">
        <v>24</v>
      </c>
      <c r="D36" s="31" t="s">
        <v>73</v>
      </c>
      <c r="E36" s="31" t="s">
        <v>155</v>
      </c>
      <c r="F36" s="20">
        <f>'DSR Secondary'!F36</f>
        <v>1461197.9</v>
      </c>
      <c r="G36" s="102">
        <f>'DSR Secondary'!G36</f>
        <v>893.6999999999997</v>
      </c>
      <c r="H36" s="103">
        <v>0.2</v>
      </c>
      <c r="I36" s="103">
        <v>0.2</v>
      </c>
      <c r="J36" s="103">
        <v>0.2</v>
      </c>
      <c r="K36" s="103">
        <v>0.2</v>
      </c>
      <c r="L36" s="103">
        <v>0.2</v>
      </c>
      <c r="M36" s="103">
        <v>0.2</v>
      </c>
      <c r="N36" s="103">
        <v>0.2</v>
      </c>
      <c r="O36" s="103">
        <v>0.2</v>
      </c>
      <c r="P36" s="103">
        <v>0.2</v>
      </c>
      <c r="Q36" s="103">
        <v>0.2</v>
      </c>
      <c r="R36" s="103">
        <v>0.2</v>
      </c>
      <c r="S36" s="103">
        <v>0.2</v>
      </c>
      <c r="T36" s="103">
        <v>0.2</v>
      </c>
      <c r="U36" s="103">
        <v>0.2</v>
      </c>
      <c r="V36" s="103">
        <v>0.2</v>
      </c>
      <c r="W36" s="103">
        <v>0.2</v>
      </c>
      <c r="X36" s="103">
        <v>0.2</v>
      </c>
      <c r="Y36" s="103">
        <v>0.2</v>
      </c>
      <c r="Z36" s="103">
        <v>0.2</v>
      </c>
      <c r="AA36" s="103">
        <v>0.2</v>
      </c>
      <c r="AB36" s="103">
        <v>0.2</v>
      </c>
      <c r="AC36" s="103">
        <v>0.12</v>
      </c>
      <c r="AD36" s="103">
        <v>0.11</v>
      </c>
      <c r="AE36" s="103">
        <v>0.11</v>
      </c>
      <c r="AF36" s="103">
        <v>0.11</v>
      </c>
      <c r="AG36" s="103">
        <v>0.11</v>
      </c>
      <c r="AH36" s="103">
        <v>0.11</v>
      </c>
      <c r="AI36" s="103">
        <v>0.11</v>
      </c>
    </row>
    <row r="37" spans="1:35" x14ac:dyDescent="0.2">
      <c r="A37" s="31" t="s">
        <v>11</v>
      </c>
      <c r="B37" s="18" t="s">
        <v>5</v>
      </c>
      <c r="C37" s="19" t="s">
        <v>24</v>
      </c>
      <c r="D37" s="31" t="s">
        <v>74</v>
      </c>
      <c r="E37" s="31" t="s">
        <v>306</v>
      </c>
      <c r="F37" s="20">
        <f>'DSR Secondary'!F37</f>
        <v>1576559.9000000001</v>
      </c>
      <c r="G37" s="102">
        <f>'DSR Secondary'!G37</f>
        <v>909.08</v>
      </c>
      <c r="H37" s="103">
        <v>0.2</v>
      </c>
      <c r="I37" s="103">
        <v>0.2</v>
      </c>
      <c r="J37" s="103">
        <v>0.2</v>
      </c>
      <c r="K37" s="103">
        <v>0.2</v>
      </c>
      <c r="L37" s="103">
        <v>0.2</v>
      </c>
      <c r="M37" s="103">
        <v>0.2</v>
      </c>
      <c r="N37" s="103">
        <v>0.2</v>
      </c>
      <c r="O37" s="103">
        <v>0.2</v>
      </c>
      <c r="P37" s="103">
        <v>0.2</v>
      </c>
      <c r="Q37" s="103">
        <v>0.2</v>
      </c>
      <c r="R37" s="103">
        <v>0.2</v>
      </c>
      <c r="S37" s="103">
        <v>0.2</v>
      </c>
      <c r="T37" s="103">
        <v>0.2</v>
      </c>
      <c r="U37" s="103">
        <v>0.2</v>
      </c>
      <c r="V37" s="103">
        <v>0.2</v>
      </c>
      <c r="W37" s="103">
        <v>0.2</v>
      </c>
      <c r="X37" s="103">
        <v>0.2</v>
      </c>
      <c r="Y37" s="103">
        <v>0.2</v>
      </c>
      <c r="Z37" s="103">
        <v>0.2</v>
      </c>
      <c r="AA37" s="103">
        <v>0.2</v>
      </c>
      <c r="AB37" s="103">
        <v>0.2</v>
      </c>
      <c r="AC37" s="103">
        <v>0.13</v>
      </c>
      <c r="AD37" s="103">
        <v>0.13</v>
      </c>
      <c r="AE37" s="103">
        <v>0.14000000000000001</v>
      </c>
      <c r="AF37" s="103">
        <v>0.14000000000000001</v>
      </c>
      <c r="AG37" s="103">
        <v>0.14000000000000001</v>
      </c>
      <c r="AH37" s="103">
        <v>0.13</v>
      </c>
      <c r="AI37" s="103">
        <v>0.14000000000000001</v>
      </c>
    </row>
    <row r="38" spans="1:35" x14ac:dyDescent="0.2">
      <c r="A38" s="31" t="s">
        <v>11</v>
      </c>
      <c r="B38" s="18" t="s">
        <v>5</v>
      </c>
      <c r="C38" s="19" t="s">
        <v>24</v>
      </c>
      <c r="D38" s="31" t="s">
        <v>75</v>
      </c>
      <c r="E38" s="31" t="s">
        <v>156</v>
      </c>
      <c r="F38" s="20">
        <f>'DSR Secondary'!F38</f>
        <v>1521279.6</v>
      </c>
      <c r="G38" s="102">
        <f>'DSR Secondary'!G38</f>
        <v>797.46000000000015</v>
      </c>
      <c r="H38" s="103">
        <v>0.17</v>
      </c>
      <c r="I38" s="103">
        <v>0.17</v>
      </c>
      <c r="J38" s="103">
        <v>0.17</v>
      </c>
      <c r="K38" s="103">
        <v>0.17</v>
      </c>
      <c r="L38" s="103">
        <v>0.17</v>
      </c>
      <c r="M38" s="103">
        <v>0.17</v>
      </c>
      <c r="N38" s="103">
        <v>0.17</v>
      </c>
      <c r="O38" s="103">
        <v>0.17</v>
      </c>
      <c r="P38" s="103">
        <v>0.17</v>
      </c>
      <c r="Q38" s="103">
        <v>0.17</v>
      </c>
      <c r="R38" s="103">
        <v>0.17</v>
      </c>
      <c r="S38" s="103">
        <v>0.17</v>
      </c>
      <c r="T38" s="103">
        <v>0.17</v>
      </c>
      <c r="U38" s="103">
        <v>0.17</v>
      </c>
      <c r="V38" s="103">
        <v>0.17</v>
      </c>
      <c r="W38" s="103">
        <v>0.17</v>
      </c>
      <c r="X38" s="103">
        <v>0.17</v>
      </c>
      <c r="Y38" s="103">
        <v>0.17</v>
      </c>
      <c r="Z38" s="103">
        <v>0.17</v>
      </c>
      <c r="AA38" s="103">
        <v>0.17</v>
      </c>
      <c r="AB38" s="103">
        <v>0.17</v>
      </c>
      <c r="AC38" s="103">
        <v>0.16</v>
      </c>
      <c r="AD38" s="103">
        <v>0.15</v>
      </c>
      <c r="AE38" s="103">
        <v>0.16</v>
      </c>
      <c r="AF38" s="103">
        <v>0.16</v>
      </c>
      <c r="AG38" s="103">
        <v>0.15</v>
      </c>
      <c r="AH38" s="103">
        <v>0.16</v>
      </c>
      <c r="AI38" s="103">
        <v>0.15</v>
      </c>
    </row>
    <row r="39" spans="1:35" x14ac:dyDescent="0.2">
      <c r="A39" s="31" t="s">
        <v>11</v>
      </c>
      <c r="B39" s="18" t="s">
        <v>5</v>
      </c>
      <c r="C39" s="19" t="s">
        <v>24</v>
      </c>
      <c r="D39" s="31" t="s">
        <v>76</v>
      </c>
      <c r="E39" s="31" t="s">
        <v>157</v>
      </c>
      <c r="F39" s="20">
        <f>'DSR Secondary'!F39</f>
        <v>3008944.5</v>
      </c>
      <c r="G39" s="102">
        <f>'DSR Secondary'!G39</f>
        <v>1207.49</v>
      </c>
      <c r="H39" s="103">
        <v>0.23</v>
      </c>
      <c r="I39" s="103">
        <v>0.23</v>
      </c>
      <c r="J39" s="103">
        <v>0.23</v>
      </c>
      <c r="K39" s="103">
        <v>0.23</v>
      </c>
      <c r="L39" s="103">
        <v>0.23</v>
      </c>
      <c r="M39" s="103">
        <v>0.23</v>
      </c>
      <c r="N39" s="103">
        <v>0.23</v>
      </c>
      <c r="O39" s="103">
        <v>0.23</v>
      </c>
      <c r="P39" s="103">
        <v>0.23</v>
      </c>
      <c r="Q39" s="103">
        <v>0.23</v>
      </c>
      <c r="R39" s="103">
        <v>0.23</v>
      </c>
      <c r="S39" s="103">
        <v>0.23</v>
      </c>
      <c r="T39" s="103">
        <v>0.23</v>
      </c>
      <c r="U39" s="103">
        <v>0.23</v>
      </c>
      <c r="V39" s="103">
        <v>0.23</v>
      </c>
      <c r="W39" s="103">
        <v>0.23</v>
      </c>
      <c r="X39" s="103">
        <v>0.23</v>
      </c>
      <c r="Y39" s="103">
        <v>0.23</v>
      </c>
      <c r="Z39" s="103">
        <v>0.23</v>
      </c>
      <c r="AA39" s="103">
        <v>0.23</v>
      </c>
      <c r="AB39" s="103">
        <v>0.23</v>
      </c>
      <c r="AC39" s="103">
        <v>0.4</v>
      </c>
      <c r="AD39" s="103">
        <v>0.42</v>
      </c>
      <c r="AE39" s="103">
        <v>0.42</v>
      </c>
      <c r="AF39" s="103">
        <v>0.42</v>
      </c>
      <c r="AG39" s="103">
        <v>0.42</v>
      </c>
      <c r="AH39" s="103">
        <v>0.42</v>
      </c>
      <c r="AI39" s="103">
        <v>0.42</v>
      </c>
    </row>
    <row r="40" spans="1:35" s="10" customFormat="1" x14ac:dyDescent="0.2">
      <c r="A40" s="33"/>
      <c r="B40" s="74"/>
      <c r="C40" s="25"/>
      <c r="D40" s="33"/>
      <c r="E40" s="33"/>
      <c r="F40" s="28">
        <f>SUM(F35:F39)</f>
        <v>9342620</v>
      </c>
      <c r="G40" s="28">
        <f>SUM(G35:G39)</f>
        <v>4744</v>
      </c>
      <c r="H40" s="66">
        <f>SUM(H35:H39)</f>
        <v>1.0000000000000002</v>
      </c>
      <c r="I40" s="66">
        <f t="shared" ref="I40:AF40" si="7">SUM(I35:I39)</f>
        <v>1.0000000000000002</v>
      </c>
      <c r="J40" s="66">
        <f t="shared" si="7"/>
        <v>1.0000000000000002</v>
      </c>
      <c r="K40" s="66">
        <f t="shared" si="7"/>
        <v>1.0000000000000002</v>
      </c>
      <c r="L40" s="66">
        <f t="shared" si="7"/>
        <v>1.0000000000000002</v>
      </c>
      <c r="M40" s="66">
        <f t="shared" si="7"/>
        <v>1.0000000000000002</v>
      </c>
      <c r="N40" s="66">
        <f t="shared" si="7"/>
        <v>1.0000000000000002</v>
      </c>
      <c r="O40" s="66">
        <f t="shared" si="7"/>
        <v>1.0000000000000002</v>
      </c>
      <c r="P40" s="66">
        <f t="shared" si="7"/>
        <v>1.0000000000000002</v>
      </c>
      <c r="Q40" s="66">
        <f t="shared" si="7"/>
        <v>1.0000000000000002</v>
      </c>
      <c r="R40" s="66">
        <f t="shared" si="7"/>
        <v>1.0000000000000002</v>
      </c>
      <c r="S40" s="66">
        <f t="shared" si="7"/>
        <v>1.0000000000000002</v>
      </c>
      <c r="T40" s="66">
        <f t="shared" si="7"/>
        <v>1.0000000000000002</v>
      </c>
      <c r="U40" s="66">
        <f t="shared" si="7"/>
        <v>1.0000000000000002</v>
      </c>
      <c r="V40" s="66">
        <f t="shared" si="7"/>
        <v>1.0000000000000002</v>
      </c>
      <c r="W40" s="66">
        <f t="shared" si="7"/>
        <v>1.0000000000000002</v>
      </c>
      <c r="X40" s="66">
        <f t="shared" si="7"/>
        <v>1.0000000000000002</v>
      </c>
      <c r="Y40" s="66">
        <f t="shared" si="7"/>
        <v>1.0000000000000002</v>
      </c>
      <c r="Z40" s="66">
        <f t="shared" si="7"/>
        <v>1.0000000000000002</v>
      </c>
      <c r="AA40" s="66">
        <f t="shared" si="7"/>
        <v>1.0000000000000002</v>
      </c>
      <c r="AB40" s="66">
        <f t="shared" si="7"/>
        <v>1.0000000000000002</v>
      </c>
      <c r="AC40" s="66">
        <f t="shared" si="7"/>
        <v>1</v>
      </c>
      <c r="AD40" s="66">
        <f t="shared" si="7"/>
        <v>1</v>
      </c>
      <c r="AE40" s="66">
        <f t="shared" si="7"/>
        <v>1</v>
      </c>
      <c r="AF40" s="66">
        <f t="shared" si="7"/>
        <v>1</v>
      </c>
      <c r="AG40" s="66">
        <f t="shared" ref="AG40:AI40" si="8">SUM(AG35:AG39)</f>
        <v>1</v>
      </c>
      <c r="AH40" s="66">
        <f t="shared" si="8"/>
        <v>1</v>
      </c>
      <c r="AI40" s="66">
        <f t="shared" si="8"/>
        <v>1</v>
      </c>
    </row>
    <row r="41" spans="1:35" x14ac:dyDescent="0.2">
      <c r="A41" s="31" t="s">
        <v>12</v>
      </c>
      <c r="B41" s="18" t="s">
        <v>5</v>
      </c>
      <c r="C41" s="19" t="s">
        <v>5</v>
      </c>
      <c r="D41" s="31" t="s">
        <v>28</v>
      </c>
      <c r="E41" s="31" t="s">
        <v>54</v>
      </c>
      <c r="F41" s="20">
        <f>'DSR Secondary'!F41</f>
        <v>2543286.4000000004</v>
      </c>
      <c r="G41" s="102">
        <f>'DSR Secondary'!G41</f>
        <v>1559.8500000000001</v>
      </c>
      <c r="H41" s="103">
        <v>0.25</v>
      </c>
      <c r="I41" s="103">
        <v>0.25</v>
      </c>
      <c r="J41" s="103">
        <v>0.25</v>
      </c>
      <c r="K41" s="103">
        <v>0.25</v>
      </c>
      <c r="L41" s="103">
        <v>0.25</v>
      </c>
      <c r="M41" s="103">
        <v>0.25</v>
      </c>
      <c r="N41" s="103">
        <v>0.25</v>
      </c>
      <c r="O41" s="103">
        <v>0.19</v>
      </c>
      <c r="P41" s="103">
        <v>0.19</v>
      </c>
      <c r="Q41" s="103">
        <v>0.19</v>
      </c>
      <c r="R41" s="103">
        <v>0.19</v>
      </c>
      <c r="S41" s="103">
        <v>0.19</v>
      </c>
      <c r="T41" s="103">
        <v>0.19</v>
      </c>
      <c r="U41" s="103">
        <v>0.19</v>
      </c>
      <c r="V41" s="103">
        <v>0.19</v>
      </c>
      <c r="W41" s="103">
        <v>0.19</v>
      </c>
      <c r="X41" s="103">
        <v>0.19</v>
      </c>
      <c r="Y41" s="103">
        <v>0.19</v>
      </c>
      <c r="Z41" s="103">
        <v>0.19</v>
      </c>
      <c r="AA41" s="103">
        <v>0.19</v>
      </c>
      <c r="AB41" s="103">
        <v>0.19</v>
      </c>
      <c r="AC41" s="103">
        <v>0.19</v>
      </c>
      <c r="AD41" s="103">
        <v>0.19</v>
      </c>
      <c r="AE41" s="103">
        <v>0.19</v>
      </c>
      <c r="AF41" s="103">
        <v>0.19</v>
      </c>
      <c r="AG41" s="103">
        <v>0.19</v>
      </c>
      <c r="AH41" s="103">
        <v>0.19</v>
      </c>
      <c r="AI41" s="103">
        <v>0.19</v>
      </c>
    </row>
    <row r="42" spans="1:35" x14ac:dyDescent="0.2">
      <c r="A42" s="31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>'DSR Secondary'!F42</f>
        <v>2796325.0000000005</v>
      </c>
      <c r="G42" s="102">
        <f>'DSR Secondary'!G42</f>
        <v>1616.96</v>
      </c>
      <c r="H42" s="103">
        <v>0.22</v>
      </c>
      <c r="I42" s="103">
        <v>0.22</v>
      </c>
      <c r="J42" s="103">
        <v>0.22</v>
      </c>
      <c r="K42" s="103">
        <v>0.22</v>
      </c>
      <c r="L42" s="103">
        <v>0.22</v>
      </c>
      <c r="M42" s="103">
        <v>0.22</v>
      </c>
      <c r="N42" s="103">
        <v>0.22</v>
      </c>
      <c r="O42" s="103">
        <v>0.22999999999999998</v>
      </c>
      <c r="P42" s="103">
        <v>0.22999999999999998</v>
      </c>
      <c r="Q42" s="103">
        <v>0.22999999999999998</v>
      </c>
      <c r="R42" s="103">
        <v>0.22999999999999998</v>
      </c>
      <c r="S42" s="103">
        <v>0.22999999999999998</v>
      </c>
      <c r="T42" s="103">
        <v>0.22999999999999998</v>
      </c>
      <c r="U42" s="103">
        <v>0.22999999999999998</v>
      </c>
      <c r="V42" s="103">
        <v>0.22999999999999998</v>
      </c>
      <c r="W42" s="103">
        <v>0.22999999999999998</v>
      </c>
      <c r="X42" s="103">
        <v>0.22999999999999998</v>
      </c>
      <c r="Y42" s="103">
        <v>0.22999999999999998</v>
      </c>
      <c r="Z42" s="103">
        <v>0.22999999999999998</v>
      </c>
      <c r="AA42" s="103">
        <v>0.22999999999999998</v>
      </c>
      <c r="AB42" s="103">
        <v>0.22999999999999998</v>
      </c>
      <c r="AC42" s="103">
        <v>0.22999999999999998</v>
      </c>
      <c r="AD42" s="103">
        <v>0.22999999999999998</v>
      </c>
      <c r="AE42" s="103">
        <v>0.22999999999999998</v>
      </c>
      <c r="AF42" s="103">
        <v>0.22999999999999998</v>
      </c>
      <c r="AG42" s="103">
        <v>0.22999999999999998</v>
      </c>
      <c r="AH42" s="103">
        <v>0.22999999999999998</v>
      </c>
      <c r="AI42" s="103">
        <v>0.22999999999999998</v>
      </c>
    </row>
    <row r="43" spans="1:35" x14ac:dyDescent="0.2">
      <c r="A43" s="31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>'DSR Secondary'!F43</f>
        <v>2338238.8000000003</v>
      </c>
      <c r="G43" s="102">
        <f>'DSR Secondary'!G43</f>
        <v>1362.87</v>
      </c>
      <c r="H43" s="103">
        <v>0.19</v>
      </c>
      <c r="I43" s="103">
        <v>0.19</v>
      </c>
      <c r="J43" s="103">
        <v>0.19</v>
      </c>
      <c r="K43" s="103">
        <v>0.19</v>
      </c>
      <c r="L43" s="103">
        <v>0.19</v>
      </c>
      <c r="M43" s="103">
        <v>0.19</v>
      </c>
      <c r="N43" s="103">
        <v>0.19</v>
      </c>
      <c r="O43" s="103">
        <v>0.19</v>
      </c>
      <c r="P43" s="103">
        <v>0.19</v>
      </c>
      <c r="Q43" s="103">
        <v>0.19</v>
      </c>
      <c r="R43" s="103">
        <v>0.19</v>
      </c>
      <c r="S43" s="103">
        <v>0.19</v>
      </c>
      <c r="T43" s="103">
        <v>0.19</v>
      </c>
      <c r="U43" s="103">
        <v>0.19</v>
      </c>
      <c r="V43" s="103">
        <v>0.19</v>
      </c>
      <c r="W43" s="103">
        <v>0.19</v>
      </c>
      <c r="X43" s="103">
        <v>0.19</v>
      </c>
      <c r="Y43" s="103">
        <v>0.19</v>
      </c>
      <c r="Z43" s="103">
        <v>0.19</v>
      </c>
      <c r="AA43" s="103">
        <v>0.19</v>
      </c>
      <c r="AB43" s="103">
        <v>0.19</v>
      </c>
      <c r="AC43" s="103">
        <v>0.19</v>
      </c>
      <c r="AD43" s="103">
        <v>0.19</v>
      </c>
      <c r="AE43" s="103">
        <v>0.19</v>
      </c>
      <c r="AF43" s="103">
        <v>0.19</v>
      </c>
      <c r="AG43" s="103">
        <v>0.19</v>
      </c>
      <c r="AH43" s="103">
        <v>0.19</v>
      </c>
      <c r="AI43" s="103">
        <v>0.19</v>
      </c>
    </row>
    <row r="44" spans="1:35" x14ac:dyDescent="0.2">
      <c r="A44" s="31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>'DSR Secondary'!F44</f>
        <v>2885215.6</v>
      </c>
      <c r="G44" s="102">
        <f>'DSR Secondary'!G44</f>
        <v>1655.8600000000001</v>
      </c>
      <c r="H44" s="103">
        <v>0.22</v>
      </c>
      <c r="I44" s="103">
        <v>0.22</v>
      </c>
      <c r="J44" s="103">
        <v>0.22</v>
      </c>
      <c r="K44" s="103">
        <v>0.22</v>
      </c>
      <c r="L44" s="103">
        <v>0.22</v>
      </c>
      <c r="M44" s="103">
        <v>0.22</v>
      </c>
      <c r="N44" s="103">
        <v>0.22</v>
      </c>
      <c r="O44" s="103">
        <v>0.24</v>
      </c>
      <c r="P44" s="103">
        <v>0.24</v>
      </c>
      <c r="Q44" s="103">
        <v>0.24</v>
      </c>
      <c r="R44" s="103">
        <v>0.24</v>
      </c>
      <c r="S44" s="103">
        <v>0.24</v>
      </c>
      <c r="T44" s="103">
        <v>0.24</v>
      </c>
      <c r="U44" s="103">
        <v>0.24</v>
      </c>
      <c r="V44" s="103">
        <v>0.24</v>
      </c>
      <c r="W44" s="103">
        <v>0.24</v>
      </c>
      <c r="X44" s="103">
        <v>0.24</v>
      </c>
      <c r="Y44" s="103">
        <v>0.24</v>
      </c>
      <c r="Z44" s="103">
        <v>0.24</v>
      </c>
      <c r="AA44" s="103">
        <v>0.24</v>
      </c>
      <c r="AB44" s="103">
        <v>0.24</v>
      </c>
      <c r="AC44" s="103">
        <v>0.24</v>
      </c>
      <c r="AD44" s="103">
        <v>0.24</v>
      </c>
      <c r="AE44" s="103">
        <v>0.24</v>
      </c>
      <c r="AF44" s="103">
        <v>0.24</v>
      </c>
      <c r="AG44" s="103">
        <v>0.24</v>
      </c>
      <c r="AH44" s="103">
        <v>0.24</v>
      </c>
      <c r="AI44" s="103">
        <v>0.24</v>
      </c>
    </row>
    <row r="45" spans="1:35" x14ac:dyDescent="0.2">
      <c r="A45" s="17" t="s">
        <v>12</v>
      </c>
      <c r="B45" s="18" t="s">
        <v>5</v>
      </c>
      <c r="C45" s="19" t="s">
        <v>5</v>
      </c>
      <c r="D45" s="29" t="s">
        <v>51</v>
      </c>
      <c r="E45" s="17" t="s">
        <v>52</v>
      </c>
      <c r="F45" s="20">
        <f>'DSR Secondary'!F45</f>
        <v>1743454.2</v>
      </c>
      <c r="G45" s="102">
        <f>'DSR Secondary'!G45</f>
        <v>977.46000000000026</v>
      </c>
      <c r="H45" s="103">
        <v>0.12</v>
      </c>
      <c r="I45" s="103">
        <v>0.12</v>
      </c>
      <c r="J45" s="103">
        <v>0.12</v>
      </c>
      <c r="K45" s="103">
        <v>0.12</v>
      </c>
      <c r="L45" s="103">
        <v>0.12</v>
      </c>
      <c r="M45" s="103">
        <v>0.12</v>
      </c>
      <c r="N45" s="103">
        <v>0.12</v>
      </c>
      <c r="O45" s="103">
        <v>0.15</v>
      </c>
      <c r="P45" s="103">
        <v>0.15</v>
      </c>
      <c r="Q45" s="103">
        <v>0.15</v>
      </c>
      <c r="R45" s="103">
        <v>0.15</v>
      </c>
      <c r="S45" s="103">
        <v>0.15</v>
      </c>
      <c r="T45" s="103">
        <v>0.15</v>
      </c>
      <c r="U45" s="103">
        <v>0.15</v>
      </c>
      <c r="V45" s="103">
        <v>0.15</v>
      </c>
      <c r="W45" s="103">
        <v>0.15</v>
      </c>
      <c r="X45" s="103">
        <v>0.15</v>
      </c>
      <c r="Y45" s="103">
        <v>0.15</v>
      </c>
      <c r="Z45" s="103">
        <v>0.15</v>
      </c>
      <c r="AA45" s="103">
        <v>0.15</v>
      </c>
      <c r="AB45" s="103">
        <v>0.15</v>
      </c>
      <c r="AC45" s="103">
        <v>0.15</v>
      </c>
      <c r="AD45" s="103">
        <v>0.15</v>
      </c>
      <c r="AE45" s="103">
        <v>0.15</v>
      </c>
      <c r="AF45" s="103">
        <v>0.15</v>
      </c>
      <c r="AG45" s="103">
        <v>0.15</v>
      </c>
      <c r="AH45" s="103">
        <v>0.15</v>
      </c>
      <c r="AI45" s="103">
        <v>0.15</v>
      </c>
    </row>
    <row r="46" spans="1:35" s="10" customFormat="1" x14ac:dyDescent="0.2">
      <c r="A46" s="23"/>
      <c r="B46" s="74"/>
      <c r="C46" s="25"/>
      <c r="D46" s="30"/>
      <c r="E46" s="23"/>
      <c r="F46" s="28">
        <f>SUM(F41:F45)</f>
        <v>12306520</v>
      </c>
      <c r="G46" s="28">
        <f>SUM(G41:G45)</f>
        <v>7173.0000000000009</v>
      </c>
      <c r="H46" s="66">
        <f>SUM(H41:H45)</f>
        <v>0.99999999999999989</v>
      </c>
      <c r="I46" s="66">
        <f t="shared" ref="I46:AF46" si="9">SUM(I41:I45)</f>
        <v>0.99999999999999989</v>
      </c>
      <c r="J46" s="66">
        <f t="shared" si="9"/>
        <v>0.99999999999999989</v>
      </c>
      <c r="K46" s="66">
        <f t="shared" si="9"/>
        <v>0.99999999999999989</v>
      </c>
      <c r="L46" s="66">
        <f t="shared" si="9"/>
        <v>0.99999999999999989</v>
      </c>
      <c r="M46" s="66">
        <f t="shared" si="9"/>
        <v>0.99999999999999989</v>
      </c>
      <c r="N46" s="66">
        <f t="shared" si="9"/>
        <v>0.99999999999999989</v>
      </c>
      <c r="O46" s="66">
        <f t="shared" si="9"/>
        <v>1</v>
      </c>
      <c r="P46" s="66">
        <f t="shared" si="9"/>
        <v>1</v>
      </c>
      <c r="Q46" s="66">
        <f t="shared" si="9"/>
        <v>1</v>
      </c>
      <c r="R46" s="66">
        <f t="shared" si="9"/>
        <v>1</v>
      </c>
      <c r="S46" s="66">
        <f t="shared" si="9"/>
        <v>1</v>
      </c>
      <c r="T46" s="66">
        <f t="shared" si="9"/>
        <v>1</v>
      </c>
      <c r="U46" s="66">
        <f t="shared" si="9"/>
        <v>1</v>
      </c>
      <c r="V46" s="66">
        <f t="shared" si="9"/>
        <v>1</v>
      </c>
      <c r="W46" s="66">
        <f t="shared" si="9"/>
        <v>1</v>
      </c>
      <c r="X46" s="66">
        <f t="shared" si="9"/>
        <v>1</v>
      </c>
      <c r="Y46" s="66">
        <f t="shared" si="9"/>
        <v>1</v>
      </c>
      <c r="Z46" s="66">
        <f t="shared" si="9"/>
        <v>1</v>
      </c>
      <c r="AA46" s="66">
        <f t="shared" si="9"/>
        <v>1</v>
      </c>
      <c r="AB46" s="66">
        <f t="shared" si="9"/>
        <v>1</v>
      </c>
      <c r="AC46" s="66">
        <f t="shared" si="9"/>
        <v>1</v>
      </c>
      <c r="AD46" s="66">
        <f t="shared" si="9"/>
        <v>1</v>
      </c>
      <c r="AE46" s="66">
        <f t="shared" si="9"/>
        <v>1</v>
      </c>
      <c r="AF46" s="66">
        <f t="shared" si="9"/>
        <v>1</v>
      </c>
      <c r="AG46" s="66">
        <f t="shared" ref="AG46:AI46" si="10">SUM(AG41:AG45)</f>
        <v>1</v>
      </c>
      <c r="AH46" s="66">
        <f t="shared" si="10"/>
        <v>1</v>
      </c>
      <c r="AI46" s="66">
        <f t="shared" si="10"/>
        <v>1</v>
      </c>
    </row>
    <row r="47" spans="1:35" x14ac:dyDescent="0.2">
      <c r="A47" s="31" t="s">
        <v>13</v>
      </c>
      <c r="B47" s="18" t="s">
        <v>5</v>
      </c>
      <c r="C47" s="19" t="s">
        <v>23</v>
      </c>
      <c r="D47" s="31" t="s">
        <v>89</v>
      </c>
      <c r="E47" s="31" t="s">
        <v>90</v>
      </c>
      <c r="F47" s="20">
        <f>'DSR Secondary'!F47</f>
        <v>1810522.3000000003</v>
      </c>
      <c r="G47" s="102">
        <f>'DSR Secondary'!G47</f>
        <v>1095.5999999999999</v>
      </c>
      <c r="H47" s="103">
        <v>0.14000000000000001</v>
      </c>
      <c r="I47" s="103">
        <v>0.21</v>
      </c>
      <c r="J47" s="103">
        <v>0.21</v>
      </c>
      <c r="K47" s="103">
        <v>0.22</v>
      </c>
      <c r="L47" s="103">
        <v>0.15</v>
      </c>
      <c r="M47" s="103">
        <v>0.11</v>
      </c>
      <c r="N47" s="103">
        <v>0.16</v>
      </c>
      <c r="O47" s="103">
        <v>0.14000000000000001</v>
      </c>
      <c r="P47" s="103">
        <v>7.0000000000000007E-2</v>
      </c>
      <c r="Q47" s="103">
        <v>0.14000000000000001</v>
      </c>
      <c r="R47" s="103">
        <v>7.0000000000000007E-2</v>
      </c>
      <c r="S47" s="103">
        <v>0.11</v>
      </c>
      <c r="T47" s="103">
        <v>0.09</v>
      </c>
      <c r="U47" s="103">
        <v>0.13</v>
      </c>
      <c r="V47" s="103">
        <v>0.09</v>
      </c>
      <c r="W47" s="103">
        <v>7.0000000000000007E-2</v>
      </c>
      <c r="X47" s="103">
        <v>0.13</v>
      </c>
      <c r="Y47" s="103">
        <v>0.11</v>
      </c>
      <c r="Z47" s="103">
        <v>0.06</v>
      </c>
      <c r="AA47" s="103">
        <v>0.19</v>
      </c>
      <c r="AB47" s="103">
        <v>0.17</v>
      </c>
      <c r="AC47" s="103">
        <v>0.23</v>
      </c>
      <c r="AD47" s="103">
        <v>0.17</v>
      </c>
      <c r="AE47" s="103">
        <v>0.08</v>
      </c>
      <c r="AF47" s="103">
        <v>0.13</v>
      </c>
      <c r="AG47" s="103">
        <v>0.13</v>
      </c>
      <c r="AH47" s="103">
        <v>0.13</v>
      </c>
      <c r="AI47" s="103">
        <v>0.13</v>
      </c>
    </row>
    <row r="48" spans="1:35" x14ac:dyDescent="0.2">
      <c r="A48" s="31" t="s">
        <v>13</v>
      </c>
      <c r="B48" s="18" t="s">
        <v>5</v>
      </c>
      <c r="C48" s="19" t="s">
        <v>23</v>
      </c>
      <c r="D48" s="31" t="s">
        <v>91</v>
      </c>
      <c r="E48" s="31" t="s">
        <v>92</v>
      </c>
      <c r="F48" s="20">
        <f>'DSR Secondary'!F48</f>
        <v>1549568.3000000003</v>
      </c>
      <c r="G48" s="102">
        <f>'DSR Secondary'!G48</f>
        <v>1055.8</v>
      </c>
      <c r="H48" s="103">
        <v>0.17</v>
      </c>
      <c r="I48" s="103">
        <v>0.13</v>
      </c>
      <c r="J48" s="103">
        <v>0.21</v>
      </c>
      <c r="K48" s="103">
        <v>0.15</v>
      </c>
      <c r="L48" s="103">
        <v>0.13</v>
      </c>
      <c r="M48" s="103">
        <v>0.13</v>
      </c>
      <c r="N48" s="103">
        <v>0.13</v>
      </c>
      <c r="O48" s="103">
        <v>0.18</v>
      </c>
      <c r="P48" s="103">
        <v>0.14000000000000001</v>
      </c>
      <c r="Q48" s="103">
        <v>0.17</v>
      </c>
      <c r="R48" s="103">
        <v>0.19</v>
      </c>
      <c r="S48" s="103">
        <v>0.11</v>
      </c>
      <c r="T48" s="103">
        <v>0.12</v>
      </c>
      <c r="U48" s="103">
        <v>0.19</v>
      </c>
      <c r="V48" s="103">
        <v>0.13</v>
      </c>
      <c r="W48" s="103">
        <v>0.11</v>
      </c>
      <c r="X48" s="103">
        <v>0.13</v>
      </c>
      <c r="Y48" s="103">
        <v>0.08</v>
      </c>
      <c r="Z48" s="103">
        <v>0.2</v>
      </c>
      <c r="AA48" s="103">
        <v>0.06</v>
      </c>
      <c r="AB48" s="103">
        <v>0.1</v>
      </c>
      <c r="AC48" s="103">
        <v>0.15</v>
      </c>
      <c r="AD48" s="103">
        <v>0.11</v>
      </c>
      <c r="AE48" s="103">
        <v>0.08</v>
      </c>
      <c r="AF48" s="103">
        <v>7.0000000000000007E-2</v>
      </c>
      <c r="AG48" s="103">
        <v>7.0000000000000007E-2</v>
      </c>
      <c r="AH48" s="103">
        <v>7.0000000000000007E-2</v>
      </c>
      <c r="AI48" s="103">
        <v>7.0000000000000007E-2</v>
      </c>
    </row>
    <row r="49" spans="1:35" x14ac:dyDescent="0.2">
      <c r="A49" s="31" t="s">
        <v>13</v>
      </c>
      <c r="B49" s="18" t="s">
        <v>5</v>
      </c>
      <c r="C49" s="19" t="s">
        <v>23</v>
      </c>
      <c r="D49" s="31" t="s">
        <v>93</v>
      </c>
      <c r="E49" s="31" t="s">
        <v>94</v>
      </c>
      <c r="F49" s="20">
        <f>'DSR Secondary'!F49</f>
        <v>1868766.7</v>
      </c>
      <c r="G49" s="102">
        <f>'DSR Secondary'!G49</f>
        <v>1184.94</v>
      </c>
      <c r="H49" s="103">
        <v>0.16</v>
      </c>
      <c r="I49" s="103">
        <v>0.12</v>
      </c>
      <c r="J49" s="103">
        <v>0.12</v>
      </c>
      <c r="K49" s="103">
        <v>0.13</v>
      </c>
      <c r="L49" s="103">
        <v>0.17</v>
      </c>
      <c r="M49" s="103">
        <v>0.21</v>
      </c>
      <c r="N49" s="103">
        <v>0.23</v>
      </c>
      <c r="O49" s="103">
        <v>0.19</v>
      </c>
      <c r="P49" s="103">
        <v>0.14000000000000001</v>
      </c>
      <c r="Q49" s="103">
        <v>0.2</v>
      </c>
      <c r="R49" s="103">
        <v>0.21</v>
      </c>
      <c r="S49" s="103">
        <v>0.21</v>
      </c>
      <c r="T49" s="103">
        <v>0.19</v>
      </c>
      <c r="U49" s="103">
        <v>0.08</v>
      </c>
      <c r="V49" s="103">
        <v>0.2</v>
      </c>
      <c r="W49" s="103">
        <v>0.16</v>
      </c>
      <c r="X49" s="103">
        <v>0.23</v>
      </c>
      <c r="Y49" s="103">
        <v>0.19</v>
      </c>
      <c r="Z49" s="103">
        <v>0.16</v>
      </c>
      <c r="AA49" s="103">
        <v>0.16</v>
      </c>
      <c r="AB49" s="103">
        <v>0.15</v>
      </c>
      <c r="AC49" s="103">
        <v>0.13</v>
      </c>
      <c r="AD49" s="103">
        <v>0.19</v>
      </c>
      <c r="AE49" s="103">
        <v>0.06</v>
      </c>
      <c r="AF49" s="103">
        <v>0.11</v>
      </c>
      <c r="AG49" s="103">
        <v>0.11</v>
      </c>
      <c r="AH49" s="103">
        <v>0.11</v>
      </c>
      <c r="AI49" s="103">
        <v>0.11</v>
      </c>
    </row>
    <row r="50" spans="1:35" x14ac:dyDescent="0.2">
      <c r="A50" s="31" t="s">
        <v>13</v>
      </c>
      <c r="B50" s="18" t="s">
        <v>5</v>
      </c>
      <c r="C50" s="19" t="s">
        <v>23</v>
      </c>
      <c r="D50" s="31" t="s">
        <v>95</v>
      </c>
      <c r="E50" s="31" t="s">
        <v>96</v>
      </c>
      <c r="F50" s="20">
        <f>'DSR Secondary'!F50</f>
        <v>1913011.6</v>
      </c>
      <c r="G50" s="102">
        <f>'DSR Secondary'!G50</f>
        <v>1059.6500000000001</v>
      </c>
      <c r="H50" s="103">
        <v>0.15</v>
      </c>
      <c r="I50" s="103">
        <v>0.11</v>
      </c>
      <c r="J50" s="103">
        <v>0.12</v>
      </c>
      <c r="K50" s="103">
        <v>0.11</v>
      </c>
      <c r="L50" s="103">
        <v>0.09</v>
      </c>
      <c r="M50" s="103">
        <v>0.12</v>
      </c>
      <c r="N50" s="103">
        <v>0.06</v>
      </c>
      <c r="O50" s="103">
        <v>0.15</v>
      </c>
      <c r="P50" s="103">
        <v>0.12</v>
      </c>
      <c r="Q50" s="103">
        <v>0.23</v>
      </c>
      <c r="R50" s="103">
        <v>0.17</v>
      </c>
      <c r="S50" s="103">
        <v>0.14000000000000001</v>
      </c>
      <c r="T50" s="103">
        <v>0.18</v>
      </c>
      <c r="U50" s="103">
        <v>0.15</v>
      </c>
      <c r="V50" s="103">
        <v>0.17</v>
      </c>
      <c r="W50" s="103">
        <v>0.11</v>
      </c>
      <c r="X50" s="103">
        <v>0.05</v>
      </c>
      <c r="Y50" s="103">
        <v>0.2</v>
      </c>
      <c r="Z50" s="103">
        <v>0.23</v>
      </c>
      <c r="AA50" s="103">
        <v>0.23</v>
      </c>
      <c r="AB50" s="103">
        <v>0.16</v>
      </c>
      <c r="AC50" s="103">
        <v>0.14000000000000001</v>
      </c>
      <c r="AD50" s="103">
        <v>0.15</v>
      </c>
      <c r="AE50" s="103">
        <v>0.17</v>
      </c>
      <c r="AF50" s="103">
        <v>0.14000000000000001</v>
      </c>
      <c r="AG50" s="103">
        <v>0.14000000000000001</v>
      </c>
      <c r="AH50" s="103">
        <v>0.18</v>
      </c>
      <c r="AI50" s="103">
        <v>0.18</v>
      </c>
    </row>
    <row r="51" spans="1:35" x14ac:dyDescent="0.2">
      <c r="A51" s="31" t="s">
        <v>13</v>
      </c>
      <c r="B51" s="18" t="s">
        <v>5</v>
      </c>
      <c r="C51" s="19" t="s">
        <v>23</v>
      </c>
      <c r="D51" s="31" t="s">
        <v>97</v>
      </c>
      <c r="E51" s="31" t="s">
        <v>98</v>
      </c>
      <c r="F51" s="20">
        <f>'DSR Secondary'!F51</f>
        <v>1974918.9999999998</v>
      </c>
      <c r="G51" s="102">
        <f>'DSR Secondary'!G51</f>
        <v>893.6</v>
      </c>
      <c r="H51" s="103">
        <v>0.12</v>
      </c>
      <c r="I51" s="103">
        <v>0.12</v>
      </c>
      <c r="J51" s="103">
        <v>0.05</v>
      </c>
      <c r="K51" s="103">
        <v>0.09</v>
      </c>
      <c r="L51" s="103">
        <v>0.15</v>
      </c>
      <c r="M51" s="103">
        <v>0.13</v>
      </c>
      <c r="N51" s="103">
        <v>0.16</v>
      </c>
      <c r="O51" s="103">
        <v>0.14000000000000001</v>
      </c>
      <c r="P51" s="103">
        <v>0.15</v>
      </c>
      <c r="Q51" s="103">
        <v>7.0000000000000007E-2</v>
      </c>
      <c r="R51" s="103">
        <v>7.0000000000000007E-2</v>
      </c>
      <c r="S51" s="103">
        <v>7.0000000000000007E-2</v>
      </c>
      <c r="T51" s="103">
        <v>7.0000000000000007E-2</v>
      </c>
      <c r="U51" s="103">
        <v>7.0000000000000007E-2</v>
      </c>
      <c r="V51" s="103">
        <v>0.13</v>
      </c>
      <c r="W51" s="103">
        <v>0.14000000000000001</v>
      </c>
      <c r="X51" s="103">
        <v>0.23</v>
      </c>
      <c r="Y51" s="103">
        <v>0.08</v>
      </c>
      <c r="Z51" s="103">
        <v>7.0000000000000007E-2</v>
      </c>
      <c r="AA51" s="103">
        <v>0.08</v>
      </c>
      <c r="AB51" s="103">
        <v>0.08</v>
      </c>
      <c r="AC51" s="103">
        <v>0.09</v>
      </c>
      <c r="AD51" s="103">
        <v>0.09</v>
      </c>
      <c r="AE51" s="103">
        <v>0.3</v>
      </c>
      <c r="AF51" s="103">
        <v>0.24</v>
      </c>
      <c r="AG51" s="103">
        <v>0.24</v>
      </c>
      <c r="AH51" s="103">
        <v>0.24</v>
      </c>
      <c r="AI51" s="103">
        <v>0.24</v>
      </c>
    </row>
    <row r="52" spans="1:35" x14ac:dyDescent="0.2">
      <c r="A52" s="31" t="s">
        <v>13</v>
      </c>
      <c r="B52" s="18" t="s">
        <v>5</v>
      </c>
      <c r="C52" s="19" t="s">
        <v>23</v>
      </c>
      <c r="D52" s="31" t="s">
        <v>99</v>
      </c>
      <c r="E52" s="31" t="s">
        <v>100</v>
      </c>
      <c r="F52" s="20">
        <f>'DSR Secondary'!F52</f>
        <v>1772321.1000000003</v>
      </c>
      <c r="G52" s="102">
        <f>'DSR Secondary'!G52</f>
        <v>1234.1399999999999</v>
      </c>
      <c r="H52" s="103">
        <v>0.17</v>
      </c>
      <c r="I52" s="103">
        <v>0.17</v>
      </c>
      <c r="J52" s="103">
        <v>0.15</v>
      </c>
      <c r="K52" s="103">
        <v>0.24</v>
      </c>
      <c r="L52" s="103">
        <v>0.15</v>
      </c>
      <c r="M52" s="103">
        <v>0.19</v>
      </c>
      <c r="N52" s="103">
        <v>0.13</v>
      </c>
      <c r="O52" s="103">
        <v>0.11</v>
      </c>
      <c r="P52" s="103">
        <v>0.26</v>
      </c>
      <c r="Q52" s="103">
        <v>0.08</v>
      </c>
      <c r="R52" s="103">
        <v>0.22</v>
      </c>
      <c r="S52" s="103">
        <v>0.16</v>
      </c>
      <c r="T52" s="103">
        <v>0.19</v>
      </c>
      <c r="U52" s="103">
        <v>0.26</v>
      </c>
      <c r="V52" s="103">
        <v>0.22</v>
      </c>
      <c r="W52" s="103">
        <v>0.21</v>
      </c>
      <c r="X52" s="103">
        <v>0.12</v>
      </c>
      <c r="Y52" s="103">
        <v>0.14000000000000001</v>
      </c>
      <c r="Z52" s="103">
        <v>0.09</v>
      </c>
      <c r="AA52" s="103">
        <v>0.08</v>
      </c>
      <c r="AB52" s="103">
        <v>0.1</v>
      </c>
      <c r="AC52" s="103">
        <v>0.11</v>
      </c>
      <c r="AD52" s="103">
        <v>0.1</v>
      </c>
      <c r="AE52" s="103">
        <v>0.13</v>
      </c>
      <c r="AF52" s="103">
        <v>0.09</v>
      </c>
      <c r="AG52" s="103">
        <v>0.09</v>
      </c>
      <c r="AH52" s="103">
        <v>0.05</v>
      </c>
      <c r="AI52" s="103">
        <v>0.05</v>
      </c>
    </row>
    <row r="53" spans="1:35" x14ac:dyDescent="0.2">
      <c r="A53" s="31" t="s">
        <v>13</v>
      </c>
      <c r="B53" s="18" t="s">
        <v>5</v>
      </c>
      <c r="C53" s="19" t="s">
        <v>23</v>
      </c>
      <c r="D53" s="31" t="s">
        <v>101</v>
      </c>
      <c r="E53" s="31" t="s">
        <v>102</v>
      </c>
      <c r="F53" s="20">
        <f>'DSR Secondary'!F53</f>
        <v>2031941</v>
      </c>
      <c r="G53" s="102">
        <f>'DSR Secondary'!G53</f>
        <v>975.27000000000021</v>
      </c>
      <c r="H53" s="103">
        <v>0.09</v>
      </c>
      <c r="I53" s="103">
        <v>0.14000000000000001</v>
      </c>
      <c r="J53" s="103">
        <v>0.14000000000000001</v>
      </c>
      <c r="K53" s="103">
        <v>0.06</v>
      </c>
      <c r="L53" s="103">
        <v>0.16</v>
      </c>
      <c r="M53" s="103">
        <v>0.11</v>
      </c>
      <c r="N53" s="103">
        <v>0.13</v>
      </c>
      <c r="O53" s="103">
        <v>0.09</v>
      </c>
      <c r="P53" s="103">
        <v>0.12</v>
      </c>
      <c r="Q53" s="103">
        <v>0.11</v>
      </c>
      <c r="R53" s="103">
        <v>7.0000000000000007E-2</v>
      </c>
      <c r="S53" s="103">
        <v>0.2</v>
      </c>
      <c r="T53" s="103">
        <v>0.16</v>
      </c>
      <c r="U53" s="103">
        <v>0.12</v>
      </c>
      <c r="V53" s="103">
        <v>0.06</v>
      </c>
      <c r="W53" s="103">
        <v>0.2</v>
      </c>
      <c r="X53" s="103">
        <v>0.11</v>
      </c>
      <c r="Y53" s="103">
        <v>0.2</v>
      </c>
      <c r="Z53" s="103">
        <v>0.19</v>
      </c>
      <c r="AA53" s="103">
        <v>0.2</v>
      </c>
      <c r="AB53" s="103">
        <v>0.24</v>
      </c>
      <c r="AC53" s="103">
        <v>0.15</v>
      </c>
      <c r="AD53" s="103">
        <v>0.19</v>
      </c>
      <c r="AE53" s="103">
        <v>0.18</v>
      </c>
      <c r="AF53" s="103">
        <v>0.22</v>
      </c>
      <c r="AG53" s="103">
        <v>0.22</v>
      </c>
      <c r="AH53" s="103">
        <v>0.22</v>
      </c>
      <c r="AI53" s="103">
        <v>0.22</v>
      </c>
    </row>
    <row r="54" spans="1:35" s="10" customFormat="1" x14ac:dyDescent="0.2">
      <c r="A54" s="33"/>
      <c r="B54" s="74"/>
      <c r="C54" s="25"/>
      <c r="D54" s="33"/>
      <c r="E54" s="33"/>
      <c r="F54" s="28">
        <f>SUM(F47:F53)</f>
        <v>12921050</v>
      </c>
      <c r="G54" s="28">
        <f>SUM(G47:G53)</f>
        <v>7499</v>
      </c>
      <c r="H54" s="66">
        <f>SUM(H47:H53)</f>
        <v>1.0000000000000002</v>
      </c>
      <c r="I54" s="66">
        <f t="shared" ref="I54:AF54" si="11">SUM(I47:I53)</f>
        <v>1</v>
      </c>
      <c r="J54" s="66">
        <f t="shared" si="11"/>
        <v>1</v>
      </c>
      <c r="K54" s="66">
        <f t="shared" si="11"/>
        <v>1</v>
      </c>
      <c r="L54" s="66">
        <f t="shared" si="11"/>
        <v>1</v>
      </c>
      <c r="M54" s="66">
        <f t="shared" si="11"/>
        <v>0.99999999999999989</v>
      </c>
      <c r="N54" s="66">
        <f t="shared" si="11"/>
        <v>1</v>
      </c>
      <c r="O54" s="66">
        <f t="shared" si="11"/>
        <v>1</v>
      </c>
      <c r="P54" s="66">
        <f t="shared" si="11"/>
        <v>1</v>
      </c>
      <c r="Q54" s="66">
        <f t="shared" si="11"/>
        <v>1</v>
      </c>
      <c r="R54" s="66">
        <f t="shared" si="11"/>
        <v>1</v>
      </c>
      <c r="S54" s="66">
        <f t="shared" si="11"/>
        <v>1.0000000000000002</v>
      </c>
      <c r="T54" s="66">
        <f t="shared" si="11"/>
        <v>1</v>
      </c>
      <c r="U54" s="66">
        <f t="shared" si="11"/>
        <v>1</v>
      </c>
      <c r="V54" s="66">
        <f t="shared" si="11"/>
        <v>1</v>
      </c>
      <c r="W54" s="66">
        <f t="shared" si="11"/>
        <v>1</v>
      </c>
      <c r="X54" s="66">
        <f t="shared" si="11"/>
        <v>1</v>
      </c>
      <c r="Y54" s="66">
        <f t="shared" si="11"/>
        <v>1</v>
      </c>
      <c r="Z54" s="66">
        <f t="shared" si="11"/>
        <v>1</v>
      </c>
      <c r="AA54" s="66">
        <f t="shared" si="11"/>
        <v>1</v>
      </c>
      <c r="AB54" s="66">
        <f t="shared" si="11"/>
        <v>1</v>
      </c>
      <c r="AC54" s="66">
        <f t="shared" si="11"/>
        <v>1</v>
      </c>
      <c r="AD54" s="66">
        <f t="shared" si="11"/>
        <v>1</v>
      </c>
      <c r="AE54" s="66">
        <f t="shared" si="11"/>
        <v>1</v>
      </c>
      <c r="AF54" s="66">
        <f t="shared" si="11"/>
        <v>0.99999999999999989</v>
      </c>
      <c r="AG54" s="66">
        <f t="shared" ref="AG54:AI54" si="12">SUM(AG47:AG53)</f>
        <v>0.99999999999999989</v>
      </c>
      <c r="AH54" s="66">
        <f t="shared" si="12"/>
        <v>1</v>
      </c>
      <c r="AI54" s="66">
        <f t="shared" si="12"/>
        <v>1</v>
      </c>
    </row>
    <row r="55" spans="1:35" ht="13.5" customHeight="1" x14ac:dyDescent="0.2">
      <c r="A55" s="151" t="s">
        <v>46</v>
      </c>
      <c r="B55" s="18" t="s">
        <v>5</v>
      </c>
      <c r="C55" s="38" t="s">
        <v>45</v>
      </c>
      <c r="D55" s="152" t="s">
        <v>103</v>
      </c>
      <c r="E55" s="153" t="s">
        <v>104</v>
      </c>
      <c r="F55" s="20">
        <f>'DSR Secondary'!F55</f>
        <v>2893980.2</v>
      </c>
      <c r="G55" s="102">
        <f>'DSR Secondary'!G55</f>
        <v>1434.2599999999995</v>
      </c>
      <c r="H55" s="103">
        <v>0.33</v>
      </c>
      <c r="I55" s="103">
        <v>0.33</v>
      </c>
      <c r="J55" s="103">
        <v>0.33</v>
      </c>
      <c r="K55" s="103">
        <v>0.33</v>
      </c>
      <c r="L55" s="103">
        <v>0.33</v>
      </c>
      <c r="M55" s="103">
        <v>0.33</v>
      </c>
      <c r="N55" s="103">
        <v>0.33</v>
      </c>
      <c r="O55" s="103">
        <v>0.33</v>
      </c>
      <c r="P55" s="103">
        <v>0.33</v>
      </c>
      <c r="Q55" s="103">
        <v>0.33</v>
      </c>
      <c r="R55" s="103">
        <v>0.33</v>
      </c>
      <c r="S55" s="103">
        <v>0.33</v>
      </c>
      <c r="T55" s="103">
        <v>0.33</v>
      </c>
      <c r="U55" s="103">
        <v>0.33</v>
      </c>
      <c r="V55" s="103">
        <v>0.33</v>
      </c>
      <c r="W55" s="103">
        <v>0.33</v>
      </c>
      <c r="X55" s="103">
        <v>0.33</v>
      </c>
      <c r="Y55" s="103">
        <v>0.33</v>
      </c>
      <c r="Z55" s="103">
        <v>0.33</v>
      </c>
      <c r="AA55" s="103">
        <v>0.42</v>
      </c>
      <c r="AB55" s="103">
        <v>0.42</v>
      </c>
      <c r="AC55" s="103">
        <v>0.4</v>
      </c>
      <c r="AD55" s="103">
        <v>0.4</v>
      </c>
      <c r="AE55" s="103">
        <v>0.4</v>
      </c>
      <c r="AF55" s="103">
        <v>0.4</v>
      </c>
      <c r="AG55" s="103">
        <v>0.4</v>
      </c>
      <c r="AH55" s="103">
        <v>0.4</v>
      </c>
      <c r="AI55" s="103">
        <v>0.4</v>
      </c>
    </row>
    <row r="56" spans="1:35" ht="14.25" customHeight="1" x14ac:dyDescent="0.2">
      <c r="A56" s="151" t="s">
        <v>46</v>
      </c>
      <c r="B56" s="18" t="s">
        <v>5</v>
      </c>
      <c r="C56" s="38" t="s">
        <v>45</v>
      </c>
      <c r="D56" s="152" t="s">
        <v>105</v>
      </c>
      <c r="E56" s="153" t="s">
        <v>106</v>
      </c>
      <c r="F56" s="20">
        <f>'DSR Secondary'!F56</f>
        <v>1978627.3</v>
      </c>
      <c r="G56" s="102">
        <f>'DSR Secondary'!G56</f>
        <v>1026.94</v>
      </c>
      <c r="H56" s="103">
        <v>0.25</v>
      </c>
      <c r="I56" s="103">
        <v>0.25</v>
      </c>
      <c r="J56" s="103">
        <v>0.25</v>
      </c>
      <c r="K56" s="103">
        <v>0.25</v>
      </c>
      <c r="L56" s="103">
        <v>0.25</v>
      </c>
      <c r="M56" s="103">
        <v>0.25</v>
      </c>
      <c r="N56" s="103">
        <v>0.25</v>
      </c>
      <c r="O56" s="103">
        <v>0.25</v>
      </c>
      <c r="P56" s="103">
        <v>0.25</v>
      </c>
      <c r="Q56" s="103">
        <v>0.25</v>
      </c>
      <c r="R56" s="103">
        <v>0.25</v>
      </c>
      <c r="S56" s="103">
        <v>0.25</v>
      </c>
      <c r="T56" s="103">
        <v>0.25</v>
      </c>
      <c r="U56" s="103">
        <v>0.25</v>
      </c>
      <c r="V56" s="103">
        <v>0.25</v>
      </c>
      <c r="W56" s="103">
        <v>0.25</v>
      </c>
      <c r="X56" s="103">
        <v>0.25</v>
      </c>
      <c r="Y56" s="103">
        <v>0.25</v>
      </c>
      <c r="Z56" s="103">
        <v>0.25</v>
      </c>
      <c r="AA56" s="103">
        <v>0.2</v>
      </c>
      <c r="AB56" s="103">
        <v>0.2</v>
      </c>
      <c r="AC56" s="103">
        <v>0.25</v>
      </c>
      <c r="AD56" s="103">
        <v>0.25</v>
      </c>
      <c r="AE56" s="103">
        <v>0.26</v>
      </c>
      <c r="AF56" s="103">
        <v>0.26</v>
      </c>
      <c r="AG56" s="103">
        <v>0.26</v>
      </c>
      <c r="AH56" s="103">
        <v>0.26</v>
      </c>
      <c r="AI56" s="103">
        <v>0.26</v>
      </c>
    </row>
    <row r="57" spans="1:35" ht="13.5" customHeight="1" x14ac:dyDescent="0.2">
      <c r="A57" s="151" t="s">
        <v>46</v>
      </c>
      <c r="B57" s="18" t="s">
        <v>5</v>
      </c>
      <c r="C57" s="38" t="s">
        <v>45</v>
      </c>
      <c r="D57" s="152" t="s">
        <v>107</v>
      </c>
      <c r="E57" s="153" t="s">
        <v>271</v>
      </c>
      <c r="F57" s="20">
        <f>'DSR Secondary'!F57</f>
        <v>972837.39999999991</v>
      </c>
      <c r="G57" s="102">
        <f>'DSR Secondary'!G57</f>
        <v>617.05000000000007</v>
      </c>
      <c r="H57" s="103">
        <v>0.16</v>
      </c>
      <c r="I57" s="103">
        <v>0.16</v>
      </c>
      <c r="J57" s="103">
        <v>0.16</v>
      </c>
      <c r="K57" s="103">
        <v>0.16</v>
      </c>
      <c r="L57" s="103">
        <v>0.16</v>
      </c>
      <c r="M57" s="103">
        <v>0.16</v>
      </c>
      <c r="N57" s="103">
        <v>0.16</v>
      </c>
      <c r="O57" s="103">
        <v>0.16</v>
      </c>
      <c r="P57" s="103">
        <v>0.16</v>
      </c>
      <c r="Q57" s="103">
        <v>0.16</v>
      </c>
      <c r="R57" s="103">
        <v>0.16</v>
      </c>
      <c r="S57" s="103">
        <v>0.16</v>
      </c>
      <c r="T57" s="103">
        <v>0.16</v>
      </c>
      <c r="U57" s="103">
        <v>0.16</v>
      </c>
      <c r="V57" s="103">
        <v>0.16</v>
      </c>
      <c r="W57" s="103">
        <v>0.16</v>
      </c>
      <c r="X57" s="103">
        <v>0.16</v>
      </c>
      <c r="Y57" s="103">
        <v>0.16</v>
      </c>
      <c r="Z57" s="103">
        <v>0.16</v>
      </c>
      <c r="AA57" s="103">
        <v>0.13</v>
      </c>
      <c r="AB57" s="103">
        <v>0.13</v>
      </c>
      <c r="AC57" s="103">
        <v>0.1</v>
      </c>
      <c r="AD57" s="103">
        <v>0.1</v>
      </c>
      <c r="AE57" s="103">
        <v>0.08</v>
      </c>
      <c r="AF57" s="103">
        <v>0.08</v>
      </c>
      <c r="AG57" s="103">
        <v>0.08</v>
      </c>
      <c r="AH57" s="103">
        <v>0.08</v>
      </c>
      <c r="AI57" s="103">
        <v>0.08</v>
      </c>
    </row>
    <row r="58" spans="1:35" ht="17.25" customHeight="1" x14ac:dyDescent="0.2">
      <c r="A58" s="151" t="s">
        <v>46</v>
      </c>
      <c r="B58" s="18" t="s">
        <v>5</v>
      </c>
      <c r="C58" s="38" t="s">
        <v>45</v>
      </c>
      <c r="D58" s="152" t="s">
        <v>108</v>
      </c>
      <c r="E58" s="153" t="s">
        <v>109</v>
      </c>
      <c r="F58" s="20">
        <f>'DSR Secondary'!F58</f>
        <v>2039505.0999999999</v>
      </c>
      <c r="G58" s="102">
        <f>'DSR Secondary'!G58</f>
        <v>1075.7500000000002</v>
      </c>
      <c r="H58" s="103">
        <v>0.26</v>
      </c>
      <c r="I58" s="103">
        <v>0.26</v>
      </c>
      <c r="J58" s="103">
        <v>0.26</v>
      </c>
      <c r="K58" s="103">
        <v>0.26</v>
      </c>
      <c r="L58" s="103">
        <v>0.26</v>
      </c>
      <c r="M58" s="103">
        <v>0.26</v>
      </c>
      <c r="N58" s="103">
        <v>0.26</v>
      </c>
      <c r="O58" s="103">
        <v>0.26</v>
      </c>
      <c r="P58" s="103">
        <v>0.26</v>
      </c>
      <c r="Q58" s="103">
        <v>0.26</v>
      </c>
      <c r="R58" s="103">
        <v>0.26</v>
      </c>
      <c r="S58" s="103">
        <v>0.26</v>
      </c>
      <c r="T58" s="103">
        <v>0.26</v>
      </c>
      <c r="U58" s="103">
        <v>0.26</v>
      </c>
      <c r="V58" s="103">
        <v>0.26</v>
      </c>
      <c r="W58" s="103">
        <v>0.26</v>
      </c>
      <c r="X58" s="103">
        <v>0.26</v>
      </c>
      <c r="Y58" s="103">
        <v>0.26</v>
      </c>
      <c r="Z58" s="103">
        <v>0.26</v>
      </c>
      <c r="AA58" s="103">
        <v>0.25</v>
      </c>
      <c r="AB58" s="103">
        <v>0.25</v>
      </c>
      <c r="AC58" s="103">
        <v>0.25</v>
      </c>
      <c r="AD58" s="103">
        <v>0.25</v>
      </c>
      <c r="AE58" s="103">
        <v>0.26</v>
      </c>
      <c r="AF58" s="103">
        <v>0.26</v>
      </c>
      <c r="AG58" s="103">
        <v>0.26</v>
      </c>
      <c r="AH58" s="103">
        <v>0.26</v>
      </c>
      <c r="AI58" s="103">
        <v>0.26</v>
      </c>
    </row>
    <row r="59" spans="1:35" s="10" customFormat="1" x14ac:dyDescent="0.2">
      <c r="A59" s="106"/>
      <c r="B59" s="74"/>
      <c r="C59" s="41"/>
      <c r="D59" s="42"/>
      <c r="E59" s="69"/>
      <c r="F59" s="28">
        <f>SUM(F55:F58)</f>
        <v>7884950</v>
      </c>
      <c r="G59" s="28">
        <f>SUM(G55:G58)</f>
        <v>4154</v>
      </c>
      <c r="H59" s="66">
        <f>SUM(H55:H58)</f>
        <v>1</v>
      </c>
      <c r="I59" s="66">
        <f t="shared" ref="I59:AF59" si="13">SUM(I55:I58)</f>
        <v>1</v>
      </c>
      <c r="J59" s="66">
        <f t="shared" si="13"/>
        <v>1</v>
      </c>
      <c r="K59" s="66">
        <f t="shared" si="13"/>
        <v>1</v>
      </c>
      <c r="L59" s="66">
        <f t="shared" si="13"/>
        <v>1</v>
      </c>
      <c r="M59" s="66">
        <f t="shared" si="13"/>
        <v>1</v>
      </c>
      <c r="N59" s="66">
        <f t="shared" si="13"/>
        <v>1</v>
      </c>
      <c r="O59" s="66">
        <f t="shared" si="13"/>
        <v>1</v>
      </c>
      <c r="P59" s="66">
        <f t="shared" si="13"/>
        <v>1</v>
      </c>
      <c r="Q59" s="66">
        <f t="shared" si="13"/>
        <v>1</v>
      </c>
      <c r="R59" s="66">
        <f t="shared" si="13"/>
        <v>1</v>
      </c>
      <c r="S59" s="66">
        <f t="shared" si="13"/>
        <v>1</v>
      </c>
      <c r="T59" s="66">
        <f t="shared" si="13"/>
        <v>1</v>
      </c>
      <c r="U59" s="66">
        <f t="shared" si="13"/>
        <v>1</v>
      </c>
      <c r="V59" s="66">
        <f t="shared" si="13"/>
        <v>1</v>
      </c>
      <c r="W59" s="66">
        <f t="shared" si="13"/>
        <v>1</v>
      </c>
      <c r="X59" s="66">
        <f t="shared" si="13"/>
        <v>1</v>
      </c>
      <c r="Y59" s="66">
        <f t="shared" si="13"/>
        <v>1</v>
      </c>
      <c r="Z59" s="66">
        <f t="shared" si="13"/>
        <v>1</v>
      </c>
      <c r="AA59" s="66">
        <f t="shared" si="13"/>
        <v>1</v>
      </c>
      <c r="AB59" s="66">
        <f t="shared" si="13"/>
        <v>1</v>
      </c>
      <c r="AC59" s="66">
        <f t="shared" si="13"/>
        <v>1</v>
      </c>
      <c r="AD59" s="66">
        <f t="shared" si="13"/>
        <v>1</v>
      </c>
      <c r="AE59" s="66">
        <f t="shared" si="13"/>
        <v>1</v>
      </c>
      <c r="AF59" s="66">
        <f t="shared" si="13"/>
        <v>1</v>
      </c>
      <c r="AG59" s="66">
        <f t="shared" ref="AG59:AI59" si="14">SUM(AG55:AG58)</f>
        <v>1</v>
      </c>
      <c r="AH59" s="66">
        <f t="shared" si="14"/>
        <v>1</v>
      </c>
      <c r="AI59" s="66">
        <f t="shared" si="14"/>
        <v>1</v>
      </c>
    </row>
    <row r="60" spans="1:35" x14ac:dyDescent="0.2">
      <c r="A60" s="107" t="s">
        <v>14</v>
      </c>
      <c r="B60" s="18" t="s">
        <v>5</v>
      </c>
      <c r="C60" s="38" t="s">
        <v>45</v>
      </c>
      <c r="D60" s="44" t="s">
        <v>110</v>
      </c>
      <c r="E60" s="38" t="s">
        <v>111</v>
      </c>
      <c r="F60" s="20">
        <f>'DSR Secondary'!F60</f>
        <v>2721788.9887408148</v>
      </c>
      <c r="G60" s="102">
        <f>'DSR Secondary'!G60</f>
        <v>1159.7459000409231</v>
      </c>
      <c r="H60" s="103">
        <v>0.26</v>
      </c>
      <c r="I60" s="103">
        <v>0.26</v>
      </c>
      <c r="J60" s="103">
        <v>0.26</v>
      </c>
      <c r="K60" s="103">
        <v>0.26</v>
      </c>
      <c r="L60" s="103">
        <v>0.26</v>
      </c>
      <c r="M60" s="103">
        <v>0.26</v>
      </c>
      <c r="N60" s="103">
        <v>0.26</v>
      </c>
      <c r="O60" s="103">
        <v>0.26</v>
      </c>
      <c r="P60" s="103">
        <v>0.26</v>
      </c>
      <c r="Q60" s="103">
        <v>0.26</v>
      </c>
      <c r="R60" s="103">
        <v>0.26</v>
      </c>
      <c r="S60" s="103">
        <v>0.26</v>
      </c>
      <c r="T60" s="103">
        <v>0.26</v>
      </c>
      <c r="U60" s="103">
        <v>0.26</v>
      </c>
      <c r="V60" s="103">
        <v>0.26</v>
      </c>
      <c r="W60" s="103">
        <v>0.26</v>
      </c>
      <c r="X60" s="103">
        <v>0.35135135135135137</v>
      </c>
      <c r="Y60" s="103">
        <v>0.34693877551020408</v>
      </c>
      <c r="Z60" s="103">
        <v>0.35483870967741937</v>
      </c>
      <c r="AA60" s="103">
        <v>0.4</v>
      </c>
      <c r="AB60" s="103">
        <v>0.4</v>
      </c>
      <c r="AC60" s="103">
        <v>0.4</v>
      </c>
      <c r="AD60" s="103">
        <v>0.4</v>
      </c>
      <c r="AE60" s="103">
        <v>0.4</v>
      </c>
      <c r="AF60" s="103">
        <v>0.4</v>
      </c>
      <c r="AG60" s="103">
        <v>0.4</v>
      </c>
      <c r="AH60" s="103">
        <v>0.4</v>
      </c>
      <c r="AI60" s="103">
        <v>0.4</v>
      </c>
    </row>
    <row r="61" spans="1:35" x14ac:dyDescent="0.2">
      <c r="A61" s="107" t="s">
        <v>14</v>
      </c>
      <c r="B61" s="18" t="s">
        <v>5</v>
      </c>
      <c r="C61" s="38" t="s">
        <v>45</v>
      </c>
      <c r="D61" s="44" t="s">
        <v>112</v>
      </c>
      <c r="E61" s="38" t="s">
        <v>113</v>
      </c>
      <c r="F61" s="20">
        <f>'DSR Secondary'!F61</f>
        <v>1893640.7668202764</v>
      </c>
      <c r="G61" s="102">
        <f>'DSR Secondary'!G61</f>
        <v>954.46803159973661</v>
      </c>
      <c r="H61" s="103">
        <v>0.25</v>
      </c>
      <c r="I61" s="103">
        <v>0.25</v>
      </c>
      <c r="J61" s="103">
        <v>0.25</v>
      </c>
      <c r="K61" s="103">
        <v>0.25</v>
      </c>
      <c r="L61" s="103">
        <v>0.25</v>
      </c>
      <c r="M61" s="103">
        <v>0.25</v>
      </c>
      <c r="N61" s="103">
        <v>0.25</v>
      </c>
      <c r="O61" s="103">
        <v>0.25</v>
      </c>
      <c r="P61" s="103">
        <v>0.25</v>
      </c>
      <c r="Q61" s="103">
        <v>0.25</v>
      </c>
      <c r="R61" s="103">
        <v>0.25</v>
      </c>
      <c r="S61" s="103">
        <v>0.25</v>
      </c>
      <c r="T61" s="103">
        <v>0.25</v>
      </c>
      <c r="U61" s="103">
        <v>0.25</v>
      </c>
      <c r="V61" s="103">
        <v>0.25</v>
      </c>
      <c r="W61" s="103">
        <v>0.25</v>
      </c>
      <c r="X61" s="103">
        <v>0.25</v>
      </c>
      <c r="Y61" s="103">
        <v>0.24489795918367346</v>
      </c>
      <c r="Z61" s="103">
        <v>0.25806451612903225</v>
      </c>
      <c r="AA61" s="103">
        <v>0.23</v>
      </c>
      <c r="AB61" s="103">
        <v>0.23</v>
      </c>
      <c r="AC61" s="103">
        <v>0.23</v>
      </c>
      <c r="AD61" s="103">
        <v>0.23</v>
      </c>
      <c r="AE61" s="103">
        <v>0.23</v>
      </c>
      <c r="AF61" s="103">
        <v>0.23</v>
      </c>
      <c r="AG61" s="103">
        <v>0.23</v>
      </c>
      <c r="AH61" s="103">
        <v>0.23</v>
      </c>
      <c r="AI61" s="103">
        <v>0.23</v>
      </c>
    </row>
    <row r="62" spans="1:35" x14ac:dyDescent="0.2">
      <c r="A62" s="107" t="s">
        <v>14</v>
      </c>
      <c r="B62" s="18" t="s">
        <v>5</v>
      </c>
      <c r="C62" s="38" t="s">
        <v>45</v>
      </c>
      <c r="D62" s="44" t="s">
        <v>114</v>
      </c>
      <c r="E62" s="38" t="s">
        <v>115</v>
      </c>
      <c r="F62" s="20">
        <f>'DSR Secondary'!F62</f>
        <v>1692763.0222194544</v>
      </c>
      <c r="G62" s="102">
        <f>'DSR Secondary'!G62</f>
        <v>903.02303417967016</v>
      </c>
      <c r="H62" s="103">
        <v>0.25</v>
      </c>
      <c r="I62" s="103">
        <v>0.25</v>
      </c>
      <c r="J62" s="103">
        <v>0.25</v>
      </c>
      <c r="K62" s="103">
        <v>0.25</v>
      </c>
      <c r="L62" s="103">
        <v>0.25</v>
      </c>
      <c r="M62" s="103">
        <v>0.25</v>
      </c>
      <c r="N62" s="103">
        <v>0.25</v>
      </c>
      <c r="O62" s="103">
        <v>0.25</v>
      </c>
      <c r="P62" s="103">
        <v>0.25</v>
      </c>
      <c r="Q62" s="103">
        <v>0.25</v>
      </c>
      <c r="R62" s="103">
        <v>0.25</v>
      </c>
      <c r="S62" s="103">
        <v>0.25</v>
      </c>
      <c r="T62" s="103">
        <v>0.25</v>
      </c>
      <c r="U62" s="103">
        <v>0.25</v>
      </c>
      <c r="V62" s="103">
        <v>0.25</v>
      </c>
      <c r="W62" s="103">
        <v>0.25</v>
      </c>
      <c r="X62" s="103">
        <v>0.19932432432432431</v>
      </c>
      <c r="Y62" s="103">
        <v>0.20408163265306123</v>
      </c>
      <c r="Z62" s="103">
        <v>0.19354838709677419</v>
      </c>
      <c r="AA62" s="103">
        <v>0.19</v>
      </c>
      <c r="AB62" s="103">
        <v>0.19</v>
      </c>
      <c r="AC62" s="103">
        <v>0.19</v>
      </c>
      <c r="AD62" s="103">
        <v>0.19</v>
      </c>
      <c r="AE62" s="103">
        <v>0.19</v>
      </c>
      <c r="AF62" s="103">
        <v>0.19</v>
      </c>
      <c r="AG62" s="103">
        <v>0.19</v>
      </c>
      <c r="AH62" s="103">
        <v>0.19</v>
      </c>
      <c r="AI62" s="103">
        <v>0.19</v>
      </c>
    </row>
    <row r="63" spans="1:35" x14ac:dyDescent="0.2">
      <c r="A63" s="107" t="s">
        <v>14</v>
      </c>
      <c r="B63" s="18" t="s">
        <v>5</v>
      </c>
      <c r="C63" s="38" t="s">
        <v>45</v>
      </c>
      <c r="D63" s="44" t="s">
        <v>116</v>
      </c>
      <c r="E63" s="38" t="s">
        <v>117</v>
      </c>
      <c r="F63" s="20">
        <f>'DSR Secondary'!F63</f>
        <v>1618467.2222194544</v>
      </c>
      <c r="G63" s="102">
        <f>'DSR Secondary'!G63</f>
        <v>867.76303417967017</v>
      </c>
      <c r="H63" s="103">
        <v>0.24</v>
      </c>
      <c r="I63" s="103">
        <v>0.24</v>
      </c>
      <c r="J63" s="103">
        <v>0.24</v>
      </c>
      <c r="K63" s="103">
        <v>0.24</v>
      </c>
      <c r="L63" s="103">
        <v>0.24</v>
      </c>
      <c r="M63" s="103">
        <v>0.24</v>
      </c>
      <c r="N63" s="103">
        <v>0.24</v>
      </c>
      <c r="O63" s="103">
        <v>0.24</v>
      </c>
      <c r="P63" s="103">
        <v>0.24</v>
      </c>
      <c r="Q63" s="103">
        <v>0.24</v>
      </c>
      <c r="R63" s="103">
        <v>0.24</v>
      </c>
      <c r="S63" s="103">
        <v>0.24</v>
      </c>
      <c r="T63" s="103">
        <v>0.24</v>
      </c>
      <c r="U63" s="103">
        <v>0.24</v>
      </c>
      <c r="V63" s="103">
        <v>0.24</v>
      </c>
      <c r="W63" s="103">
        <v>0.24</v>
      </c>
      <c r="X63" s="103">
        <v>0.19932432432432431</v>
      </c>
      <c r="Y63" s="103">
        <v>0.20408163265306123</v>
      </c>
      <c r="Z63" s="103">
        <v>0.19354838709677419</v>
      </c>
      <c r="AA63" s="103">
        <v>0.18</v>
      </c>
      <c r="AB63" s="103">
        <v>0.18</v>
      </c>
      <c r="AC63" s="103">
        <v>0.18</v>
      </c>
      <c r="AD63" s="103">
        <v>0.18</v>
      </c>
      <c r="AE63" s="103">
        <v>0.18</v>
      </c>
      <c r="AF63" s="103">
        <v>0.18</v>
      </c>
      <c r="AG63" s="103">
        <v>0.18</v>
      </c>
      <c r="AH63" s="103">
        <v>0.18</v>
      </c>
      <c r="AI63" s="103">
        <v>0.18</v>
      </c>
    </row>
    <row r="64" spans="1:35" s="10" customFormat="1" x14ac:dyDescent="0.2">
      <c r="A64" s="108"/>
      <c r="B64" s="74"/>
      <c r="C64" s="41"/>
      <c r="D64" s="46"/>
      <c r="E64" s="41"/>
      <c r="F64" s="28">
        <f>SUM(F60:F63)</f>
        <v>7926660</v>
      </c>
      <c r="G64" s="28">
        <f>SUM(G60:G63)</f>
        <v>3885</v>
      </c>
      <c r="H64" s="66">
        <f>SUM(H60:H63)</f>
        <v>1</v>
      </c>
      <c r="I64" s="66">
        <f t="shared" ref="I64:AF64" si="15">SUM(I60:I63)</f>
        <v>1</v>
      </c>
      <c r="J64" s="66">
        <f t="shared" si="15"/>
        <v>1</v>
      </c>
      <c r="K64" s="66">
        <f t="shared" si="15"/>
        <v>1</v>
      </c>
      <c r="L64" s="66">
        <f t="shared" si="15"/>
        <v>1</v>
      </c>
      <c r="M64" s="66">
        <f t="shared" si="15"/>
        <v>1</v>
      </c>
      <c r="N64" s="66">
        <f t="shared" si="15"/>
        <v>1</v>
      </c>
      <c r="O64" s="66">
        <f t="shared" si="15"/>
        <v>1</v>
      </c>
      <c r="P64" s="66">
        <f t="shared" si="15"/>
        <v>1</v>
      </c>
      <c r="Q64" s="66">
        <f t="shared" si="15"/>
        <v>1</v>
      </c>
      <c r="R64" s="66">
        <f t="shared" si="15"/>
        <v>1</v>
      </c>
      <c r="S64" s="66">
        <f t="shared" si="15"/>
        <v>1</v>
      </c>
      <c r="T64" s="66">
        <f t="shared" si="15"/>
        <v>1</v>
      </c>
      <c r="U64" s="66">
        <f t="shared" si="15"/>
        <v>1</v>
      </c>
      <c r="V64" s="66">
        <f t="shared" si="15"/>
        <v>1</v>
      </c>
      <c r="W64" s="66">
        <f t="shared" si="15"/>
        <v>1</v>
      </c>
      <c r="X64" s="66">
        <f t="shared" si="15"/>
        <v>1</v>
      </c>
      <c r="Y64" s="66">
        <f t="shared" si="15"/>
        <v>1</v>
      </c>
      <c r="Z64" s="66">
        <f t="shared" si="15"/>
        <v>1</v>
      </c>
      <c r="AA64" s="66">
        <f t="shared" si="15"/>
        <v>1</v>
      </c>
      <c r="AB64" s="66">
        <f t="shared" si="15"/>
        <v>1</v>
      </c>
      <c r="AC64" s="66">
        <f t="shared" si="15"/>
        <v>1</v>
      </c>
      <c r="AD64" s="66">
        <f t="shared" si="15"/>
        <v>1</v>
      </c>
      <c r="AE64" s="66">
        <f t="shared" si="15"/>
        <v>1</v>
      </c>
      <c r="AF64" s="66">
        <f t="shared" si="15"/>
        <v>1</v>
      </c>
      <c r="AG64" s="66">
        <f t="shared" ref="AG64:AI64" si="16">SUM(AG60:AG63)</f>
        <v>1</v>
      </c>
      <c r="AH64" s="66">
        <f t="shared" si="16"/>
        <v>1</v>
      </c>
      <c r="AI64" s="66">
        <f t="shared" si="16"/>
        <v>1</v>
      </c>
    </row>
    <row r="65" spans="1:35" x14ac:dyDescent="0.2">
      <c r="A65" s="99" t="s">
        <v>15</v>
      </c>
      <c r="B65" s="18" t="s">
        <v>5</v>
      </c>
      <c r="C65" s="38" t="s">
        <v>45</v>
      </c>
      <c r="D65" s="129" t="s">
        <v>118</v>
      </c>
      <c r="E65" s="130" t="s">
        <v>143</v>
      </c>
      <c r="F65" s="20">
        <f>'DSR Secondary'!F65</f>
        <v>2680563.9</v>
      </c>
      <c r="G65" s="102">
        <f>'DSR Secondary'!G65</f>
        <v>1212.97</v>
      </c>
      <c r="H65" s="103">
        <v>0.16</v>
      </c>
      <c r="I65" s="103">
        <v>0.16</v>
      </c>
      <c r="J65" s="103">
        <v>0.16</v>
      </c>
      <c r="K65" s="103">
        <v>0.16</v>
      </c>
      <c r="L65" s="103">
        <v>0.16</v>
      </c>
      <c r="M65" s="103">
        <v>0.16</v>
      </c>
      <c r="N65" s="103">
        <v>0.16</v>
      </c>
      <c r="O65" s="103">
        <v>0.16</v>
      </c>
      <c r="P65" s="103">
        <v>0.16</v>
      </c>
      <c r="Q65" s="103">
        <v>0.16</v>
      </c>
      <c r="R65" s="103">
        <v>0.16</v>
      </c>
      <c r="S65" s="103">
        <v>0.16</v>
      </c>
      <c r="T65" s="103">
        <v>0.16</v>
      </c>
      <c r="U65" s="103">
        <v>0.16</v>
      </c>
      <c r="V65" s="103">
        <v>0.16</v>
      </c>
      <c r="W65" s="103">
        <v>0.16</v>
      </c>
      <c r="X65" s="103">
        <v>0.16</v>
      </c>
      <c r="Y65" s="103">
        <v>0.16</v>
      </c>
      <c r="Z65" s="103">
        <v>0.16</v>
      </c>
      <c r="AA65" s="103">
        <v>0.16</v>
      </c>
      <c r="AB65" s="103">
        <v>0.16</v>
      </c>
      <c r="AC65" s="103">
        <v>0.16</v>
      </c>
      <c r="AD65" s="103">
        <v>0.16</v>
      </c>
      <c r="AE65" s="103">
        <v>0.15</v>
      </c>
      <c r="AF65" s="103">
        <v>0.15</v>
      </c>
      <c r="AG65" s="103">
        <v>0.15</v>
      </c>
      <c r="AH65" s="103">
        <v>0.15</v>
      </c>
      <c r="AI65" s="103">
        <v>0.15</v>
      </c>
    </row>
    <row r="66" spans="1:35" x14ac:dyDescent="0.2">
      <c r="A66" s="99" t="s">
        <v>15</v>
      </c>
      <c r="B66" s="18" t="s">
        <v>5</v>
      </c>
      <c r="C66" s="38" t="s">
        <v>45</v>
      </c>
      <c r="D66" s="129" t="s">
        <v>119</v>
      </c>
      <c r="E66" s="130" t="s">
        <v>120</v>
      </c>
      <c r="F66" s="20">
        <f>'DSR Secondary'!F66</f>
        <v>2597040</v>
      </c>
      <c r="G66" s="102">
        <f>'DSR Secondary'!G66</f>
        <v>1147.9499999999998</v>
      </c>
      <c r="H66" s="103">
        <v>0.15</v>
      </c>
      <c r="I66" s="103">
        <v>0.15</v>
      </c>
      <c r="J66" s="103">
        <v>0.15</v>
      </c>
      <c r="K66" s="103">
        <v>0.15</v>
      </c>
      <c r="L66" s="103">
        <v>0.15</v>
      </c>
      <c r="M66" s="103">
        <v>0.15</v>
      </c>
      <c r="N66" s="103">
        <v>0.15</v>
      </c>
      <c r="O66" s="103">
        <v>0.15</v>
      </c>
      <c r="P66" s="103">
        <v>0.15</v>
      </c>
      <c r="Q66" s="103">
        <v>0.15</v>
      </c>
      <c r="R66" s="103">
        <v>0.15</v>
      </c>
      <c r="S66" s="103">
        <v>0.15</v>
      </c>
      <c r="T66" s="103">
        <v>0.15</v>
      </c>
      <c r="U66" s="103">
        <v>0.15</v>
      </c>
      <c r="V66" s="103">
        <v>0.15</v>
      </c>
      <c r="W66" s="103">
        <v>0.15</v>
      </c>
      <c r="X66" s="103">
        <v>0.15</v>
      </c>
      <c r="Y66" s="103">
        <v>0.15</v>
      </c>
      <c r="Z66" s="103">
        <v>0.15</v>
      </c>
      <c r="AA66" s="103">
        <v>0.15</v>
      </c>
      <c r="AB66" s="103">
        <v>0.15</v>
      </c>
      <c r="AC66" s="103">
        <v>0.15</v>
      </c>
      <c r="AD66" s="103">
        <v>0.15</v>
      </c>
      <c r="AE66" s="103">
        <v>0.15</v>
      </c>
      <c r="AF66" s="103">
        <v>0.15</v>
      </c>
      <c r="AG66" s="103">
        <v>0.15</v>
      </c>
      <c r="AH66" s="103">
        <v>0.15</v>
      </c>
      <c r="AI66" s="103">
        <v>0.15</v>
      </c>
    </row>
    <row r="67" spans="1:35" x14ac:dyDescent="0.2">
      <c r="A67" s="99" t="s">
        <v>15</v>
      </c>
      <c r="B67" s="18" t="s">
        <v>5</v>
      </c>
      <c r="C67" s="38" t="s">
        <v>45</v>
      </c>
      <c r="D67" s="129" t="s">
        <v>121</v>
      </c>
      <c r="E67" s="130" t="s">
        <v>122</v>
      </c>
      <c r="F67" s="20">
        <f>'DSR Secondary'!F67</f>
        <v>2686652.1</v>
      </c>
      <c r="G67" s="102">
        <f>'DSR Secondary'!G67</f>
        <v>1159.4599999999998</v>
      </c>
      <c r="H67" s="103">
        <v>0.15</v>
      </c>
      <c r="I67" s="103">
        <v>0.15</v>
      </c>
      <c r="J67" s="103">
        <v>0.15</v>
      </c>
      <c r="K67" s="103">
        <v>0.15</v>
      </c>
      <c r="L67" s="103">
        <v>0.15</v>
      </c>
      <c r="M67" s="103">
        <v>0.15</v>
      </c>
      <c r="N67" s="103">
        <v>0.15</v>
      </c>
      <c r="O67" s="103">
        <v>0.15</v>
      </c>
      <c r="P67" s="103">
        <v>0.15</v>
      </c>
      <c r="Q67" s="103">
        <v>0.15</v>
      </c>
      <c r="R67" s="103">
        <v>0.15</v>
      </c>
      <c r="S67" s="103">
        <v>0.15</v>
      </c>
      <c r="T67" s="103">
        <v>0.15</v>
      </c>
      <c r="U67" s="103">
        <v>0.15</v>
      </c>
      <c r="V67" s="103">
        <v>0.15</v>
      </c>
      <c r="W67" s="103">
        <v>0.15</v>
      </c>
      <c r="X67" s="103">
        <v>0.15</v>
      </c>
      <c r="Y67" s="103">
        <v>0.15</v>
      </c>
      <c r="Z67" s="103">
        <v>0.15</v>
      </c>
      <c r="AA67" s="103">
        <v>0.15</v>
      </c>
      <c r="AB67" s="103">
        <v>0.15</v>
      </c>
      <c r="AC67" s="103">
        <v>0.15</v>
      </c>
      <c r="AD67" s="103">
        <v>0.15</v>
      </c>
      <c r="AE67" s="103">
        <v>0.16</v>
      </c>
      <c r="AF67" s="103">
        <v>0.16</v>
      </c>
      <c r="AG67" s="103">
        <v>0.16</v>
      </c>
      <c r="AH67" s="103">
        <v>0.16</v>
      </c>
      <c r="AI67" s="103">
        <v>0.16</v>
      </c>
    </row>
    <row r="68" spans="1:35" x14ac:dyDescent="0.2">
      <c r="A68" s="99" t="s">
        <v>15</v>
      </c>
      <c r="B68" s="18" t="s">
        <v>5</v>
      </c>
      <c r="C68" s="38" t="s">
        <v>45</v>
      </c>
      <c r="D68" s="129" t="s">
        <v>123</v>
      </c>
      <c r="E68" s="130" t="s">
        <v>124</v>
      </c>
      <c r="F68" s="20">
        <f>'DSR Secondary'!F68</f>
        <v>2262944.4</v>
      </c>
      <c r="G68" s="102">
        <f>'DSR Secondary'!G68</f>
        <v>887.87</v>
      </c>
      <c r="H68" s="103">
        <v>0.11</v>
      </c>
      <c r="I68" s="103">
        <v>0.11</v>
      </c>
      <c r="J68" s="103">
        <v>0.11</v>
      </c>
      <c r="K68" s="103">
        <v>0.11</v>
      </c>
      <c r="L68" s="103">
        <v>0.11</v>
      </c>
      <c r="M68" s="103">
        <v>0.11</v>
      </c>
      <c r="N68" s="103">
        <v>0.11</v>
      </c>
      <c r="O68" s="103">
        <v>0.11</v>
      </c>
      <c r="P68" s="103">
        <v>0.11</v>
      </c>
      <c r="Q68" s="103">
        <v>0.11</v>
      </c>
      <c r="R68" s="103">
        <v>0.11</v>
      </c>
      <c r="S68" s="103">
        <v>0.11</v>
      </c>
      <c r="T68" s="103">
        <v>0.11</v>
      </c>
      <c r="U68" s="103">
        <v>0.11</v>
      </c>
      <c r="V68" s="103">
        <v>0.11</v>
      </c>
      <c r="W68" s="103">
        <v>0.11</v>
      </c>
      <c r="X68" s="103">
        <v>0.11</v>
      </c>
      <c r="Y68" s="103">
        <v>0.11</v>
      </c>
      <c r="Z68" s="103">
        <v>0.11</v>
      </c>
      <c r="AA68" s="103">
        <v>0.11</v>
      </c>
      <c r="AB68" s="103">
        <v>0.11</v>
      </c>
      <c r="AC68" s="103">
        <v>0.11</v>
      </c>
      <c r="AD68" s="103">
        <v>0.11</v>
      </c>
      <c r="AE68" s="103">
        <v>0.15</v>
      </c>
      <c r="AF68" s="103">
        <v>0.15</v>
      </c>
      <c r="AG68" s="103">
        <v>0.15</v>
      </c>
      <c r="AH68" s="103">
        <v>0.15</v>
      </c>
      <c r="AI68" s="103">
        <v>0.15</v>
      </c>
    </row>
    <row r="69" spans="1:35" x14ac:dyDescent="0.2">
      <c r="A69" s="99" t="s">
        <v>15</v>
      </c>
      <c r="B69" s="18" t="s">
        <v>5</v>
      </c>
      <c r="C69" s="38" t="s">
        <v>45</v>
      </c>
      <c r="D69" s="129" t="s">
        <v>125</v>
      </c>
      <c r="E69" s="130" t="s">
        <v>126</v>
      </c>
      <c r="F69" s="20">
        <f>'DSR Secondary'!F69</f>
        <v>2411727.6</v>
      </c>
      <c r="G69" s="102">
        <f>'DSR Secondary'!G69</f>
        <v>1178.4400000000003</v>
      </c>
      <c r="H69" s="103">
        <v>0.16</v>
      </c>
      <c r="I69" s="103">
        <v>0.16</v>
      </c>
      <c r="J69" s="103">
        <v>0.16</v>
      </c>
      <c r="K69" s="103">
        <v>0.16</v>
      </c>
      <c r="L69" s="103">
        <v>0.16</v>
      </c>
      <c r="M69" s="103">
        <v>0.16</v>
      </c>
      <c r="N69" s="103">
        <v>0.16</v>
      </c>
      <c r="O69" s="103">
        <v>0.16</v>
      </c>
      <c r="P69" s="103">
        <v>0.16</v>
      </c>
      <c r="Q69" s="103">
        <v>0.16</v>
      </c>
      <c r="R69" s="103">
        <v>0.16</v>
      </c>
      <c r="S69" s="103">
        <v>0.16</v>
      </c>
      <c r="T69" s="103">
        <v>0.16</v>
      </c>
      <c r="U69" s="103">
        <v>0.16</v>
      </c>
      <c r="V69" s="103">
        <v>0.16</v>
      </c>
      <c r="W69" s="103">
        <v>0.16</v>
      </c>
      <c r="X69" s="103">
        <v>0.16</v>
      </c>
      <c r="Y69" s="103">
        <v>0.16</v>
      </c>
      <c r="Z69" s="103">
        <v>0.16</v>
      </c>
      <c r="AA69" s="103">
        <v>0.16</v>
      </c>
      <c r="AB69" s="103">
        <v>0.16</v>
      </c>
      <c r="AC69" s="103">
        <v>0.16</v>
      </c>
      <c r="AD69" s="103">
        <v>0.16</v>
      </c>
      <c r="AE69" s="103">
        <v>0.12</v>
      </c>
      <c r="AF69" s="103">
        <v>0.12</v>
      </c>
      <c r="AG69" s="103">
        <v>0.12</v>
      </c>
      <c r="AH69" s="103">
        <v>0.12</v>
      </c>
      <c r="AI69" s="103">
        <v>0.12</v>
      </c>
    </row>
    <row r="70" spans="1:35" x14ac:dyDescent="0.2">
      <c r="A70" s="99" t="s">
        <v>15</v>
      </c>
      <c r="B70" s="18" t="s">
        <v>5</v>
      </c>
      <c r="C70" s="38" t="s">
        <v>45</v>
      </c>
      <c r="D70" s="129" t="s">
        <v>127</v>
      </c>
      <c r="E70" s="130" t="s">
        <v>303</v>
      </c>
      <c r="F70" s="20">
        <f>'DSR Secondary'!F70</f>
        <v>2686652.1</v>
      </c>
      <c r="G70" s="102">
        <f>'DSR Secondary'!G70</f>
        <v>1159.4599999999998</v>
      </c>
      <c r="H70" s="103">
        <v>0.15</v>
      </c>
      <c r="I70" s="103">
        <v>0.15</v>
      </c>
      <c r="J70" s="103">
        <v>0.15</v>
      </c>
      <c r="K70" s="103">
        <v>0.15</v>
      </c>
      <c r="L70" s="103">
        <v>0.15</v>
      </c>
      <c r="M70" s="103">
        <v>0.15</v>
      </c>
      <c r="N70" s="103">
        <v>0.15</v>
      </c>
      <c r="O70" s="103">
        <v>0.15</v>
      </c>
      <c r="P70" s="103">
        <v>0.15</v>
      </c>
      <c r="Q70" s="103">
        <v>0.15</v>
      </c>
      <c r="R70" s="103">
        <v>0.15</v>
      </c>
      <c r="S70" s="103">
        <v>0.15</v>
      </c>
      <c r="T70" s="103">
        <v>0.15</v>
      </c>
      <c r="U70" s="103">
        <v>0.15</v>
      </c>
      <c r="V70" s="103">
        <v>0.15</v>
      </c>
      <c r="W70" s="103">
        <v>0.15</v>
      </c>
      <c r="X70" s="103">
        <v>0.15</v>
      </c>
      <c r="Y70" s="103">
        <v>0.15</v>
      </c>
      <c r="Z70" s="103">
        <v>0.15</v>
      </c>
      <c r="AA70" s="103">
        <v>0.15</v>
      </c>
      <c r="AB70" s="103">
        <v>0.15</v>
      </c>
      <c r="AC70" s="103">
        <v>0.15</v>
      </c>
      <c r="AD70" s="103">
        <v>0.15</v>
      </c>
      <c r="AE70" s="103">
        <v>0.16</v>
      </c>
      <c r="AF70" s="103">
        <v>0.16</v>
      </c>
      <c r="AG70" s="103">
        <v>0.16</v>
      </c>
      <c r="AH70" s="103">
        <v>0.16</v>
      </c>
      <c r="AI70" s="103">
        <v>0.16</v>
      </c>
    </row>
    <row r="71" spans="1:35" x14ac:dyDescent="0.2">
      <c r="A71" s="99" t="s">
        <v>15</v>
      </c>
      <c r="B71" s="18" t="s">
        <v>5</v>
      </c>
      <c r="C71" s="38" t="s">
        <v>45</v>
      </c>
      <c r="D71" s="129" t="s">
        <v>128</v>
      </c>
      <c r="E71" s="130" t="s">
        <v>129</v>
      </c>
      <c r="F71" s="20">
        <f>'DSR Secondary'!F71</f>
        <v>1988019.9000000001</v>
      </c>
      <c r="G71" s="102">
        <f>'DSR Secondary'!G71</f>
        <v>906.85000000000014</v>
      </c>
      <c r="H71" s="103">
        <v>0.12</v>
      </c>
      <c r="I71" s="103">
        <v>0.12</v>
      </c>
      <c r="J71" s="103">
        <v>0.12</v>
      </c>
      <c r="K71" s="103">
        <v>0.12</v>
      </c>
      <c r="L71" s="103">
        <v>0.12</v>
      </c>
      <c r="M71" s="103">
        <v>0.12</v>
      </c>
      <c r="N71" s="103">
        <v>0.12</v>
      </c>
      <c r="O71" s="103">
        <v>0.12</v>
      </c>
      <c r="P71" s="103">
        <v>0.12</v>
      </c>
      <c r="Q71" s="103">
        <v>0.12</v>
      </c>
      <c r="R71" s="103">
        <v>0.12</v>
      </c>
      <c r="S71" s="103">
        <v>0.12</v>
      </c>
      <c r="T71" s="103">
        <v>0.12</v>
      </c>
      <c r="U71" s="103">
        <v>0.12</v>
      </c>
      <c r="V71" s="103">
        <v>0.12</v>
      </c>
      <c r="W71" s="103">
        <v>0.12</v>
      </c>
      <c r="X71" s="103">
        <v>0.12</v>
      </c>
      <c r="Y71" s="103">
        <v>0.12</v>
      </c>
      <c r="Z71" s="103">
        <v>0.12</v>
      </c>
      <c r="AA71" s="103">
        <v>0.12</v>
      </c>
      <c r="AB71" s="103">
        <v>0.12</v>
      </c>
      <c r="AC71" s="103">
        <v>0.12</v>
      </c>
      <c r="AD71" s="103">
        <v>0.12</v>
      </c>
      <c r="AE71" s="103">
        <v>0.11</v>
      </c>
      <c r="AF71" s="103">
        <v>0.11</v>
      </c>
      <c r="AG71" s="103">
        <v>0.11</v>
      </c>
      <c r="AH71" s="103">
        <v>0.11</v>
      </c>
      <c r="AI71" s="103">
        <v>0.11</v>
      </c>
    </row>
    <row r="72" spans="1:35" s="10" customFormat="1" x14ac:dyDescent="0.2">
      <c r="A72" s="11"/>
      <c r="B72" s="74"/>
      <c r="C72" s="11"/>
      <c r="D72" s="11"/>
      <c r="E72" s="14"/>
      <c r="F72" s="57">
        <f>SUM(F65:F71)</f>
        <v>17313600</v>
      </c>
      <c r="G72" s="57">
        <f>SUM(G65:G71)</f>
        <v>7653.0000000000009</v>
      </c>
      <c r="H72" s="66">
        <f t="shared" ref="H72:AI72" si="17">SUM(H65:H71)</f>
        <v>1</v>
      </c>
      <c r="I72" s="66">
        <f t="shared" si="17"/>
        <v>1</v>
      </c>
      <c r="J72" s="66">
        <f t="shared" si="17"/>
        <v>1</v>
      </c>
      <c r="K72" s="66">
        <f t="shared" si="17"/>
        <v>1</v>
      </c>
      <c r="L72" s="66">
        <f t="shared" si="17"/>
        <v>1</v>
      </c>
      <c r="M72" s="66">
        <f t="shared" si="17"/>
        <v>1</v>
      </c>
      <c r="N72" s="66">
        <f t="shared" si="17"/>
        <v>1</v>
      </c>
      <c r="O72" s="66">
        <f t="shared" si="17"/>
        <v>1</v>
      </c>
      <c r="P72" s="66">
        <f t="shared" si="17"/>
        <v>1</v>
      </c>
      <c r="Q72" s="66">
        <f t="shared" si="17"/>
        <v>1</v>
      </c>
      <c r="R72" s="66">
        <f t="shared" si="17"/>
        <v>1</v>
      </c>
      <c r="S72" s="66">
        <f t="shared" si="17"/>
        <v>1</v>
      </c>
      <c r="T72" s="66">
        <f t="shared" si="17"/>
        <v>1</v>
      </c>
      <c r="U72" s="66">
        <f t="shared" si="17"/>
        <v>1</v>
      </c>
      <c r="V72" s="66">
        <f t="shared" si="17"/>
        <v>1</v>
      </c>
      <c r="W72" s="66">
        <f t="shared" si="17"/>
        <v>1</v>
      </c>
      <c r="X72" s="66">
        <f t="shared" si="17"/>
        <v>1</v>
      </c>
      <c r="Y72" s="66">
        <f t="shared" si="17"/>
        <v>1</v>
      </c>
      <c r="Z72" s="66">
        <f t="shared" si="17"/>
        <v>1</v>
      </c>
      <c r="AA72" s="66">
        <f t="shared" si="17"/>
        <v>1</v>
      </c>
      <c r="AB72" s="66">
        <f t="shared" si="17"/>
        <v>1</v>
      </c>
      <c r="AC72" s="66">
        <f t="shared" si="17"/>
        <v>1</v>
      </c>
      <c r="AD72" s="66">
        <f t="shared" si="17"/>
        <v>1</v>
      </c>
      <c r="AE72" s="66">
        <f t="shared" si="17"/>
        <v>1</v>
      </c>
      <c r="AF72" s="66">
        <f t="shared" si="17"/>
        <v>1</v>
      </c>
      <c r="AG72" s="66">
        <f t="shared" si="17"/>
        <v>1</v>
      </c>
      <c r="AH72" s="66">
        <f t="shared" si="17"/>
        <v>1</v>
      </c>
      <c r="AI72" s="66">
        <f t="shared" si="17"/>
        <v>1</v>
      </c>
    </row>
    <row r="73" spans="1:35" x14ac:dyDescent="0.2">
      <c r="A73" s="99" t="s">
        <v>130</v>
      </c>
      <c r="B73" s="99" t="s">
        <v>5</v>
      </c>
      <c r="C73" s="99" t="s">
        <v>45</v>
      </c>
      <c r="D73" s="99" t="s">
        <v>136</v>
      </c>
      <c r="E73" s="128" t="s">
        <v>304</v>
      </c>
      <c r="F73" s="20">
        <f>'DSR Secondary'!F73</f>
        <v>1378414</v>
      </c>
      <c r="G73" s="102">
        <f>'DSR Secondary'!G73</f>
        <v>866.12999999999977</v>
      </c>
      <c r="H73" s="103">
        <v>0.21</v>
      </c>
      <c r="I73" s="103">
        <v>0.21</v>
      </c>
      <c r="J73" s="103">
        <v>0.21</v>
      </c>
      <c r="K73" s="103">
        <v>0.21</v>
      </c>
      <c r="L73" s="103">
        <v>0.21</v>
      </c>
      <c r="M73" s="103">
        <v>0.21</v>
      </c>
      <c r="N73" s="103">
        <v>0.21</v>
      </c>
      <c r="O73" s="103">
        <v>0.21</v>
      </c>
      <c r="P73" s="103">
        <v>0.21</v>
      </c>
      <c r="Q73" s="103">
        <v>0.21</v>
      </c>
      <c r="R73" s="103">
        <v>0.21</v>
      </c>
      <c r="S73" s="103">
        <v>0.21</v>
      </c>
      <c r="T73" s="103">
        <v>0.21</v>
      </c>
      <c r="U73" s="103">
        <v>0.21</v>
      </c>
      <c r="V73" s="103">
        <v>0.21</v>
      </c>
      <c r="W73" s="103">
        <v>0.21</v>
      </c>
      <c r="X73" s="103">
        <v>0.21</v>
      </c>
      <c r="Y73" s="103">
        <v>0.21</v>
      </c>
      <c r="Z73" s="103">
        <v>0.21</v>
      </c>
      <c r="AA73" s="103">
        <v>0.21</v>
      </c>
      <c r="AB73" s="103">
        <v>0.21</v>
      </c>
      <c r="AC73" s="103">
        <v>0.21</v>
      </c>
      <c r="AD73" s="103">
        <v>0.21</v>
      </c>
      <c r="AE73" s="103">
        <v>0.1</v>
      </c>
      <c r="AF73" s="103">
        <v>0.1</v>
      </c>
      <c r="AG73" s="103">
        <v>0.1</v>
      </c>
      <c r="AH73" s="103">
        <v>0.1</v>
      </c>
      <c r="AI73" s="103">
        <v>0.1</v>
      </c>
    </row>
    <row r="74" spans="1:35" x14ac:dyDescent="0.2">
      <c r="A74" s="99" t="s">
        <v>130</v>
      </c>
      <c r="B74" s="99" t="s">
        <v>5</v>
      </c>
      <c r="C74" s="99" t="s">
        <v>45</v>
      </c>
      <c r="D74" s="99" t="s">
        <v>137</v>
      </c>
      <c r="E74" s="47" t="s">
        <v>138</v>
      </c>
      <c r="F74" s="20">
        <f>'DSR Secondary'!F74</f>
        <v>2048650</v>
      </c>
      <c r="G74" s="102">
        <f>'DSR Secondary'!G74</f>
        <v>1083.75</v>
      </c>
      <c r="H74" s="103">
        <v>0.25</v>
      </c>
      <c r="I74" s="103">
        <v>0.25</v>
      </c>
      <c r="J74" s="103">
        <v>0.25</v>
      </c>
      <c r="K74" s="103">
        <v>0.25</v>
      </c>
      <c r="L74" s="103">
        <v>0.25</v>
      </c>
      <c r="M74" s="103">
        <v>0.25</v>
      </c>
      <c r="N74" s="103">
        <v>0.25</v>
      </c>
      <c r="O74" s="103">
        <v>0.25</v>
      </c>
      <c r="P74" s="103">
        <v>0.25</v>
      </c>
      <c r="Q74" s="103">
        <v>0.25</v>
      </c>
      <c r="R74" s="103">
        <v>0.25</v>
      </c>
      <c r="S74" s="103">
        <v>0.25</v>
      </c>
      <c r="T74" s="103">
        <v>0.25</v>
      </c>
      <c r="U74" s="103">
        <v>0.25</v>
      </c>
      <c r="V74" s="103">
        <v>0.25</v>
      </c>
      <c r="W74" s="103">
        <v>0.25</v>
      </c>
      <c r="X74" s="103">
        <v>0.25</v>
      </c>
      <c r="Y74" s="103">
        <v>0.25</v>
      </c>
      <c r="Z74" s="103">
        <v>0.25</v>
      </c>
      <c r="AA74" s="103">
        <v>0.25</v>
      </c>
      <c r="AB74" s="103">
        <v>0.25</v>
      </c>
      <c r="AC74" s="103">
        <v>0.25</v>
      </c>
      <c r="AD74" s="103">
        <v>0.25</v>
      </c>
      <c r="AE74" s="103">
        <v>0.25</v>
      </c>
      <c r="AF74" s="103">
        <v>0.25</v>
      </c>
      <c r="AG74" s="103">
        <v>0.25</v>
      </c>
      <c r="AH74" s="103">
        <v>0.25</v>
      </c>
      <c r="AI74" s="103">
        <v>0.25</v>
      </c>
    </row>
    <row r="75" spans="1:35" x14ac:dyDescent="0.2">
      <c r="A75" s="99" t="s">
        <v>130</v>
      </c>
      <c r="B75" s="99" t="s">
        <v>5</v>
      </c>
      <c r="C75" s="99" t="s">
        <v>45</v>
      </c>
      <c r="D75" s="99" t="s">
        <v>139</v>
      </c>
      <c r="E75" s="47" t="s">
        <v>140</v>
      </c>
      <c r="F75" s="20">
        <f>'DSR Secondary'!F75</f>
        <v>2243674</v>
      </c>
      <c r="G75" s="102">
        <f>'DSR Secondary'!G75</f>
        <v>1174.4700000000003</v>
      </c>
      <c r="H75" s="103">
        <v>0.27</v>
      </c>
      <c r="I75" s="103">
        <v>0.27</v>
      </c>
      <c r="J75" s="103">
        <v>0.27</v>
      </c>
      <c r="K75" s="103">
        <v>0.27</v>
      </c>
      <c r="L75" s="103">
        <v>0.27</v>
      </c>
      <c r="M75" s="103">
        <v>0.27</v>
      </c>
      <c r="N75" s="103">
        <v>0.27</v>
      </c>
      <c r="O75" s="103">
        <v>0.27</v>
      </c>
      <c r="P75" s="103">
        <v>0.27</v>
      </c>
      <c r="Q75" s="103">
        <v>0.27</v>
      </c>
      <c r="R75" s="103">
        <v>0.27</v>
      </c>
      <c r="S75" s="103">
        <v>0.27</v>
      </c>
      <c r="T75" s="103">
        <v>0.27</v>
      </c>
      <c r="U75" s="103">
        <v>0.27</v>
      </c>
      <c r="V75" s="103">
        <v>0.27</v>
      </c>
      <c r="W75" s="103">
        <v>0.27</v>
      </c>
      <c r="X75" s="103">
        <v>0.27</v>
      </c>
      <c r="Y75" s="103">
        <v>0.27</v>
      </c>
      <c r="Z75" s="103">
        <v>0.27</v>
      </c>
      <c r="AA75" s="103">
        <v>0.27</v>
      </c>
      <c r="AB75" s="103">
        <v>0.27</v>
      </c>
      <c r="AC75" s="103">
        <v>0.27</v>
      </c>
      <c r="AD75" s="103">
        <v>0.27</v>
      </c>
      <c r="AE75" s="103">
        <v>0.28000000000000003</v>
      </c>
      <c r="AF75" s="103">
        <v>0.28000000000000003</v>
      </c>
      <c r="AG75" s="103">
        <v>0.28000000000000003</v>
      </c>
      <c r="AH75" s="103">
        <v>0.28000000000000003</v>
      </c>
      <c r="AI75" s="103">
        <v>0.28000000000000003</v>
      </c>
    </row>
    <row r="76" spans="1:35" x14ac:dyDescent="0.2">
      <c r="A76" s="99" t="s">
        <v>130</v>
      </c>
      <c r="B76" s="99" t="s">
        <v>5</v>
      </c>
      <c r="C76" s="99" t="s">
        <v>45</v>
      </c>
      <c r="D76" s="99" t="s">
        <v>141</v>
      </c>
      <c r="E76" s="47" t="s">
        <v>142</v>
      </c>
      <c r="F76" s="20">
        <f>'DSR Secondary'!F76</f>
        <v>2523861.9999999995</v>
      </c>
      <c r="G76" s="102">
        <f>'DSR Secondary'!G76</f>
        <v>1210.6499999999996</v>
      </c>
      <c r="H76" s="103">
        <v>0.27</v>
      </c>
      <c r="I76" s="103">
        <v>0.27</v>
      </c>
      <c r="J76" s="103">
        <v>0.27</v>
      </c>
      <c r="K76" s="103">
        <v>0.27</v>
      </c>
      <c r="L76" s="103">
        <v>0.27</v>
      </c>
      <c r="M76" s="103">
        <v>0.27</v>
      </c>
      <c r="N76" s="103">
        <v>0.27</v>
      </c>
      <c r="O76" s="103">
        <v>0.27</v>
      </c>
      <c r="P76" s="103">
        <v>0.27</v>
      </c>
      <c r="Q76" s="103">
        <v>0.27</v>
      </c>
      <c r="R76" s="103">
        <v>0.27</v>
      </c>
      <c r="S76" s="103">
        <v>0.27</v>
      </c>
      <c r="T76" s="103">
        <v>0.27</v>
      </c>
      <c r="U76" s="103">
        <v>0.27</v>
      </c>
      <c r="V76" s="103">
        <v>0.27</v>
      </c>
      <c r="W76" s="103">
        <v>0.27</v>
      </c>
      <c r="X76" s="103">
        <v>0.27</v>
      </c>
      <c r="Y76" s="103">
        <v>0.27</v>
      </c>
      <c r="Z76" s="103">
        <v>0.27</v>
      </c>
      <c r="AA76" s="103">
        <v>0.27</v>
      </c>
      <c r="AB76" s="103">
        <v>0.27</v>
      </c>
      <c r="AC76" s="103">
        <v>0.27</v>
      </c>
      <c r="AD76" s="103">
        <v>0.27</v>
      </c>
      <c r="AE76" s="103">
        <v>0.37</v>
      </c>
      <c r="AF76" s="103">
        <v>0.37</v>
      </c>
      <c r="AG76" s="103">
        <v>0.37</v>
      </c>
      <c r="AH76" s="103">
        <v>0.37</v>
      </c>
      <c r="AI76" s="103">
        <v>0.37</v>
      </c>
    </row>
    <row r="77" spans="1:35" s="10" customFormat="1" x14ac:dyDescent="0.2">
      <c r="A77" s="11"/>
      <c r="B77" s="74"/>
      <c r="C77" s="11"/>
      <c r="D77" s="11"/>
      <c r="E77" s="14"/>
      <c r="F77" s="57">
        <f>SUM(F73:F76)</f>
        <v>8194600</v>
      </c>
      <c r="G77" s="57">
        <f>SUM(G73:G76)</f>
        <v>4335</v>
      </c>
      <c r="H77" s="66">
        <f>SUM(H73:H76)</f>
        <v>1</v>
      </c>
      <c r="I77" s="66">
        <f t="shared" ref="I77:AF77" si="18">SUM(I73:I76)</f>
        <v>1</v>
      </c>
      <c r="J77" s="66">
        <f t="shared" si="18"/>
        <v>1</v>
      </c>
      <c r="K77" s="66">
        <f t="shared" si="18"/>
        <v>1</v>
      </c>
      <c r="L77" s="66">
        <f t="shared" si="18"/>
        <v>1</v>
      </c>
      <c r="M77" s="66">
        <f t="shared" si="18"/>
        <v>1</v>
      </c>
      <c r="N77" s="66">
        <f t="shared" si="18"/>
        <v>1</v>
      </c>
      <c r="O77" s="66">
        <f t="shared" si="18"/>
        <v>1</v>
      </c>
      <c r="P77" s="66">
        <f t="shared" si="18"/>
        <v>1</v>
      </c>
      <c r="Q77" s="66">
        <f t="shared" si="18"/>
        <v>1</v>
      </c>
      <c r="R77" s="66">
        <f t="shared" si="18"/>
        <v>1</v>
      </c>
      <c r="S77" s="66">
        <f t="shared" si="18"/>
        <v>1</v>
      </c>
      <c r="T77" s="66">
        <f t="shared" si="18"/>
        <v>1</v>
      </c>
      <c r="U77" s="66">
        <f t="shared" si="18"/>
        <v>1</v>
      </c>
      <c r="V77" s="66">
        <f t="shared" si="18"/>
        <v>1</v>
      </c>
      <c r="W77" s="66">
        <f t="shared" si="18"/>
        <v>1</v>
      </c>
      <c r="X77" s="66">
        <f t="shared" si="18"/>
        <v>1</v>
      </c>
      <c r="Y77" s="66">
        <f t="shared" si="18"/>
        <v>1</v>
      </c>
      <c r="Z77" s="66">
        <f t="shared" si="18"/>
        <v>1</v>
      </c>
      <c r="AA77" s="66">
        <f t="shared" si="18"/>
        <v>1</v>
      </c>
      <c r="AB77" s="66">
        <f t="shared" si="18"/>
        <v>1</v>
      </c>
      <c r="AC77" s="66">
        <f t="shared" si="18"/>
        <v>1</v>
      </c>
      <c r="AD77" s="66">
        <f t="shared" si="18"/>
        <v>1</v>
      </c>
      <c r="AE77" s="66">
        <f t="shared" si="18"/>
        <v>1</v>
      </c>
      <c r="AF77" s="66">
        <f t="shared" si="18"/>
        <v>1</v>
      </c>
      <c r="AG77" s="66">
        <f t="shared" ref="AG77:AI77" si="19">SUM(AG73:AG76)</f>
        <v>1</v>
      </c>
      <c r="AH77" s="66">
        <f t="shared" si="19"/>
        <v>1</v>
      </c>
      <c r="AI77" s="66">
        <f t="shared" si="19"/>
        <v>1</v>
      </c>
    </row>
    <row r="78" spans="1:35" x14ac:dyDescent="0.2">
      <c r="A78" s="99" t="s">
        <v>131</v>
      </c>
      <c r="B78" s="99" t="s">
        <v>5</v>
      </c>
      <c r="C78" s="99" t="s">
        <v>45</v>
      </c>
      <c r="D78" s="99" t="s">
        <v>132</v>
      </c>
      <c r="E78" s="128" t="s">
        <v>305</v>
      </c>
      <c r="F78" s="20">
        <f>'DSR Secondary'!F78</f>
        <v>3501339.3</v>
      </c>
      <c r="G78" s="102">
        <f>'DSR Secondary'!G78</f>
        <v>1464.2400000000002</v>
      </c>
      <c r="H78" s="103">
        <v>0.3</v>
      </c>
      <c r="I78" s="103">
        <v>0.3</v>
      </c>
      <c r="J78" s="103">
        <v>0.3</v>
      </c>
      <c r="K78" s="103">
        <v>0.3</v>
      </c>
      <c r="L78" s="103">
        <v>0.3</v>
      </c>
      <c r="M78" s="103">
        <v>0.3</v>
      </c>
      <c r="N78" s="103">
        <v>0.35</v>
      </c>
      <c r="O78" s="103">
        <v>0.35</v>
      </c>
      <c r="P78" s="103">
        <v>0.35</v>
      </c>
      <c r="Q78" s="103">
        <v>0.35</v>
      </c>
      <c r="R78" s="103">
        <v>0.35</v>
      </c>
      <c r="S78" s="103">
        <v>0.35</v>
      </c>
      <c r="T78" s="103">
        <v>0.35</v>
      </c>
      <c r="U78" s="103">
        <v>0.35</v>
      </c>
      <c r="V78" s="103">
        <v>0.35</v>
      </c>
      <c r="W78" s="103">
        <v>0.41</v>
      </c>
      <c r="X78" s="103">
        <v>0.41</v>
      </c>
      <c r="Y78" s="103">
        <v>0.41</v>
      </c>
      <c r="Z78" s="103">
        <v>0.41</v>
      </c>
      <c r="AA78" s="103">
        <v>0.41</v>
      </c>
      <c r="AB78" s="103">
        <v>0.56999999999999995</v>
      </c>
      <c r="AC78" s="103">
        <v>0.56999999999999995</v>
      </c>
      <c r="AD78" s="103">
        <v>0.56999999999999995</v>
      </c>
      <c r="AE78" s="103">
        <v>0.56999999999999995</v>
      </c>
      <c r="AF78" s="103">
        <v>0.56999999999999995</v>
      </c>
      <c r="AG78" s="103">
        <v>0.56999999999999995</v>
      </c>
      <c r="AH78" s="103">
        <v>0.56999999999999995</v>
      </c>
      <c r="AI78" s="103">
        <v>0.56999999999999995</v>
      </c>
    </row>
    <row r="79" spans="1:35" x14ac:dyDescent="0.2">
      <c r="A79" s="99" t="s">
        <v>131</v>
      </c>
      <c r="B79" s="99" t="s">
        <v>5</v>
      </c>
      <c r="C79" s="99" t="s">
        <v>45</v>
      </c>
      <c r="D79" s="99" t="s">
        <v>133</v>
      </c>
      <c r="E79" s="47" t="s">
        <v>134</v>
      </c>
      <c r="F79" s="20">
        <f>'DSR Secondary'!F79</f>
        <v>2466499.7000000002</v>
      </c>
      <c r="G79" s="102">
        <f>'DSR Secondary'!G79</f>
        <v>1274.6999999999998</v>
      </c>
      <c r="H79" s="103">
        <v>0.33</v>
      </c>
      <c r="I79" s="103">
        <v>0.33</v>
      </c>
      <c r="J79" s="103">
        <v>0.33</v>
      </c>
      <c r="K79" s="103">
        <v>0.33</v>
      </c>
      <c r="L79" s="103">
        <v>0.33</v>
      </c>
      <c r="M79" s="103">
        <v>0.33</v>
      </c>
      <c r="N79" s="103">
        <v>0.33</v>
      </c>
      <c r="O79" s="103">
        <v>0.33</v>
      </c>
      <c r="P79" s="103">
        <v>0.33</v>
      </c>
      <c r="Q79" s="103">
        <v>0.33</v>
      </c>
      <c r="R79" s="103">
        <v>0.33</v>
      </c>
      <c r="S79" s="103">
        <v>0.33</v>
      </c>
      <c r="T79" s="103">
        <v>0.33</v>
      </c>
      <c r="U79" s="103">
        <v>0.33</v>
      </c>
      <c r="V79" s="103">
        <v>0.33</v>
      </c>
      <c r="W79" s="103">
        <v>0.37</v>
      </c>
      <c r="X79" s="103">
        <v>0.37</v>
      </c>
      <c r="Y79" s="103">
        <v>0.37</v>
      </c>
      <c r="Z79" s="103">
        <v>0.37</v>
      </c>
      <c r="AA79" s="103">
        <v>0.37</v>
      </c>
      <c r="AB79" s="103">
        <v>0.31</v>
      </c>
      <c r="AC79" s="103">
        <v>0.31</v>
      </c>
      <c r="AD79" s="103">
        <v>0.31</v>
      </c>
      <c r="AE79" s="103">
        <v>0.31</v>
      </c>
      <c r="AF79" s="103">
        <v>0.31</v>
      </c>
      <c r="AG79" s="103">
        <v>0.31</v>
      </c>
      <c r="AH79" s="103">
        <v>0.31</v>
      </c>
      <c r="AI79" s="103">
        <v>0.31</v>
      </c>
    </row>
    <row r="80" spans="1:35" x14ac:dyDescent="0.2">
      <c r="A80" s="99" t="s">
        <v>131</v>
      </c>
      <c r="B80" s="99" t="s">
        <v>5</v>
      </c>
      <c r="C80" s="99" t="s">
        <v>45</v>
      </c>
      <c r="D80" s="99" t="s">
        <v>135</v>
      </c>
      <c r="E80" s="47" t="s">
        <v>144</v>
      </c>
      <c r="F80" s="20">
        <f>'DSR Secondary'!F80</f>
        <v>1636911</v>
      </c>
      <c r="G80" s="102">
        <f>'DSR Secondary'!G80</f>
        <v>1089.06</v>
      </c>
      <c r="H80" s="103">
        <v>0.37</v>
      </c>
      <c r="I80" s="103">
        <v>0.37</v>
      </c>
      <c r="J80" s="103">
        <v>0.37</v>
      </c>
      <c r="K80" s="103">
        <v>0.37</v>
      </c>
      <c r="L80" s="103">
        <v>0.37</v>
      </c>
      <c r="M80" s="103">
        <v>0.37</v>
      </c>
      <c r="N80" s="103">
        <v>0.32</v>
      </c>
      <c r="O80" s="103">
        <v>0.32</v>
      </c>
      <c r="P80" s="103">
        <v>0.32</v>
      </c>
      <c r="Q80" s="103">
        <v>0.32</v>
      </c>
      <c r="R80" s="103">
        <v>0.32</v>
      </c>
      <c r="S80" s="103">
        <v>0.32</v>
      </c>
      <c r="T80" s="103">
        <v>0.32</v>
      </c>
      <c r="U80" s="103">
        <v>0.32</v>
      </c>
      <c r="V80" s="103">
        <v>0.32</v>
      </c>
      <c r="W80" s="103">
        <v>0.22</v>
      </c>
      <c r="X80" s="103">
        <v>0.22</v>
      </c>
      <c r="Y80" s="103">
        <v>0.22</v>
      </c>
      <c r="Z80" s="103">
        <v>0.22</v>
      </c>
      <c r="AA80" s="103">
        <v>0.22</v>
      </c>
      <c r="AB80" s="103">
        <v>0.12</v>
      </c>
      <c r="AC80" s="103">
        <v>0.12</v>
      </c>
      <c r="AD80" s="103">
        <v>0.12</v>
      </c>
      <c r="AE80" s="103">
        <v>0.12</v>
      </c>
      <c r="AF80" s="103">
        <v>0.12</v>
      </c>
      <c r="AG80" s="103">
        <v>0.12</v>
      </c>
      <c r="AH80" s="103">
        <v>0.12</v>
      </c>
      <c r="AI80" s="103">
        <v>0.12</v>
      </c>
    </row>
    <row r="81" spans="1:35" s="10" customFormat="1" x14ac:dyDescent="0.2">
      <c r="A81" s="11"/>
      <c r="B81" s="74"/>
      <c r="C81" s="11"/>
      <c r="D81" s="11"/>
      <c r="E81" s="14"/>
      <c r="F81" s="57">
        <f>SUM(F78:F80)</f>
        <v>7604750</v>
      </c>
      <c r="G81" s="57">
        <f>SUM(G78:G80)</f>
        <v>3828</v>
      </c>
      <c r="H81" s="66">
        <f>SUM(H78:H80)</f>
        <v>1</v>
      </c>
      <c r="I81" s="66">
        <f t="shared" ref="I81:AF81" si="20">SUM(I78:I80)</f>
        <v>1</v>
      </c>
      <c r="J81" s="66">
        <f t="shared" si="20"/>
        <v>1</v>
      </c>
      <c r="K81" s="66">
        <f t="shared" si="20"/>
        <v>1</v>
      </c>
      <c r="L81" s="66">
        <f t="shared" si="20"/>
        <v>1</v>
      </c>
      <c r="M81" s="66">
        <f t="shared" si="20"/>
        <v>1</v>
      </c>
      <c r="N81" s="66">
        <f t="shared" si="20"/>
        <v>1</v>
      </c>
      <c r="O81" s="66">
        <f t="shared" si="20"/>
        <v>1</v>
      </c>
      <c r="P81" s="66">
        <f t="shared" si="20"/>
        <v>1</v>
      </c>
      <c r="Q81" s="66">
        <f t="shared" si="20"/>
        <v>1</v>
      </c>
      <c r="R81" s="66">
        <f t="shared" si="20"/>
        <v>1</v>
      </c>
      <c r="S81" s="66">
        <f t="shared" si="20"/>
        <v>1</v>
      </c>
      <c r="T81" s="66">
        <f t="shared" si="20"/>
        <v>1</v>
      </c>
      <c r="U81" s="66">
        <f t="shared" si="20"/>
        <v>1</v>
      </c>
      <c r="V81" s="66">
        <f t="shared" si="20"/>
        <v>1</v>
      </c>
      <c r="W81" s="66">
        <f t="shared" si="20"/>
        <v>1</v>
      </c>
      <c r="X81" s="66">
        <f t="shared" si="20"/>
        <v>1</v>
      </c>
      <c r="Y81" s="66">
        <f t="shared" si="20"/>
        <v>1</v>
      </c>
      <c r="Z81" s="66">
        <f t="shared" si="20"/>
        <v>1</v>
      </c>
      <c r="AA81" s="66">
        <f t="shared" si="20"/>
        <v>1</v>
      </c>
      <c r="AB81" s="66">
        <f t="shared" si="20"/>
        <v>0.99999999999999989</v>
      </c>
      <c r="AC81" s="66">
        <f t="shared" si="20"/>
        <v>0.99999999999999989</v>
      </c>
      <c r="AD81" s="66">
        <f t="shared" si="20"/>
        <v>0.99999999999999989</v>
      </c>
      <c r="AE81" s="66">
        <f t="shared" si="20"/>
        <v>0.99999999999999989</v>
      </c>
      <c r="AF81" s="66">
        <f t="shared" si="20"/>
        <v>0.99999999999999989</v>
      </c>
      <c r="AG81" s="66">
        <f t="shared" ref="AG81:AI81" si="21">SUM(AG78:AG80)</f>
        <v>0.99999999999999989</v>
      </c>
      <c r="AH81" s="66">
        <f t="shared" si="21"/>
        <v>0.99999999999999989</v>
      </c>
      <c r="AI81" s="66">
        <f t="shared" si="21"/>
        <v>0.99999999999999989</v>
      </c>
    </row>
    <row r="82" spans="1:35" x14ac:dyDescent="0.2">
      <c r="A82" s="17" t="s">
        <v>175</v>
      </c>
      <c r="B82" s="17" t="s">
        <v>5</v>
      </c>
      <c r="C82" s="17" t="s">
        <v>176</v>
      </c>
      <c r="D82" s="17" t="s">
        <v>187</v>
      </c>
      <c r="E82" s="17" t="s">
        <v>188</v>
      </c>
      <c r="F82" s="20">
        <f>'DSR Secondary'!F82</f>
        <v>0</v>
      </c>
      <c r="G82" s="102">
        <f>'DSR Secondary'!G82</f>
        <v>0</v>
      </c>
      <c r="H82" s="73">
        <v>0.1</v>
      </c>
      <c r="I82" s="73">
        <v>0.21</v>
      </c>
      <c r="J82" s="73">
        <v>0.16</v>
      </c>
      <c r="K82" s="73">
        <v>0.18</v>
      </c>
      <c r="L82" s="73">
        <v>0.1</v>
      </c>
      <c r="M82" s="73">
        <v>0.14000000000000001</v>
      </c>
      <c r="N82" s="73">
        <v>0.16</v>
      </c>
      <c r="O82" s="73">
        <v>0.12</v>
      </c>
      <c r="P82" s="73">
        <v>0.1</v>
      </c>
      <c r="Q82" s="73">
        <v>0.14000000000000001</v>
      </c>
      <c r="R82" s="73">
        <v>0.16</v>
      </c>
      <c r="S82" s="73">
        <v>0.22</v>
      </c>
      <c r="T82" s="73">
        <v>0.19</v>
      </c>
      <c r="U82" s="73">
        <v>0.14000000000000001</v>
      </c>
      <c r="V82" s="73">
        <v>0.22</v>
      </c>
      <c r="W82" s="73">
        <v>0.24</v>
      </c>
      <c r="X82" s="73">
        <v>0.2</v>
      </c>
      <c r="Y82" s="73">
        <v>0.12</v>
      </c>
      <c r="Z82" s="73">
        <v>0.18</v>
      </c>
      <c r="AA82" s="73">
        <v>0.24</v>
      </c>
      <c r="AB82" s="73">
        <v>0.16</v>
      </c>
      <c r="AC82" s="73">
        <v>0.22</v>
      </c>
      <c r="AD82" s="73">
        <v>0.26</v>
      </c>
      <c r="AE82" s="73">
        <v>0.27</v>
      </c>
      <c r="AF82" s="73">
        <v>0.36</v>
      </c>
      <c r="AG82" s="73">
        <v>0.32</v>
      </c>
      <c r="AH82" s="73">
        <v>0.32</v>
      </c>
      <c r="AI82" s="73">
        <v>0.38</v>
      </c>
    </row>
    <row r="83" spans="1:35" x14ac:dyDescent="0.2">
      <c r="A83" s="17" t="s">
        <v>175</v>
      </c>
      <c r="B83" s="17" t="s">
        <v>5</v>
      </c>
      <c r="C83" s="17" t="s">
        <v>176</v>
      </c>
      <c r="D83" s="17" t="s">
        <v>189</v>
      </c>
      <c r="E83" s="17" t="s">
        <v>190</v>
      </c>
      <c r="F83" s="20">
        <f>'DSR Secondary'!F83</f>
        <v>0</v>
      </c>
      <c r="G83" s="102">
        <f>'DSR Secondary'!G83</f>
        <v>0</v>
      </c>
      <c r="H83" s="73">
        <v>0.25</v>
      </c>
      <c r="I83" s="73">
        <v>0.22</v>
      </c>
      <c r="J83" s="73">
        <v>0.22</v>
      </c>
      <c r="K83" s="73">
        <v>0.24</v>
      </c>
      <c r="L83" s="73">
        <v>0.25</v>
      </c>
      <c r="M83" s="73">
        <v>0.21</v>
      </c>
      <c r="N83" s="73">
        <v>0.23</v>
      </c>
      <c r="O83" s="73">
        <v>0.23</v>
      </c>
      <c r="P83" s="73">
        <v>0.25</v>
      </c>
      <c r="Q83" s="73">
        <v>0.26</v>
      </c>
      <c r="R83" s="73">
        <v>0.28000000000000003</v>
      </c>
      <c r="S83" s="73">
        <v>0.26</v>
      </c>
      <c r="T83" s="73">
        <v>0.23</v>
      </c>
      <c r="U83" s="73">
        <v>0.3</v>
      </c>
      <c r="V83" s="73">
        <v>0.24</v>
      </c>
      <c r="W83" s="73">
        <v>0.2</v>
      </c>
      <c r="X83" s="73">
        <v>0.24</v>
      </c>
      <c r="Y83" s="73">
        <v>0.23</v>
      </c>
      <c r="Z83" s="73">
        <v>0.28000000000000003</v>
      </c>
      <c r="AA83" s="73">
        <v>0.28000000000000003</v>
      </c>
      <c r="AB83" s="73">
        <v>0.24</v>
      </c>
      <c r="AC83" s="73">
        <v>0.26</v>
      </c>
      <c r="AD83" s="73">
        <v>0.17</v>
      </c>
      <c r="AE83" s="73">
        <v>0.19</v>
      </c>
      <c r="AF83" s="73">
        <v>0.13</v>
      </c>
      <c r="AG83" s="73">
        <v>0.16</v>
      </c>
      <c r="AH83" s="73">
        <v>0.19</v>
      </c>
      <c r="AI83" s="73">
        <v>0.15</v>
      </c>
    </row>
    <row r="84" spans="1:35" x14ac:dyDescent="0.2">
      <c r="A84" s="17" t="s">
        <v>175</v>
      </c>
      <c r="B84" s="17" t="s">
        <v>5</v>
      </c>
      <c r="C84" s="17" t="s">
        <v>176</v>
      </c>
      <c r="D84" s="17" t="s">
        <v>191</v>
      </c>
      <c r="E84" s="17" t="s">
        <v>192</v>
      </c>
      <c r="F84" s="20">
        <f>'DSR Secondary'!F84</f>
        <v>0</v>
      </c>
      <c r="G84" s="102">
        <f>'DSR Secondary'!G84</f>
        <v>0</v>
      </c>
      <c r="H84" s="73">
        <v>0.24</v>
      </c>
      <c r="I84" s="73">
        <v>0.16</v>
      </c>
      <c r="J84" s="73">
        <v>0.23</v>
      </c>
      <c r="K84" s="73">
        <v>0.18</v>
      </c>
      <c r="L84" s="73">
        <v>0.21</v>
      </c>
      <c r="M84" s="73">
        <v>0.2</v>
      </c>
      <c r="N84" s="73">
        <v>0.21</v>
      </c>
      <c r="O84" s="73">
        <v>0.22</v>
      </c>
      <c r="P84" s="73">
        <v>0.22</v>
      </c>
      <c r="Q84" s="73">
        <v>0.23</v>
      </c>
      <c r="R84" s="73">
        <v>0.16</v>
      </c>
      <c r="S84" s="73">
        <v>0.2</v>
      </c>
      <c r="T84" s="73">
        <v>0.2</v>
      </c>
      <c r="U84" s="73">
        <v>0.19</v>
      </c>
      <c r="V84" s="73">
        <v>0.22</v>
      </c>
      <c r="W84" s="73">
        <v>0.21</v>
      </c>
      <c r="X84" s="73">
        <v>0.23</v>
      </c>
      <c r="Y84" s="73">
        <v>0.22</v>
      </c>
      <c r="Z84" s="73">
        <v>0.19</v>
      </c>
      <c r="AA84" s="73">
        <v>0.15</v>
      </c>
      <c r="AB84" s="73">
        <v>0.22</v>
      </c>
      <c r="AC84" s="73">
        <v>0.22</v>
      </c>
      <c r="AD84" s="73">
        <v>0.22</v>
      </c>
      <c r="AE84" s="73">
        <v>0.22</v>
      </c>
      <c r="AF84" s="73">
        <v>0.2</v>
      </c>
      <c r="AG84" s="73">
        <v>0.2</v>
      </c>
      <c r="AH84" s="73">
        <v>0.2</v>
      </c>
      <c r="AI84" s="73">
        <v>0.22</v>
      </c>
    </row>
    <row r="85" spans="1:35" x14ac:dyDescent="0.2">
      <c r="A85" s="17" t="s">
        <v>175</v>
      </c>
      <c r="B85" s="17" t="s">
        <v>5</v>
      </c>
      <c r="C85" s="17" t="s">
        <v>176</v>
      </c>
      <c r="D85" s="17" t="s">
        <v>193</v>
      </c>
      <c r="E85" s="17" t="s">
        <v>194</v>
      </c>
      <c r="F85" s="20">
        <f>'DSR Secondary'!F85</f>
        <v>0</v>
      </c>
      <c r="G85" s="102">
        <f>'DSR Secondary'!G85</f>
        <v>0</v>
      </c>
      <c r="H85" s="73">
        <v>0.19</v>
      </c>
      <c r="I85" s="73">
        <v>0.19</v>
      </c>
      <c r="J85" s="73">
        <v>0.19</v>
      </c>
      <c r="K85" s="73">
        <v>0.19</v>
      </c>
      <c r="L85" s="73">
        <v>0.21</v>
      </c>
      <c r="M85" s="73">
        <v>0.21</v>
      </c>
      <c r="N85" s="73">
        <v>0.19</v>
      </c>
      <c r="O85" s="73">
        <v>0.21</v>
      </c>
      <c r="P85" s="73">
        <v>0.21</v>
      </c>
      <c r="Q85" s="73">
        <v>0.19</v>
      </c>
      <c r="R85" s="73">
        <v>0.19</v>
      </c>
      <c r="S85" s="73">
        <v>0.17</v>
      </c>
      <c r="T85" s="73">
        <v>0.18</v>
      </c>
      <c r="U85" s="73">
        <v>0.17</v>
      </c>
      <c r="V85" s="73">
        <v>0.16</v>
      </c>
      <c r="W85" s="73">
        <v>0.18</v>
      </c>
      <c r="X85" s="73">
        <v>0.17</v>
      </c>
      <c r="Y85" s="73">
        <v>0.21</v>
      </c>
      <c r="Z85" s="73">
        <v>0.19</v>
      </c>
      <c r="AA85" s="73">
        <v>0.19</v>
      </c>
      <c r="AB85" s="73">
        <v>0.21</v>
      </c>
      <c r="AC85" s="73">
        <v>0.17</v>
      </c>
      <c r="AD85" s="73">
        <v>0.19</v>
      </c>
      <c r="AE85" s="73">
        <v>0.18</v>
      </c>
      <c r="AF85" s="73">
        <v>0.19</v>
      </c>
      <c r="AG85" s="73">
        <v>0.16</v>
      </c>
      <c r="AH85" s="73">
        <v>0.17</v>
      </c>
      <c r="AI85" s="73">
        <v>0.12</v>
      </c>
    </row>
    <row r="86" spans="1:35" x14ac:dyDescent="0.2">
      <c r="A86" s="17" t="s">
        <v>175</v>
      </c>
      <c r="B86" s="17" t="s">
        <v>5</v>
      </c>
      <c r="C86" s="17" t="s">
        <v>176</v>
      </c>
      <c r="D86" s="17" t="s">
        <v>195</v>
      </c>
      <c r="E86" s="17" t="s">
        <v>196</v>
      </c>
      <c r="F86" s="20">
        <f>'DSR Secondary'!F86</f>
        <v>0</v>
      </c>
      <c r="G86" s="102">
        <f>'DSR Secondary'!G86</f>
        <v>0</v>
      </c>
      <c r="H86" s="73">
        <v>0.22</v>
      </c>
      <c r="I86" s="73">
        <v>0.22</v>
      </c>
      <c r="J86" s="73">
        <v>0.2</v>
      </c>
      <c r="K86" s="73">
        <v>0.21</v>
      </c>
      <c r="L86" s="73">
        <v>0.23</v>
      </c>
      <c r="M86" s="73">
        <v>0.24</v>
      </c>
      <c r="N86" s="73">
        <v>0.21</v>
      </c>
      <c r="O86" s="73">
        <v>0.22</v>
      </c>
      <c r="P86" s="73">
        <v>0.22</v>
      </c>
      <c r="Q86" s="73">
        <v>0.18</v>
      </c>
      <c r="R86" s="73">
        <v>0.21</v>
      </c>
      <c r="S86" s="73">
        <v>0.15</v>
      </c>
      <c r="T86" s="73">
        <v>0.2</v>
      </c>
      <c r="U86" s="73">
        <v>0.2</v>
      </c>
      <c r="V86" s="73">
        <v>0.16</v>
      </c>
      <c r="W86" s="73">
        <v>0.17</v>
      </c>
      <c r="X86" s="73">
        <v>0.16</v>
      </c>
      <c r="Y86" s="73">
        <v>0.22</v>
      </c>
      <c r="Z86" s="73">
        <v>0.16</v>
      </c>
      <c r="AA86" s="73">
        <v>0.14000000000000001</v>
      </c>
      <c r="AB86" s="73">
        <v>0.17</v>
      </c>
      <c r="AC86" s="73">
        <v>0.13</v>
      </c>
      <c r="AD86" s="73">
        <v>0.16</v>
      </c>
      <c r="AE86" s="73">
        <v>0.14000000000000001</v>
      </c>
      <c r="AF86" s="73">
        <v>0.12</v>
      </c>
      <c r="AG86" s="73">
        <v>0.16</v>
      </c>
      <c r="AH86" s="73">
        <v>0.12</v>
      </c>
      <c r="AI86" s="73">
        <v>0.13</v>
      </c>
    </row>
    <row r="87" spans="1:35" x14ac:dyDescent="0.2">
      <c r="A87" s="23"/>
      <c r="B87" s="74"/>
      <c r="C87" s="25"/>
      <c r="D87" s="30"/>
      <c r="E87" s="23"/>
      <c r="F87" s="28">
        <f>SUM(F82:F86)</f>
        <v>0</v>
      </c>
      <c r="G87" s="28">
        <f>SUM(G82:G86)</f>
        <v>0</v>
      </c>
      <c r="H87" s="75">
        <f>SUM(H82:H86)</f>
        <v>1</v>
      </c>
      <c r="I87" s="75">
        <f t="shared" ref="I87:AI87" si="22">SUM(I82:I86)</f>
        <v>1</v>
      </c>
      <c r="J87" s="75">
        <f t="shared" si="22"/>
        <v>1</v>
      </c>
      <c r="K87" s="75">
        <f t="shared" si="22"/>
        <v>1</v>
      </c>
      <c r="L87" s="75">
        <f t="shared" si="22"/>
        <v>0.99999999999999989</v>
      </c>
      <c r="M87" s="75">
        <f t="shared" si="22"/>
        <v>1</v>
      </c>
      <c r="N87" s="75">
        <f t="shared" si="22"/>
        <v>1</v>
      </c>
      <c r="O87" s="75">
        <f t="shared" si="22"/>
        <v>0.99999999999999989</v>
      </c>
      <c r="P87" s="75">
        <f t="shared" si="22"/>
        <v>0.99999999999999989</v>
      </c>
      <c r="Q87" s="75">
        <f t="shared" si="22"/>
        <v>1</v>
      </c>
      <c r="R87" s="75">
        <f t="shared" si="22"/>
        <v>1</v>
      </c>
      <c r="S87" s="75">
        <f t="shared" si="22"/>
        <v>1</v>
      </c>
      <c r="T87" s="75">
        <f t="shared" si="22"/>
        <v>1</v>
      </c>
      <c r="U87" s="75">
        <f t="shared" si="22"/>
        <v>1</v>
      </c>
      <c r="V87" s="75">
        <f t="shared" si="22"/>
        <v>1</v>
      </c>
      <c r="W87" s="75">
        <f t="shared" si="22"/>
        <v>1</v>
      </c>
      <c r="X87" s="75">
        <f t="shared" si="22"/>
        <v>1</v>
      </c>
      <c r="Y87" s="75">
        <f t="shared" si="22"/>
        <v>0.99999999999999989</v>
      </c>
      <c r="Z87" s="75">
        <f t="shared" si="22"/>
        <v>1</v>
      </c>
      <c r="AA87" s="75">
        <f t="shared" si="22"/>
        <v>1</v>
      </c>
      <c r="AB87" s="75">
        <f t="shared" si="22"/>
        <v>1</v>
      </c>
      <c r="AC87" s="75">
        <f t="shared" si="22"/>
        <v>1</v>
      </c>
      <c r="AD87" s="75">
        <f t="shared" si="22"/>
        <v>1</v>
      </c>
      <c r="AE87" s="75">
        <f t="shared" si="22"/>
        <v>1</v>
      </c>
      <c r="AF87" s="75">
        <f t="shared" si="22"/>
        <v>0.99999999999999989</v>
      </c>
      <c r="AG87" s="75">
        <f t="shared" si="22"/>
        <v>1</v>
      </c>
      <c r="AH87" s="75">
        <f t="shared" si="22"/>
        <v>1</v>
      </c>
      <c r="AI87" s="75">
        <f t="shared" si="22"/>
        <v>1</v>
      </c>
    </row>
    <row r="88" spans="1:35" x14ac:dyDescent="0.2">
      <c r="A88" s="17" t="s">
        <v>177</v>
      </c>
      <c r="B88" s="17" t="s">
        <v>5</v>
      </c>
      <c r="C88" s="17" t="s">
        <v>176</v>
      </c>
      <c r="D88" s="17" t="s">
        <v>197</v>
      </c>
      <c r="E88" s="76" t="s">
        <v>198</v>
      </c>
      <c r="F88" s="20">
        <f>'DSR Secondary'!F88</f>
        <v>0</v>
      </c>
      <c r="G88" s="102">
        <f>'DSR Secondary'!G88</f>
        <v>0</v>
      </c>
      <c r="H88" s="73">
        <v>0.28000000000000003</v>
      </c>
      <c r="I88" s="73">
        <v>0.27</v>
      </c>
      <c r="J88" s="73">
        <v>0.3</v>
      </c>
      <c r="K88" s="73">
        <v>0.28000000000000003</v>
      </c>
      <c r="L88" s="73">
        <v>0.3</v>
      </c>
      <c r="M88" s="73">
        <v>0.28000000000000003</v>
      </c>
      <c r="N88" s="73">
        <v>0.3</v>
      </c>
      <c r="O88" s="73">
        <v>0.3</v>
      </c>
      <c r="P88" s="73">
        <v>0.28000000000000003</v>
      </c>
      <c r="Q88" s="73">
        <v>0.28999999999999998</v>
      </c>
      <c r="R88" s="73">
        <v>0.27</v>
      </c>
      <c r="S88" s="73">
        <v>0.25</v>
      </c>
      <c r="T88" s="73">
        <v>0.3</v>
      </c>
      <c r="U88" s="73">
        <v>0.28000000000000003</v>
      </c>
      <c r="V88" s="73">
        <v>0.24</v>
      </c>
      <c r="W88" s="73">
        <v>0.24</v>
      </c>
      <c r="X88" s="73">
        <v>0.24</v>
      </c>
      <c r="Y88" s="73">
        <v>0.3</v>
      </c>
      <c r="Z88" s="73">
        <v>0.21</v>
      </c>
      <c r="AA88" s="73">
        <v>0.19</v>
      </c>
      <c r="AB88" s="73">
        <v>0.24</v>
      </c>
      <c r="AC88" s="73">
        <v>0.2</v>
      </c>
      <c r="AD88" s="73">
        <v>0.24</v>
      </c>
      <c r="AE88" s="73">
        <v>0.28999999999999998</v>
      </c>
      <c r="AF88" s="73">
        <v>0.25</v>
      </c>
      <c r="AG88" s="73">
        <v>0.23</v>
      </c>
      <c r="AH88" s="73">
        <v>0.27</v>
      </c>
      <c r="AI88" s="73">
        <v>0.28999999999999998</v>
      </c>
    </row>
    <row r="89" spans="1:35" x14ac:dyDescent="0.2">
      <c r="A89" s="17" t="s">
        <v>177</v>
      </c>
      <c r="B89" s="17" t="s">
        <v>5</v>
      </c>
      <c r="C89" s="17" t="s">
        <v>176</v>
      </c>
      <c r="D89" s="17" t="s">
        <v>199</v>
      </c>
      <c r="E89" s="77" t="s">
        <v>200</v>
      </c>
      <c r="F89" s="20">
        <f>'DSR Secondary'!F89</f>
        <v>0</v>
      </c>
      <c r="G89" s="102">
        <f>'DSR Secondary'!G89</f>
        <v>0</v>
      </c>
      <c r="H89" s="73">
        <v>0.17</v>
      </c>
      <c r="I89" s="73">
        <v>0.2</v>
      </c>
      <c r="J89" s="73">
        <v>0.2</v>
      </c>
      <c r="K89" s="73">
        <v>0.24</v>
      </c>
      <c r="L89" s="73">
        <v>0.2</v>
      </c>
      <c r="M89" s="73">
        <v>0.2</v>
      </c>
      <c r="N89" s="73">
        <v>0.14000000000000001</v>
      </c>
      <c r="O89" s="73">
        <v>0.2</v>
      </c>
      <c r="P89" s="73">
        <v>0.2</v>
      </c>
      <c r="Q89" s="73">
        <v>0.16</v>
      </c>
      <c r="R89" s="73">
        <v>0.22</v>
      </c>
      <c r="S89" s="73">
        <v>0.22</v>
      </c>
      <c r="T89" s="73">
        <v>0.15</v>
      </c>
      <c r="U89" s="73">
        <v>0.22</v>
      </c>
      <c r="V89" s="73">
        <v>0.21</v>
      </c>
      <c r="W89" s="73">
        <v>0.18</v>
      </c>
      <c r="X89" s="73">
        <v>0.22</v>
      </c>
      <c r="Y89" s="73">
        <v>0.2</v>
      </c>
      <c r="Z89" s="73">
        <v>0.22</v>
      </c>
      <c r="AA89" s="73">
        <v>0.22</v>
      </c>
      <c r="AB89" s="73">
        <v>0.18</v>
      </c>
      <c r="AC89" s="73">
        <v>0.22</v>
      </c>
      <c r="AD89" s="73">
        <v>0.16</v>
      </c>
      <c r="AE89" s="73">
        <v>0.16</v>
      </c>
      <c r="AF89" s="73">
        <v>0.15</v>
      </c>
      <c r="AG89" s="73">
        <v>0.19</v>
      </c>
      <c r="AH89" s="73">
        <v>0.19</v>
      </c>
      <c r="AI89" s="73">
        <v>0.15</v>
      </c>
    </row>
    <row r="90" spans="1:35" x14ac:dyDescent="0.2">
      <c r="A90" s="17" t="s">
        <v>177</v>
      </c>
      <c r="B90" s="17" t="s">
        <v>5</v>
      </c>
      <c r="C90" s="17" t="s">
        <v>176</v>
      </c>
      <c r="D90" s="77" t="s">
        <v>201</v>
      </c>
      <c r="E90" s="76" t="s">
        <v>202</v>
      </c>
      <c r="F90" s="20">
        <f>'DSR Secondary'!F90</f>
        <v>0</v>
      </c>
      <c r="G90" s="102">
        <f>'DSR Secondary'!G90</f>
        <v>0</v>
      </c>
      <c r="H90" s="73">
        <v>0.23</v>
      </c>
      <c r="I90" s="73">
        <v>0.21</v>
      </c>
      <c r="J90" s="73">
        <v>0.18</v>
      </c>
      <c r="K90" s="73">
        <v>0.18</v>
      </c>
      <c r="L90" s="73">
        <v>0.18</v>
      </c>
      <c r="M90" s="73">
        <v>0.22</v>
      </c>
      <c r="N90" s="73">
        <v>0.23</v>
      </c>
      <c r="O90" s="73">
        <v>0.18</v>
      </c>
      <c r="P90" s="73">
        <v>0.22</v>
      </c>
      <c r="Q90" s="73">
        <v>0.2</v>
      </c>
      <c r="R90" s="73">
        <v>0.16</v>
      </c>
      <c r="S90" s="73">
        <v>0.17</v>
      </c>
      <c r="T90" s="73">
        <v>0.2</v>
      </c>
      <c r="U90" s="73">
        <v>0.2</v>
      </c>
      <c r="V90" s="73">
        <v>0.28000000000000003</v>
      </c>
      <c r="W90" s="73">
        <v>0.27</v>
      </c>
      <c r="X90" s="73">
        <v>0.24</v>
      </c>
      <c r="Y90" s="73">
        <v>0.18</v>
      </c>
      <c r="Z90" s="73">
        <v>0.28000000000000003</v>
      </c>
      <c r="AA90" s="73">
        <v>0.3</v>
      </c>
      <c r="AB90" s="73">
        <v>0.28000000000000003</v>
      </c>
      <c r="AC90" s="73">
        <v>0.26</v>
      </c>
      <c r="AD90" s="73">
        <v>0.25</v>
      </c>
      <c r="AE90" s="73">
        <v>0.26</v>
      </c>
      <c r="AF90" s="73">
        <v>0.27</v>
      </c>
      <c r="AG90" s="73">
        <v>0.26</v>
      </c>
      <c r="AH90" s="73">
        <v>0.26</v>
      </c>
      <c r="AI90" s="73">
        <v>0.3</v>
      </c>
    </row>
    <row r="91" spans="1:35" x14ac:dyDescent="0.2">
      <c r="A91" s="17" t="s">
        <v>177</v>
      </c>
      <c r="B91" s="17" t="s">
        <v>5</v>
      </c>
      <c r="C91" s="17" t="s">
        <v>176</v>
      </c>
      <c r="D91" s="17" t="s">
        <v>203</v>
      </c>
      <c r="E91" s="77" t="s">
        <v>204</v>
      </c>
      <c r="F91" s="20">
        <f>'DSR Secondary'!F91</f>
        <v>0</v>
      </c>
      <c r="G91" s="102">
        <f>'DSR Secondary'!G91</f>
        <v>0</v>
      </c>
      <c r="H91" s="73">
        <v>0.32</v>
      </c>
      <c r="I91" s="73">
        <v>0.32</v>
      </c>
      <c r="J91" s="73">
        <v>0.32</v>
      </c>
      <c r="K91" s="73">
        <v>0.3</v>
      </c>
      <c r="L91" s="73">
        <v>0.32</v>
      </c>
      <c r="M91" s="73">
        <v>0.3</v>
      </c>
      <c r="N91" s="73">
        <v>0.33</v>
      </c>
      <c r="O91" s="73">
        <v>0.32</v>
      </c>
      <c r="P91" s="73">
        <v>0.3</v>
      </c>
      <c r="Q91" s="73">
        <v>0.35</v>
      </c>
      <c r="R91" s="73">
        <v>0.35</v>
      </c>
      <c r="S91" s="73">
        <v>0.36</v>
      </c>
      <c r="T91" s="73">
        <v>0.35</v>
      </c>
      <c r="U91" s="73">
        <v>0.3</v>
      </c>
      <c r="V91" s="73">
        <v>0.27</v>
      </c>
      <c r="W91" s="73">
        <v>0.31</v>
      </c>
      <c r="X91" s="73">
        <v>0.3</v>
      </c>
      <c r="Y91" s="73">
        <v>0.32</v>
      </c>
      <c r="Z91" s="73">
        <v>0.28999999999999998</v>
      </c>
      <c r="AA91" s="73">
        <v>0.28999999999999998</v>
      </c>
      <c r="AB91" s="73">
        <v>0.3</v>
      </c>
      <c r="AC91" s="73">
        <v>0.32</v>
      </c>
      <c r="AD91" s="73">
        <v>0.35</v>
      </c>
      <c r="AE91" s="73">
        <v>0.28999999999999998</v>
      </c>
      <c r="AF91" s="73">
        <v>0.33</v>
      </c>
      <c r="AG91" s="73">
        <v>0.32</v>
      </c>
      <c r="AH91" s="73">
        <v>0.28000000000000003</v>
      </c>
      <c r="AI91" s="73">
        <v>0.26</v>
      </c>
    </row>
    <row r="92" spans="1:35" x14ac:dyDescent="0.2">
      <c r="A92" s="23"/>
      <c r="B92" s="74"/>
      <c r="C92" s="25"/>
      <c r="D92" s="30"/>
      <c r="E92" s="23"/>
      <c r="F92" s="28">
        <f>SUM(F88:F91)</f>
        <v>0</v>
      </c>
      <c r="G92" s="28">
        <f>SUM(G88:G91)</f>
        <v>0</v>
      </c>
      <c r="H92" s="75">
        <f>SUM(H88:H91)</f>
        <v>1</v>
      </c>
      <c r="I92" s="75">
        <f>SUM(I88:I91)</f>
        <v>1</v>
      </c>
      <c r="J92" s="75">
        <f t="shared" ref="J92:AI92" si="23">SUM(J88:J91)</f>
        <v>1</v>
      </c>
      <c r="K92" s="75">
        <f t="shared" si="23"/>
        <v>1</v>
      </c>
      <c r="L92" s="75">
        <f t="shared" si="23"/>
        <v>1</v>
      </c>
      <c r="M92" s="75">
        <f t="shared" si="23"/>
        <v>1</v>
      </c>
      <c r="N92" s="75">
        <f t="shared" si="23"/>
        <v>1</v>
      </c>
      <c r="O92" s="75">
        <f t="shared" si="23"/>
        <v>1</v>
      </c>
      <c r="P92" s="75">
        <f t="shared" si="23"/>
        <v>1</v>
      </c>
      <c r="Q92" s="75">
        <f t="shared" si="23"/>
        <v>0.99999999999999989</v>
      </c>
      <c r="R92" s="75">
        <f t="shared" si="23"/>
        <v>1</v>
      </c>
      <c r="S92" s="75">
        <f t="shared" si="23"/>
        <v>1</v>
      </c>
      <c r="T92" s="75">
        <f t="shared" si="23"/>
        <v>0.99999999999999989</v>
      </c>
      <c r="U92" s="75">
        <f t="shared" si="23"/>
        <v>1</v>
      </c>
      <c r="V92" s="75">
        <f t="shared" si="23"/>
        <v>1</v>
      </c>
      <c r="W92" s="75">
        <f t="shared" si="23"/>
        <v>1</v>
      </c>
      <c r="X92" s="75">
        <f t="shared" si="23"/>
        <v>1</v>
      </c>
      <c r="Y92" s="75">
        <f t="shared" si="23"/>
        <v>1</v>
      </c>
      <c r="Z92" s="75">
        <f t="shared" si="23"/>
        <v>1</v>
      </c>
      <c r="AA92" s="75">
        <f t="shared" si="23"/>
        <v>1</v>
      </c>
      <c r="AB92" s="75">
        <f t="shared" si="23"/>
        <v>1</v>
      </c>
      <c r="AC92" s="75">
        <f t="shared" si="23"/>
        <v>1</v>
      </c>
      <c r="AD92" s="75">
        <f t="shared" si="23"/>
        <v>1</v>
      </c>
      <c r="AE92" s="75">
        <f t="shared" si="23"/>
        <v>1</v>
      </c>
      <c r="AF92" s="75">
        <f t="shared" si="23"/>
        <v>1</v>
      </c>
      <c r="AG92" s="75">
        <f t="shared" si="23"/>
        <v>1</v>
      </c>
      <c r="AH92" s="75">
        <f t="shared" si="23"/>
        <v>1</v>
      </c>
      <c r="AI92" s="75">
        <f t="shared" si="23"/>
        <v>1</v>
      </c>
    </row>
    <row r="93" spans="1:35" x14ac:dyDescent="0.2">
      <c r="A93" s="17" t="s">
        <v>178</v>
      </c>
      <c r="B93" s="17" t="s">
        <v>5</v>
      </c>
      <c r="C93" s="17" t="s">
        <v>179</v>
      </c>
      <c r="D93" s="78" t="s">
        <v>205</v>
      </c>
      <c r="E93" s="79" t="s">
        <v>206</v>
      </c>
      <c r="F93" s="20">
        <f>'DSR Secondary'!F93</f>
        <v>0</v>
      </c>
      <c r="G93" s="102">
        <f>'DSR Secondary'!G93</f>
        <v>0</v>
      </c>
      <c r="H93" s="73">
        <v>0.17</v>
      </c>
      <c r="I93" s="73">
        <v>0.17</v>
      </c>
      <c r="J93" s="73">
        <v>0.17</v>
      </c>
      <c r="K93" s="73">
        <v>0.17</v>
      </c>
      <c r="L93" s="73">
        <v>0.17</v>
      </c>
      <c r="M93" s="73">
        <v>0.17</v>
      </c>
      <c r="N93" s="73">
        <v>0.17</v>
      </c>
      <c r="O93" s="73">
        <v>0.17</v>
      </c>
      <c r="P93" s="73">
        <v>0.17</v>
      </c>
      <c r="Q93" s="73">
        <v>0.17</v>
      </c>
      <c r="R93" s="73">
        <v>0.17</v>
      </c>
      <c r="S93" s="73">
        <v>0.17</v>
      </c>
      <c r="T93" s="73">
        <v>0.17</v>
      </c>
      <c r="U93" s="73">
        <v>0.17</v>
      </c>
      <c r="V93" s="73">
        <v>0.17</v>
      </c>
      <c r="W93" s="73">
        <v>0.17</v>
      </c>
      <c r="X93" s="73">
        <v>0.17</v>
      </c>
      <c r="Y93" s="73">
        <v>0.17</v>
      </c>
      <c r="Z93" s="73">
        <v>0.17</v>
      </c>
      <c r="AA93" s="73">
        <v>0.17</v>
      </c>
      <c r="AB93" s="73">
        <v>0.17</v>
      </c>
      <c r="AC93" s="73">
        <v>0.17</v>
      </c>
      <c r="AD93" s="73">
        <v>0.17</v>
      </c>
      <c r="AE93" s="73">
        <v>0.16</v>
      </c>
      <c r="AF93" s="73">
        <v>0.16</v>
      </c>
      <c r="AG93" s="73">
        <v>0.16</v>
      </c>
      <c r="AH93" s="73">
        <v>0.16</v>
      </c>
      <c r="AI93" s="73">
        <v>0.16</v>
      </c>
    </row>
    <row r="94" spans="1:35" x14ac:dyDescent="0.2">
      <c r="A94" s="17" t="s">
        <v>178</v>
      </c>
      <c r="B94" s="17" t="s">
        <v>5</v>
      </c>
      <c r="C94" s="17" t="s">
        <v>179</v>
      </c>
      <c r="D94" s="80" t="s">
        <v>207</v>
      </c>
      <c r="E94" s="81" t="s">
        <v>208</v>
      </c>
      <c r="F94" s="20">
        <f>'DSR Secondary'!F94</f>
        <v>0</v>
      </c>
      <c r="G94" s="102">
        <f>'DSR Secondary'!G94</f>
        <v>0</v>
      </c>
      <c r="H94" s="73">
        <v>0.28000000000000003</v>
      </c>
      <c r="I94" s="73">
        <v>0.28000000000000003</v>
      </c>
      <c r="J94" s="73">
        <v>0.28000000000000003</v>
      </c>
      <c r="K94" s="73">
        <v>0.28000000000000003</v>
      </c>
      <c r="L94" s="73">
        <v>0.28000000000000003</v>
      </c>
      <c r="M94" s="73">
        <v>0.28000000000000003</v>
      </c>
      <c r="N94" s="73">
        <v>0.28000000000000003</v>
      </c>
      <c r="O94" s="73">
        <v>0.28000000000000003</v>
      </c>
      <c r="P94" s="73">
        <v>0.28000000000000003</v>
      </c>
      <c r="Q94" s="73">
        <v>0.28000000000000003</v>
      </c>
      <c r="R94" s="73">
        <v>0.28000000000000003</v>
      </c>
      <c r="S94" s="73">
        <v>0.28000000000000003</v>
      </c>
      <c r="T94" s="73">
        <v>0.28000000000000003</v>
      </c>
      <c r="U94" s="73">
        <v>0.28000000000000003</v>
      </c>
      <c r="V94" s="73">
        <v>0.28000000000000003</v>
      </c>
      <c r="W94" s="73">
        <v>0.28000000000000003</v>
      </c>
      <c r="X94" s="73">
        <v>0.28000000000000003</v>
      </c>
      <c r="Y94" s="73">
        <v>0.28000000000000003</v>
      </c>
      <c r="Z94" s="73">
        <v>0.28000000000000003</v>
      </c>
      <c r="AA94" s="73">
        <v>0.28000000000000003</v>
      </c>
      <c r="AB94" s="73">
        <v>0.28000000000000003</v>
      </c>
      <c r="AC94" s="73">
        <v>0.28000000000000003</v>
      </c>
      <c r="AD94" s="73">
        <v>0.28000000000000003</v>
      </c>
      <c r="AE94" s="73">
        <v>0.3</v>
      </c>
      <c r="AF94" s="73">
        <v>0.3</v>
      </c>
      <c r="AG94" s="73">
        <v>0.3</v>
      </c>
      <c r="AH94" s="73">
        <v>0.3</v>
      </c>
      <c r="AI94" s="73">
        <v>0.3</v>
      </c>
    </row>
    <row r="95" spans="1:35" x14ac:dyDescent="0.2">
      <c r="A95" s="17" t="s">
        <v>178</v>
      </c>
      <c r="B95" s="17" t="s">
        <v>5</v>
      </c>
      <c r="C95" s="17" t="s">
        <v>179</v>
      </c>
      <c r="D95" s="80" t="s">
        <v>209</v>
      </c>
      <c r="E95" s="81" t="s">
        <v>210</v>
      </c>
      <c r="F95" s="20">
        <f>'DSR Secondary'!F95</f>
        <v>0</v>
      </c>
      <c r="G95" s="102">
        <f>'DSR Secondary'!G95</f>
        <v>0</v>
      </c>
      <c r="H95" s="73">
        <v>0.34</v>
      </c>
      <c r="I95" s="73">
        <v>0.34</v>
      </c>
      <c r="J95" s="73">
        <v>0.34</v>
      </c>
      <c r="K95" s="73">
        <v>0.34</v>
      </c>
      <c r="L95" s="73">
        <v>0.34</v>
      </c>
      <c r="M95" s="73">
        <v>0.34</v>
      </c>
      <c r="N95" s="73">
        <v>0.34</v>
      </c>
      <c r="O95" s="73">
        <v>0.34</v>
      </c>
      <c r="P95" s="73">
        <v>0.34</v>
      </c>
      <c r="Q95" s="73">
        <v>0.34</v>
      </c>
      <c r="R95" s="73">
        <v>0.34</v>
      </c>
      <c r="S95" s="73">
        <v>0.34</v>
      </c>
      <c r="T95" s="73">
        <v>0.34</v>
      </c>
      <c r="U95" s="73">
        <v>0.34</v>
      </c>
      <c r="V95" s="73">
        <v>0.34</v>
      </c>
      <c r="W95" s="73">
        <v>0.34</v>
      </c>
      <c r="X95" s="73">
        <v>0.34</v>
      </c>
      <c r="Y95" s="73">
        <v>0.34</v>
      </c>
      <c r="Z95" s="73">
        <v>0.34</v>
      </c>
      <c r="AA95" s="73">
        <v>0.34</v>
      </c>
      <c r="AB95" s="73">
        <v>0.34</v>
      </c>
      <c r="AC95" s="73">
        <v>0.34</v>
      </c>
      <c r="AD95" s="73">
        <v>0.34</v>
      </c>
      <c r="AE95" s="73">
        <v>0.33</v>
      </c>
      <c r="AF95" s="73">
        <v>0.33</v>
      </c>
      <c r="AG95" s="73">
        <v>0.33</v>
      </c>
      <c r="AH95" s="73">
        <v>0.33</v>
      </c>
      <c r="AI95" s="73">
        <v>0.33</v>
      </c>
    </row>
    <row r="96" spans="1:35" x14ac:dyDescent="0.2">
      <c r="A96" s="17" t="s">
        <v>178</v>
      </c>
      <c r="B96" s="17" t="s">
        <v>5</v>
      </c>
      <c r="C96" s="17" t="s">
        <v>179</v>
      </c>
      <c r="D96" s="80" t="s">
        <v>211</v>
      </c>
      <c r="E96" s="81" t="s">
        <v>212</v>
      </c>
      <c r="F96" s="20">
        <f>'DSR Secondary'!F96</f>
        <v>0</v>
      </c>
      <c r="G96" s="102">
        <f>'DSR Secondary'!G96</f>
        <v>0</v>
      </c>
      <c r="H96" s="73">
        <v>0.21</v>
      </c>
      <c r="I96" s="73">
        <v>0.21</v>
      </c>
      <c r="J96" s="73">
        <v>0.21</v>
      </c>
      <c r="K96" s="73">
        <v>0.21</v>
      </c>
      <c r="L96" s="73">
        <v>0.21</v>
      </c>
      <c r="M96" s="73">
        <v>0.21</v>
      </c>
      <c r="N96" s="73">
        <v>0.21</v>
      </c>
      <c r="O96" s="73">
        <v>0.21</v>
      </c>
      <c r="P96" s="73">
        <v>0.21</v>
      </c>
      <c r="Q96" s="73">
        <v>0.21</v>
      </c>
      <c r="R96" s="73">
        <v>0.21</v>
      </c>
      <c r="S96" s="73">
        <v>0.21</v>
      </c>
      <c r="T96" s="73">
        <v>0.21</v>
      </c>
      <c r="U96" s="73">
        <v>0.21</v>
      </c>
      <c r="V96" s="73">
        <v>0.21</v>
      </c>
      <c r="W96" s="73">
        <v>0.21</v>
      </c>
      <c r="X96" s="73">
        <v>0.21</v>
      </c>
      <c r="Y96" s="73">
        <v>0.21</v>
      </c>
      <c r="Z96" s="73">
        <v>0.21</v>
      </c>
      <c r="AA96" s="73">
        <v>0.21</v>
      </c>
      <c r="AB96" s="73">
        <v>0.21</v>
      </c>
      <c r="AC96" s="73">
        <v>0.21</v>
      </c>
      <c r="AD96" s="73">
        <v>0.21</v>
      </c>
      <c r="AE96" s="73">
        <v>0.21</v>
      </c>
      <c r="AF96" s="73">
        <v>0.21</v>
      </c>
      <c r="AG96" s="73">
        <v>0.21</v>
      </c>
      <c r="AH96" s="73">
        <v>0.21</v>
      </c>
      <c r="AI96" s="73">
        <v>0.21</v>
      </c>
    </row>
    <row r="97" spans="1:35" x14ac:dyDescent="0.2">
      <c r="A97" s="23"/>
      <c r="B97" s="74"/>
      <c r="C97" s="25"/>
      <c r="D97" s="82"/>
      <c r="E97" s="83"/>
      <c r="F97" s="28">
        <f>SUM(F93:F96)</f>
        <v>0</v>
      </c>
      <c r="G97" s="28">
        <f>SUM(G93:G96)</f>
        <v>0</v>
      </c>
      <c r="H97" s="75">
        <f>SUM(H93:H96)</f>
        <v>1</v>
      </c>
      <c r="I97" s="75">
        <f>SUM(I93:I96)</f>
        <v>1</v>
      </c>
      <c r="J97" s="75">
        <f t="shared" ref="J97:AI97" si="24">SUM(J93:J96)</f>
        <v>1</v>
      </c>
      <c r="K97" s="75">
        <f t="shared" si="24"/>
        <v>1</v>
      </c>
      <c r="L97" s="75">
        <f t="shared" si="24"/>
        <v>1</v>
      </c>
      <c r="M97" s="75">
        <f t="shared" si="24"/>
        <v>1</v>
      </c>
      <c r="N97" s="75">
        <f t="shared" si="24"/>
        <v>1</v>
      </c>
      <c r="O97" s="75">
        <f t="shared" si="24"/>
        <v>1</v>
      </c>
      <c r="P97" s="75">
        <f t="shared" si="24"/>
        <v>1</v>
      </c>
      <c r="Q97" s="75">
        <f t="shared" si="24"/>
        <v>1</v>
      </c>
      <c r="R97" s="75">
        <f t="shared" si="24"/>
        <v>1</v>
      </c>
      <c r="S97" s="75">
        <f t="shared" si="24"/>
        <v>1</v>
      </c>
      <c r="T97" s="75">
        <f t="shared" si="24"/>
        <v>1</v>
      </c>
      <c r="U97" s="75">
        <f t="shared" si="24"/>
        <v>1</v>
      </c>
      <c r="V97" s="75">
        <f t="shared" si="24"/>
        <v>1</v>
      </c>
      <c r="W97" s="75">
        <f t="shared" si="24"/>
        <v>1</v>
      </c>
      <c r="X97" s="75">
        <f t="shared" si="24"/>
        <v>1</v>
      </c>
      <c r="Y97" s="75">
        <f t="shared" si="24"/>
        <v>1</v>
      </c>
      <c r="Z97" s="75">
        <f t="shared" si="24"/>
        <v>1</v>
      </c>
      <c r="AA97" s="75">
        <f t="shared" si="24"/>
        <v>1</v>
      </c>
      <c r="AB97" s="75">
        <f t="shared" si="24"/>
        <v>1</v>
      </c>
      <c r="AC97" s="75">
        <f t="shared" si="24"/>
        <v>1</v>
      </c>
      <c r="AD97" s="75">
        <f t="shared" si="24"/>
        <v>1</v>
      </c>
      <c r="AE97" s="75">
        <f t="shared" si="24"/>
        <v>1</v>
      </c>
      <c r="AF97" s="75">
        <f t="shared" si="24"/>
        <v>1</v>
      </c>
      <c r="AG97" s="75">
        <f t="shared" si="24"/>
        <v>1</v>
      </c>
      <c r="AH97" s="75">
        <f t="shared" si="24"/>
        <v>1</v>
      </c>
      <c r="AI97" s="75">
        <f t="shared" si="24"/>
        <v>1</v>
      </c>
    </row>
    <row r="98" spans="1:35" x14ac:dyDescent="0.2">
      <c r="A98" s="17" t="s">
        <v>180</v>
      </c>
      <c r="B98" s="17" t="s">
        <v>5</v>
      </c>
      <c r="C98" s="17" t="s">
        <v>179</v>
      </c>
      <c r="D98" s="31" t="s">
        <v>213</v>
      </c>
      <c r="E98" s="31" t="s">
        <v>214</v>
      </c>
      <c r="F98" s="20">
        <f>'DSR Secondary'!F98</f>
        <v>0</v>
      </c>
      <c r="G98" s="102">
        <f>'DSR Secondary'!G98</f>
        <v>0</v>
      </c>
      <c r="H98" s="73">
        <v>0.22</v>
      </c>
      <c r="I98" s="73">
        <v>0.22</v>
      </c>
      <c r="J98" s="73">
        <v>0.22</v>
      </c>
      <c r="K98" s="73">
        <v>0.22</v>
      </c>
      <c r="L98" s="73">
        <v>0.22</v>
      </c>
      <c r="M98" s="73">
        <v>0.22</v>
      </c>
      <c r="N98" s="73">
        <v>0.22</v>
      </c>
      <c r="O98" s="73">
        <v>0.22</v>
      </c>
      <c r="P98" s="73">
        <v>0.22</v>
      </c>
      <c r="Q98" s="73">
        <v>0.22</v>
      </c>
      <c r="R98" s="73">
        <v>0.22</v>
      </c>
      <c r="S98" s="73">
        <v>0.22</v>
      </c>
      <c r="T98" s="73">
        <v>0.22</v>
      </c>
      <c r="U98" s="73">
        <v>0.22</v>
      </c>
      <c r="V98" s="73">
        <v>0.22</v>
      </c>
      <c r="W98" s="73">
        <v>0.22</v>
      </c>
      <c r="X98" s="73">
        <v>0.22</v>
      </c>
      <c r="Y98" s="73">
        <v>0.22</v>
      </c>
      <c r="Z98" s="73">
        <v>0.22</v>
      </c>
      <c r="AA98" s="73">
        <v>0.22</v>
      </c>
      <c r="AB98" s="73">
        <v>0.22</v>
      </c>
      <c r="AC98" s="73">
        <v>0.22</v>
      </c>
      <c r="AD98" s="73">
        <v>0.22</v>
      </c>
      <c r="AE98" s="73">
        <v>0.28000000000000003</v>
      </c>
      <c r="AF98" s="73">
        <v>0.28000000000000003</v>
      </c>
      <c r="AG98" s="73">
        <v>0.28000000000000003</v>
      </c>
      <c r="AH98" s="73">
        <v>0.28000000000000003</v>
      </c>
      <c r="AI98" s="73">
        <v>0.28000000000000003</v>
      </c>
    </row>
    <row r="99" spans="1:35" x14ac:dyDescent="0.2">
      <c r="A99" s="17" t="s">
        <v>180</v>
      </c>
      <c r="B99" s="17" t="s">
        <v>5</v>
      </c>
      <c r="C99" s="17" t="s">
        <v>179</v>
      </c>
      <c r="D99" s="31" t="s">
        <v>215</v>
      </c>
      <c r="E99" s="31" t="s">
        <v>216</v>
      </c>
      <c r="F99" s="20">
        <f>'DSR Secondary'!F99</f>
        <v>0</v>
      </c>
      <c r="G99" s="102">
        <f>'DSR Secondary'!G99</f>
        <v>0</v>
      </c>
      <c r="H99" s="73">
        <v>0.09</v>
      </c>
      <c r="I99" s="73">
        <v>0.09</v>
      </c>
      <c r="J99" s="73">
        <v>0.09</v>
      </c>
      <c r="K99" s="73">
        <v>0.09</v>
      </c>
      <c r="L99" s="73">
        <v>0.09</v>
      </c>
      <c r="M99" s="73">
        <v>0.09</v>
      </c>
      <c r="N99" s="73">
        <v>0.09</v>
      </c>
      <c r="O99" s="73">
        <v>0.09</v>
      </c>
      <c r="P99" s="73">
        <v>0.09</v>
      </c>
      <c r="Q99" s="73">
        <v>0.09</v>
      </c>
      <c r="R99" s="73">
        <v>0.09</v>
      </c>
      <c r="S99" s="73">
        <v>0.09</v>
      </c>
      <c r="T99" s="73">
        <v>0.09</v>
      </c>
      <c r="U99" s="73">
        <v>0.09</v>
      </c>
      <c r="V99" s="73">
        <v>0.09</v>
      </c>
      <c r="W99" s="73">
        <v>0.09</v>
      </c>
      <c r="X99" s="73">
        <v>0.09</v>
      </c>
      <c r="Y99" s="73">
        <v>0.09</v>
      </c>
      <c r="Z99" s="73">
        <v>0.09</v>
      </c>
      <c r="AA99" s="73">
        <v>0.09</v>
      </c>
      <c r="AB99" s="73">
        <v>0.09</v>
      </c>
      <c r="AC99" s="73">
        <v>0.09</v>
      </c>
      <c r="AD99" s="73">
        <v>0.09</v>
      </c>
      <c r="AE99" s="73">
        <v>0.06</v>
      </c>
      <c r="AF99" s="73">
        <v>0.06</v>
      </c>
      <c r="AG99" s="73">
        <v>0.06</v>
      </c>
      <c r="AH99" s="73">
        <v>0.06</v>
      </c>
      <c r="AI99" s="73">
        <v>0.06</v>
      </c>
    </row>
    <row r="100" spans="1:35" x14ac:dyDescent="0.2">
      <c r="A100" s="17" t="s">
        <v>180</v>
      </c>
      <c r="B100" s="17" t="s">
        <v>5</v>
      </c>
      <c r="C100" s="17" t="s">
        <v>179</v>
      </c>
      <c r="D100" s="31" t="s">
        <v>217</v>
      </c>
      <c r="E100" s="31" t="s">
        <v>218</v>
      </c>
      <c r="F100" s="20">
        <f>'DSR Secondary'!F100</f>
        <v>0</v>
      </c>
      <c r="G100" s="102">
        <f>'DSR Secondary'!G100</f>
        <v>0</v>
      </c>
      <c r="H100" s="73">
        <v>0.14000000000000001</v>
      </c>
      <c r="I100" s="73">
        <v>0.14000000000000001</v>
      </c>
      <c r="J100" s="73">
        <v>0.14000000000000001</v>
      </c>
      <c r="K100" s="73">
        <v>0.14000000000000001</v>
      </c>
      <c r="L100" s="73">
        <v>0.14000000000000001</v>
      </c>
      <c r="M100" s="73">
        <v>0.14000000000000001</v>
      </c>
      <c r="N100" s="73">
        <v>0.14000000000000001</v>
      </c>
      <c r="O100" s="73">
        <v>0.14000000000000001</v>
      </c>
      <c r="P100" s="73">
        <v>0.14000000000000001</v>
      </c>
      <c r="Q100" s="73">
        <v>0.14000000000000001</v>
      </c>
      <c r="R100" s="73">
        <v>0.14000000000000001</v>
      </c>
      <c r="S100" s="73">
        <v>0.14000000000000001</v>
      </c>
      <c r="T100" s="73">
        <v>0.14000000000000001</v>
      </c>
      <c r="U100" s="73">
        <v>0.14000000000000001</v>
      </c>
      <c r="V100" s="73">
        <v>0.14000000000000001</v>
      </c>
      <c r="W100" s="73">
        <v>0.14000000000000001</v>
      </c>
      <c r="X100" s="73">
        <v>0.14000000000000001</v>
      </c>
      <c r="Y100" s="73">
        <v>0.14000000000000001</v>
      </c>
      <c r="Z100" s="73">
        <v>0.14000000000000001</v>
      </c>
      <c r="AA100" s="73">
        <v>0.14000000000000001</v>
      </c>
      <c r="AB100" s="73">
        <v>0.14000000000000001</v>
      </c>
      <c r="AC100" s="73">
        <v>0.14000000000000001</v>
      </c>
      <c r="AD100" s="73">
        <v>0.14000000000000001</v>
      </c>
      <c r="AE100" s="73">
        <v>0.12</v>
      </c>
      <c r="AF100" s="73">
        <v>0.12</v>
      </c>
      <c r="AG100" s="73">
        <v>0.12</v>
      </c>
      <c r="AH100" s="73">
        <v>0.12</v>
      </c>
      <c r="AI100" s="73">
        <v>0.12</v>
      </c>
    </row>
    <row r="101" spans="1:35" x14ac:dyDescent="0.2">
      <c r="A101" s="17" t="s">
        <v>180</v>
      </c>
      <c r="B101" s="17" t="s">
        <v>5</v>
      </c>
      <c r="C101" s="17" t="s">
        <v>179</v>
      </c>
      <c r="D101" s="70" t="s">
        <v>219</v>
      </c>
      <c r="E101" s="71" t="s">
        <v>220</v>
      </c>
      <c r="F101" s="20">
        <f>'DSR Secondary'!F101</f>
        <v>0</v>
      </c>
      <c r="G101" s="102">
        <f>'DSR Secondary'!G101</f>
        <v>0</v>
      </c>
      <c r="H101" s="73">
        <v>0.12</v>
      </c>
      <c r="I101" s="73">
        <v>0.12</v>
      </c>
      <c r="J101" s="73">
        <v>0.12</v>
      </c>
      <c r="K101" s="73">
        <v>0.12</v>
      </c>
      <c r="L101" s="73">
        <v>0.12</v>
      </c>
      <c r="M101" s="73">
        <v>0.12</v>
      </c>
      <c r="N101" s="73">
        <v>0.12</v>
      </c>
      <c r="O101" s="73">
        <v>0.12</v>
      </c>
      <c r="P101" s="73">
        <v>0.12</v>
      </c>
      <c r="Q101" s="73">
        <v>0.12</v>
      </c>
      <c r="R101" s="73">
        <v>0.12</v>
      </c>
      <c r="S101" s="73">
        <v>0.12</v>
      </c>
      <c r="T101" s="73">
        <v>0.12</v>
      </c>
      <c r="U101" s="73">
        <v>0.12</v>
      </c>
      <c r="V101" s="73">
        <v>0.12</v>
      </c>
      <c r="W101" s="73">
        <v>0.12</v>
      </c>
      <c r="X101" s="73">
        <v>0.12</v>
      </c>
      <c r="Y101" s="73">
        <v>0.12</v>
      </c>
      <c r="Z101" s="73">
        <v>0.12</v>
      </c>
      <c r="AA101" s="73">
        <v>0.12</v>
      </c>
      <c r="AB101" s="73">
        <v>0.12</v>
      </c>
      <c r="AC101" s="73">
        <v>0.12</v>
      </c>
      <c r="AD101" s="73">
        <v>0.12</v>
      </c>
      <c r="AE101" s="73">
        <v>0.1</v>
      </c>
      <c r="AF101" s="73">
        <v>0.1</v>
      </c>
      <c r="AG101" s="73">
        <v>0.1</v>
      </c>
      <c r="AH101" s="73">
        <v>0.1</v>
      </c>
      <c r="AI101" s="73">
        <v>0.1</v>
      </c>
    </row>
    <row r="102" spans="1:35" x14ac:dyDescent="0.2">
      <c r="A102" s="17" t="s">
        <v>180</v>
      </c>
      <c r="B102" s="17" t="s">
        <v>5</v>
      </c>
      <c r="C102" s="17" t="s">
        <v>179</v>
      </c>
      <c r="D102" s="31" t="s">
        <v>221</v>
      </c>
      <c r="E102" s="31" t="s">
        <v>222</v>
      </c>
      <c r="F102" s="20">
        <f>'DSR Secondary'!F102</f>
        <v>0</v>
      </c>
      <c r="G102" s="102">
        <f>'DSR Secondary'!G102</f>
        <v>0</v>
      </c>
      <c r="H102" s="73">
        <v>0.17</v>
      </c>
      <c r="I102" s="73">
        <v>0.17</v>
      </c>
      <c r="J102" s="73">
        <v>0.17</v>
      </c>
      <c r="K102" s="73">
        <v>0.17</v>
      </c>
      <c r="L102" s="73">
        <v>0.17</v>
      </c>
      <c r="M102" s="73">
        <v>0.17</v>
      </c>
      <c r="N102" s="73">
        <v>0.17</v>
      </c>
      <c r="O102" s="73">
        <v>0.17</v>
      </c>
      <c r="P102" s="73">
        <v>0.17</v>
      </c>
      <c r="Q102" s="73">
        <v>0.17</v>
      </c>
      <c r="R102" s="73">
        <v>0.17</v>
      </c>
      <c r="S102" s="73">
        <v>0.17</v>
      </c>
      <c r="T102" s="73">
        <v>0.17</v>
      </c>
      <c r="U102" s="73">
        <v>0.17</v>
      </c>
      <c r="V102" s="73">
        <v>0.17</v>
      </c>
      <c r="W102" s="73">
        <v>0.17</v>
      </c>
      <c r="X102" s="73">
        <v>0.17</v>
      </c>
      <c r="Y102" s="73">
        <v>0.17</v>
      </c>
      <c r="Z102" s="73">
        <v>0.17</v>
      </c>
      <c r="AA102" s="73">
        <v>0.17</v>
      </c>
      <c r="AB102" s="73">
        <v>0.17</v>
      </c>
      <c r="AC102" s="73">
        <v>0.17</v>
      </c>
      <c r="AD102" s="73">
        <v>0.17</v>
      </c>
      <c r="AE102" s="73">
        <v>0.17</v>
      </c>
      <c r="AF102" s="73">
        <v>0.17</v>
      </c>
      <c r="AG102" s="73">
        <v>0.17</v>
      </c>
      <c r="AH102" s="73">
        <v>0.17</v>
      </c>
      <c r="AI102" s="73">
        <v>0.17</v>
      </c>
    </row>
    <row r="103" spans="1:35" x14ac:dyDescent="0.2">
      <c r="A103" s="17" t="s">
        <v>180</v>
      </c>
      <c r="B103" s="17" t="s">
        <v>5</v>
      </c>
      <c r="C103" s="17" t="s">
        <v>179</v>
      </c>
      <c r="D103" s="26" t="s">
        <v>223</v>
      </c>
      <c r="E103" s="26" t="s">
        <v>224</v>
      </c>
      <c r="F103" s="20">
        <f>'DSR Secondary'!F103</f>
        <v>0</v>
      </c>
      <c r="G103" s="102">
        <f>'DSR Secondary'!G103</f>
        <v>0</v>
      </c>
      <c r="H103" s="73">
        <v>0.11</v>
      </c>
      <c r="I103" s="73">
        <v>0.11</v>
      </c>
      <c r="J103" s="73">
        <v>0.11</v>
      </c>
      <c r="K103" s="73">
        <v>0.11</v>
      </c>
      <c r="L103" s="73">
        <v>0.11</v>
      </c>
      <c r="M103" s="73">
        <v>0.11</v>
      </c>
      <c r="N103" s="73">
        <v>0.11</v>
      </c>
      <c r="O103" s="73">
        <v>0.11</v>
      </c>
      <c r="P103" s="73">
        <v>0.11</v>
      </c>
      <c r="Q103" s="73">
        <v>0.11</v>
      </c>
      <c r="R103" s="73">
        <v>0.11</v>
      </c>
      <c r="S103" s="73">
        <v>0.11</v>
      </c>
      <c r="T103" s="73">
        <v>0.11</v>
      </c>
      <c r="U103" s="73">
        <v>0.11</v>
      </c>
      <c r="V103" s="73">
        <v>0.11</v>
      </c>
      <c r="W103" s="73">
        <v>0.11</v>
      </c>
      <c r="X103" s="73">
        <v>0.11</v>
      </c>
      <c r="Y103" s="73">
        <v>0.11</v>
      </c>
      <c r="Z103" s="73">
        <v>0.11</v>
      </c>
      <c r="AA103" s="73">
        <v>0.11</v>
      </c>
      <c r="AB103" s="73">
        <v>0.11</v>
      </c>
      <c r="AC103" s="73">
        <v>0.11</v>
      </c>
      <c r="AD103" s="73">
        <v>0.11</v>
      </c>
      <c r="AE103" s="73">
        <v>0.1</v>
      </c>
      <c r="AF103" s="73">
        <v>0.1</v>
      </c>
      <c r="AG103" s="73">
        <v>0.1</v>
      </c>
      <c r="AH103" s="73">
        <v>0.1</v>
      </c>
      <c r="AI103" s="73">
        <v>0.1</v>
      </c>
    </row>
    <row r="104" spans="1:35" x14ac:dyDescent="0.2">
      <c r="A104" s="17" t="s">
        <v>180</v>
      </c>
      <c r="B104" s="17" t="s">
        <v>5</v>
      </c>
      <c r="C104" s="17" t="s">
        <v>179</v>
      </c>
      <c r="D104" s="26" t="s">
        <v>225</v>
      </c>
      <c r="E104" s="26" t="s">
        <v>226</v>
      </c>
      <c r="F104" s="20">
        <f>'DSR Secondary'!F104</f>
        <v>0</v>
      </c>
      <c r="G104" s="102">
        <f>'DSR Secondary'!G104</f>
        <v>0</v>
      </c>
      <c r="H104" s="73">
        <v>0.15</v>
      </c>
      <c r="I104" s="73">
        <v>0.15</v>
      </c>
      <c r="J104" s="73">
        <v>0.15</v>
      </c>
      <c r="K104" s="73">
        <v>0.15</v>
      </c>
      <c r="L104" s="73">
        <v>0.15</v>
      </c>
      <c r="M104" s="73">
        <v>0.15</v>
      </c>
      <c r="N104" s="73">
        <v>0.15</v>
      </c>
      <c r="O104" s="73">
        <v>0.15</v>
      </c>
      <c r="P104" s="73">
        <v>0.15</v>
      </c>
      <c r="Q104" s="73">
        <v>0.15</v>
      </c>
      <c r="R104" s="73">
        <v>0.15</v>
      </c>
      <c r="S104" s="73">
        <v>0.15</v>
      </c>
      <c r="T104" s="73">
        <v>0.15</v>
      </c>
      <c r="U104" s="73">
        <v>0.15</v>
      </c>
      <c r="V104" s="73">
        <v>0.15</v>
      </c>
      <c r="W104" s="73">
        <v>0.15</v>
      </c>
      <c r="X104" s="73">
        <v>0.15</v>
      </c>
      <c r="Y104" s="73">
        <v>0.15</v>
      </c>
      <c r="Z104" s="73">
        <v>0.15</v>
      </c>
      <c r="AA104" s="73">
        <v>0.15</v>
      </c>
      <c r="AB104" s="73">
        <v>0.15</v>
      </c>
      <c r="AC104" s="73">
        <v>0.15</v>
      </c>
      <c r="AD104" s="73">
        <v>0.15</v>
      </c>
      <c r="AE104" s="73">
        <v>0.17</v>
      </c>
      <c r="AF104" s="73">
        <v>0.17</v>
      </c>
      <c r="AG104" s="73">
        <v>0.17</v>
      </c>
      <c r="AH104" s="73">
        <v>0.17</v>
      </c>
      <c r="AI104" s="73">
        <v>0.17</v>
      </c>
    </row>
    <row r="105" spans="1:35" x14ac:dyDescent="0.2">
      <c r="A105" s="23"/>
      <c r="B105" s="74"/>
      <c r="C105" s="25"/>
      <c r="D105" s="30"/>
      <c r="E105" s="23"/>
      <c r="F105" s="28">
        <f>SUM(F98:F104)</f>
        <v>0</v>
      </c>
      <c r="G105" s="28">
        <f>SUM(G98:G104)</f>
        <v>0</v>
      </c>
      <c r="H105" s="75">
        <f>SUM(H98:H104)</f>
        <v>1</v>
      </c>
      <c r="I105" s="75">
        <f t="shared" ref="I105:AI105" si="25">SUM(I98:I104)</f>
        <v>1</v>
      </c>
      <c r="J105" s="75">
        <f t="shared" si="25"/>
        <v>1</v>
      </c>
      <c r="K105" s="75">
        <f t="shared" si="25"/>
        <v>1</v>
      </c>
      <c r="L105" s="75">
        <f t="shared" si="25"/>
        <v>1</v>
      </c>
      <c r="M105" s="75">
        <f t="shared" si="25"/>
        <v>1</v>
      </c>
      <c r="N105" s="75">
        <f t="shared" si="25"/>
        <v>1</v>
      </c>
      <c r="O105" s="75">
        <f t="shared" si="25"/>
        <v>1</v>
      </c>
      <c r="P105" s="75">
        <f t="shared" si="25"/>
        <v>1</v>
      </c>
      <c r="Q105" s="75">
        <f t="shared" si="25"/>
        <v>1</v>
      </c>
      <c r="R105" s="75">
        <f t="shared" si="25"/>
        <v>1</v>
      </c>
      <c r="S105" s="75">
        <f t="shared" si="25"/>
        <v>1</v>
      </c>
      <c r="T105" s="75">
        <f t="shared" si="25"/>
        <v>1</v>
      </c>
      <c r="U105" s="75">
        <f t="shared" si="25"/>
        <v>1</v>
      </c>
      <c r="V105" s="75">
        <f t="shared" si="25"/>
        <v>1</v>
      </c>
      <c r="W105" s="75">
        <f t="shared" si="25"/>
        <v>1</v>
      </c>
      <c r="X105" s="75">
        <f t="shared" si="25"/>
        <v>1</v>
      </c>
      <c r="Y105" s="75">
        <f t="shared" si="25"/>
        <v>1</v>
      </c>
      <c r="Z105" s="75">
        <f t="shared" si="25"/>
        <v>1</v>
      </c>
      <c r="AA105" s="75">
        <f t="shared" si="25"/>
        <v>1</v>
      </c>
      <c r="AB105" s="75">
        <f t="shared" si="25"/>
        <v>1</v>
      </c>
      <c r="AC105" s="75">
        <f t="shared" si="25"/>
        <v>1</v>
      </c>
      <c r="AD105" s="75">
        <f t="shared" si="25"/>
        <v>1</v>
      </c>
      <c r="AE105" s="75">
        <f t="shared" si="25"/>
        <v>1</v>
      </c>
      <c r="AF105" s="75">
        <f t="shared" si="25"/>
        <v>1</v>
      </c>
      <c r="AG105" s="75">
        <f t="shared" si="25"/>
        <v>1</v>
      </c>
      <c r="AH105" s="75">
        <f t="shared" si="25"/>
        <v>1</v>
      </c>
      <c r="AI105" s="75">
        <f t="shared" si="25"/>
        <v>1</v>
      </c>
    </row>
    <row r="106" spans="1:35" x14ac:dyDescent="0.2">
      <c r="A106" s="17" t="s">
        <v>181</v>
      </c>
      <c r="B106" s="17" t="s">
        <v>5</v>
      </c>
      <c r="C106" s="17" t="s">
        <v>179</v>
      </c>
      <c r="D106" s="17" t="s">
        <v>227</v>
      </c>
      <c r="E106" s="17" t="s">
        <v>228</v>
      </c>
      <c r="F106" s="20">
        <f>'DSR Secondary'!F106</f>
        <v>0</v>
      </c>
      <c r="G106" s="102">
        <f>'DSR Secondary'!G106</f>
        <v>0</v>
      </c>
      <c r="H106" s="73">
        <v>0.2</v>
      </c>
      <c r="I106" s="73">
        <v>0.2</v>
      </c>
      <c r="J106" s="73">
        <v>0.2</v>
      </c>
      <c r="K106" s="73">
        <v>0.2</v>
      </c>
      <c r="L106" s="73">
        <v>0.2</v>
      </c>
      <c r="M106" s="73">
        <v>0.2</v>
      </c>
      <c r="N106" s="73">
        <v>0.2</v>
      </c>
      <c r="O106" s="73">
        <v>0.2</v>
      </c>
      <c r="P106" s="73">
        <v>0.2</v>
      </c>
      <c r="Q106" s="73">
        <v>0.2</v>
      </c>
      <c r="R106" s="73">
        <v>0.2</v>
      </c>
      <c r="S106" s="73">
        <v>0.2</v>
      </c>
      <c r="T106" s="73">
        <v>0.2</v>
      </c>
      <c r="U106" s="73">
        <v>0.2</v>
      </c>
      <c r="V106" s="73">
        <v>0.2</v>
      </c>
      <c r="W106" s="73">
        <v>0.2</v>
      </c>
      <c r="X106" s="73">
        <v>0.2</v>
      </c>
      <c r="Y106" s="73">
        <v>0.2</v>
      </c>
      <c r="Z106" s="73">
        <v>0.2</v>
      </c>
      <c r="AA106" s="73">
        <v>0.2</v>
      </c>
      <c r="AB106" s="73">
        <v>0.2</v>
      </c>
      <c r="AC106" s="73">
        <v>0.2</v>
      </c>
      <c r="AD106" s="73">
        <v>0.2</v>
      </c>
      <c r="AE106" s="73">
        <v>0.33</v>
      </c>
      <c r="AF106" s="73">
        <v>0.33</v>
      </c>
      <c r="AG106" s="73">
        <v>0.33</v>
      </c>
      <c r="AH106" s="73">
        <v>0.33</v>
      </c>
      <c r="AI106" s="73">
        <v>0.33</v>
      </c>
    </row>
    <row r="107" spans="1:35" x14ac:dyDescent="0.2">
      <c r="A107" s="17" t="s">
        <v>181</v>
      </c>
      <c r="B107" s="17" t="s">
        <v>5</v>
      </c>
      <c r="C107" s="17" t="s">
        <v>179</v>
      </c>
      <c r="D107" s="17" t="s">
        <v>229</v>
      </c>
      <c r="E107" s="17" t="s">
        <v>230</v>
      </c>
      <c r="F107" s="20">
        <f>'DSR Secondary'!F107</f>
        <v>0</v>
      </c>
      <c r="G107" s="102">
        <f>'DSR Secondary'!G107</f>
        <v>0</v>
      </c>
      <c r="H107" s="73">
        <v>0.19</v>
      </c>
      <c r="I107" s="73">
        <v>0.19</v>
      </c>
      <c r="J107" s="73">
        <v>0.19</v>
      </c>
      <c r="K107" s="73">
        <v>0.19</v>
      </c>
      <c r="L107" s="73">
        <v>0.19</v>
      </c>
      <c r="M107" s="73">
        <v>0.19</v>
      </c>
      <c r="N107" s="73">
        <v>0.19</v>
      </c>
      <c r="O107" s="73">
        <v>0.19</v>
      </c>
      <c r="P107" s="73">
        <v>0.19</v>
      </c>
      <c r="Q107" s="73">
        <v>0.19</v>
      </c>
      <c r="R107" s="73">
        <v>0.19</v>
      </c>
      <c r="S107" s="73">
        <v>0.19</v>
      </c>
      <c r="T107" s="73">
        <v>0.19</v>
      </c>
      <c r="U107" s="73">
        <v>0.19</v>
      </c>
      <c r="V107" s="73">
        <v>0.19</v>
      </c>
      <c r="W107" s="73">
        <v>0.19</v>
      </c>
      <c r="X107" s="73">
        <v>0.19</v>
      </c>
      <c r="Y107" s="73">
        <v>0.19</v>
      </c>
      <c r="Z107" s="73">
        <v>0.19</v>
      </c>
      <c r="AA107" s="73">
        <v>0.19</v>
      </c>
      <c r="AB107" s="73">
        <v>0.19</v>
      </c>
      <c r="AC107" s="73">
        <v>0.19</v>
      </c>
      <c r="AD107" s="73">
        <v>0.19</v>
      </c>
      <c r="AE107" s="73">
        <v>0.16</v>
      </c>
      <c r="AF107" s="73">
        <v>0.16</v>
      </c>
      <c r="AG107" s="73">
        <v>0.16</v>
      </c>
      <c r="AH107" s="73">
        <v>0.16</v>
      </c>
      <c r="AI107" s="73">
        <v>0.16</v>
      </c>
    </row>
    <row r="108" spans="1:35" x14ac:dyDescent="0.2">
      <c r="A108" s="17" t="s">
        <v>181</v>
      </c>
      <c r="B108" s="17" t="s">
        <v>5</v>
      </c>
      <c r="C108" s="17" t="s">
        <v>179</v>
      </c>
      <c r="D108" s="17" t="s">
        <v>231</v>
      </c>
      <c r="E108" s="17" t="s">
        <v>232</v>
      </c>
      <c r="F108" s="20">
        <f>'DSR Secondary'!F108</f>
        <v>0</v>
      </c>
      <c r="G108" s="102">
        <f>'DSR Secondary'!G108</f>
        <v>0</v>
      </c>
      <c r="H108" s="73">
        <v>0.2</v>
      </c>
      <c r="I108" s="73">
        <v>0.2</v>
      </c>
      <c r="J108" s="73">
        <v>0.2</v>
      </c>
      <c r="K108" s="73">
        <v>0.2</v>
      </c>
      <c r="L108" s="73">
        <v>0.2</v>
      </c>
      <c r="M108" s="73">
        <v>0.2</v>
      </c>
      <c r="N108" s="73">
        <v>0.2</v>
      </c>
      <c r="O108" s="73">
        <v>0.2</v>
      </c>
      <c r="P108" s="73">
        <v>0.2</v>
      </c>
      <c r="Q108" s="73">
        <v>0.2</v>
      </c>
      <c r="R108" s="73">
        <v>0.2</v>
      </c>
      <c r="S108" s="73">
        <v>0.2</v>
      </c>
      <c r="T108" s="73">
        <v>0.2</v>
      </c>
      <c r="U108" s="73">
        <v>0.2</v>
      </c>
      <c r="V108" s="73">
        <v>0.2</v>
      </c>
      <c r="W108" s="73">
        <v>0.2</v>
      </c>
      <c r="X108" s="73">
        <v>0.2</v>
      </c>
      <c r="Y108" s="73">
        <v>0.2</v>
      </c>
      <c r="Z108" s="73">
        <v>0.2</v>
      </c>
      <c r="AA108" s="73">
        <v>0.2</v>
      </c>
      <c r="AB108" s="73">
        <v>0.2</v>
      </c>
      <c r="AC108" s="73">
        <v>0.2</v>
      </c>
      <c r="AD108" s="73">
        <v>0.2</v>
      </c>
      <c r="AE108" s="73">
        <v>0.1</v>
      </c>
      <c r="AF108" s="73">
        <v>0.1</v>
      </c>
      <c r="AG108" s="73">
        <v>0.1</v>
      </c>
      <c r="AH108" s="73">
        <v>0.1</v>
      </c>
      <c r="AI108" s="73">
        <v>0.1</v>
      </c>
    </row>
    <row r="109" spans="1:35" x14ac:dyDescent="0.2">
      <c r="A109" s="17" t="s">
        <v>181</v>
      </c>
      <c r="B109" s="17" t="s">
        <v>5</v>
      </c>
      <c r="C109" s="17" t="s">
        <v>179</v>
      </c>
      <c r="D109" s="17" t="s">
        <v>233</v>
      </c>
      <c r="E109" s="17" t="s">
        <v>234</v>
      </c>
      <c r="F109" s="20">
        <f>'DSR Secondary'!F109</f>
        <v>0</v>
      </c>
      <c r="G109" s="102">
        <f>'DSR Secondary'!G109</f>
        <v>0</v>
      </c>
      <c r="H109" s="73">
        <v>0.2</v>
      </c>
      <c r="I109" s="73">
        <v>0.2</v>
      </c>
      <c r="J109" s="73">
        <v>0.2</v>
      </c>
      <c r="K109" s="73">
        <v>0.2</v>
      </c>
      <c r="L109" s="73">
        <v>0.2</v>
      </c>
      <c r="M109" s="73">
        <v>0.2</v>
      </c>
      <c r="N109" s="73">
        <v>0.2</v>
      </c>
      <c r="O109" s="73">
        <v>0.2</v>
      </c>
      <c r="P109" s="73">
        <v>0.2</v>
      </c>
      <c r="Q109" s="73">
        <v>0.2</v>
      </c>
      <c r="R109" s="73">
        <v>0.2</v>
      </c>
      <c r="S109" s="73">
        <v>0.2</v>
      </c>
      <c r="T109" s="73">
        <v>0.2</v>
      </c>
      <c r="U109" s="73">
        <v>0.2</v>
      </c>
      <c r="V109" s="73">
        <v>0.2</v>
      </c>
      <c r="W109" s="73">
        <v>0.2</v>
      </c>
      <c r="X109" s="73">
        <v>0.2</v>
      </c>
      <c r="Y109" s="73">
        <v>0.2</v>
      </c>
      <c r="Z109" s="73">
        <v>0.2</v>
      </c>
      <c r="AA109" s="73">
        <v>0.2</v>
      </c>
      <c r="AB109" s="73">
        <v>0.2</v>
      </c>
      <c r="AC109" s="73">
        <v>0.2</v>
      </c>
      <c r="AD109" s="73">
        <v>0.2</v>
      </c>
      <c r="AE109" s="73">
        <v>0.23</v>
      </c>
      <c r="AF109" s="73">
        <v>0.23</v>
      </c>
      <c r="AG109" s="73">
        <v>0.23</v>
      </c>
      <c r="AH109" s="73">
        <v>0.23</v>
      </c>
      <c r="AI109" s="73">
        <v>0.23</v>
      </c>
    </row>
    <row r="110" spans="1:35" x14ac:dyDescent="0.2">
      <c r="A110" s="17" t="s">
        <v>181</v>
      </c>
      <c r="B110" s="17" t="s">
        <v>5</v>
      </c>
      <c r="C110" s="17" t="s">
        <v>179</v>
      </c>
      <c r="D110" s="17" t="s">
        <v>235</v>
      </c>
      <c r="E110" s="17" t="s">
        <v>236</v>
      </c>
      <c r="F110" s="20">
        <f>'DSR Secondary'!F110</f>
        <v>0</v>
      </c>
      <c r="G110" s="102">
        <f>'DSR Secondary'!G110</f>
        <v>0</v>
      </c>
      <c r="H110" s="73">
        <v>0.21</v>
      </c>
      <c r="I110" s="73">
        <v>0.21</v>
      </c>
      <c r="J110" s="73">
        <v>0.21</v>
      </c>
      <c r="K110" s="73">
        <v>0.21</v>
      </c>
      <c r="L110" s="73">
        <v>0.21</v>
      </c>
      <c r="M110" s="73">
        <v>0.21</v>
      </c>
      <c r="N110" s="73">
        <v>0.21</v>
      </c>
      <c r="O110" s="73">
        <v>0.21</v>
      </c>
      <c r="P110" s="73">
        <v>0.21</v>
      </c>
      <c r="Q110" s="73">
        <v>0.21</v>
      </c>
      <c r="R110" s="73">
        <v>0.21</v>
      </c>
      <c r="S110" s="73">
        <v>0.21</v>
      </c>
      <c r="T110" s="73">
        <v>0.21</v>
      </c>
      <c r="U110" s="73">
        <v>0.21</v>
      </c>
      <c r="V110" s="73">
        <v>0.21</v>
      </c>
      <c r="W110" s="73">
        <v>0.21</v>
      </c>
      <c r="X110" s="73">
        <v>0.21</v>
      </c>
      <c r="Y110" s="73">
        <v>0.21</v>
      </c>
      <c r="Z110" s="73">
        <v>0.21</v>
      </c>
      <c r="AA110" s="73">
        <v>0.21</v>
      </c>
      <c r="AB110" s="73">
        <v>0.21</v>
      </c>
      <c r="AC110" s="73">
        <v>0.21</v>
      </c>
      <c r="AD110" s="73">
        <v>0.21</v>
      </c>
      <c r="AE110" s="73">
        <v>0.18</v>
      </c>
      <c r="AF110" s="73">
        <v>0.18</v>
      </c>
      <c r="AG110" s="73">
        <v>0.18</v>
      </c>
      <c r="AH110" s="73">
        <v>0.18</v>
      </c>
      <c r="AI110" s="73">
        <v>0.18</v>
      </c>
    </row>
    <row r="111" spans="1:35" x14ac:dyDescent="0.2">
      <c r="A111" s="23"/>
      <c r="B111" s="74"/>
      <c r="C111" s="25"/>
      <c r="D111" s="30"/>
      <c r="E111" s="23"/>
      <c r="F111" s="28">
        <f>SUM(F106:F110)</f>
        <v>0</v>
      </c>
      <c r="G111" s="28">
        <f>SUM(G106:G110)</f>
        <v>0</v>
      </c>
      <c r="H111" s="75">
        <f>SUM(H106:H110)</f>
        <v>1</v>
      </c>
      <c r="I111" s="75">
        <f t="shared" ref="I111:AI111" si="26">SUM(I106:I110)</f>
        <v>1</v>
      </c>
      <c r="J111" s="75">
        <f t="shared" si="26"/>
        <v>1</v>
      </c>
      <c r="K111" s="75">
        <f t="shared" si="26"/>
        <v>1</v>
      </c>
      <c r="L111" s="75">
        <f t="shared" si="26"/>
        <v>1</v>
      </c>
      <c r="M111" s="75">
        <f t="shared" si="26"/>
        <v>1</v>
      </c>
      <c r="N111" s="75">
        <f t="shared" si="26"/>
        <v>1</v>
      </c>
      <c r="O111" s="75">
        <f t="shared" si="26"/>
        <v>1</v>
      </c>
      <c r="P111" s="75">
        <f t="shared" si="26"/>
        <v>1</v>
      </c>
      <c r="Q111" s="75">
        <f t="shared" si="26"/>
        <v>1</v>
      </c>
      <c r="R111" s="75">
        <f t="shared" si="26"/>
        <v>1</v>
      </c>
      <c r="S111" s="75">
        <f t="shared" si="26"/>
        <v>1</v>
      </c>
      <c r="T111" s="75">
        <f t="shared" si="26"/>
        <v>1</v>
      </c>
      <c r="U111" s="75">
        <f t="shared" si="26"/>
        <v>1</v>
      </c>
      <c r="V111" s="75">
        <f t="shared" si="26"/>
        <v>1</v>
      </c>
      <c r="W111" s="75">
        <f t="shared" si="26"/>
        <v>1</v>
      </c>
      <c r="X111" s="75">
        <f t="shared" si="26"/>
        <v>1</v>
      </c>
      <c r="Y111" s="75">
        <f t="shared" si="26"/>
        <v>1</v>
      </c>
      <c r="Z111" s="75">
        <f t="shared" si="26"/>
        <v>1</v>
      </c>
      <c r="AA111" s="75">
        <f t="shared" si="26"/>
        <v>1</v>
      </c>
      <c r="AB111" s="75">
        <f t="shared" si="26"/>
        <v>1</v>
      </c>
      <c r="AC111" s="75">
        <f t="shared" si="26"/>
        <v>1</v>
      </c>
      <c r="AD111" s="75">
        <f t="shared" si="26"/>
        <v>1</v>
      </c>
      <c r="AE111" s="75">
        <f t="shared" si="26"/>
        <v>1</v>
      </c>
      <c r="AF111" s="75">
        <f t="shared" si="26"/>
        <v>1</v>
      </c>
      <c r="AG111" s="75">
        <f t="shared" si="26"/>
        <v>1</v>
      </c>
      <c r="AH111" s="75">
        <f t="shared" si="26"/>
        <v>1</v>
      </c>
      <c r="AI111" s="75">
        <f t="shared" si="26"/>
        <v>1</v>
      </c>
    </row>
    <row r="112" spans="1:35" x14ac:dyDescent="0.2">
      <c r="A112" s="17" t="s">
        <v>182</v>
      </c>
      <c r="B112" s="17" t="s">
        <v>5</v>
      </c>
      <c r="C112" s="17" t="s">
        <v>183</v>
      </c>
      <c r="D112" s="17" t="s">
        <v>237</v>
      </c>
      <c r="E112" s="17" t="s">
        <v>238</v>
      </c>
      <c r="F112" s="20">
        <f>'DSR Secondary'!F112</f>
        <v>0</v>
      </c>
      <c r="G112" s="102">
        <f>'DSR Secondary'!G112</f>
        <v>0</v>
      </c>
      <c r="H112" s="73">
        <v>0.20652173913043478</v>
      </c>
      <c r="I112" s="73">
        <v>0.21598272138228941</v>
      </c>
      <c r="J112" s="73">
        <v>0.20833333333333334</v>
      </c>
      <c r="K112" s="73">
        <v>0.16508210890233363</v>
      </c>
      <c r="L112" s="73">
        <v>0.20319303338171263</v>
      </c>
      <c r="M112" s="73">
        <v>0.22123893805309736</v>
      </c>
      <c r="N112" s="73">
        <v>0.38028169014084506</v>
      </c>
      <c r="O112" s="73">
        <v>0.43478260869565216</v>
      </c>
      <c r="P112" s="73">
        <v>0.22938775510204082</v>
      </c>
      <c r="Q112" s="73">
        <v>0.2029520295202952</v>
      </c>
      <c r="R112" s="73">
        <v>0.16940581542351454</v>
      </c>
      <c r="S112" s="73">
        <v>0.43478260869565216</v>
      </c>
      <c r="T112" s="73">
        <v>0.19126819126819128</v>
      </c>
      <c r="U112" s="73">
        <v>0.16940581542351454</v>
      </c>
      <c r="V112" s="73">
        <v>0.24780058651026393</v>
      </c>
      <c r="W112" s="73">
        <v>0.19339622641509435</v>
      </c>
      <c r="X112" s="73">
        <v>0.19339622641509435</v>
      </c>
      <c r="Y112" s="73">
        <v>0.43478260869565216</v>
      </c>
      <c r="Z112" s="73">
        <v>0.19339622641509435</v>
      </c>
      <c r="AA112" s="73">
        <v>0.18503937007874016</v>
      </c>
      <c r="AB112" s="73">
        <v>0.20066152149944874</v>
      </c>
      <c r="AC112" s="73">
        <v>0.30593607305936071</v>
      </c>
      <c r="AD112" s="73">
        <v>0.17880023296447292</v>
      </c>
      <c r="AE112" s="73">
        <v>0.21</v>
      </c>
      <c r="AF112" s="73">
        <v>0.18</v>
      </c>
      <c r="AG112" s="73">
        <v>0.32</v>
      </c>
      <c r="AH112" s="73">
        <v>0.22</v>
      </c>
      <c r="AI112" s="73">
        <v>0.33</v>
      </c>
    </row>
    <row r="113" spans="1:35" x14ac:dyDescent="0.2">
      <c r="A113" s="17" t="s">
        <v>182</v>
      </c>
      <c r="B113" s="17" t="s">
        <v>5</v>
      </c>
      <c r="C113" s="17" t="s">
        <v>183</v>
      </c>
      <c r="D113" s="17" t="s">
        <v>239</v>
      </c>
      <c r="E113" s="17" t="s">
        <v>240</v>
      </c>
      <c r="F113" s="20">
        <f>'DSR Secondary'!F113</f>
        <v>0</v>
      </c>
      <c r="G113" s="102">
        <f>'DSR Secondary'!G113</f>
        <v>0</v>
      </c>
      <c r="H113" s="73">
        <v>0.17391304347826086</v>
      </c>
      <c r="I113" s="73">
        <v>0.19546436285097193</v>
      </c>
      <c r="J113" s="73">
        <v>0.24621212121212122</v>
      </c>
      <c r="K113" s="73">
        <v>0.2247191011235955</v>
      </c>
      <c r="L113" s="73">
        <v>0.28737300435413643</v>
      </c>
      <c r="M113" s="73">
        <v>0.13163716814159293</v>
      </c>
      <c r="N113" s="73">
        <v>0.15492957746478872</v>
      </c>
      <c r="O113" s="73">
        <v>9.5652173913043481E-2</v>
      </c>
      <c r="P113" s="73">
        <v>0.16163265306122448</v>
      </c>
      <c r="Q113" s="73">
        <v>0.22140221402214022</v>
      </c>
      <c r="R113" s="73">
        <v>0.27560050568900124</v>
      </c>
      <c r="S113" s="73">
        <v>9.5652173913043481E-2</v>
      </c>
      <c r="T113" s="73">
        <v>0.24532224532224534</v>
      </c>
      <c r="U113" s="73">
        <v>0.27560050568900124</v>
      </c>
      <c r="V113" s="73">
        <v>0.1906158357771261</v>
      </c>
      <c r="W113" s="73">
        <v>0.19496855345911951</v>
      </c>
      <c r="X113" s="73">
        <v>0.19496855345911951</v>
      </c>
      <c r="Y113" s="73">
        <v>9.5652173913043481E-2</v>
      </c>
      <c r="Z113" s="73">
        <v>0.19496855345911951</v>
      </c>
      <c r="AA113" s="73">
        <v>0.22947131608548932</v>
      </c>
      <c r="AB113" s="73">
        <v>0.2348401323042999</v>
      </c>
      <c r="AC113" s="73">
        <v>0.1004566210045662</v>
      </c>
      <c r="AD113" s="73">
        <v>0.22073383808969133</v>
      </c>
      <c r="AE113" s="73">
        <v>0.2</v>
      </c>
      <c r="AF113" s="73">
        <v>0.22</v>
      </c>
      <c r="AG113" s="73">
        <v>0.12</v>
      </c>
      <c r="AH113" s="73">
        <v>0.21</v>
      </c>
      <c r="AI113" s="73">
        <v>0.18</v>
      </c>
    </row>
    <row r="114" spans="1:35" x14ac:dyDescent="0.2">
      <c r="A114" s="17" t="s">
        <v>182</v>
      </c>
      <c r="B114" s="17" t="s">
        <v>5</v>
      </c>
      <c r="C114" s="17" t="s">
        <v>183</v>
      </c>
      <c r="D114" s="17" t="s">
        <v>241</v>
      </c>
      <c r="E114" s="17" t="s">
        <v>242</v>
      </c>
      <c r="F114" s="20">
        <f>'DSR Secondary'!F114</f>
        <v>0</v>
      </c>
      <c r="G114" s="102">
        <f>'DSR Secondary'!G114</f>
        <v>0</v>
      </c>
      <c r="H114" s="73">
        <v>0.40579710144927539</v>
      </c>
      <c r="I114" s="73">
        <v>0.367170626349892</v>
      </c>
      <c r="J114" s="73">
        <v>0.20454545454545456</v>
      </c>
      <c r="K114" s="73">
        <v>0.38029386343993088</v>
      </c>
      <c r="L114" s="73">
        <v>0.24383164005805516</v>
      </c>
      <c r="M114" s="73">
        <v>0.39823008849557523</v>
      </c>
      <c r="N114" s="73">
        <v>0.21126760563380281</v>
      </c>
      <c r="O114" s="73">
        <v>0.24347826086956523</v>
      </c>
      <c r="P114" s="73">
        <v>0.3395918367346939</v>
      </c>
      <c r="Q114" s="73">
        <v>0.26568265682656828</v>
      </c>
      <c r="R114" s="73">
        <v>0.35208596713021489</v>
      </c>
      <c r="S114" s="73">
        <v>0.24347826086956523</v>
      </c>
      <c r="T114" s="73">
        <v>0.27754677754677753</v>
      </c>
      <c r="U114" s="73">
        <v>0.35208596713021489</v>
      </c>
      <c r="V114" s="73">
        <v>0.28005865102639294</v>
      </c>
      <c r="W114" s="73">
        <v>0.34748427672955973</v>
      </c>
      <c r="X114" s="73">
        <v>0.34748427672955973</v>
      </c>
      <c r="Y114" s="73">
        <v>0.24347826086956523</v>
      </c>
      <c r="Z114" s="73">
        <v>0.34748427672955973</v>
      </c>
      <c r="AA114" s="73">
        <v>0.30202474690663667</v>
      </c>
      <c r="AB114" s="73">
        <v>0.23925027563395809</v>
      </c>
      <c r="AC114" s="73">
        <v>0.21004566210045661</v>
      </c>
      <c r="AD114" s="73">
        <v>0.20267909143855561</v>
      </c>
      <c r="AE114" s="73">
        <v>0.18</v>
      </c>
      <c r="AF114" s="73">
        <v>0.46</v>
      </c>
      <c r="AG114" s="73">
        <v>0.45</v>
      </c>
      <c r="AH114" s="73">
        <v>0.18</v>
      </c>
      <c r="AI114" s="73">
        <v>0.32</v>
      </c>
    </row>
    <row r="115" spans="1:35" x14ac:dyDescent="0.2">
      <c r="A115" s="17" t="s">
        <v>182</v>
      </c>
      <c r="B115" s="17" t="s">
        <v>5</v>
      </c>
      <c r="C115" s="17" t="s">
        <v>183</v>
      </c>
      <c r="D115" s="17" t="s">
        <v>243</v>
      </c>
      <c r="E115" s="17" t="s">
        <v>244</v>
      </c>
      <c r="F115" s="20">
        <f>'DSR Secondary'!F115</f>
        <v>0</v>
      </c>
      <c r="G115" s="102">
        <f>'DSR Secondary'!G115</f>
        <v>0</v>
      </c>
      <c r="H115" s="73">
        <v>0.21376811594202899</v>
      </c>
      <c r="I115" s="73">
        <v>0.22138228941684665</v>
      </c>
      <c r="J115" s="73">
        <v>0.34090909090909088</v>
      </c>
      <c r="K115" s="73">
        <v>0.22990492653414002</v>
      </c>
      <c r="L115" s="73">
        <v>0.26560232220609581</v>
      </c>
      <c r="M115" s="73">
        <v>0.24889380530973451</v>
      </c>
      <c r="N115" s="73">
        <v>0.25352112676056338</v>
      </c>
      <c r="O115" s="73">
        <v>0.22608695652173913</v>
      </c>
      <c r="P115" s="73">
        <v>0.26938775510204083</v>
      </c>
      <c r="Q115" s="73">
        <v>0.30996309963099633</v>
      </c>
      <c r="R115" s="73">
        <v>0.20290771175726927</v>
      </c>
      <c r="S115" s="73">
        <v>0.22608695652173913</v>
      </c>
      <c r="T115" s="73">
        <v>0.28586278586278585</v>
      </c>
      <c r="U115" s="73">
        <v>0.20290771175726927</v>
      </c>
      <c r="V115" s="73">
        <v>0.28152492668621704</v>
      </c>
      <c r="W115" s="73">
        <v>0.26415094339622641</v>
      </c>
      <c r="X115" s="73">
        <v>0.26415094339622641</v>
      </c>
      <c r="Y115" s="73">
        <v>0.22608695652173913</v>
      </c>
      <c r="Z115" s="73">
        <v>0.26415094339622641</v>
      </c>
      <c r="AA115" s="73">
        <v>0.28346456692913385</v>
      </c>
      <c r="AB115" s="73">
        <v>0.32524807056229327</v>
      </c>
      <c r="AC115" s="73">
        <v>0.38356164383561642</v>
      </c>
      <c r="AD115" s="73">
        <v>0.39778683750728017</v>
      </c>
      <c r="AE115" s="73">
        <v>0.41</v>
      </c>
      <c r="AF115" s="73">
        <v>0.14000000000000001</v>
      </c>
      <c r="AG115" s="73">
        <v>0.11</v>
      </c>
      <c r="AH115" s="73">
        <v>0.39</v>
      </c>
      <c r="AI115" s="73">
        <v>0.17</v>
      </c>
    </row>
    <row r="116" spans="1:35" x14ac:dyDescent="0.2">
      <c r="A116" s="23"/>
      <c r="B116" s="74"/>
      <c r="C116" s="25"/>
      <c r="D116" s="30"/>
      <c r="E116" s="23"/>
      <c r="F116" s="28">
        <f>SUM(F112:F115)</f>
        <v>0</v>
      </c>
      <c r="G116" s="28">
        <f>SUM(G112:G115)</f>
        <v>0</v>
      </c>
      <c r="H116" s="75">
        <f t="shared" ref="H116:AI116" si="27">SUM(H112:H115)</f>
        <v>1</v>
      </c>
      <c r="I116" s="75">
        <f t="shared" si="27"/>
        <v>1</v>
      </c>
      <c r="J116" s="75">
        <f t="shared" si="27"/>
        <v>1</v>
      </c>
      <c r="K116" s="75">
        <f t="shared" si="27"/>
        <v>1</v>
      </c>
      <c r="L116" s="75">
        <f t="shared" si="27"/>
        <v>1</v>
      </c>
      <c r="M116" s="75">
        <f t="shared" si="27"/>
        <v>1</v>
      </c>
      <c r="N116" s="75">
        <f t="shared" si="27"/>
        <v>0.99999999999999989</v>
      </c>
      <c r="O116" s="75">
        <f t="shared" si="27"/>
        <v>1</v>
      </c>
      <c r="P116" s="75">
        <f t="shared" si="27"/>
        <v>1</v>
      </c>
      <c r="Q116" s="75">
        <f t="shared" si="27"/>
        <v>1</v>
      </c>
      <c r="R116" s="75">
        <f t="shared" si="27"/>
        <v>1</v>
      </c>
      <c r="S116" s="75">
        <f t="shared" si="27"/>
        <v>1</v>
      </c>
      <c r="T116" s="75">
        <f t="shared" si="27"/>
        <v>1</v>
      </c>
      <c r="U116" s="75">
        <f t="shared" si="27"/>
        <v>1</v>
      </c>
      <c r="V116" s="75">
        <f t="shared" si="27"/>
        <v>1</v>
      </c>
      <c r="W116" s="75">
        <f t="shared" si="27"/>
        <v>1</v>
      </c>
      <c r="X116" s="75">
        <f t="shared" si="27"/>
        <v>1</v>
      </c>
      <c r="Y116" s="75">
        <f t="shared" si="27"/>
        <v>1</v>
      </c>
      <c r="Z116" s="75">
        <f t="shared" si="27"/>
        <v>1</v>
      </c>
      <c r="AA116" s="75">
        <f t="shared" si="27"/>
        <v>1</v>
      </c>
      <c r="AB116" s="75">
        <f t="shared" si="27"/>
        <v>1</v>
      </c>
      <c r="AC116" s="75">
        <f t="shared" si="27"/>
        <v>1</v>
      </c>
      <c r="AD116" s="75">
        <f t="shared" si="27"/>
        <v>1</v>
      </c>
      <c r="AE116" s="75">
        <f t="shared" si="27"/>
        <v>1</v>
      </c>
      <c r="AF116" s="75">
        <f t="shared" si="27"/>
        <v>1</v>
      </c>
      <c r="AG116" s="75">
        <f t="shared" si="27"/>
        <v>1</v>
      </c>
      <c r="AH116" s="75">
        <f t="shared" si="27"/>
        <v>1</v>
      </c>
      <c r="AI116" s="75">
        <f t="shared" si="27"/>
        <v>1</v>
      </c>
    </row>
    <row r="117" spans="1:35" x14ac:dyDescent="0.2">
      <c r="A117" s="17" t="s">
        <v>184</v>
      </c>
      <c r="B117" s="17" t="s">
        <v>5</v>
      </c>
      <c r="C117" s="17" t="s">
        <v>183</v>
      </c>
      <c r="D117" s="17" t="s">
        <v>245</v>
      </c>
      <c r="E117" s="17" t="s">
        <v>246</v>
      </c>
      <c r="F117" s="20">
        <f>'DSR Secondary'!F117</f>
        <v>0</v>
      </c>
      <c r="G117" s="102">
        <f>'DSR Secondary'!G117</f>
        <v>0</v>
      </c>
      <c r="H117" s="73">
        <v>0.22453703703703703</v>
      </c>
      <c r="I117" s="73">
        <v>0.19798234552332913</v>
      </c>
      <c r="J117" s="73">
        <v>0.22894736842105262</v>
      </c>
      <c r="K117" s="73">
        <v>0.17741935483870969</v>
      </c>
      <c r="L117" s="73">
        <v>0.21601489757914338</v>
      </c>
      <c r="M117" s="73">
        <v>0.23160173160173161</v>
      </c>
      <c r="N117" s="73">
        <v>0.38211382113821141</v>
      </c>
      <c r="O117" s="73">
        <v>0.22151898734177214</v>
      </c>
      <c r="P117" s="73">
        <v>0.25438596491228072</v>
      </c>
      <c r="Q117" s="73">
        <v>0.3888888888888889</v>
      </c>
      <c r="R117" s="73">
        <v>0.17962962962962964</v>
      </c>
      <c r="S117" s="73">
        <v>0.22151898734177214</v>
      </c>
      <c r="T117" s="73">
        <v>0.18844386080105055</v>
      </c>
      <c r="U117" s="73">
        <v>0.17962962962962964</v>
      </c>
      <c r="V117" s="73">
        <v>0.30514705882352944</v>
      </c>
      <c r="W117" s="73">
        <v>0.24528301886792453</v>
      </c>
      <c r="X117" s="73">
        <v>0.24528301886792453</v>
      </c>
      <c r="Y117" s="73">
        <v>0.22151898734177214</v>
      </c>
      <c r="Z117" s="73">
        <v>0.24528301886792453</v>
      </c>
      <c r="AA117" s="73">
        <v>0.14713216957605985</v>
      </c>
      <c r="AB117" s="73">
        <v>0.16978417266187051</v>
      </c>
      <c r="AC117" s="73">
        <v>0.50467289719626163</v>
      </c>
      <c r="AD117" s="73">
        <v>0.21021897810218979</v>
      </c>
      <c r="AE117" s="73">
        <v>0.20137931034482759</v>
      </c>
      <c r="AF117" s="73">
        <v>0.26785714285714285</v>
      </c>
      <c r="AG117" s="73">
        <v>0.152</v>
      </c>
      <c r="AH117" s="73">
        <v>0.203125</v>
      </c>
      <c r="AI117" s="73">
        <v>7.1428571428571425E-2</v>
      </c>
    </row>
    <row r="118" spans="1:35" x14ac:dyDescent="0.2">
      <c r="A118" s="17" t="s">
        <v>184</v>
      </c>
      <c r="B118" s="17" t="s">
        <v>5</v>
      </c>
      <c r="C118" s="17" t="s">
        <v>183</v>
      </c>
      <c r="D118" s="17" t="s">
        <v>247</v>
      </c>
      <c r="E118" s="17" t="s">
        <v>248</v>
      </c>
      <c r="F118" s="20">
        <f>'DSR Secondary'!F118</f>
        <v>0</v>
      </c>
      <c r="G118" s="102">
        <f>'DSR Secondary'!G118</f>
        <v>0</v>
      </c>
      <c r="H118" s="73">
        <v>0.14583333333333334</v>
      </c>
      <c r="I118" s="73">
        <v>0.13745271122320302</v>
      </c>
      <c r="J118" s="73">
        <v>0.16842105263157894</v>
      </c>
      <c r="K118" s="73">
        <v>0.2435483870967742</v>
      </c>
      <c r="L118" s="73">
        <v>0.21787709497206703</v>
      </c>
      <c r="M118" s="73">
        <v>9.9567099567099568E-2</v>
      </c>
      <c r="N118" s="73">
        <v>8.943089430894309E-2</v>
      </c>
      <c r="O118" s="73">
        <v>0.10126582278481013</v>
      </c>
      <c r="P118" s="73">
        <v>0.14522417153996101</v>
      </c>
      <c r="Q118" s="73">
        <v>0.12626262626262627</v>
      </c>
      <c r="R118" s="73">
        <v>0.27500000000000002</v>
      </c>
      <c r="S118" s="73">
        <v>0.10126582278481013</v>
      </c>
      <c r="T118" s="73">
        <v>0.19566644780039397</v>
      </c>
      <c r="U118" s="73">
        <v>0.27500000000000002</v>
      </c>
      <c r="V118" s="73">
        <v>0.12683823529411764</v>
      </c>
      <c r="W118" s="73">
        <v>0.21612349914236706</v>
      </c>
      <c r="X118" s="73">
        <v>0.21612349914236706</v>
      </c>
      <c r="Y118" s="73">
        <v>0.10126582278481013</v>
      </c>
      <c r="Z118" s="73">
        <v>0.21612349914236706</v>
      </c>
      <c r="AA118" s="73">
        <v>0.25519534497090607</v>
      </c>
      <c r="AB118" s="73">
        <v>0.20863309352517986</v>
      </c>
      <c r="AC118" s="73">
        <v>8.1775700934579434E-2</v>
      </c>
      <c r="AD118" s="73">
        <v>0.22700729927007299</v>
      </c>
      <c r="AE118" s="73">
        <v>0.21103448275862069</v>
      </c>
      <c r="AF118" s="73">
        <v>0.14285714285714285</v>
      </c>
      <c r="AG118" s="73">
        <v>0.16800000000000001</v>
      </c>
      <c r="AH118" s="73">
        <v>0.125</v>
      </c>
      <c r="AI118" s="73">
        <v>7.1428571428571425E-2</v>
      </c>
    </row>
    <row r="119" spans="1:35" x14ac:dyDescent="0.2">
      <c r="A119" s="17" t="s">
        <v>184</v>
      </c>
      <c r="B119" s="17" t="s">
        <v>5</v>
      </c>
      <c r="C119" s="17" t="s">
        <v>183</v>
      </c>
      <c r="D119" s="17" t="s">
        <v>249</v>
      </c>
      <c r="E119" s="17" t="s">
        <v>250</v>
      </c>
      <c r="F119" s="20">
        <f>'DSR Secondary'!F119</f>
        <v>0</v>
      </c>
      <c r="G119" s="102">
        <f>'DSR Secondary'!G119</f>
        <v>0</v>
      </c>
      <c r="H119" s="73">
        <v>0.15509259259259259</v>
      </c>
      <c r="I119" s="73">
        <v>0.21437578814627994</v>
      </c>
      <c r="J119" s="73">
        <v>0.14473684210526316</v>
      </c>
      <c r="K119" s="73">
        <v>0.13709677419354838</v>
      </c>
      <c r="L119" s="73">
        <v>0.28491620111731841</v>
      </c>
      <c r="M119" s="73">
        <v>0.21861471861471862</v>
      </c>
      <c r="N119" s="73">
        <v>9.7560975609756101E-2</v>
      </c>
      <c r="O119" s="73">
        <v>0.21518987341772153</v>
      </c>
      <c r="P119" s="73">
        <v>0.25828460038986356</v>
      </c>
      <c r="Q119" s="73">
        <v>8.5858585858585856E-2</v>
      </c>
      <c r="R119" s="73">
        <v>0.24351851851851852</v>
      </c>
      <c r="S119" s="73">
        <v>0.21518987341772153</v>
      </c>
      <c r="T119" s="73">
        <v>0.25673013788575183</v>
      </c>
      <c r="U119" s="73">
        <v>0.24351851851851852</v>
      </c>
      <c r="V119" s="73">
        <v>0.15073529411764705</v>
      </c>
      <c r="W119" s="73">
        <v>0.25385934819897082</v>
      </c>
      <c r="X119" s="73">
        <v>0.25385934819897082</v>
      </c>
      <c r="Y119" s="73">
        <v>0.21518987341772153</v>
      </c>
      <c r="Z119" s="73">
        <v>0.25385934819897082</v>
      </c>
      <c r="AA119" s="73">
        <v>0.28844555278470491</v>
      </c>
      <c r="AB119" s="73">
        <v>0.21582733812949639</v>
      </c>
      <c r="AC119" s="73">
        <v>7.9439252336448593E-2</v>
      </c>
      <c r="AD119" s="73">
        <v>0.23868613138686132</v>
      </c>
      <c r="AE119" s="73">
        <v>0.26344827586206898</v>
      </c>
      <c r="AF119" s="73">
        <v>0.1875</v>
      </c>
      <c r="AG119" s="73">
        <v>0.2</v>
      </c>
      <c r="AH119" s="73">
        <v>0.234375</v>
      </c>
      <c r="AI119" s="73">
        <v>7.1428571428571425E-2</v>
      </c>
    </row>
    <row r="120" spans="1:35" x14ac:dyDescent="0.2">
      <c r="A120" s="17" t="s">
        <v>184</v>
      </c>
      <c r="B120" s="17" t="s">
        <v>5</v>
      </c>
      <c r="C120" s="17" t="s">
        <v>183</v>
      </c>
      <c r="D120" s="17" t="s">
        <v>251</v>
      </c>
      <c r="E120" s="17" t="s">
        <v>252</v>
      </c>
      <c r="F120" s="20">
        <f>'DSR Secondary'!F120</f>
        <v>0</v>
      </c>
      <c r="G120" s="102">
        <f>'DSR Secondary'!G120</f>
        <v>0</v>
      </c>
      <c r="H120" s="73">
        <v>0.27083333333333331</v>
      </c>
      <c r="I120" s="73">
        <v>0.18789407313997478</v>
      </c>
      <c r="J120" s="73">
        <v>0.26052631578947366</v>
      </c>
      <c r="K120" s="73">
        <v>0.20806451612903226</v>
      </c>
      <c r="L120" s="73">
        <v>9.1247672253258846E-2</v>
      </c>
      <c r="M120" s="73">
        <v>0.25974025974025972</v>
      </c>
      <c r="N120" s="73">
        <v>0.21138211382113822</v>
      </c>
      <c r="O120" s="73">
        <v>0.31645569620253167</v>
      </c>
      <c r="P120" s="73">
        <v>0.16959064327485379</v>
      </c>
      <c r="Q120" s="73">
        <v>0.27777777777777779</v>
      </c>
      <c r="R120" s="73">
        <v>0.12222222222222222</v>
      </c>
      <c r="S120" s="73">
        <v>0.31645569620253167</v>
      </c>
      <c r="T120" s="73">
        <v>0.15889691398555483</v>
      </c>
      <c r="U120" s="73">
        <v>0.12222222222222222</v>
      </c>
      <c r="V120" s="73">
        <v>0.24632352941176472</v>
      </c>
      <c r="W120" s="73">
        <v>0.13550600343053174</v>
      </c>
      <c r="X120" s="73">
        <v>0.13550600343053174</v>
      </c>
      <c r="Y120" s="73">
        <v>0.31645569620253167</v>
      </c>
      <c r="Z120" s="73">
        <v>0.13550600343053174</v>
      </c>
      <c r="AA120" s="73">
        <v>0.14048212801330009</v>
      </c>
      <c r="AB120" s="73">
        <v>0.14244604316546763</v>
      </c>
      <c r="AC120" s="73">
        <v>0.23364485981308411</v>
      </c>
      <c r="AD120" s="73">
        <v>0.14744525547445256</v>
      </c>
      <c r="AE120" s="73">
        <v>0.13655172413793104</v>
      </c>
      <c r="AF120" s="73">
        <v>0.30357142857142855</v>
      </c>
      <c r="AG120" s="73">
        <v>0.39200000000000002</v>
      </c>
      <c r="AH120" s="73">
        <v>0.328125</v>
      </c>
      <c r="AI120" s="73">
        <v>0.7142857142857143</v>
      </c>
    </row>
    <row r="121" spans="1:35" x14ac:dyDescent="0.2">
      <c r="A121" s="17" t="s">
        <v>184</v>
      </c>
      <c r="B121" s="17" t="s">
        <v>5</v>
      </c>
      <c r="C121" s="17" t="s">
        <v>183</v>
      </c>
      <c r="D121" s="17" t="s">
        <v>253</v>
      </c>
      <c r="E121" s="17" t="s">
        <v>254</v>
      </c>
      <c r="F121" s="20">
        <f>'DSR Secondary'!F121</f>
        <v>0</v>
      </c>
      <c r="G121" s="102">
        <f>'DSR Secondary'!G121</f>
        <v>0</v>
      </c>
      <c r="H121" s="73">
        <v>0.20370370370370369</v>
      </c>
      <c r="I121" s="73">
        <v>0.26229508196721313</v>
      </c>
      <c r="J121" s="73">
        <v>0.19736842105263158</v>
      </c>
      <c r="K121" s="73">
        <v>0.23387096774193547</v>
      </c>
      <c r="L121" s="73">
        <v>0.18994413407821228</v>
      </c>
      <c r="M121" s="73">
        <v>0.19047619047619047</v>
      </c>
      <c r="N121" s="73">
        <v>0.21951219512195122</v>
      </c>
      <c r="O121" s="73">
        <v>0.14556962025316456</v>
      </c>
      <c r="P121" s="73">
        <v>0.17251461988304093</v>
      </c>
      <c r="Q121" s="73">
        <v>0.12121212121212122</v>
      </c>
      <c r="R121" s="73">
        <v>0.17962962962962964</v>
      </c>
      <c r="S121" s="73">
        <v>0.14556962025316456</v>
      </c>
      <c r="T121" s="73">
        <v>0.20026263952724885</v>
      </c>
      <c r="U121" s="73">
        <v>0.17962962962962964</v>
      </c>
      <c r="V121" s="73">
        <v>0.17095588235294118</v>
      </c>
      <c r="W121" s="73">
        <v>0.14922813036020582</v>
      </c>
      <c r="X121" s="73">
        <v>0.14922813036020582</v>
      </c>
      <c r="Y121" s="73">
        <v>0.14556962025316456</v>
      </c>
      <c r="Z121" s="73">
        <v>0.14922813036020582</v>
      </c>
      <c r="AA121" s="73">
        <v>0.16874480465502908</v>
      </c>
      <c r="AB121" s="73">
        <v>0.2633093525179856</v>
      </c>
      <c r="AC121" s="73">
        <v>0.10046728971962617</v>
      </c>
      <c r="AD121" s="73">
        <v>0.17664233576642335</v>
      </c>
      <c r="AE121" s="73">
        <v>0.18758620689655173</v>
      </c>
      <c r="AF121" s="73">
        <v>9.8214285714285712E-2</v>
      </c>
      <c r="AG121" s="73">
        <v>8.7999999999999995E-2</v>
      </c>
      <c r="AH121" s="73">
        <v>0.109375</v>
      </c>
      <c r="AI121" s="73">
        <v>7.1428571428571425E-2</v>
      </c>
    </row>
    <row r="122" spans="1:35" x14ac:dyDescent="0.2">
      <c r="A122" s="23"/>
      <c r="B122" s="74"/>
      <c r="C122" s="25"/>
      <c r="D122" s="30"/>
      <c r="E122" s="23"/>
      <c r="F122" s="28">
        <f>SUM(F117:F121)</f>
        <v>0</v>
      </c>
      <c r="G122" s="28">
        <f>SUM(G117:G121)</f>
        <v>0</v>
      </c>
      <c r="H122" s="75">
        <f>SUM(H117:H121)</f>
        <v>1</v>
      </c>
      <c r="I122" s="75">
        <f t="shared" ref="I122:AI122" si="28">SUM(I117:I121)</f>
        <v>1</v>
      </c>
      <c r="J122" s="75">
        <f t="shared" si="28"/>
        <v>1</v>
      </c>
      <c r="K122" s="75">
        <f t="shared" si="28"/>
        <v>1</v>
      </c>
      <c r="L122" s="75">
        <f t="shared" si="28"/>
        <v>1</v>
      </c>
      <c r="M122" s="75">
        <f t="shared" si="28"/>
        <v>1</v>
      </c>
      <c r="N122" s="75">
        <f t="shared" si="28"/>
        <v>1</v>
      </c>
      <c r="O122" s="75">
        <f t="shared" si="28"/>
        <v>1</v>
      </c>
      <c r="P122" s="75">
        <f t="shared" si="28"/>
        <v>1</v>
      </c>
      <c r="Q122" s="75">
        <f t="shared" si="28"/>
        <v>1</v>
      </c>
      <c r="R122" s="75">
        <f t="shared" si="28"/>
        <v>1</v>
      </c>
      <c r="S122" s="75">
        <f t="shared" si="28"/>
        <v>1</v>
      </c>
      <c r="T122" s="75">
        <f t="shared" si="28"/>
        <v>1</v>
      </c>
      <c r="U122" s="75">
        <f t="shared" si="28"/>
        <v>1</v>
      </c>
      <c r="V122" s="75">
        <f t="shared" si="28"/>
        <v>1</v>
      </c>
      <c r="W122" s="75">
        <f t="shared" si="28"/>
        <v>1</v>
      </c>
      <c r="X122" s="75">
        <f t="shared" si="28"/>
        <v>1</v>
      </c>
      <c r="Y122" s="75">
        <f t="shared" si="28"/>
        <v>1</v>
      </c>
      <c r="Z122" s="75">
        <f t="shared" si="28"/>
        <v>1</v>
      </c>
      <c r="AA122" s="75">
        <f t="shared" si="28"/>
        <v>0.99999999999999989</v>
      </c>
      <c r="AB122" s="75">
        <f t="shared" si="28"/>
        <v>1</v>
      </c>
      <c r="AC122" s="75">
        <f t="shared" si="28"/>
        <v>0.99999999999999989</v>
      </c>
      <c r="AD122" s="75">
        <f t="shared" si="28"/>
        <v>1</v>
      </c>
      <c r="AE122" s="75">
        <f t="shared" si="28"/>
        <v>1</v>
      </c>
      <c r="AF122" s="75">
        <f t="shared" si="28"/>
        <v>0.99999999999999989</v>
      </c>
      <c r="AG122" s="75">
        <f t="shared" si="28"/>
        <v>1</v>
      </c>
      <c r="AH122" s="75">
        <f t="shared" si="28"/>
        <v>1</v>
      </c>
      <c r="AI122" s="75">
        <f t="shared" si="28"/>
        <v>1</v>
      </c>
    </row>
    <row r="123" spans="1:35" x14ac:dyDescent="0.2">
      <c r="A123" s="17" t="s">
        <v>185</v>
      </c>
      <c r="B123" s="17" t="s">
        <v>5</v>
      </c>
      <c r="C123" s="17" t="s">
        <v>183</v>
      </c>
      <c r="D123" s="17" t="s">
        <v>255</v>
      </c>
      <c r="E123" s="17" t="s">
        <v>256</v>
      </c>
      <c r="F123" s="20">
        <f>'DSR Secondary'!F123</f>
        <v>0</v>
      </c>
      <c r="G123" s="102">
        <f>'DSR Secondary'!G123</f>
        <v>0</v>
      </c>
      <c r="H123" s="73">
        <v>0.4174107142857143</v>
      </c>
      <c r="I123" s="73">
        <v>0.30346232179226068</v>
      </c>
      <c r="J123" s="73">
        <v>0.5074626865671642</v>
      </c>
      <c r="K123" s="73">
        <v>0.36</v>
      </c>
      <c r="L123" s="73">
        <v>0.4</v>
      </c>
      <c r="M123" s="73">
        <v>0.35</v>
      </c>
      <c r="N123" s="73">
        <v>0.3</v>
      </c>
      <c r="O123" s="73">
        <v>0.33103448275862069</v>
      </c>
      <c r="P123" s="73">
        <v>0.4</v>
      </c>
      <c r="Q123" s="73">
        <v>0.4</v>
      </c>
      <c r="R123" s="73">
        <v>0.25</v>
      </c>
      <c r="S123" s="73">
        <v>0.33103448275862069</v>
      </c>
      <c r="T123" s="73">
        <v>0.31260794473229708</v>
      </c>
      <c r="U123" s="73">
        <v>0.29004329004329005</v>
      </c>
      <c r="V123" s="73">
        <v>0.3904494382022472</v>
      </c>
      <c r="W123" s="73">
        <v>0.31864406779661014</v>
      </c>
      <c r="X123" s="73">
        <v>0.31864406779661014</v>
      </c>
      <c r="Y123" s="73">
        <v>0.33103448275862069</v>
      </c>
      <c r="Z123" s="73">
        <v>0.31864406779661014</v>
      </c>
      <c r="AA123" s="73">
        <v>0.33333333333333331</v>
      </c>
      <c r="AB123" s="73">
        <v>0.25064599483204136</v>
      </c>
      <c r="AC123" s="73">
        <v>0.34834834834834832</v>
      </c>
      <c r="AD123" s="73">
        <v>0.40337711069418386</v>
      </c>
      <c r="AE123" s="73">
        <v>0.51</v>
      </c>
      <c r="AF123" s="73">
        <v>0.51</v>
      </c>
      <c r="AG123" s="73">
        <v>0.51</v>
      </c>
      <c r="AH123" s="73">
        <v>0.51</v>
      </c>
      <c r="AI123" s="73">
        <v>0.51</v>
      </c>
    </row>
    <row r="124" spans="1:35" x14ac:dyDescent="0.2">
      <c r="A124" s="17" t="s">
        <v>185</v>
      </c>
      <c r="B124" s="17" t="s">
        <v>5</v>
      </c>
      <c r="C124" s="17" t="s">
        <v>183</v>
      </c>
      <c r="D124" s="17" t="s">
        <v>257</v>
      </c>
      <c r="E124" s="17" t="s">
        <v>258</v>
      </c>
      <c r="F124" s="20">
        <f>'DSR Secondary'!F124</f>
        <v>0</v>
      </c>
      <c r="G124" s="102">
        <f>'DSR Secondary'!G124</f>
        <v>0</v>
      </c>
      <c r="H124" s="73">
        <v>0.3392857142857143</v>
      </c>
      <c r="I124" s="73">
        <v>0.37678207739307534</v>
      </c>
      <c r="J124" s="73">
        <v>0.38805970149253732</v>
      </c>
      <c r="K124" s="73">
        <v>0.38</v>
      </c>
      <c r="L124" s="73">
        <v>0.42</v>
      </c>
      <c r="M124" s="73">
        <v>0.39</v>
      </c>
      <c r="N124" s="73">
        <v>0.43</v>
      </c>
      <c r="O124" s="73">
        <v>0.33103448275862069</v>
      </c>
      <c r="P124" s="73">
        <v>0.4</v>
      </c>
      <c r="Q124" s="73">
        <v>0.4</v>
      </c>
      <c r="R124" s="73">
        <v>0.41</v>
      </c>
      <c r="S124" s="73">
        <v>0.33103448275862069</v>
      </c>
      <c r="T124" s="73">
        <v>0.32642487046632124</v>
      </c>
      <c r="U124" s="73">
        <v>0.3593073593073593</v>
      </c>
      <c r="V124" s="73">
        <v>0.33707865168539325</v>
      </c>
      <c r="W124" s="73">
        <v>0.33220338983050846</v>
      </c>
      <c r="X124" s="73">
        <v>0.33220338983050846</v>
      </c>
      <c r="Y124" s="73">
        <v>0.33103448275862069</v>
      </c>
      <c r="Z124" s="73">
        <v>0.33220338983050846</v>
      </c>
      <c r="AA124" s="73">
        <v>0.4358974358974359</v>
      </c>
      <c r="AB124" s="73">
        <v>0.48062015503875971</v>
      </c>
      <c r="AC124" s="73">
        <v>0.34234234234234234</v>
      </c>
      <c r="AD124" s="73">
        <v>0.42401500938086306</v>
      </c>
      <c r="AE124" s="73">
        <v>0.45</v>
      </c>
      <c r="AF124" s="73">
        <v>0.45</v>
      </c>
      <c r="AG124" s="73">
        <v>0.45</v>
      </c>
      <c r="AH124" s="73">
        <v>0.45</v>
      </c>
      <c r="AI124" s="73">
        <v>0.45</v>
      </c>
    </row>
    <row r="125" spans="1:35" x14ac:dyDescent="0.2">
      <c r="A125" s="17" t="s">
        <v>185</v>
      </c>
      <c r="B125" s="17" t="s">
        <v>5</v>
      </c>
      <c r="C125" s="17" t="s">
        <v>183</v>
      </c>
      <c r="D125" s="17" t="s">
        <v>259</v>
      </c>
      <c r="E125" s="17" t="s">
        <v>260</v>
      </c>
      <c r="F125" s="20">
        <f>'DSR Secondary'!F125</f>
        <v>0</v>
      </c>
      <c r="G125" s="102">
        <f>'DSR Secondary'!G125</f>
        <v>0</v>
      </c>
      <c r="H125" s="73">
        <v>0.24330357142857142</v>
      </c>
      <c r="I125" s="73">
        <v>0.31975560081466398</v>
      </c>
      <c r="J125" s="73">
        <v>0.1044776119402985</v>
      </c>
      <c r="K125" s="73">
        <v>0.26</v>
      </c>
      <c r="L125" s="73">
        <v>0.2</v>
      </c>
      <c r="M125" s="73">
        <v>0.26</v>
      </c>
      <c r="N125" s="73">
        <v>0.27</v>
      </c>
      <c r="O125" s="73">
        <v>0.33793103448275863</v>
      </c>
      <c r="P125" s="73">
        <v>0.2</v>
      </c>
      <c r="Q125" s="73">
        <v>0.2</v>
      </c>
      <c r="R125" s="73">
        <v>0.34</v>
      </c>
      <c r="S125" s="73">
        <v>0.33793103448275863</v>
      </c>
      <c r="T125" s="73">
        <v>0.36096718480138168</v>
      </c>
      <c r="U125" s="73">
        <v>0.35064935064935066</v>
      </c>
      <c r="V125" s="73">
        <v>0.27247191011235955</v>
      </c>
      <c r="W125" s="73">
        <v>0.34915254237288135</v>
      </c>
      <c r="X125" s="73">
        <v>0.34915254237288135</v>
      </c>
      <c r="Y125" s="73">
        <v>0.33793103448275863</v>
      </c>
      <c r="Z125" s="73">
        <v>0.34915254237288135</v>
      </c>
      <c r="AA125" s="73">
        <v>0.23076923076923078</v>
      </c>
      <c r="AB125" s="73">
        <v>0.26873385012919898</v>
      </c>
      <c r="AC125" s="73">
        <v>0.30930930930930933</v>
      </c>
      <c r="AD125" s="73">
        <v>0.17260787992495311</v>
      </c>
      <c r="AE125" s="73">
        <v>0.04</v>
      </c>
      <c r="AF125" s="73">
        <v>0.04</v>
      </c>
      <c r="AG125" s="73">
        <v>0.04</v>
      </c>
      <c r="AH125" s="73">
        <v>0.04</v>
      </c>
      <c r="AI125" s="73">
        <v>0.04</v>
      </c>
    </row>
    <row r="126" spans="1:35" x14ac:dyDescent="0.2">
      <c r="A126" s="23"/>
      <c r="B126" s="74"/>
      <c r="C126" s="25"/>
      <c r="D126" s="30"/>
      <c r="E126" s="23"/>
      <c r="F126" s="28">
        <f>SUM(F123:F125)</f>
        <v>0</v>
      </c>
      <c r="G126" s="28">
        <f>SUM(G123:G125)</f>
        <v>0</v>
      </c>
      <c r="H126" s="75">
        <f t="shared" ref="H126:AI126" si="29">SUM(H123:H125)</f>
        <v>1</v>
      </c>
      <c r="I126" s="75">
        <f t="shared" si="29"/>
        <v>1</v>
      </c>
      <c r="J126" s="75">
        <f t="shared" si="29"/>
        <v>1</v>
      </c>
      <c r="K126" s="75">
        <f t="shared" si="29"/>
        <v>1</v>
      </c>
      <c r="L126" s="75">
        <f t="shared" si="29"/>
        <v>1.02</v>
      </c>
      <c r="M126" s="75">
        <f t="shared" si="29"/>
        <v>1</v>
      </c>
      <c r="N126" s="75">
        <f t="shared" si="29"/>
        <v>1</v>
      </c>
      <c r="O126" s="75">
        <f t="shared" si="29"/>
        <v>1</v>
      </c>
      <c r="P126" s="75">
        <f t="shared" si="29"/>
        <v>1</v>
      </c>
      <c r="Q126" s="75">
        <f t="shared" si="29"/>
        <v>1</v>
      </c>
      <c r="R126" s="75">
        <f t="shared" si="29"/>
        <v>1</v>
      </c>
      <c r="S126" s="75">
        <f t="shared" si="29"/>
        <v>1</v>
      </c>
      <c r="T126" s="75">
        <f t="shared" si="29"/>
        <v>1</v>
      </c>
      <c r="U126" s="75">
        <f t="shared" si="29"/>
        <v>1</v>
      </c>
      <c r="V126" s="75">
        <f t="shared" si="29"/>
        <v>1</v>
      </c>
      <c r="W126" s="75">
        <f t="shared" si="29"/>
        <v>1</v>
      </c>
      <c r="X126" s="75">
        <f t="shared" si="29"/>
        <v>1</v>
      </c>
      <c r="Y126" s="75">
        <f t="shared" si="29"/>
        <v>1</v>
      </c>
      <c r="Z126" s="75">
        <f t="shared" si="29"/>
        <v>1</v>
      </c>
      <c r="AA126" s="75">
        <f t="shared" si="29"/>
        <v>1</v>
      </c>
      <c r="AB126" s="75">
        <f t="shared" si="29"/>
        <v>1</v>
      </c>
      <c r="AC126" s="75">
        <f t="shared" si="29"/>
        <v>1</v>
      </c>
      <c r="AD126" s="75">
        <f t="shared" si="29"/>
        <v>1</v>
      </c>
      <c r="AE126" s="75">
        <f t="shared" si="29"/>
        <v>1</v>
      </c>
      <c r="AF126" s="75">
        <f t="shared" si="29"/>
        <v>1</v>
      </c>
      <c r="AG126" s="75">
        <f t="shared" si="29"/>
        <v>1</v>
      </c>
      <c r="AH126" s="75">
        <f t="shared" si="29"/>
        <v>1</v>
      </c>
      <c r="AI126" s="75">
        <f t="shared" si="29"/>
        <v>1</v>
      </c>
    </row>
    <row r="127" spans="1:35" x14ac:dyDescent="0.2">
      <c r="A127" s="17" t="s">
        <v>186</v>
      </c>
      <c r="B127" s="17" t="s">
        <v>5</v>
      </c>
      <c r="C127" s="17" t="s">
        <v>183</v>
      </c>
      <c r="D127" s="17" t="s">
        <v>261</v>
      </c>
      <c r="E127" s="17" t="s">
        <v>262</v>
      </c>
      <c r="F127" s="20">
        <f>'DSR Secondary'!F127</f>
        <v>0</v>
      </c>
      <c r="G127" s="102">
        <f>'DSR Secondary'!G127</f>
        <v>0</v>
      </c>
      <c r="H127" s="73">
        <v>0.23008849557522124</v>
      </c>
      <c r="I127" s="73">
        <v>0.33856317093311311</v>
      </c>
      <c r="J127" s="73">
        <v>0.40053763440860213</v>
      </c>
      <c r="K127" s="73">
        <v>0.3734827264239029</v>
      </c>
      <c r="L127" s="73">
        <v>0.43835616438356162</v>
      </c>
      <c r="M127" s="73">
        <v>0.32077502691065662</v>
      </c>
      <c r="N127" s="73">
        <v>0.3046875</v>
      </c>
      <c r="O127" s="73">
        <v>0.36923076923076925</v>
      </c>
      <c r="P127" s="73">
        <v>0.26166328600405681</v>
      </c>
      <c r="Q127" s="73">
        <v>0.26166328600405681</v>
      </c>
      <c r="R127" s="73">
        <v>0.26351351351351349</v>
      </c>
      <c r="S127" s="73">
        <v>0.31061192873741283</v>
      </c>
      <c r="T127" s="73">
        <v>0.39611650485436894</v>
      </c>
      <c r="U127" s="73">
        <v>0.38750000000000001</v>
      </c>
      <c r="V127" s="73">
        <v>0.38750000000000001</v>
      </c>
      <c r="W127" s="73">
        <v>0.38750000000000001</v>
      </c>
      <c r="X127" s="73">
        <v>0.42937149968886124</v>
      </c>
      <c r="Y127" s="73">
        <v>0.36923076923076925</v>
      </c>
      <c r="Z127" s="73">
        <v>0.42186165670367209</v>
      </c>
      <c r="AA127" s="73">
        <v>0.44053601340033499</v>
      </c>
      <c r="AB127" s="73">
        <v>0.33503836317135549</v>
      </c>
      <c r="AC127" s="73">
        <v>0.36393989983305508</v>
      </c>
      <c r="AD127" s="73">
        <v>0.31013916500994038</v>
      </c>
      <c r="AE127" s="73">
        <v>0.26</v>
      </c>
      <c r="AF127" s="73">
        <v>0.36</v>
      </c>
      <c r="AG127" s="73">
        <v>0.32</v>
      </c>
      <c r="AH127" s="73">
        <v>0.42</v>
      </c>
      <c r="AI127" s="73">
        <v>0.38</v>
      </c>
    </row>
    <row r="128" spans="1:35" x14ac:dyDescent="0.2">
      <c r="A128" s="17" t="s">
        <v>186</v>
      </c>
      <c r="B128" s="17" t="s">
        <v>5</v>
      </c>
      <c r="C128" s="17" t="s">
        <v>183</v>
      </c>
      <c r="D128" s="17" t="s">
        <v>263</v>
      </c>
      <c r="E128" s="17" t="s">
        <v>264</v>
      </c>
      <c r="F128" s="20">
        <f>'DSR Secondary'!F128</f>
        <v>0</v>
      </c>
      <c r="G128" s="102">
        <f>'DSR Secondary'!G128</f>
        <v>0</v>
      </c>
      <c r="H128" s="73">
        <v>0.1696165191740413</v>
      </c>
      <c r="I128" s="73">
        <v>0.13459950454170108</v>
      </c>
      <c r="J128" s="73">
        <v>0.18010752688172044</v>
      </c>
      <c r="K128" s="73">
        <v>0.2138188608776844</v>
      </c>
      <c r="L128" s="73">
        <v>0.13242009132420091</v>
      </c>
      <c r="M128" s="73">
        <v>0.2163616792249731</v>
      </c>
      <c r="N128" s="73">
        <v>0.21875</v>
      </c>
      <c r="O128" s="73">
        <v>0.16923076923076924</v>
      </c>
      <c r="P128" s="73">
        <v>0.22718052738336714</v>
      </c>
      <c r="Q128" s="73">
        <v>0.22718052738336714</v>
      </c>
      <c r="R128" s="73">
        <v>0.28378378378378377</v>
      </c>
      <c r="S128" s="73">
        <v>0.16421378776142526</v>
      </c>
      <c r="T128" s="73">
        <v>0.21165048543689322</v>
      </c>
      <c r="U128" s="73">
        <v>0.12678571428571428</v>
      </c>
      <c r="V128" s="73">
        <v>0.12678571428571428</v>
      </c>
      <c r="W128" s="73">
        <v>0.12678571428571428</v>
      </c>
      <c r="X128" s="73">
        <v>0.11823273179838208</v>
      </c>
      <c r="Y128" s="73">
        <v>0.16923076923076924</v>
      </c>
      <c r="Z128" s="73">
        <v>0.14000000000000001</v>
      </c>
      <c r="AA128" s="73">
        <v>0.14000000000000001</v>
      </c>
      <c r="AB128" s="73">
        <v>0.16</v>
      </c>
      <c r="AC128" s="73">
        <v>0.16</v>
      </c>
      <c r="AD128" s="73">
        <v>0.17</v>
      </c>
      <c r="AE128" s="73">
        <v>0.2</v>
      </c>
      <c r="AF128" s="73">
        <v>0.17</v>
      </c>
      <c r="AG128" s="73">
        <v>0.24</v>
      </c>
      <c r="AH128" s="73">
        <v>0.2</v>
      </c>
      <c r="AI128" s="73">
        <v>0.17</v>
      </c>
    </row>
    <row r="129" spans="1:47" x14ac:dyDescent="0.2">
      <c r="A129" s="17" t="s">
        <v>186</v>
      </c>
      <c r="B129" s="17" t="s">
        <v>5</v>
      </c>
      <c r="C129" s="17" t="s">
        <v>183</v>
      </c>
      <c r="D129" s="17" t="s">
        <v>265</v>
      </c>
      <c r="E129" s="17" t="s">
        <v>266</v>
      </c>
      <c r="F129" s="20">
        <f>'DSR Secondary'!F129</f>
        <v>0</v>
      </c>
      <c r="G129" s="102">
        <f>'DSR Secondary'!G129</f>
        <v>0</v>
      </c>
      <c r="H129" s="73">
        <v>0.38938053097345132</v>
      </c>
      <c r="I129" s="73">
        <v>0.2832369942196532</v>
      </c>
      <c r="J129" s="73">
        <v>0.20430107526881722</v>
      </c>
      <c r="K129" s="73">
        <v>0.23436041083099907</v>
      </c>
      <c r="L129" s="73">
        <v>0.26255707762557079</v>
      </c>
      <c r="M129" s="73">
        <v>0.2572658772874058</v>
      </c>
      <c r="N129" s="73">
        <v>0.34375</v>
      </c>
      <c r="O129" s="73">
        <v>0.37692307692307692</v>
      </c>
      <c r="P129" s="73">
        <v>0.27890466531440161</v>
      </c>
      <c r="Q129" s="73">
        <v>0.27890466531440161</v>
      </c>
      <c r="R129" s="73">
        <v>0.32432432432432434</v>
      </c>
      <c r="S129" s="73">
        <v>0.20759101471727343</v>
      </c>
      <c r="T129" s="73">
        <v>0.26019417475728157</v>
      </c>
      <c r="U129" s="73">
        <v>0.20535714285714285</v>
      </c>
      <c r="V129" s="73">
        <v>0.20535714285714285</v>
      </c>
      <c r="W129" s="73">
        <v>0.20535714285714285</v>
      </c>
      <c r="X129" s="73">
        <v>0.16801493466085873</v>
      </c>
      <c r="Y129" s="73">
        <v>0.37692307692307692</v>
      </c>
      <c r="Z129" s="73">
        <v>0.19</v>
      </c>
      <c r="AA129" s="73">
        <v>0.2</v>
      </c>
      <c r="AB129" s="73">
        <v>0.39</v>
      </c>
      <c r="AC129" s="73">
        <v>0.3</v>
      </c>
      <c r="AD129" s="73">
        <v>0.32</v>
      </c>
      <c r="AE129" s="73">
        <v>0.28999999999999998</v>
      </c>
      <c r="AF129" s="73">
        <v>0.24</v>
      </c>
      <c r="AG129" s="73">
        <v>0.21</v>
      </c>
      <c r="AH129" s="73">
        <v>0.3</v>
      </c>
      <c r="AI129" s="73">
        <v>0.22</v>
      </c>
    </row>
    <row r="130" spans="1:47" x14ac:dyDescent="0.2">
      <c r="A130" s="17" t="s">
        <v>186</v>
      </c>
      <c r="B130" s="17" t="s">
        <v>5</v>
      </c>
      <c r="C130" s="17" t="s">
        <v>183</v>
      </c>
      <c r="D130" s="17" t="s">
        <v>267</v>
      </c>
      <c r="E130" s="17" t="s">
        <v>268</v>
      </c>
      <c r="F130" s="20">
        <f>'DSR Secondary'!F130</f>
        <v>0</v>
      </c>
      <c r="G130" s="102">
        <f>'DSR Secondary'!G130</f>
        <v>0</v>
      </c>
      <c r="H130" s="73">
        <v>0.21091445427728614</v>
      </c>
      <c r="I130" s="73">
        <v>0.24360033030553263</v>
      </c>
      <c r="J130" s="73">
        <v>0.21505376344086022</v>
      </c>
      <c r="K130" s="73">
        <v>0.17833800186741364</v>
      </c>
      <c r="L130" s="73">
        <v>0.16666666666666666</v>
      </c>
      <c r="M130" s="73">
        <v>0.20559741657696448</v>
      </c>
      <c r="N130" s="73">
        <v>0.1328125</v>
      </c>
      <c r="O130" s="73">
        <v>8.461538461538462E-2</v>
      </c>
      <c r="P130" s="73">
        <v>0.23225152129817445</v>
      </c>
      <c r="Q130" s="73">
        <v>0.23225152129817445</v>
      </c>
      <c r="R130" s="73">
        <v>0.12837837837837837</v>
      </c>
      <c r="S130" s="73">
        <v>0.31758326878388848</v>
      </c>
      <c r="T130" s="73">
        <v>0.13203883495145632</v>
      </c>
      <c r="U130" s="73">
        <v>0.28035714285714286</v>
      </c>
      <c r="V130" s="73">
        <v>0.28035714285714286</v>
      </c>
      <c r="W130" s="73">
        <v>0.28035714285714286</v>
      </c>
      <c r="X130" s="73">
        <v>0.28438083385189794</v>
      </c>
      <c r="Y130" s="73">
        <v>8.461538461538462E-2</v>
      </c>
      <c r="Z130" s="73">
        <v>0.24935952177625961</v>
      </c>
      <c r="AA130" s="73">
        <v>0.22445561139028475</v>
      </c>
      <c r="AB130" s="73">
        <v>0.11764705882352941</v>
      </c>
      <c r="AC130" s="73">
        <v>0.18030050083472454</v>
      </c>
      <c r="AD130" s="73">
        <v>0.2047713717693837</v>
      </c>
      <c r="AE130" s="73">
        <v>0.25190839694656486</v>
      </c>
      <c r="AF130" s="73">
        <v>0.22762645914396887</v>
      </c>
      <c r="AG130" s="73">
        <v>0.22784810126582278</v>
      </c>
      <c r="AH130" s="73">
        <v>7.8947368421052627E-2</v>
      </c>
      <c r="AI130" s="73">
        <v>0.22762645914396887</v>
      </c>
    </row>
    <row r="131" spans="1:47" x14ac:dyDescent="0.2">
      <c r="A131" s="23"/>
      <c r="B131" s="74"/>
      <c r="C131" s="25"/>
      <c r="D131" s="30"/>
      <c r="E131" s="23"/>
      <c r="F131" s="28">
        <f>SUM(F127:F130)</f>
        <v>0</v>
      </c>
      <c r="G131" s="28">
        <f>SUM(G127:G130)</f>
        <v>0</v>
      </c>
      <c r="H131" s="75">
        <f>SUM(H127:H130)</f>
        <v>1</v>
      </c>
      <c r="I131" s="75">
        <f t="shared" ref="I131:AI131" si="30">SUM(I127:I130)</f>
        <v>1</v>
      </c>
      <c r="J131" s="75">
        <f t="shared" si="30"/>
        <v>1</v>
      </c>
      <c r="K131" s="75">
        <f t="shared" si="30"/>
        <v>1</v>
      </c>
      <c r="L131" s="75">
        <f t="shared" si="30"/>
        <v>0.99999999999999989</v>
      </c>
      <c r="M131" s="75">
        <f t="shared" si="30"/>
        <v>1</v>
      </c>
      <c r="N131" s="75">
        <f t="shared" si="30"/>
        <v>1</v>
      </c>
      <c r="O131" s="75">
        <f t="shared" si="30"/>
        <v>1</v>
      </c>
      <c r="P131" s="75">
        <f t="shared" si="30"/>
        <v>1</v>
      </c>
      <c r="Q131" s="75">
        <f t="shared" si="30"/>
        <v>1</v>
      </c>
      <c r="R131" s="75">
        <f t="shared" si="30"/>
        <v>1</v>
      </c>
      <c r="S131" s="75">
        <f t="shared" si="30"/>
        <v>1</v>
      </c>
      <c r="T131" s="75">
        <f t="shared" si="30"/>
        <v>1</v>
      </c>
      <c r="U131" s="75">
        <f t="shared" si="30"/>
        <v>0.99999999999999989</v>
      </c>
      <c r="V131" s="75">
        <f t="shared" si="30"/>
        <v>0.99999999999999989</v>
      </c>
      <c r="W131" s="75">
        <f t="shared" si="30"/>
        <v>0.99999999999999989</v>
      </c>
      <c r="X131" s="75">
        <f t="shared" si="30"/>
        <v>1</v>
      </c>
      <c r="Y131" s="75">
        <f t="shared" si="30"/>
        <v>1</v>
      </c>
      <c r="Z131" s="75">
        <f t="shared" si="30"/>
        <v>1.0012211784799316</v>
      </c>
      <c r="AA131" s="75">
        <f t="shared" si="30"/>
        <v>1.0049916247906197</v>
      </c>
      <c r="AB131" s="75">
        <f t="shared" si="30"/>
        <v>1.0026854219948849</v>
      </c>
      <c r="AC131" s="75">
        <f t="shared" si="30"/>
        <v>1.0042404006677796</v>
      </c>
      <c r="AD131" s="75">
        <f t="shared" si="30"/>
        <v>1.0049105367793241</v>
      </c>
      <c r="AE131" s="75">
        <f t="shared" si="30"/>
        <v>1.0019083969465647</v>
      </c>
      <c r="AF131" s="75">
        <f t="shared" si="30"/>
        <v>0.99762645914396886</v>
      </c>
      <c r="AG131" s="75">
        <f t="shared" si="30"/>
        <v>0.9978481012658228</v>
      </c>
      <c r="AH131" s="75">
        <f t="shared" si="30"/>
        <v>0.99894736842105258</v>
      </c>
      <c r="AI131" s="75">
        <f t="shared" si="30"/>
        <v>0.99762645914396886</v>
      </c>
    </row>
    <row r="132" spans="1:47" x14ac:dyDescent="0.2">
      <c r="A132" s="50" t="s">
        <v>47</v>
      </c>
      <c r="B132" s="13"/>
      <c r="C132" s="13"/>
      <c r="D132" s="13"/>
      <c r="E132" s="13"/>
      <c r="F132" s="67">
        <f>SUM(F5,F9,F16,F21,F26,F34,F40,F46,F54,F59,F64,F72,F77,F81,F87,F92,F97,F105,F111,F116,F122,F126,F131)</f>
        <v>130289182.19879517</v>
      </c>
      <c r="G132" s="67">
        <f t="shared" ref="G132" si="31">SUM(G5,G9,G16,G21,G26,G34,G40,G46,G54,G59,G64,G72,G77,G81,G87,G92,G97,G105,G111,G116,G122,G126,G131)</f>
        <v>68077.00975903614</v>
      </c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7:E20">
    <cfRule type="duplicateValues" dxfId="50" priority="69"/>
  </conditionalFormatting>
  <conditionalFormatting sqref="D22:E25">
    <cfRule type="duplicateValues" dxfId="49" priority="68"/>
  </conditionalFormatting>
  <conditionalFormatting sqref="D35:E39">
    <cfRule type="duplicateValues" dxfId="48" priority="67"/>
  </conditionalFormatting>
  <conditionalFormatting sqref="D6:E8">
    <cfRule type="duplicateValues" dxfId="47" priority="477"/>
  </conditionalFormatting>
  <conditionalFormatting sqref="D1:E2">
    <cfRule type="duplicateValues" dxfId="46" priority="601"/>
  </conditionalFormatting>
  <conditionalFormatting sqref="D40:E54 D3:E5 D9:E16 D21:E21 D26:E34">
    <cfRule type="duplicateValues" dxfId="45" priority="610"/>
  </conditionalFormatting>
  <conditionalFormatting sqref="D86">
    <cfRule type="duplicateValues" dxfId="44" priority="15" stopIfTrue="1"/>
  </conditionalFormatting>
  <conditionalFormatting sqref="D86">
    <cfRule type="duplicateValues" dxfId="43" priority="611" stopIfTrue="1"/>
  </conditionalFormatting>
  <conditionalFormatting sqref="D131:E131">
    <cfRule type="duplicateValues" dxfId="42" priority="13"/>
  </conditionalFormatting>
  <conditionalFormatting sqref="D126:E126">
    <cfRule type="duplicateValues" dxfId="41" priority="12"/>
  </conditionalFormatting>
  <conditionalFormatting sqref="D122:E122">
    <cfRule type="duplicateValues" dxfId="40" priority="11"/>
  </conditionalFormatting>
  <conditionalFormatting sqref="D116:E116">
    <cfRule type="duplicateValues" dxfId="39" priority="10"/>
  </conditionalFormatting>
  <conditionalFormatting sqref="D111:E111">
    <cfRule type="duplicateValues" dxfId="38" priority="9"/>
  </conditionalFormatting>
  <conditionalFormatting sqref="D105:E105">
    <cfRule type="duplicateValues" dxfId="37" priority="8"/>
  </conditionalFormatting>
  <conditionalFormatting sqref="D87:E87">
    <cfRule type="duplicateValues" dxfId="36" priority="7"/>
  </conditionalFormatting>
  <conditionalFormatting sqref="D92:E92">
    <cfRule type="duplicateValues" dxfId="35" priority="6"/>
  </conditionalFormatting>
  <conditionalFormatting sqref="D93:D97">
    <cfRule type="duplicateValues" dxfId="34" priority="4"/>
    <cfRule type="duplicateValues" dxfId="33" priority="4"/>
  </conditionalFormatting>
  <conditionalFormatting sqref="D93:E97">
    <cfRule type="duplicateValues" dxfId="32" priority="612"/>
  </conditionalFormatting>
  <conditionalFormatting sqref="D99:E99">
    <cfRule type="duplicateValues" dxfId="31" priority="2"/>
  </conditionalFormatting>
  <conditionalFormatting sqref="D98:E98 D100:E104">
    <cfRule type="duplicateValues" dxfId="30" priority="5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2"/>
  <sheetViews>
    <sheetView workbookViewId="0">
      <pane xSplit="7" ySplit="2" topLeftCell="AD3" activePane="bottomRight" state="frozen"/>
      <selection pane="topRight" activeCell="H1" sqref="H1"/>
      <selection pane="bottomLeft" activeCell="A3" sqref="A3"/>
      <selection pane="bottomRight" activeCell="D10" sqref="D10"/>
    </sheetView>
  </sheetViews>
  <sheetFormatPr defaultColWidth="9" defaultRowHeight="12" x14ac:dyDescent="0.2"/>
  <cols>
    <col min="1" max="1" width="27" style="15" bestFit="1" customWidth="1"/>
    <col min="2" max="2" width="7.85546875" style="9" bestFit="1" customWidth="1"/>
    <col min="3" max="3" width="10.140625" style="9" bestFit="1" customWidth="1"/>
    <col min="4" max="4" width="9.140625" style="9" bestFit="1" customWidth="1"/>
    <col min="5" max="5" width="25.7109375" style="9" bestFit="1" customWidth="1"/>
    <col min="6" max="6" width="10.7109375" style="9" bestFit="1" customWidth="1"/>
    <col min="7" max="7" width="11.140625" style="9" bestFit="1" customWidth="1"/>
    <col min="8" max="9" width="8.7109375" style="9" bestFit="1" customWidth="1"/>
    <col min="10" max="10" width="9.42578125" style="9" bestFit="1" customWidth="1"/>
    <col min="11" max="11" width="10.28515625" style="9" bestFit="1" customWidth="1"/>
    <col min="12" max="16" width="8.85546875" style="9" bestFit="1" customWidth="1"/>
    <col min="17" max="18" width="8.42578125" style="9" bestFit="1" customWidth="1"/>
    <col min="19" max="19" width="8.85546875" style="9" bestFit="1" customWidth="1"/>
    <col min="20" max="21" width="8.42578125" style="9" bestFit="1" customWidth="1"/>
    <col min="22" max="22" width="9.28515625" style="9" bestFit="1" customWidth="1"/>
    <col min="23" max="23" width="8.5703125" style="9" bestFit="1" customWidth="1"/>
    <col min="24" max="25" width="9.28515625" style="9" bestFit="1" customWidth="1"/>
    <col min="26" max="26" width="8.5703125" style="9" bestFit="1" customWidth="1"/>
    <col min="27" max="27" width="9.28515625" style="9" bestFit="1" customWidth="1"/>
    <col min="28" max="29" width="9.7109375" style="9" bestFit="1" customWidth="1"/>
    <col min="30" max="30" width="8.140625" style="9" bestFit="1" customWidth="1"/>
    <col min="31" max="31" width="9.5703125" style="9" bestFit="1" customWidth="1"/>
    <col min="32" max="32" width="12.140625" style="9" bestFit="1" customWidth="1"/>
    <col min="33" max="34" width="7.42578125" style="8" bestFit="1" customWidth="1"/>
    <col min="35" max="35" width="11.28515625" style="8" bestFit="1" customWidth="1"/>
    <col min="36" max="46" width="9" style="8"/>
    <col min="47" max="16384" width="9" style="9"/>
  </cols>
  <sheetData>
    <row r="1" spans="1:46" x14ac:dyDescent="0.2">
      <c r="A1" s="147" t="s">
        <v>17</v>
      </c>
      <c r="B1" s="149" t="s">
        <v>18</v>
      </c>
      <c r="C1" s="149" t="s">
        <v>19</v>
      </c>
      <c r="D1" s="149" t="s">
        <v>20</v>
      </c>
      <c r="E1" s="146" t="s">
        <v>21</v>
      </c>
      <c r="F1" s="145" t="s">
        <v>3</v>
      </c>
      <c r="G1" s="145" t="s">
        <v>22</v>
      </c>
      <c r="H1" s="51">
        <v>950</v>
      </c>
      <c r="I1" s="51">
        <v>960</v>
      </c>
      <c r="J1" s="51">
        <v>1100</v>
      </c>
      <c r="K1" s="51">
        <v>1100</v>
      </c>
      <c r="L1" s="51">
        <v>1140</v>
      </c>
      <c r="M1" s="51">
        <v>1150</v>
      </c>
      <c r="N1" s="51">
        <v>1150</v>
      </c>
      <c r="O1" s="51">
        <v>1200</v>
      </c>
      <c r="P1" s="51">
        <v>1210</v>
      </c>
      <c r="Q1" s="51">
        <v>1240</v>
      </c>
      <c r="R1" s="51">
        <v>1250</v>
      </c>
      <c r="S1" s="51">
        <v>1250</v>
      </c>
      <c r="T1" s="51">
        <v>1250</v>
      </c>
      <c r="U1" s="51">
        <v>1260</v>
      </c>
      <c r="V1" s="51">
        <v>1300</v>
      </c>
      <c r="W1" s="51">
        <v>1330</v>
      </c>
      <c r="X1" s="51">
        <v>1340</v>
      </c>
      <c r="Y1" s="51">
        <v>1400</v>
      </c>
      <c r="Z1" s="51">
        <v>1430</v>
      </c>
      <c r="AA1" s="51">
        <v>1440</v>
      </c>
      <c r="AB1" s="51">
        <v>1460</v>
      </c>
      <c r="AC1" s="51">
        <v>4840</v>
      </c>
      <c r="AD1" s="51">
        <v>5290</v>
      </c>
      <c r="AE1" s="51">
        <v>6100</v>
      </c>
      <c r="AF1" s="62">
        <v>7240</v>
      </c>
      <c r="AG1" s="64">
        <v>7700</v>
      </c>
      <c r="AH1" s="64">
        <v>8300</v>
      </c>
      <c r="AI1" s="64">
        <v>9290</v>
      </c>
    </row>
    <row r="2" spans="1:46" x14ac:dyDescent="0.2">
      <c r="A2" s="148"/>
      <c r="B2" s="150"/>
      <c r="C2" s="150"/>
      <c r="D2" s="150"/>
      <c r="E2" s="146"/>
      <c r="F2" s="145"/>
      <c r="G2" s="145"/>
      <c r="H2" s="52" t="s">
        <v>316</v>
      </c>
      <c r="I2" s="52" t="s">
        <v>317</v>
      </c>
      <c r="J2" s="52" t="s">
        <v>318</v>
      </c>
      <c r="K2" s="52" t="s">
        <v>319</v>
      </c>
      <c r="L2" s="52" t="s">
        <v>320</v>
      </c>
      <c r="M2" s="52" t="s">
        <v>321</v>
      </c>
      <c r="N2" s="52" t="s">
        <v>322</v>
      </c>
      <c r="O2" s="52" t="s">
        <v>323</v>
      </c>
      <c r="P2" s="52" t="s">
        <v>324</v>
      </c>
      <c r="Q2" s="52" t="s">
        <v>325</v>
      </c>
      <c r="R2" s="52" t="s">
        <v>326</v>
      </c>
      <c r="S2" s="52" t="s">
        <v>327</v>
      </c>
      <c r="T2" s="52" t="s">
        <v>328</v>
      </c>
      <c r="U2" s="52" t="s">
        <v>329</v>
      </c>
      <c r="V2" s="52" t="s">
        <v>330</v>
      </c>
      <c r="W2" s="52" t="s">
        <v>331</v>
      </c>
      <c r="X2" s="52" t="s">
        <v>332</v>
      </c>
      <c r="Y2" s="52" t="s">
        <v>333</v>
      </c>
      <c r="Z2" s="52" t="s">
        <v>334</v>
      </c>
      <c r="AA2" s="52" t="s">
        <v>335</v>
      </c>
      <c r="AB2" s="52" t="s">
        <v>336</v>
      </c>
      <c r="AC2" s="52" t="s">
        <v>337</v>
      </c>
      <c r="AD2" s="52" t="s">
        <v>338</v>
      </c>
      <c r="AE2" s="52" t="s">
        <v>339</v>
      </c>
      <c r="AF2" s="63" t="s">
        <v>340</v>
      </c>
      <c r="AG2" s="65" t="s">
        <v>341</v>
      </c>
      <c r="AH2" s="65" t="s">
        <v>342</v>
      </c>
      <c r="AI2" s="65" t="s">
        <v>343</v>
      </c>
    </row>
    <row r="3" spans="1:46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>SUMPRODUCT(H3:AI3,$H$1:$AI$1)</f>
        <v>0</v>
      </c>
      <c r="G3" s="21">
        <f>SUM(H3:AI3)</f>
        <v>0</v>
      </c>
      <c r="H3" s="22">
        <f>'Distributor Secondary'!G4*'DSR con %'!H3</f>
        <v>0</v>
      </c>
      <c r="I3" s="22">
        <f>'Distributor Secondary'!H4*'DSR con %'!I3</f>
        <v>0</v>
      </c>
      <c r="J3" s="22">
        <f>'Distributor Secondary'!I4*'DSR con %'!J3</f>
        <v>0</v>
      </c>
      <c r="K3" s="22">
        <f>'Distributor Secondary'!J4*'DSR con %'!K3</f>
        <v>0</v>
      </c>
      <c r="L3" s="22">
        <f>'Distributor Secondary'!K4*'DSR con %'!L3</f>
        <v>0</v>
      </c>
      <c r="M3" s="22">
        <f>'Distributor Secondary'!L4*'DSR con %'!M3</f>
        <v>0</v>
      </c>
      <c r="N3" s="22">
        <f>'Distributor Secondary'!M4*'DSR con %'!N3</f>
        <v>0</v>
      </c>
      <c r="O3" s="22">
        <f>'Distributor Secondary'!N4*'DSR con %'!O3</f>
        <v>0</v>
      </c>
      <c r="P3" s="22">
        <f>'Distributor Secondary'!O4*'DSR con %'!P3</f>
        <v>0</v>
      </c>
      <c r="Q3" s="22">
        <f>'Distributor Secondary'!P4*'DSR con %'!Q3</f>
        <v>0</v>
      </c>
      <c r="R3" s="22">
        <f>'Distributor Secondary'!Q4*'DSR con %'!R3</f>
        <v>0</v>
      </c>
      <c r="S3" s="22">
        <f>'Distributor Secondary'!R4*'DSR con %'!S3</f>
        <v>0</v>
      </c>
      <c r="T3" s="22">
        <f>'Distributor Secondary'!S4*'DSR con %'!T3</f>
        <v>0</v>
      </c>
      <c r="U3" s="22">
        <f>'Distributor Secondary'!T4*'DSR con %'!U3</f>
        <v>0</v>
      </c>
      <c r="V3" s="22">
        <f>'Distributor Secondary'!U4*'DSR con %'!V3</f>
        <v>0</v>
      </c>
      <c r="W3" s="22">
        <f>'Distributor Secondary'!V4*'DSR con %'!W3</f>
        <v>0</v>
      </c>
      <c r="X3" s="22">
        <f>'Distributor Secondary'!W4*'DSR con %'!X3</f>
        <v>0</v>
      </c>
      <c r="Y3" s="22">
        <f>'Distributor Secondary'!X4*'DSR con %'!Y3</f>
        <v>0</v>
      </c>
      <c r="Z3" s="22">
        <f>'Distributor Secondary'!Y4*'DSR con %'!Z3</f>
        <v>0</v>
      </c>
      <c r="AA3" s="22">
        <f>'Distributor Secondary'!Z4*'DSR con %'!AA3</f>
        <v>0</v>
      </c>
      <c r="AB3" s="22">
        <f>'Distributor Secondary'!AA4*'DSR con %'!AB3</f>
        <v>0</v>
      </c>
      <c r="AC3" s="22">
        <f>'Distributor Secondary'!AB4*'DSR con %'!AC3</f>
        <v>0</v>
      </c>
      <c r="AD3" s="22">
        <f>'Distributor Secondary'!AC4*'DSR con %'!AD3</f>
        <v>0</v>
      </c>
      <c r="AE3" s="22">
        <f>'Distributor Secondary'!AD4*'DSR con %'!AE3</f>
        <v>0</v>
      </c>
      <c r="AF3" s="22">
        <f>'Distributor Secondary'!AE4*'DSR con %'!AF3</f>
        <v>0</v>
      </c>
      <c r="AG3" s="22">
        <f>'Distributor Secondary'!AF4*'DSR con %'!AG3</f>
        <v>0</v>
      </c>
      <c r="AH3" s="22">
        <f>'Distributor Secondary'!AG4*'DSR con %'!AH3</f>
        <v>0</v>
      </c>
      <c r="AI3" s="22">
        <f>'Distributor Secondary'!AH4*'DSR con %'!AI3</f>
        <v>0</v>
      </c>
    </row>
    <row r="4" spans="1:46" x14ac:dyDescent="0.2">
      <c r="A4" s="17" t="s">
        <v>6</v>
      </c>
      <c r="B4" s="18" t="s">
        <v>5</v>
      </c>
      <c r="C4" s="19" t="s">
        <v>5</v>
      </c>
      <c r="D4" s="29" t="s">
        <v>49</v>
      </c>
      <c r="E4" s="17" t="s">
        <v>147</v>
      </c>
      <c r="F4" s="20">
        <f>SUMPRODUCT(H4:AI4,$H$1:$AI$1)</f>
        <v>0</v>
      </c>
      <c r="G4" s="21">
        <f>SUM(H4:AI4)</f>
        <v>0</v>
      </c>
      <c r="H4" s="22">
        <f>'Distributor Secondary'!G4*'DSR con %'!H4</f>
        <v>0</v>
      </c>
      <c r="I4" s="22">
        <f>'Distributor Secondary'!H4*'DSR con %'!I4</f>
        <v>0</v>
      </c>
      <c r="J4" s="22">
        <f>'Distributor Secondary'!I4*'DSR con %'!J4</f>
        <v>0</v>
      </c>
      <c r="K4" s="22">
        <f>'Distributor Secondary'!J4*'DSR con %'!K4</f>
        <v>0</v>
      </c>
      <c r="L4" s="22">
        <f>'Distributor Secondary'!K4*'DSR con %'!L4</f>
        <v>0</v>
      </c>
      <c r="M4" s="22">
        <f>'Distributor Secondary'!L4*'DSR con %'!M4</f>
        <v>0</v>
      </c>
      <c r="N4" s="22">
        <f>'Distributor Secondary'!M4*'DSR con %'!N4</f>
        <v>0</v>
      </c>
      <c r="O4" s="22">
        <f>'Distributor Secondary'!N4*'DSR con %'!O4</f>
        <v>0</v>
      </c>
      <c r="P4" s="22">
        <f>'Distributor Secondary'!O4*'DSR con %'!P4</f>
        <v>0</v>
      </c>
      <c r="Q4" s="22">
        <f>'Distributor Secondary'!P4*'DSR con %'!Q4</f>
        <v>0</v>
      </c>
      <c r="R4" s="22">
        <f>'Distributor Secondary'!Q4*'DSR con %'!R4</f>
        <v>0</v>
      </c>
      <c r="S4" s="22">
        <f>'Distributor Secondary'!R4*'DSR con %'!S4</f>
        <v>0</v>
      </c>
      <c r="T4" s="22">
        <f>'Distributor Secondary'!S4*'DSR con %'!T4</f>
        <v>0</v>
      </c>
      <c r="U4" s="22">
        <f>'Distributor Secondary'!T4*'DSR con %'!U4</f>
        <v>0</v>
      </c>
      <c r="V4" s="22">
        <f>'Distributor Secondary'!U4*'DSR con %'!V4</f>
        <v>0</v>
      </c>
      <c r="W4" s="22">
        <f>'Distributor Secondary'!V4*'DSR con %'!W4</f>
        <v>0</v>
      </c>
      <c r="X4" s="22">
        <f>'Distributor Secondary'!W4*'DSR con %'!X4</f>
        <v>0</v>
      </c>
      <c r="Y4" s="22">
        <f>'Distributor Secondary'!X4*'DSR con %'!Y4</f>
        <v>0</v>
      </c>
      <c r="Z4" s="22">
        <f>'Distributor Secondary'!Y4*'DSR con %'!Z4</f>
        <v>0</v>
      </c>
      <c r="AA4" s="22">
        <f>'Distributor Secondary'!Z4*'DSR con %'!AA4</f>
        <v>0</v>
      </c>
      <c r="AB4" s="22">
        <f>'Distributor Secondary'!AA4*'DSR con %'!AB4</f>
        <v>0</v>
      </c>
      <c r="AC4" s="22">
        <f>'Distributor Secondary'!AB4*'DSR con %'!AC4</f>
        <v>0</v>
      </c>
      <c r="AD4" s="22">
        <f>'Distributor Secondary'!AC4*'DSR con %'!AD4</f>
        <v>0</v>
      </c>
      <c r="AE4" s="22">
        <f>'Distributor Secondary'!AD4*'DSR con %'!AE4</f>
        <v>0</v>
      </c>
      <c r="AF4" s="22">
        <f>'Distributor Secondary'!AE4*'DSR con %'!AF4</f>
        <v>0</v>
      </c>
      <c r="AG4" s="22">
        <f>'Distributor Secondary'!AF4*'DSR con %'!AG4</f>
        <v>0</v>
      </c>
      <c r="AH4" s="22">
        <f>'Distributor Secondary'!AG4*'DSR con %'!AH4</f>
        <v>0</v>
      </c>
      <c r="AI4" s="22">
        <f>'Distributor Secondary'!AH4*'DSR con %'!AI4</f>
        <v>0</v>
      </c>
    </row>
    <row r="5" spans="1:46" s="10" customFormat="1" x14ac:dyDescent="0.2">
      <c r="A5" s="23"/>
      <c r="B5" s="24"/>
      <c r="C5" s="25"/>
      <c r="D5" s="30"/>
      <c r="E5" s="23"/>
      <c r="F5" s="28">
        <f>SUMPRODUCT(H5:AI5,$H$1:$AI$1)</f>
        <v>0</v>
      </c>
      <c r="G5" s="59">
        <f>SUM(H5:AI5)</f>
        <v>0</v>
      </c>
      <c r="H5" s="12">
        <f t="shared" ref="H5:AI5" si="0">SUM(H3:H4)</f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46" x14ac:dyDescent="0.2">
      <c r="A6" s="68" t="s">
        <v>53</v>
      </c>
      <c r="B6" s="18" t="s">
        <v>5</v>
      </c>
      <c r="C6" s="19" t="s">
        <v>24</v>
      </c>
      <c r="D6" s="31" t="s">
        <v>55</v>
      </c>
      <c r="E6" s="31" t="s">
        <v>149</v>
      </c>
      <c r="F6" s="20">
        <f>SUMPRODUCT(H6:AI6,$H$1:$AI$1)</f>
        <v>2170494.7999999998</v>
      </c>
      <c r="G6" s="21">
        <f>SUM(H6:AI6)</f>
        <v>1191.2299999999998</v>
      </c>
      <c r="H6" s="22">
        <f>'Distributor Secondary'!G5*'DSR con %'!H6</f>
        <v>139.29999999999998</v>
      </c>
      <c r="I6" s="22">
        <f>'Distributor Secondary'!H5*'DSR con %'!I6</f>
        <v>115.49999999999999</v>
      </c>
      <c r="J6" s="22">
        <f>'Distributor Secondary'!I5*'DSR con %'!J6</f>
        <v>62.65</v>
      </c>
      <c r="K6" s="22">
        <f>'Distributor Secondary'!J5*'DSR con %'!K6</f>
        <v>109.19999999999999</v>
      </c>
      <c r="L6" s="22">
        <f>'Distributor Secondary'!K5*'DSR con %'!L6</f>
        <v>18.2</v>
      </c>
      <c r="M6" s="22">
        <f>'Distributor Secondary'!L5*'DSR con %'!M6</f>
        <v>39.199999999999996</v>
      </c>
      <c r="N6" s="22">
        <f>'Distributor Secondary'!M5*'DSR con %'!N6</f>
        <v>38.849999999999994</v>
      </c>
      <c r="O6" s="22">
        <f>'Distributor Secondary'!N5*'DSR con %'!O6</f>
        <v>46.9</v>
      </c>
      <c r="P6" s="22">
        <f>'Distributor Secondary'!O5*'DSR con %'!P6</f>
        <v>52.15</v>
      </c>
      <c r="Q6" s="22">
        <f>'Distributor Secondary'!P5*'DSR con %'!Q6</f>
        <v>41.65</v>
      </c>
      <c r="R6" s="22">
        <f>'Distributor Secondary'!Q5*'DSR con %'!R6</f>
        <v>33.599999999999994</v>
      </c>
      <c r="S6" s="22">
        <f>'Distributor Secondary'!R5*'DSR con %'!S6</f>
        <v>22.4</v>
      </c>
      <c r="T6" s="22">
        <f>'Distributor Secondary'!S5*'DSR con %'!T6</f>
        <v>42.699999999999996</v>
      </c>
      <c r="U6" s="22">
        <f>'Distributor Secondary'!T5*'DSR con %'!U6</f>
        <v>42.699999999999996</v>
      </c>
      <c r="V6" s="22">
        <f>'Distributor Secondary'!U5*'DSR con %'!V6</f>
        <v>46.9</v>
      </c>
      <c r="W6" s="22">
        <f>'Distributor Secondary'!V5*'DSR con %'!W6</f>
        <v>23.45</v>
      </c>
      <c r="X6" s="22">
        <f>'Distributor Secondary'!W5*'DSR con %'!X6</f>
        <v>52.15</v>
      </c>
      <c r="Y6" s="22">
        <f>'Distributor Secondary'!X5*'DSR con %'!Y6</f>
        <v>36.4</v>
      </c>
      <c r="Z6" s="22">
        <f>'Distributor Secondary'!Y5*'DSR con %'!Z6</f>
        <v>21.7</v>
      </c>
      <c r="AA6" s="22">
        <f>'Distributor Secondary'!Z5*'DSR con %'!AA6</f>
        <v>30.799999999999997</v>
      </c>
      <c r="AB6" s="22">
        <f>'Distributor Secondary'!AA5*'DSR con %'!AB6</f>
        <v>45.849999999999994</v>
      </c>
      <c r="AC6" s="22">
        <f>'Distributor Secondary'!AB5*'DSR con %'!AC6</f>
        <v>14.35</v>
      </c>
      <c r="AD6" s="22">
        <f>'Distributor Secondary'!AC5*'DSR con %'!AD6</f>
        <v>13.649999999999999</v>
      </c>
      <c r="AE6" s="22">
        <f>'Distributor Secondary'!AD5*'DSR con %'!AE6</f>
        <v>14.520000000000001</v>
      </c>
      <c r="AF6" s="22">
        <f>'Distributor Secondary'!AE5*'DSR con %'!AF6</f>
        <v>14.850000000000001</v>
      </c>
      <c r="AG6" s="22">
        <f>'Distributor Secondary'!AF5*'DSR con %'!AG6</f>
        <v>31.68</v>
      </c>
      <c r="AH6" s="22">
        <f>'Distributor Secondary'!AG5*'DSR con %'!AH6</f>
        <v>28.71</v>
      </c>
      <c r="AI6" s="22">
        <f>'Distributor Secondary'!AH5*'DSR con %'!AI6</f>
        <v>11.22</v>
      </c>
    </row>
    <row r="7" spans="1:46" x14ac:dyDescent="0.2">
      <c r="A7" s="68" t="s">
        <v>53</v>
      </c>
      <c r="B7" s="18" t="s">
        <v>5</v>
      </c>
      <c r="C7" s="19" t="s">
        <v>24</v>
      </c>
      <c r="D7" s="31" t="s">
        <v>56</v>
      </c>
      <c r="E7" s="31" t="s">
        <v>150</v>
      </c>
      <c r="F7" s="20">
        <f>SUMPRODUCT(H7:AI7,$H$1:$AI$1)</f>
        <v>2487961.6999999997</v>
      </c>
      <c r="G7" s="21">
        <f>SUM(H7:AI7)</f>
        <v>1362.3300000000002</v>
      </c>
      <c r="H7" s="22">
        <f>'Distributor Secondary'!G5*'DSR con %'!H7</f>
        <v>159.20000000000002</v>
      </c>
      <c r="I7" s="22">
        <f>'Distributor Secondary'!H5*'DSR con %'!I7</f>
        <v>132</v>
      </c>
      <c r="J7" s="22">
        <f>'Distributor Secondary'!I5*'DSR con %'!J7</f>
        <v>71.600000000000009</v>
      </c>
      <c r="K7" s="22">
        <f>'Distributor Secondary'!J5*'DSR con %'!K7</f>
        <v>124.80000000000001</v>
      </c>
      <c r="L7" s="22">
        <f>'Distributor Secondary'!K5*'DSR con %'!L7</f>
        <v>20.8</v>
      </c>
      <c r="M7" s="22">
        <f>'Distributor Secondary'!L5*'DSR con %'!M7</f>
        <v>44.800000000000004</v>
      </c>
      <c r="N7" s="22">
        <f>'Distributor Secondary'!M5*'DSR con %'!N7</f>
        <v>44.400000000000006</v>
      </c>
      <c r="O7" s="22">
        <f>'Distributor Secondary'!N5*'DSR con %'!O7</f>
        <v>53.6</v>
      </c>
      <c r="P7" s="22">
        <f>'Distributor Secondary'!O5*'DSR con %'!P7</f>
        <v>59.6</v>
      </c>
      <c r="Q7" s="22">
        <f>'Distributor Secondary'!P5*'DSR con %'!Q7</f>
        <v>47.6</v>
      </c>
      <c r="R7" s="22">
        <f>'Distributor Secondary'!Q5*'DSR con %'!R7</f>
        <v>38.400000000000006</v>
      </c>
      <c r="S7" s="22">
        <f>'Distributor Secondary'!R5*'DSR con %'!S7</f>
        <v>25.6</v>
      </c>
      <c r="T7" s="22">
        <f>'Distributor Secondary'!S5*'DSR con %'!T7</f>
        <v>48.800000000000004</v>
      </c>
      <c r="U7" s="22">
        <f>'Distributor Secondary'!T5*'DSR con %'!U7</f>
        <v>48.800000000000004</v>
      </c>
      <c r="V7" s="22">
        <f>'Distributor Secondary'!U5*'DSR con %'!V7</f>
        <v>53.6</v>
      </c>
      <c r="W7" s="22">
        <f>'Distributor Secondary'!V5*'DSR con %'!W7</f>
        <v>26.8</v>
      </c>
      <c r="X7" s="22">
        <f>'Distributor Secondary'!W5*'DSR con %'!X7</f>
        <v>59.6</v>
      </c>
      <c r="Y7" s="22">
        <f>'Distributor Secondary'!X5*'DSR con %'!Y7</f>
        <v>41.6</v>
      </c>
      <c r="Z7" s="22">
        <f>'Distributor Secondary'!Y5*'DSR con %'!Z7</f>
        <v>24.8</v>
      </c>
      <c r="AA7" s="22">
        <f>'Distributor Secondary'!Z5*'DSR con %'!AA7</f>
        <v>35.200000000000003</v>
      </c>
      <c r="AB7" s="22">
        <f>'Distributor Secondary'!AA5*'DSR con %'!AB7</f>
        <v>52.400000000000006</v>
      </c>
      <c r="AC7" s="22">
        <f>'Distributor Secondary'!AB5*'DSR con %'!AC7</f>
        <v>16.400000000000002</v>
      </c>
      <c r="AD7" s="22">
        <f>'Distributor Secondary'!AC5*'DSR con %'!AD7</f>
        <v>15.21</v>
      </c>
      <c r="AE7" s="22">
        <f>'Distributor Secondary'!AD5*'DSR con %'!AE7</f>
        <v>17.16</v>
      </c>
      <c r="AF7" s="22">
        <f>'Distributor Secondary'!AE5*'DSR con %'!AF7</f>
        <v>17.100000000000001</v>
      </c>
      <c r="AG7" s="22">
        <f>'Distributor Secondary'!AF5*'DSR con %'!AG7</f>
        <v>36.480000000000004</v>
      </c>
      <c r="AH7" s="22">
        <f>'Distributor Secondary'!AG5*'DSR con %'!AH7</f>
        <v>33.06</v>
      </c>
      <c r="AI7" s="22">
        <f>'Distributor Secondary'!AH5*'DSR con %'!AI7</f>
        <v>12.92</v>
      </c>
    </row>
    <row r="8" spans="1:46" x14ac:dyDescent="0.2">
      <c r="A8" s="68" t="s">
        <v>53</v>
      </c>
      <c r="B8" s="18" t="s">
        <v>5</v>
      </c>
      <c r="C8" s="19" t="s">
        <v>24</v>
      </c>
      <c r="D8" s="31" t="s">
        <v>57</v>
      </c>
      <c r="E8" s="31" t="s">
        <v>151</v>
      </c>
      <c r="F8" s="20">
        <f>SUMPRODUCT(H8:AI8,$H$1:$AI$1)</f>
        <v>1678463.5</v>
      </c>
      <c r="G8" s="21">
        <f>SUM(H8:AI8)</f>
        <v>867.44</v>
      </c>
      <c r="H8" s="22">
        <f>'Distributor Secondary'!G5*'DSR con %'!H8</f>
        <v>99.5</v>
      </c>
      <c r="I8" s="22">
        <f>'Distributor Secondary'!H5*'DSR con %'!I8</f>
        <v>82.5</v>
      </c>
      <c r="J8" s="22">
        <f>'Distributor Secondary'!I5*'DSR con %'!J8</f>
        <v>44.75</v>
      </c>
      <c r="K8" s="22">
        <f>'Distributor Secondary'!J5*'DSR con %'!K8</f>
        <v>78</v>
      </c>
      <c r="L8" s="22">
        <f>'Distributor Secondary'!K5*'DSR con %'!L8</f>
        <v>13</v>
      </c>
      <c r="M8" s="22">
        <f>'Distributor Secondary'!L5*'DSR con %'!M8</f>
        <v>28</v>
      </c>
      <c r="N8" s="22">
        <f>'Distributor Secondary'!M5*'DSR con %'!N8</f>
        <v>27.75</v>
      </c>
      <c r="O8" s="22">
        <f>'Distributor Secondary'!N5*'DSR con %'!O8</f>
        <v>33.5</v>
      </c>
      <c r="P8" s="22">
        <f>'Distributor Secondary'!O5*'DSR con %'!P8</f>
        <v>37.25</v>
      </c>
      <c r="Q8" s="22">
        <f>'Distributor Secondary'!P5*'DSR con %'!Q8</f>
        <v>29.75</v>
      </c>
      <c r="R8" s="22">
        <f>'Distributor Secondary'!Q5*'DSR con %'!R8</f>
        <v>24</v>
      </c>
      <c r="S8" s="22">
        <f>'Distributor Secondary'!R5*'DSR con %'!S8</f>
        <v>16</v>
      </c>
      <c r="T8" s="22">
        <f>'Distributor Secondary'!S5*'DSR con %'!T8</f>
        <v>30.5</v>
      </c>
      <c r="U8" s="22">
        <f>'Distributor Secondary'!T5*'DSR con %'!U8</f>
        <v>30.5</v>
      </c>
      <c r="V8" s="22">
        <f>'Distributor Secondary'!U5*'DSR con %'!V8</f>
        <v>33.5</v>
      </c>
      <c r="W8" s="22">
        <f>'Distributor Secondary'!V5*'DSR con %'!W8</f>
        <v>16.75</v>
      </c>
      <c r="X8" s="22">
        <f>'Distributor Secondary'!W5*'DSR con %'!X8</f>
        <v>37.25</v>
      </c>
      <c r="Y8" s="22">
        <f>'Distributor Secondary'!X5*'DSR con %'!Y8</f>
        <v>26</v>
      </c>
      <c r="Z8" s="22">
        <f>'Distributor Secondary'!Y5*'DSR con %'!Z8</f>
        <v>15.5</v>
      </c>
      <c r="AA8" s="22">
        <f>'Distributor Secondary'!Z5*'DSR con %'!AA8</f>
        <v>22</v>
      </c>
      <c r="AB8" s="22">
        <f>'Distributor Secondary'!AA5*'DSR con %'!AB8</f>
        <v>32.75</v>
      </c>
      <c r="AC8" s="22">
        <f>'Distributor Secondary'!AB5*'DSR con %'!AC8</f>
        <v>10.25</v>
      </c>
      <c r="AD8" s="22">
        <f>'Distributor Secondary'!AC5*'DSR con %'!AD8</f>
        <v>10.14</v>
      </c>
      <c r="AE8" s="22">
        <f>'Distributor Secondary'!AD5*'DSR con %'!AE8</f>
        <v>12.32</v>
      </c>
      <c r="AF8" s="22">
        <f>'Distributor Secondary'!AE5*'DSR con %'!AF8</f>
        <v>13.049999999999999</v>
      </c>
      <c r="AG8" s="22">
        <f>'Distributor Secondary'!AF5*'DSR con %'!AG8</f>
        <v>27.839999999999996</v>
      </c>
      <c r="AH8" s="22">
        <f>'Distributor Secondary'!AG5*'DSR con %'!AH8</f>
        <v>25.229999999999997</v>
      </c>
      <c r="AI8" s="22">
        <f>'Distributor Secondary'!AH5*'DSR con %'!AI8</f>
        <v>9.86</v>
      </c>
    </row>
    <row r="9" spans="1:46" s="10" customFormat="1" x14ac:dyDescent="0.2">
      <c r="A9" s="32"/>
      <c r="B9" s="24"/>
      <c r="C9" s="25"/>
      <c r="D9" s="33"/>
      <c r="E9" s="33"/>
      <c r="F9" s="28">
        <f>SUMPRODUCT(H9:AI9,$H$1:$AI$1)</f>
        <v>6336920</v>
      </c>
      <c r="G9" s="59">
        <f>SUM(H9:AI9)</f>
        <v>3421</v>
      </c>
      <c r="H9" s="12">
        <f t="shared" ref="H9:AI9" si="1">SUM(H6:H8)</f>
        <v>398</v>
      </c>
      <c r="I9" s="12">
        <f t="shared" si="1"/>
        <v>330</v>
      </c>
      <c r="J9" s="12">
        <f t="shared" si="1"/>
        <v>179</v>
      </c>
      <c r="K9" s="12">
        <f t="shared" si="1"/>
        <v>312</v>
      </c>
      <c r="L9" s="12">
        <f t="shared" si="1"/>
        <v>52</v>
      </c>
      <c r="M9" s="12">
        <f t="shared" si="1"/>
        <v>112</v>
      </c>
      <c r="N9" s="12">
        <f t="shared" si="1"/>
        <v>111</v>
      </c>
      <c r="O9" s="12">
        <f t="shared" si="1"/>
        <v>134</v>
      </c>
      <c r="P9" s="12">
        <f t="shared" si="1"/>
        <v>149</v>
      </c>
      <c r="Q9" s="12">
        <f t="shared" si="1"/>
        <v>119</v>
      </c>
      <c r="R9" s="12">
        <f t="shared" si="1"/>
        <v>96</v>
      </c>
      <c r="S9" s="12">
        <f t="shared" si="1"/>
        <v>64</v>
      </c>
      <c r="T9" s="12">
        <f t="shared" si="1"/>
        <v>122</v>
      </c>
      <c r="U9" s="12">
        <f t="shared" si="1"/>
        <v>122</v>
      </c>
      <c r="V9" s="12">
        <f t="shared" si="1"/>
        <v>134</v>
      </c>
      <c r="W9" s="12">
        <f t="shared" si="1"/>
        <v>67</v>
      </c>
      <c r="X9" s="12">
        <f t="shared" si="1"/>
        <v>149</v>
      </c>
      <c r="Y9" s="12">
        <f t="shared" si="1"/>
        <v>104</v>
      </c>
      <c r="Z9" s="12">
        <f t="shared" si="1"/>
        <v>62</v>
      </c>
      <c r="AA9" s="12">
        <f t="shared" si="1"/>
        <v>88</v>
      </c>
      <c r="AB9" s="12">
        <f t="shared" si="1"/>
        <v>131</v>
      </c>
      <c r="AC9" s="12">
        <f t="shared" si="1"/>
        <v>41</v>
      </c>
      <c r="AD9" s="12">
        <f t="shared" si="1"/>
        <v>39</v>
      </c>
      <c r="AE9" s="12">
        <f t="shared" si="1"/>
        <v>44</v>
      </c>
      <c r="AF9" s="12">
        <f t="shared" si="1"/>
        <v>45</v>
      </c>
      <c r="AG9" s="12">
        <f t="shared" si="1"/>
        <v>96</v>
      </c>
      <c r="AH9" s="12">
        <f t="shared" si="1"/>
        <v>87</v>
      </c>
      <c r="AI9" s="12">
        <f t="shared" si="1"/>
        <v>34</v>
      </c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6" x14ac:dyDescent="0.2">
      <c r="A10" s="34" t="s">
        <v>7</v>
      </c>
      <c r="B10" s="18" t="s">
        <v>5</v>
      </c>
      <c r="C10" s="19" t="s">
        <v>23</v>
      </c>
      <c r="D10" s="31" t="s">
        <v>77</v>
      </c>
      <c r="E10" s="31" t="s">
        <v>78</v>
      </c>
      <c r="F10" s="20">
        <f>SUMPRODUCT(H10:AI10,$H$1:$AI$1)</f>
        <v>1309044.4000000001</v>
      </c>
      <c r="G10" s="21">
        <f>SUM(H10:AI10)</f>
        <v>940.22000000000014</v>
      </c>
      <c r="H10" s="22">
        <f>'Distributor Secondary'!G6*'DSR con %'!H10</f>
        <v>48.1</v>
      </c>
      <c r="I10" s="22">
        <f>'Distributor Secondary'!H6*'DSR con %'!I10</f>
        <v>39.700000000000003</v>
      </c>
      <c r="J10" s="22">
        <f>'Distributor Secondary'!I6*'DSR con %'!J10</f>
        <v>65.62</v>
      </c>
      <c r="K10" s="22">
        <f>'Distributor Secondary'!J6*'DSR con %'!K10</f>
        <v>115.5</v>
      </c>
      <c r="L10" s="22">
        <f>'Distributor Secondary'!K6*'DSR con %'!L10</f>
        <v>17.29</v>
      </c>
      <c r="M10" s="22">
        <f>'Distributor Secondary'!L6*'DSR con %'!M10</f>
        <v>18.36</v>
      </c>
      <c r="N10" s="22">
        <f>'Distributor Secondary'!M6*'DSR con %'!N10</f>
        <v>31.709999999999997</v>
      </c>
      <c r="O10" s="22">
        <f>'Distributor Secondary'!N6*'DSR con %'!O10</f>
        <v>45.98</v>
      </c>
      <c r="P10" s="22">
        <f>'Distributor Secondary'!O6*'DSR con %'!P10</f>
        <v>51.25</v>
      </c>
      <c r="Q10" s="22">
        <f>'Distributor Secondary'!P6*'DSR con %'!Q10</f>
        <v>56.430000000000007</v>
      </c>
      <c r="R10" s="22">
        <f>'Distributor Secondary'!Q6*'DSR con %'!R10</f>
        <v>19.649999999999999</v>
      </c>
      <c r="S10" s="22">
        <f>'Distributor Secondary'!R6*'DSR con %'!S10</f>
        <v>11.11</v>
      </c>
      <c r="T10" s="22">
        <f>'Distributor Secondary'!S6*'DSR con %'!T10</f>
        <v>21.5</v>
      </c>
      <c r="U10" s="22">
        <f>'Distributor Secondary'!T6*'DSR con %'!U10</f>
        <v>34.56</v>
      </c>
      <c r="V10" s="22">
        <f>'Distributor Secondary'!U6*'DSR con %'!V10</f>
        <v>33.44</v>
      </c>
      <c r="W10" s="22">
        <f>'Distributor Secondary'!V6*'DSR con %'!W10</f>
        <v>28.28</v>
      </c>
      <c r="X10" s="22">
        <f>'Distributor Secondary'!W6*'DSR con %'!X10</f>
        <v>50.75</v>
      </c>
      <c r="Y10" s="22">
        <f>'Distributor Secondary'!X6*'DSR con %'!Y10</f>
        <v>68.97</v>
      </c>
      <c r="Z10" s="22">
        <f>'Distributor Secondary'!Y6*'DSR con %'!Z10</f>
        <v>75.02</v>
      </c>
      <c r="AA10" s="22">
        <f>'Distributor Secondary'!Z6*'DSR con %'!AA10</f>
        <v>37.44</v>
      </c>
      <c r="AB10" s="22">
        <f>'Distributor Secondary'!AA6*'DSR con %'!AB10</f>
        <v>41.85</v>
      </c>
      <c r="AC10" s="22">
        <f>'Distributor Secondary'!AB6*'DSR con %'!AC10</f>
        <v>2.99</v>
      </c>
      <c r="AD10" s="22">
        <f>'Distributor Secondary'!AC6*'DSR con %'!AD10</f>
        <v>6.72</v>
      </c>
      <c r="AE10" s="22">
        <f>'Distributor Secondary'!AD6*'DSR con %'!AE10</f>
        <v>4.2</v>
      </c>
      <c r="AF10" s="22">
        <f>'Distributor Secondary'!AE6*'DSR con %'!AF10</f>
        <v>3.9</v>
      </c>
      <c r="AG10" s="22">
        <f>'Distributor Secondary'!AF6*'DSR con %'!AG10</f>
        <v>4.6499999999999995</v>
      </c>
      <c r="AH10" s="22">
        <f>'Distributor Secondary'!AG6*'DSR con %'!AH10</f>
        <v>3.75</v>
      </c>
      <c r="AI10" s="22">
        <f>'Distributor Secondary'!AH6*'DSR con %'!AI10</f>
        <v>1.5</v>
      </c>
    </row>
    <row r="11" spans="1:46" x14ac:dyDescent="0.2">
      <c r="A11" s="34" t="s">
        <v>7</v>
      </c>
      <c r="B11" s="18" t="s">
        <v>5</v>
      </c>
      <c r="C11" s="19" t="s">
        <v>23</v>
      </c>
      <c r="D11" s="31" t="s">
        <v>79</v>
      </c>
      <c r="E11" s="31" t="s">
        <v>80</v>
      </c>
      <c r="F11" s="20">
        <f>SUMPRODUCT(H11:AI11,$H$1:$AI$1)</f>
        <v>817672.89999999991</v>
      </c>
      <c r="G11" s="21">
        <f>SUM(H11:AI11)</f>
        <v>556.55000000000007</v>
      </c>
      <c r="H11" s="22">
        <f>'Distributor Secondary'!G6*'DSR con %'!H11</f>
        <v>48.1</v>
      </c>
      <c r="I11" s="22">
        <f>'Distributor Secondary'!H6*'DSR con %'!I11</f>
        <v>39.700000000000003</v>
      </c>
      <c r="J11" s="22">
        <f>'Distributor Secondary'!I6*'DSR con %'!J11</f>
        <v>38.6</v>
      </c>
      <c r="K11" s="22">
        <f>'Distributor Secondary'!J6*'DSR con %'!K11</f>
        <v>77</v>
      </c>
      <c r="L11" s="22">
        <f>'Distributor Secondary'!K6*'DSR con %'!L11</f>
        <v>18.62</v>
      </c>
      <c r="M11" s="22">
        <f>'Distributor Secondary'!L6*'DSR con %'!M11</f>
        <v>27.54</v>
      </c>
      <c r="N11" s="22">
        <f>'Distributor Secondary'!M6*'DSR con %'!N11</f>
        <v>19.63</v>
      </c>
      <c r="O11" s="22">
        <f>'Distributor Secondary'!N6*'DSR con %'!O11</f>
        <v>22.99</v>
      </c>
      <c r="P11" s="22">
        <f>'Distributor Secondary'!O6*'DSR con %'!P11</f>
        <v>20.5</v>
      </c>
      <c r="Q11" s="22">
        <f>'Distributor Secondary'!P6*'DSR con %'!Q11</f>
        <v>16.72</v>
      </c>
      <c r="R11" s="22">
        <f>'Distributor Secondary'!Q6*'DSR con %'!R11</f>
        <v>14.41</v>
      </c>
      <c r="S11" s="22">
        <f>'Distributor Secondary'!R6*'DSR con %'!S11</f>
        <v>13.13</v>
      </c>
      <c r="T11" s="22">
        <f>'Distributor Secondary'!S6*'DSR con %'!T11</f>
        <v>21.5</v>
      </c>
      <c r="U11" s="22">
        <f>'Distributor Secondary'!T6*'DSR con %'!U11</f>
        <v>34.56</v>
      </c>
      <c r="V11" s="22">
        <f>'Distributor Secondary'!U6*'DSR con %'!V11</f>
        <v>27.17</v>
      </c>
      <c r="W11" s="22">
        <f>'Distributor Secondary'!V6*'DSR con %'!W11</f>
        <v>11.11</v>
      </c>
      <c r="X11" s="22">
        <f>'Distributor Secondary'!W6*'DSR con %'!X11</f>
        <v>26.39</v>
      </c>
      <c r="Y11" s="22">
        <f>'Distributor Secondary'!X6*'DSR con %'!Y11</f>
        <v>16.72</v>
      </c>
      <c r="Z11" s="22">
        <f>'Distributor Secondary'!Y6*'DSR con %'!Z11</f>
        <v>8.4700000000000006</v>
      </c>
      <c r="AA11" s="22">
        <f>'Distributor Secondary'!Z6*'DSR con %'!AA11</f>
        <v>4.16</v>
      </c>
      <c r="AB11" s="22">
        <f>'Distributor Secondary'!AA6*'DSR con %'!AB11</f>
        <v>22.32</v>
      </c>
      <c r="AC11" s="22">
        <f>'Distributor Secondary'!AB6*'DSR con %'!AC11</f>
        <v>1.61</v>
      </c>
      <c r="AD11" s="22">
        <f>'Distributor Secondary'!AC6*'DSR con %'!AD11</f>
        <v>2.2400000000000002</v>
      </c>
      <c r="AE11" s="22">
        <f>'Distributor Secondary'!AD6*'DSR con %'!AE11</f>
        <v>5.88</v>
      </c>
      <c r="AF11" s="22">
        <f>'Distributor Secondary'!AE6*'DSR con %'!AF11</f>
        <v>4.9400000000000004</v>
      </c>
      <c r="AG11" s="22">
        <f>'Distributor Secondary'!AF6*'DSR con %'!AG11</f>
        <v>5.89</v>
      </c>
      <c r="AH11" s="22">
        <f>'Distributor Secondary'!AG6*'DSR con %'!AH11</f>
        <v>4.75</v>
      </c>
      <c r="AI11" s="22">
        <f>'Distributor Secondary'!AH6*'DSR con %'!AI11</f>
        <v>1.9</v>
      </c>
    </row>
    <row r="12" spans="1:46" x14ac:dyDescent="0.2">
      <c r="A12" s="34" t="s">
        <v>7</v>
      </c>
      <c r="B12" s="18" t="s">
        <v>5</v>
      </c>
      <c r="C12" s="19" t="s">
        <v>23</v>
      </c>
      <c r="D12" s="31" t="s">
        <v>81</v>
      </c>
      <c r="E12" s="31" t="s">
        <v>82</v>
      </c>
      <c r="F12" s="20">
        <f>SUMPRODUCT(H12:AI12,$H$1:$AI$1)</f>
        <v>1854415.9</v>
      </c>
      <c r="G12" s="21">
        <f>SUM(H12:AI12)</f>
        <v>1328.5300000000002</v>
      </c>
      <c r="H12" s="22">
        <f>'Distributor Secondary'!G6*'DSR con %'!H12</f>
        <v>187.59</v>
      </c>
      <c r="I12" s="22">
        <f>'Distributor Secondary'!H6*'DSR con %'!I12</f>
        <v>146.88999999999999</v>
      </c>
      <c r="J12" s="22">
        <f>'Distributor Secondary'!I6*'DSR con %'!J12</f>
        <v>77.2</v>
      </c>
      <c r="K12" s="22">
        <f>'Distributor Secondary'!J6*'DSR con %'!K12</f>
        <v>192.5</v>
      </c>
      <c r="L12" s="22">
        <f>'Distributor Secondary'!K6*'DSR con %'!L12</f>
        <v>22.610000000000003</v>
      </c>
      <c r="M12" s="22">
        <f>'Distributor Secondary'!L6*'DSR con %'!M12</f>
        <v>19.89</v>
      </c>
      <c r="N12" s="22">
        <f>'Distributor Secondary'!M6*'DSR con %'!N12</f>
        <v>24.16</v>
      </c>
      <c r="O12" s="22">
        <f>'Distributor Secondary'!N6*'DSR con %'!O12</f>
        <v>33.44</v>
      </c>
      <c r="P12" s="22">
        <f>'Distributor Secondary'!O6*'DSR con %'!P12</f>
        <v>34.85</v>
      </c>
      <c r="Q12" s="22">
        <f>'Distributor Secondary'!P6*'DSR con %'!Q12</f>
        <v>18.809999999999999</v>
      </c>
      <c r="R12" s="22">
        <f>'Distributor Secondary'!Q6*'DSR con %'!R12</f>
        <v>10.48</v>
      </c>
      <c r="S12" s="22">
        <f>'Distributor Secondary'!R6*'DSR con %'!S12</f>
        <v>12.12</v>
      </c>
      <c r="T12" s="22">
        <f>'Distributor Secondary'!S6*'DSR con %'!T12</f>
        <v>40.85</v>
      </c>
      <c r="U12" s="22">
        <f>'Distributor Secondary'!T6*'DSR con %'!U12</f>
        <v>12.959999999999999</v>
      </c>
      <c r="V12" s="22">
        <f>'Distributor Secondary'!U6*'DSR con %'!V12</f>
        <v>20.900000000000002</v>
      </c>
      <c r="W12" s="22">
        <f>'Distributor Secondary'!V6*'DSR con %'!W12</f>
        <v>11.11</v>
      </c>
      <c r="X12" s="22">
        <f>'Distributor Secondary'!W6*'DSR con %'!X12</f>
        <v>40.6</v>
      </c>
      <c r="Y12" s="22">
        <f>'Distributor Secondary'!X6*'DSR con %'!Y12</f>
        <v>68.97</v>
      </c>
      <c r="Z12" s="22">
        <f>'Distributor Secondary'!Y6*'DSR con %'!Z12</f>
        <v>16.940000000000001</v>
      </c>
      <c r="AA12" s="22">
        <f>'Distributor Secondary'!Z6*'DSR con %'!AA12</f>
        <v>114.4</v>
      </c>
      <c r="AB12" s="22">
        <f>'Distributor Secondary'!AA6*'DSR con %'!AB12</f>
        <v>167.4</v>
      </c>
      <c r="AC12" s="22">
        <f>'Distributor Secondary'!AB6*'DSR con %'!AC12</f>
        <v>10.58</v>
      </c>
      <c r="AD12" s="22">
        <f>'Distributor Secondary'!AC6*'DSR con %'!AD12</f>
        <v>19.2</v>
      </c>
      <c r="AE12" s="22">
        <f>'Distributor Secondary'!AD6*'DSR con %'!AE12</f>
        <v>4.7600000000000007</v>
      </c>
      <c r="AF12" s="22">
        <f>'Distributor Secondary'!AE6*'DSR con %'!AF12</f>
        <v>5.46</v>
      </c>
      <c r="AG12" s="22">
        <f>'Distributor Secondary'!AF6*'DSR con %'!AG12</f>
        <v>6.51</v>
      </c>
      <c r="AH12" s="22">
        <f>'Distributor Secondary'!AG6*'DSR con %'!AH12</f>
        <v>5.25</v>
      </c>
      <c r="AI12" s="22">
        <f>'Distributor Secondary'!AH6*'DSR con %'!AI12</f>
        <v>2.1</v>
      </c>
    </row>
    <row r="13" spans="1:46" x14ac:dyDescent="0.2">
      <c r="A13" s="34" t="s">
        <v>7</v>
      </c>
      <c r="B13" s="18" t="s">
        <v>5</v>
      </c>
      <c r="C13" s="19" t="s">
        <v>23</v>
      </c>
      <c r="D13" s="31" t="s">
        <v>83</v>
      </c>
      <c r="E13" s="70" t="s">
        <v>84</v>
      </c>
      <c r="F13" s="20">
        <f>SUMPRODUCT(H13:AI13,$H$1:$AI$1)</f>
        <v>1240536.2000000002</v>
      </c>
      <c r="G13" s="21">
        <f>SUM(H13:AI13)</f>
        <v>911.0200000000001</v>
      </c>
      <c r="H13" s="22">
        <f>'Distributor Secondary'!G6*'DSR con %'!H13</f>
        <v>67.34</v>
      </c>
      <c r="I13" s="22">
        <f>'Distributor Secondary'!H6*'DSR con %'!I13</f>
        <v>51.61</v>
      </c>
      <c r="J13" s="22">
        <f>'Distributor Secondary'!I6*'DSR con %'!J13</f>
        <v>34.74</v>
      </c>
      <c r="K13" s="22">
        <f>'Distributor Secondary'!J6*'DSR con %'!K13</f>
        <v>123.2</v>
      </c>
      <c r="L13" s="22">
        <f>'Distributor Secondary'!K6*'DSR con %'!L13</f>
        <v>26.6</v>
      </c>
      <c r="M13" s="22">
        <f>'Distributor Secondary'!L6*'DSR con %'!M13</f>
        <v>30.6</v>
      </c>
      <c r="N13" s="22">
        <f>'Distributor Secondary'!M6*'DSR con %'!N13</f>
        <v>28.69</v>
      </c>
      <c r="O13" s="22">
        <f>'Distributor Secondary'!N6*'DSR con %'!O13</f>
        <v>43.89</v>
      </c>
      <c r="P13" s="22">
        <f>'Distributor Secondary'!O6*'DSR con %'!P13</f>
        <v>30.75</v>
      </c>
      <c r="Q13" s="22">
        <f>'Distributor Secondary'!P6*'DSR con %'!Q13</f>
        <v>71.06</v>
      </c>
      <c r="R13" s="22">
        <f>'Distributor Secondary'!Q6*'DSR con %'!R13</f>
        <v>37.989999999999995</v>
      </c>
      <c r="S13" s="22">
        <f>'Distributor Secondary'!R6*'DSR con %'!S13</f>
        <v>28.28</v>
      </c>
      <c r="T13" s="22">
        <f>'Distributor Secondary'!S6*'DSR con %'!T13</f>
        <v>73.100000000000009</v>
      </c>
      <c r="U13" s="22">
        <f>'Distributor Secondary'!T6*'DSR con %'!U13</f>
        <v>62.639999999999993</v>
      </c>
      <c r="V13" s="22">
        <f>'Distributor Secondary'!U6*'DSR con %'!V13</f>
        <v>56.430000000000007</v>
      </c>
      <c r="W13" s="22">
        <f>'Distributor Secondary'!V6*'DSR con %'!W13</f>
        <v>28.28</v>
      </c>
      <c r="X13" s="22">
        <f>'Distributor Secondary'!W6*'DSR con %'!X13</f>
        <v>30.45</v>
      </c>
      <c r="Y13" s="22">
        <f>'Distributor Secondary'!X6*'DSR con %'!Y13</f>
        <v>16.72</v>
      </c>
      <c r="Z13" s="22">
        <f>'Distributor Secondary'!Y6*'DSR con %'!Z13</f>
        <v>8.4700000000000006</v>
      </c>
      <c r="AA13" s="22">
        <f>'Distributor Secondary'!Z6*'DSR con %'!AA13</f>
        <v>14.560000000000002</v>
      </c>
      <c r="AB13" s="22">
        <f>'Distributor Secondary'!AA6*'DSR con %'!AB13</f>
        <v>19.53</v>
      </c>
      <c r="AC13" s="22">
        <f>'Distributor Secondary'!AB6*'DSR con %'!AC13</f>
        <v>1.61</v>
      </c>
      <c r="AD13" s="22">
        <f>'Distributor Secondary'!AC6*'DSR con %'!AD13</f>
        <v>2.2400000000000002</v>
      </c>
      <c r="AE13" s="22">
        <f>'Distributor Secondary'!AD6*'DSR con %'!AE13</f>
        <v>4.7600000000000007</v>
      </c>
      <c r="AF13" s="22">
        <f>'Distributor Secondary'!AE6*'DSR con %'!AF13</f>
        <v>4.9400000000000004</v>
      </c>
      <c r="AG13" s="22">
        <f>'Distributor Secondary'!AF6*'DSR con %'!AG13</f>
        <v>5.89</v>
      </c>
      <c r="AH13" s="22">
        <f>'Distributor Secondary'!AG6*'DSR con %'!AH13</f>
        <v>4.75</v>
      </c>
      <c r="AI13" s="22">
        <f>'Distributor Secondary'!AH6*'DSR con %'!AI13</f>
        <v>1.9</v>
      </c>
    </row>
    <row r="14" spans="1:46" x14ac:dyDescent="0.2">
      <c r="A14" s="35" t="s">
        <v>7</v>
      </c>
      <c r="B14" s="18" t="s">
        <v>5</v>
      </c>
      <c r="C14" s="19" t="s">
        <v>23</v>
      </c>
      <c r="D14" s="26" t="s">
        <v>85</v>
      </c>
      <c r="E14" s="71" t="s">
        <v>86</v>
      </c>
      <c r="F14" s="20">
        <f>SUMPRODUCT(H14:AI14,$H$1:$AI$1)</f>
        <v>1336073.1000000003</v>
      </c>
      <c r="G14" s="21">
        <f>SUM(H14:AI14)</f>
        <v>1049.0500000000002</v>
      </c>
      <c r="H14" s="22">
        <f>'Distributor Secondary'!G6*'DSR con %'!H14</f>
        <v>96.2</v>
      </c>
      <c r="I14" s="22">
        <f>'Distributor Secondary'!H6*'DSR con %'!I14</f>
        <v>67.490000000000009</v>
      </c>
      <c r="J14" s="22">
        <f>'Distributor Secondary'!I6*'DSR con %'!J14</f>
        <v>142.82</v>
      </c>
      <c r="K14" s="22">
        <f>'Distributor Secondary'!J6*'DSR con %'!K14</f>
        <v>207.9</v>
      </c>
      <c r="L14" s="22">
        <f>'Distributor Secondary'!K6*'DSR con %'!L14</f>
        <v>38.57</v>
      </c>
      <c r="M14" s="22">
        <f>'Distributor Secondary'!L6*'DSR con %'!M14</f>
        <v>36.72</v>
      </c>
      <c r="N14" s="22">
        <f>'Distributor Secondary'!M6*'DSR con %'!N14</f>
        <v>27.18</v>
      </c>
      <c r="O14" s="22">
        <f>'Distributor Secondary'!N6*'DSR con %'!O14</f>
        <v>37.619999999999997</v>
      </c>
      <c r="P14" s="22">
        <f>'Distributor Secondary'!O6*'DSR con %'!P14</f>
        <v>45.1</v>
      </c>
      <c r="Q14" s="22">
        <f>'Distributor Secondary'!P6*'DSR con %'!Q14</f>
        <v>20.900000000000002</v>
      </c>
      <c r="R14" s="22">
        <f>'Distributor Secondary'!Q6*'DSR con %'!R14</f>
        <v>39.299999999999997</v>
      </c>
      <c r="S14" s="22">
        <f>'Distributor Secondary'!R6*'DSR con %'!S14</f>
        <v>27.270000000000003</v>
      </c>
      <c r="T14" s="22">
        <f>'Distributor Secondary'!S6*'DSR con %'!T14</f>
        <v>43</v>
      </c>
      <c r="U14" s="22">
        <f>'Distributor Secondary'!T6*'DSR con %'!U14</f>
        <v>43.2</v>
      </c>
      <c r="V14" s="22">
        <f>'Distributor Secondary'!U6*'DSR con %'!V14</f>
        <v>48.07</v>
      </c>
      <c r="W14" s="22">
        <f>'Distributor Secondary'!V6*'DSR con %'!W14</f>
        <v>13.13</v>
      </c>
      <c r="X14" s="22">
        <f>'Distributor Secondary'!W6*'DSR con %'!X14</f>
        <v>26.39</v>
      </c>
      <c r="Y14" s="22">
        <f>'Distributor Secondary'!X6*'DSR con %'!Y14</f>
        <v>16.72</v>
      </c>
      <c r="Z14" s="22">
        <f>'Distributor Secondary'!Y6*'DSR con %'!Z14</f>
        <v>8.4700000000000006</v>
      </c>
      <c r="AA14" s="22">
        <f>'Distributor Secondary'!Z6*'DSR con %'!AA14</f>
        <v>18.72</v>
      </c>
      <c r="AB14" s="22">
        <f>'Distributor Secondary'!AA6*'DSR con %'!AB14</f>
        <v>22.32</v>
      </c>
      <c r="AC14" s="22">
        <f>'Distributor Secondary'!AB6*'DSR con %'!AC14</f>
        <v>4.6000000000000005</v>
      </c>
      <c r="AD14" s="22">
        <f>'Distributor Secondary'!AC6*'DSR con %'!AD14</f>
        <v>0.64</v>
      </c>
      <c r="AE14" s="22">
        <f>'Distributor Secondary'!AD6*'DSR con %'!AE14</f>
        <v>4.7600000000000007</v>
      </c>
      <c r="AF14" s="22">
        <f>'Distributor Secondary'!AE6*'DSR con %'!AF14</f>
        <v>3.38</v>
      </c>
      <c r="AG14" s="22">
        <f>'Distributor Secondary'!AF6*'DSR con %'!AG14</f>
        <v>4.03</v>
      </c>
      <c r="AH14" s="22">
        <f>'Distributor Secondary'!AG6*'DSR con %'!AH14</f>
        <v>3.25</v>
      </c>
      <c r="AI14" s="22">
        <f>'Distributor Secondary'!AH6*'DSR con %'!AI14</f>
        <v>1.3</v>
      </c>
    </row>
    <row r="15" spans="1:46" x14ac:dyDescent="0.2">
      <c r="A15" s="35" t="s">
        <v>7</v>
      </c>
      <c r="B15" s="18" t="s">
        <v>5</v>
      </c>
      <c r="C15" s="19" t="s">
        <v>23</v>
      </c>
      <c r="D15" s="26" t="s">
        <v>87</v>
      </c>
      <c r="E15" s="26" t="s">
        <v>88</v>
      </c>
      <c r="F15" s="20">
        <f>SUMPRODUCT(H15:AI15,$H$1:$AI$1)</f>
        <v>671347.50000000012</v>
      </c>
      <c r="G15" s="21">
        <f>SUM(H15:AI15)</f>
        <v>476.62999999999994</v>
      </c>
      <c r="H15" s="22">
        <f>'Distributor Secondary'!G6*'DSR con %'!H15</f>
        <v>33.67</v>
      </c>
      <c r="I15" s="22">
        <f>'Distributor Secondary'!H6*'DSR con %'!I15</f>
        <v>51.61</v>
      </c>
      <c r="J15" s="22">
        <f>'Distributor Secondary'!I6*'DSR con %'!J15</f>
        <v>27.020000000000003</v>
      </c>
      <c r="K15" s="22">
        <f>'Distributor Secondary'!J6*'DSR con %'!K15</f>
        <v>53.900000000000006</v>
      </c>
      <c r="L15" s="22">
        <f>'Distributor Secondary'!K6*'DSR con %'!L15</f>
        <v>9.31</v>
      </c>
      <c r="M15" s="22">
        <f>'Distributor Secondary'!L6*'DSR con %'!M15</f>
        <v>19.89</v>
      </c>
      <c r="N15" s="22">
        <f>'Distributor Secondary'!M6*'DSR con %'!N15</f>
        <v>19.63</v>
      </c>
      <c r="O15" s="22">
        <f>'Distributor Secondary'!N6*'DSR con %'!O15</f>
        <v>25.08</v>
      </c>
      <c r="P15" s="22">
        <f>'Distributor Secondary'!O6*'DSR con %'!P15</f>
        <v>22.55</v>
      </c>
      <c r="Q15" s="22">
        <f>'Distributor Secondary'!P6*'DSR con %'!Q15</f>
        <v>25.08</v>
      </c>
      <c r="R15" s="22">
        <f>'Distributor Secondary'!Q6*'DSR con %'!R15</f>
        <v>9.1700000000000017</v>
      </c>
      <c r="S15" s="22">
        <f>'Distributor Secondary'!R6*'DSR con %'!S15</f>
        <v>9.09</v>
      </c>
      <c r="T15" s="22">
        <f>'Distributor Secondary'!S6*'DSR con %'!T15</f>
        <v>15.05</v>
      </c>
      <c r="U15" s="22">
        <f>'Distributor Secondary'!T6*'DSR con %'!U15</f>
        <v>28.080000000000002</v>
      </c>
      <c r="V15" s="22">
        <f>'Distributor Secondary'!U6*'DSR con %'!V15</f>
        <v>22.99</v>
      </c>
      <c r="W15" s="22">
        <f>'Distributor Secondary'!V6*'DSR con %'!W15</f>
        <v>9.09</v>
      </c>
      <c r="X15" s="22">
        <f>'Distributor Secondary'!W6*'DSR con %'!X15</f>
        <v>28.42</v>
      </c>
      <c r="Y15" s="22">
        <f>'Distributor Secondary'!X6*'DSR con %'!Y15</f>
        <v>20.900000000000002</v>
      </c>
      <c r="Z15" s="22">
        <f>'Distributor Secondary'!Y6*'DSR con %'!Z15</f>
        <v>3.63</v>
      </c>
      <c r="AA15" s="22">
        <f>'Distributor Secondary'!Z6*'DSR con %'!AA15</f>
        <v>18.72</v>
      </c>
      <c r="AB15" s="22">
        <f>'Distributor Secondary'!AA6*'DSR con %'!AB15</f>
        <v>5.58</v>
      </c>
      <c r="AC15" s="22">
        <f>'Distributor Secondary'!AB6*'DSR con %'!AC15</f>
        <v>1.61</v>
      </c>
      <c r="AD15" s="22">
        <f>'Distributor Secondary'!AC6*'DSR con %'!AD15</f>
        <v>0.96</v>
      </c>
      <c r="AE15" s="22">
        <f>'Distributor Secondary'!AD6*'DSR con %'!AE15</f>
        <v>3.64</v>
      </c>
      <c r="AF15" s="22">
        <f>'Distributor Secondary'!AE6*'DSR con %'!AF15</f>
        <v>3.38</v>
      </c>
      <c r="AG15" s="22">
        <f>'Distributor Secondary'!AF6*'DSR con %'!AG15</f>
        <v>4.03</v>
      </c>
      <c r="AH15" s="22">
        <f>'Distributor Secondary'!AG6*'DSR con %'!AH15</f>
        <v>3.25</v>
      </c>
      <c r="AI15" s="22">
        <f>'Distributor Secondary'!AH6*'DSR con %'!AI15</f>
        <v>1.3</v>
      </c>
    </row>
    <row r="16" spans="1:46" s="10" customFormat="1" x14ac:dyDescent="0.2">
      <c r="A16" s="36"/>
      <c r="B16" s="24"/>
      <c r="C16" s="25"/>
      <c r="D16" s="27"/>
      <c r="E16" s="27"/>
      <c r="F16" s="28">
        <f>SUMPRODUCT(H16:AI16,$H$1:$AI$1)</f>
        <v>7229090</v>
      </c>
      <c r="G16" s="59">
        <f>SUM(H16:AI16)</f>
        <v>5262</v>
      </c>
      <c r="H16" s="12">
        <f>SUM(H10:H15)</f>
        <v>481</v>
      </c>
      <c r="I16" s="12">
        <f t="shared" ref="I16:AI16" si="2">SUM(I10:I15)</f>
        <v>397</v>
      </c>
      <c r="J16" s="12">
        <f t="shared" si="2"/>
        <v>386</v>
      </c>
      <c r="K16" s="12">
        <f t="shared" si="2"/>
        <v>770</v>
      </c>
      <c r="L16" s="12">
        <f t="shared" si="2"/>
        <v>133</v>
      </c>
      <c r="M16" s="12">
        <f t="shared" si="2"/>
        <v>153</v>
      </c>
      <c r="N16" s="12">
        <f t="shared" si="2"/>
        <v>151</v>
      </c>
      <c r="O16" s="12">
        <f t="shared" si="2"/>
        <v>209</v>
      </c>
      <c r="P16" s="12">
        <f t="shared" si="2"/>
        <v>205</v>
      </c>
      <c r="Q16" s="12">
        <f t="shared" si="2"/>
        <v>209</v>
      </c>
      <c r="R16" s="12">
        <f t="shared" si="2"/>
        <v>131</v>
      </c>
      <c r="S16" s="12">
        <f t="shared" si="2"/>
        <v>101</v>
      </c>
      <c r="T16" s="12">
        <f t="shared" si="2"/>
        <v>215</v>
      </c>
      <c r="U16" s="12">
        <f t="shared" si="2"/>
        <v>216.00000000000003</v>
      </c>
      <c r="V16" s="12">
        <f t="shared" si="2"/>
        <v>209</v>
      </c>
      <c r="W16" s="12">
        <f t="shared" si="2"/>
        <v>101</v>
      </c>
      <c r="X16" s="12">
        <f t="shared" si="2"/>
        <v>203</v>
      </c>
      <c r="Y16" s="12">
        <f t="shared" si="2"/>
        <v>209</v>
      </c>
      <c r="Z16" s="12">
        <f t="shared" si="2"/>
        <v>120.99999999999999</v>
      </c>
      <c r="AA16" s="12">
        <f t="shared" si="2"/>
        <v>208</v>
      </c>
      <c r="AB16" s="12">
        <f t="shared" si="2"/>
        <v>279</v>
      </c>
      <c r="AC16" s="12">
        <f t="shared" si="2"/>
        <v>23</v>
      </c>
      <c r="AD16" s="12">
        <f t="shared" si="2"/>
        <v>32</v>
      </c>
      <c r="AE16" s="12">
        <f t="shared" si="2"/>
        <v>28.000000000000004</v>
      </c>
      <c r="AF16" s="12">
        <f t="shared" si="2"/>
        <v>26</v>
      </c>
      <c r="AG16" s="12">
        <f t="shared" si="2"/>
        <v>31</v>
      </c>
      <c r="AH16" s="12">
        <f t="shared" si="2"/>
        <v>25</v>
      </c>
      <c r="AI16" s="12">
        <f t="shared" si="2"/>
        <v>10.000000000000002</v>
      </c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</row>
    <row r="17" spans="1:46" x14ac:dyDescent="0.2">
      <c r="A17" s="34" t="s">
        <v>8</v>
      </c>
      <c r="B17" s="18" t="s">
        <v>5</v>
      </c>
      <c r="C17" s="19" t="s">
        <v>24</v>
      </c>
      <c r="D17" s="31" t="s">
        <v>58</v>
      </c>
      <c r="E17" s="31" t="s">
        <v>59</v>
      </c>
      <c r="F17" s="20">
        <f>SUMPRODUCT(H17:AI17,$H$1:$AI$1)</f>
        <v>2605012.6246119728</v>
      </c>
      <c r="G17" s="21">
        <f>SUM(H17:AI17)</f>
        <v>1227.9209423503326</v>
      </c>
      <c r="H17" s="22">
        <f>'Distributor Secondary'!G7*'DSR con %'!H17</f>
        <v>129.63</v>
      </c>
      <c r="I17" s="22">
        <f>'Distributor Secondary'!H7*'DSR con %'!I17</f>
        <v>111.94</v>
      </c>
      <c r="J17" s="22">
        <f>'Distributor Secondary'!I7*'DSR con %'!J17</f>
        <v>58.58</v>
      </c>
      <c r="K17" s="22">
        <f>'Distributor Secondary'!J7*'DSR con %'!K17</f>
        <v>119.77</v>
      </c>
      <c r="L17" s="22">
        <f>'Distributor Secondary'!K7*'DSR con %'!L17</f>
        <v>20.009999999999998</v>
      </c>
      <c r="M17" s="22">
        <f>'Distributor Secondary'!L7*'DSR con %'!M17</f>
        <v>35.669999999999995</v>
      </c>
      <c r="N17" s="22">
        <f>'Distributor Secondary'!M7*'DSR con %'!N17</f>
        <v>35.379999999999995</v>
      </c>
      <c r="O17" s="22">
        <f>'Distributor Secondary'!N7*'DSR con %'!O17</f>
        <v>49.589999999999996</v>
      </c>
      <c r="P17" s="22">
        <f>'Distributor Secondary'!O7*'DSR con %'!P17</f>
        <v>47.559999999999995</v>
      </c>
      <c r="Q17" s="22">
        <f>'Distributor Secondary'!P7*'DSR con %'!Q17</f>
        <v>52.199999999999996</v>
      </c>
      <c r="R17" s="22">
        <f>'Distributor Secondary'!Q7*'DSR con %'!R17</f>
        <v>30.74</v>
      </c>
      <c r="S17" s="22">
        <f>'Distributor Secondary'!R7*'DSR con %'!S17</f>
        <v>17.82</v>
      </c>
      <c r="T17" s="22">
        <f>'Distributor Secondary'!S7*'DSR con %'!T17</f>
        <v>37.840000000000003</v>
      </c>
      <c r="U17" s="22">
        <f>'Distributor Secondary'!T7*'DSR con %'!U17</f>
        <v>36.299999999999997</v>
      </c>
      <c r="V17" s="22">
        <f>'Distributor Secondary'!U7*'DSR con %'!V17</f>
        <v>36.299999999999997</v>
      </c>
      <c r="W17" s="22">
        <f>'Distributor Secondary'!V7*'DSR con %'!W17</f>
        <v>18.04</v>
      </c>
      <c r="X17" s="22">
        <f>'Distributor Secondary'!W7*'DSR con %'!X17</f>
        <v>36.520000000000003</v>
      </c>
      <c r="Y17" s="22">
        <f>'Distributor Secondary'!X7*'DSR con %'!Y17</f>
        <v>34.1</v>
      </c>
      <c r="Z17" s="22">
        <f>'Distributor Secondary'!Y7*'DSR con %'!Z17</f>
        <v>20.46</v>
      </c>
      <c r="AA17" s="22">
        <f>'Distributor Secondary'!Z7*'DSR con %'!AA17</f>
        <v>40.375</v>
      </c>
      <c r="AB17" s="22">
        <f>'Distributor Secondary'!AA7*'DSR con %'!AB17</f>
        <v>64.945454545454552</v>
      </c>
      <c r="AC17" s="22">
        <f>'Distributor Secondary'!AB7*'DSR con %'!AC17</f>
        <v>18.780487804878049</v>
      </c>
      <c r="AD17" s="22">
        <f>'Distributor Secondary'!AC7*'DSR con %'!AD17</f>
        <v>23.45</v>
      </c>
      <c r="AE17" s="22">
        <f>'Distributor Secondary'!AD7*'DSR con %'!AE17</f>
        <v>24.119999999999997</v>
      </c>
      <c r="AF17" s="22">
        <f>'Distributor Secondary'!AE7*'DSR con %'!AF17</f>
        <v>22.68</v>
      </c>
      <c r="AG17" s="22">
        <f>'Distributor Secondary'!AF7*'DSR con %'!AG17</f>
        <v>45.72</v>
      </c>
      <c r="AH17" s="22">
        <f>'Distributor Secondary'!AG7*'DSR con %'!AH17</f>
        <v>42.48</v>
      </c>
      <c r="AI17" s="22">
        <f>'Distributor Secondary'!AH7*'DSR con %'!AI17</f>
        <v>16.919999999999998</v>
      </c>
    </row>
    <row r="18" spans="1:46" x14ac:dyDescent="0.2">
      <c r="A18" s="34" t="s">
        <v>8</v>
      </c>
      <c r="B18" s="18" t="s">
        <v>5</v>
      </c>
      <c r="C18" s="19" t="s">
        <v>24</v>
      </c>
      <c r="D18" s="31" t="s">
        <v>60</v>
      </c>
      <c r="E18" s="31" t="s">
        <v>61</v>
      </c>
      <c r="F18" s="20">
        <f>SUMPRODUCT(H18:AI18,$H$1:$AI$1)</f>
        <v>1558259.0867042448</v>
      </c>
      <c r="G18" s="21">
        <f>SUM(H18:AI18)</f>
        <v>930.70445836561339</v>
      </c>
      <c r="H18" s="22">
        <f>'Distributor Secondary'!G7*'DSR con %'!H18</f>
        <v>93.86999999999999</v>
      </c>
      <c r="I18" s="22">
        <f>'Distributor Secondary'!H7*'DSR con %'!I18</f>
        <v>81.06</v>
      </c>
      <c r="J18" s="22">
        <f>'Distributor Secondary'!I7*'DSR con %'!J18</f>
        <v>42.42</v>
      </c>
      <c r="K18" s="22">
        <f>'Distributor Secondary'!J7*'DSR con %'!K18</f>
        <v>86.72999999999999</v>
      </c>
      <c r="L18" s="22">
        <f>'Distributor Secondary'!K7*'DSR con %'!L18</f>
        <v>14.49</v>
      </c>
      <c r="M18" s="22">
        <f>'Distributor Secondary'!L7*'DSR con %'!M18</f>
        <v>25.83</v>
      </c>
      <c r="N18" s="22">
        <f>'Distributor Secondary'!M7*'DSR con %'!N18</f>
        <v>25.619999999999997</v>
      </c>
      <c r="O18" s="22">
        <f>'Distributor Secondary'!N7*'DSR con %'!O18</f>
        <v>35.909999999999997</v>
      </c>
      <c r="P18" s="22">
        <f>'Distributor Secondary'!O7*'DSR con %'!P18</f>
        <v>34.44</v>
      </c>
      <c r="Q18" s="22">
        <f>'Distributor Secondary'!P7*'DSR con %'!Q18</f>
        <v>37.799999999999997</v>
      </c>
      <c r="R18" s="22">
        <f>'Distributor Secondary'!Q7*'DSR con %'!R18</f>
        <v>22.259999999999998</v>
      </c>
      <c r="S18" s="22">
        <f>'Distributor Secondary'!R7*'DSR con %'!S18</f>
        <v>23.421686746987952</v>
      </c>
      <c r="T18" s="22">
        <f>'Distributor Secondary'!S7*'DSR con %'!T18</f>
        <v>49.879999999999995</v>
      </c>
      <c r="U18" s="22">
        <f>'Distributor Secondary'!T7*'DSR con %'!U18</f>
        <v>47.849999999999994</v>
      </c>
      <c r="V18" s="22">
        <f>'Distributor Secondary'!U7*'DSR con %'!V18</f>
        <v>47.849999999999994</v>
      </c>
      <c r="W18" s="22">
        <f>'Distributor Secondary'!V7*'DSR con %'!W18</f>
        <v>23.779999999999998</v>
      </c>
      <c r="X18" s="22">
        <f>'Distributor Secondary'!W7*'DSR con %'!X18</f>
        <v>48.139999999999993</v>
      </c>
      <c r="Y18" s="22">
        <f>'Distributor Secondary'!X7*'DSR con %'!Y18</f>
        <v>44.949999999999996</v>
      </c>
      <c r="Z18" s="22">
        <f>'Distributor Secondary'!Y7*'DSR con %'!Z18</f>
        <v>26.97</v>
      </c>
      <c r="AA18" s="22">
        <f>'Distributor Secondary'!Z7*'DSR con %'!AA18</f>
        <v>14.25</v>
      </c>
      <c r="AB18" s="22">
        <f>'Distributor Secondary'!AA7*'DSR con %'!AB18</f>
        <v>27.345454545454544</v>
      </c>
      <c r="AC18" s="22">
        <f>'Distributor Secondary'!AB7*'DSR con %'!AC18</f>
        <v>6.7073170731707314</v>
      </c>
      <c r="AD18" s="22">
        <f>'Distributor Secondary'!AC7*'DSR con %'!AD18</f>
        <v>10.049999999999999</v>
      </c>
      <c r="AE18" s="22">
        <f>'Distributor Secondary'!AD7*'DSR con %'!AE18</f>
        <v>9.3800000000000008</v>
      </c>
      <c r="AF18" s="22">
        <f>'Distributor Secondary'!AE7*'DSR con %'!AF18</f>
        <v>8.82</v>
      </c>
      <c r="AG18" s="22">
        <f>'Distributor Secondary'!AF7*'DSR con %'!AG18</f>
        <v>17.78</v>
      </c>
      <c r="AH18" s="22">
        <f>'Distributor Secondary'!AG7*'DSR con %'!AH18</f>
        <v>16.520000000000003</v>
      </c>
      <c r="AI18" s="22">
        <f>'Distributor Secondary'!AH7*'DSR con %'!AI18</f>
        <v>6.580000000000001</v>
      </c>
    </row>
    <row r="19" spans="1:46" x14ac:dyDescent="0.2">
      <c r="A19" s="34" t="s">
        <v>8</v>
      </c>
      <c r="B19" s="18" t="s">
        <v>5</v>
      </c>
      <c r="C19" s="19" t="s">
        <v>24</v>
      </c>
      <c r="D19" s="31" t="s">
        <v>62</v>
      </c>
      <c r="E19" s="31" t="s">
        <v>152</v>
      </c>
      <c r="F19" s="20">
        <f>SUMPRODUCT(H19:AI19,$H$1:$AI$1)</f>
        <v>1823868.8083215344</v>
      </c>
      <c r="G19" s="21">
        <f>SUM(H19:AI19)</f>
        <v>999.18659778804795</v>
      </c>
      <c r="H19" s="22">
        <f>'Distributor Secondary'!G7*'DSR con %'!H19</f>
        <v>107.28</v>
      </c>
      <c r="I19" s="22">
        <f>'Distributor Secondary'!H7*'DSR con %'!I19</f>
        <v>92.64</v>
      </c>
      <c r="J19" s="22">
        <f>'Distributor Secondary'!I7*'DSR con %'!J19</f>
        <v>48.48</v>
      </c>
      <c r="K19" s="22">
        <f>'Distributor Secondary'!J7*'DSR con %'!K19</f>
        <v>99.11999999999999</v>
      </c>
      <c r="L19" s="22">
        <f>'Distributor Secondary'!K7*'DSR con %'!L19</f>
        <v>16.559999999999999</v>
      </c>
      <c r="M19" s="22">
        <f>'Distributor Secondary'!L7*'DSR con %'!M19</f>
        <v>29.52</v>
      </c>
      <c r="N19" s="22">
        <f>'Distributor Secondary'!M7*'DSR con %'!N19</f>
        <v>29.279999999999998</v>
      </c>
      <c r="O19" s="22">
        <f>'Distributor Secondary'!N7*'DSR con %'!O19</f>
        <v>41.04</v>
      </c>
      <c r="P19" s="22">
        <f>'Distributor Secondary'!O7*'DSR con %'!P19</f>
        <v>39.36</v>
      </c>
      <c r="Q19" s="22">
        <f>'Distributor Secondary'!P7*'DSR con %'!Q19</f>
        <v>43.199999999999996</v>
      </c>
      <c r="R19" s="22">
        <f>'Distributor Secondary'!Q7*'DSR con %'!R19</f>
        <v>25.439999999999998</v>
      </c>
      <c r="S19" s="22">
        <f>'Distributor Secondary'!R7*'DSR con %'!S19</f>
        <v>19.518072289156628</v>
      </c>
      <c r="T19" s="22">
        <f>'Distributor Secondary'!S7*'DSR con %'!T19</f>
        <v>41.28</v>
      </c>
      <c r="U19" s="22">
        <f>'Distributor Secondary'!T7*'DSR con %'!U19</f>
        <v>39.6</v>
      </c>
      <c r="V19" s="22">
        <f>'Distributor Secondary'!U7*'DSR con %'!V19</f>
        <v>39.6</v>
      </c>
      <c r="W19" s="22">
        <f>'Distributor Secondary'!V7*'DSR con %'!W19</f>
        <v>19.68</v>
      </c>
      <c r="X19" s="22">
        <f>'Distributor Secondary'!W7*'DSR con %'!X19</f>
        <v>41.5</v>
      </c>
      <c r="Y19" s="22">
        <f>'Distributor Secondary'!X7*'DSR con %'!Y19</f>
        <v>38.75</v>
      </c>
      <c r="Z19" s="22">
        <f>'Distributor Secondary'!Y7*'DSR con %'!Z19</f>
        <v>23.25</v>
      </c>
      <c r="AA19" s="22">
        <f>'Distributor Secondary'!Z7*'DSR con %'!AA19</f>
        <v>21.375</v>
      </c>
      <c r="AB19" s="22">
        <f>'Distributor Secondary'!AA7*'DSR con %'!AB19</f>
        <v>34.18181818181818</v>
      </c>
      <c r="AC19" s="22">
        <f>'Distributor Secondary'!AB7*'DSR con %'!AC19</f>
        <v>10.731707317073171</v>
      </c>
      <c r="AD19" s="22">
        <f>'Distributor Secondary'!AC7*'DSR con %'!AD19</f>
        <v>13.4</v>
      </c>
      <c r="AE19" s="22">
        <f>'Distributor Secondary'!AD7*'DSR con %'!AE19</f>
        <v>13.4</v>
      </c>
      <c r="AF19" s="22">
        <f>'Distributor Secondary'!AE7*'DSR con %'!AF19</f>
        <v>12.600000000000001</v>
      </c>
      <c r="AG19" s="22">
        <f>'Distributor Secondary'!AF7*'DSR con %'!AG19</f>
        <v>25.400000000000002</v>
      </c>
      <c r="AH19" s="22">
        <f>'Distributor Secondary'!AG7*'DSR con %'!AH19</f>
        <v>23.6</v>
      </c>
      <c r="AI19" s="22">
        <f>'Distributor Secondary'!AH7*'DSR con %'!AI19</f>
        <v>9.4</v>
      </c>
    </row>
    <row r="20" spans="1:46" x14ac:dyDescent="0.2">
      <c r="A20" s="34" t="s">
        <v>8</v>
      </c>
      <c r="B20" s="18" t="s">
        <v>5</v>
      </c>
      <c r="C20" s="19" t="s">
        <v>24</v>
      </c>
      <c r="D20" s="31" t="s">
        <v>63</v>
      </c>
      <c r="E20" s="31" t="s">
        <v>64</v>
      </c>
      <c r="F20" s="20">
        <f>SUMPRODUCT(H20:AI20,$H$1:$AI$1)</f>
        <v>2342491.6791574275</v>
      </c>
      <c r="G20" s="21">
        <f>SUM(H20:AI20)</f>
        <v>1150.1977605321508</v>
      </c>
      <c r="H20" s="22">
        <f>'Distributor Secondary'!G7*'DSR con %'!H20</f>
        <v>116.22</v>
      </c>
      <c r="I20" s="22">
        <f>'Distributor Secondary'!H7*'DSR con %'!I20</f>
        <v>100.36</v>
      </c>
      <c r="J20" s="22">
        <f>'Distributor Secondary'!I7*'DSR con %'!J20</f>
        <v>52.52</v>
      </c>
      <c r="K20" s="22">
        <f>'Distributor Secondary'!J7*'DSR con %'!K20</f>
        <v>107.38000000000001</v>
      </c>
      <c r="L20" s="22">
        <f>'Distributor Secondary'!K7*'DSR con %'!L20</f>
        <v>17.940000000000001</v>
      </c>
      <c r="M20" s="22">
        <f>'Distributor Secondary'!L7*'DSR con %'!M20</f>
        <v>31.98</v>
      </c>
      <c r="N20" s="22">
        <f>'Distributor Secondary'!M7*'DSR con %'!N20</f>
        <v>31.720000000000002</v>
      </c>
      <c r="O20" s="22">
        <f>'Distributor Secondary'!N7*'DSR con %'!O20</f>
        <v>44.46</v>
      </c>
      <c r="P20" s="22">
        <f>'Distributor Secondary'!O7*'DSR con %'!P20</f>
        <v>42.64</v>
      </c>
      <c r="Q20" s="22">
        <f>'Distributor Secondary'!P7*'DSR con %'!Q20</f>
        <v>46.800000000000004</v>
      </c>
      <c r="R20" s="22">
        <f>'Distributor Secondary'!Q7*'DSR con %'!R20</f>
        <v>27.560000000000002</v>
      </c>
      <c r="S20" s="22">
        <f>'Distributor Secondary'!R7*'DSR con %'!S20</f>
        <v>20.25</v>
      </c>
      <c r="T20" s="22">
        <f>'Distributor Secondary'!S7*'DSR con %'!T20</f>
        <v>43</v>
      </c>
      <c r="U20" s="22">
        <f>'Distributor Secondary'!T7*'DSR con %'!U20</f>
        <v>41.25</v>
      </c>
      <c r="V20" s="22">
        <f>'Distributor Secondary'!U7*'DSR con %'!V20</f>
        <v>41.25</v>
      </c>
      <c r="W20" s="22">
        <f>'Distributor Secondary'!V7*'DSR con %'!W20</f>
        <v>20.5</v>
      </c>
      <c r="X20" s="22">
        <f>'Distributor Secondary'!W7*'DSR con %'!X20</f>
        <v>39.839999999999996</v>
      </c>
      <c r="Y20" s="22">
        <f>'Distributor Secondary'!X7*'DSR con %'!Y20</f>
        <v>37.199999999999996</v>
      </c>
      <c r="Z20" s="22">
        <f>'Distributor Secondary'!Y7*'DSR con %'!Z20</f>
        <v>22.32</v>
      </c>
      <c r="AA20" s="22">
        <f>'Distributor Secondary'!Z7*'DSR con %'!AA20</f>
        <v>38</v>
      </c>
      <c r="AB20" s="22">
        <f>'Distributor Secondary'!AA7*'DSR con %'!AB20</f>
        <v>61.527272727272724</v>
      </c>
      <c r="AC20" s="22">
        <f>'Distributor Secondary'!AB7*'DSR con %'!AC20</f>
        <v>18.780487804878049</v>
      </c>
      <c r="AD20" s="22">
        <f>'Distributor Secondary'!AC7*'DSR con %'!AD20</f>
        <v>20.099999999999998</v>
      </c>
      <c r="AE20" s="22">
        <f>'Distributor Secondary'!AD7*'DSR con %'!AE20</f>
        <v>20.099999999999998</v>
      </c>
      <c r="AF20" s="22">
        <f>'Distributor Secondary'!AE7*'DSR con %'!AF20</f>
        <v>18.899999999999999</v>
      </c>
      <c r="AG20" s="22">
        <f>'Distributor Secondary'!AF7*'DSR con %'!AG20</f>
        <v>38.1</v>
      </c>
      <c r="AH20" s="22">
        <f>'Distributor Secondary'!AG7*'DSR con %'!AH20</f>
        <v>35.4</v>
      </c>
      <c r="AI20" s="22">
        <f>'Distributor Secondary'!AH7*'DSR con %'!AI20</f>
        <v>14.1</v>
      </c>
    </row>
    <row r="21" spans="1:46" s="10" customFormat="1" x14ac:dyDescent="0.2">
      <c r="A21" s="32"/>
      <c r="B21" s="24"/>
      <c r="C21" s="25"/>
      <c r="D21" s="33"/>
      <c r="E21" s="33"/>
      <c r="F21" s="28">
        <f>SUMPRODUCT(H21:AI21,$H$1:$AI$1)</f>
        <v>8329632.1987951808</v>
      </c>
      <c r="G21" s="59">
        <f>SUM(H21:AI21)</f>
        <v>4308.0097590361447</v>
      </c>
      <c r="H21" s="12">
        <f>SUM(H17:H20)</f>
        <v>447</v>
      </c>
      <c r="I21" s="12">
        <f t="shared" ref="I21:AI21" si="3">SUM(I17:I20)</f>
        <v>386</v>
      </c>
      <c r="J21" s="12">
        <f t="shared" si="3"/>
        <v>202</v>
      </c>
      <c r="K21" s="12">
        <f t="shared" si="3"/>
        <v>413</v>
      </c>
      <c r="L21" s="12">
        <f t="shared" si="3"/>
        <v>69</v>
      </c>
      <c r="M21" s="12">
        <f t="shared" si="3"/>
        <v>123</v>
      </c>
      <c r="N21" s="12">
        <f t="shared" si="3"/>
        <v>121.99999999999999</v>
      </c>
      <c r="O21" s="12">
        <f t="shared" si="3"/>
        <v>171</v>
      </c>
      <c r="P21" s="12">
        <f t="shared" si="3"/>
        <v>164</v>
      </c>
      <c r="Q21" s="12">
        <f t="shared" si="3"/>
        <v>180</v>
      </c>
      <c r="R21" s="12">
        <f t="shared" si="3"/>
        <v>106</v>
      </c>
      <c r="S21" s="12">
        <f t="shared" si="3"/>
        <v>81.009759036144573</v>
      </c>
      <c r="T21" s="12">
        <f t="shared" si="3"/>
        <v>172</v>
      </c>
      <c r="U21" s="12">
        <f t="shared" si="3"/>
        <v>165</v>
      </c>
      <c r="V21" s="12">
        <f t="shared" si="3"/>
        <v>165</v>
      </c>
      <c r="W21" s="12">
        <f t="shared" si="3"/>
        <v>82</v>
      </c>
      <c r="X21" s="12">
        <f t="shared" si="3"/>
        <v>166</v>
      </c>
      <c r="Y21" s="12">
        <f t="shared" si="3"/>
        <v>155</v>
      </c>
      <c r="Z21" s="12">
        <f t="shared" si="3"/>
        <v>93</v>
      </c>
      <c r="AA21" s="12">
        <f t="shared" si="3"/>
        <v>114</v>
      </c>
      <c r="AB21" s="12">
        <f t="shared" si="3"/>
        <v>188</v>
      </c>
      <c r="AC21" s="12">
        <f t="shared" si="3"/>
        <v>55</v>
      </c>
      <c r="AD21" s="12">
        <f t="shared" si="3"/>
        <v>67</v>
      </c>
      <c r="AE21" s="12">
        <f t="shared" si="3"/>
        <v>67</v>
      </c>
      <c r="AF21" s="12">
        <f t="shared" si="3"/>
        <v>63</v>
      </c>
      <c r="AG21" s="12">
        <f t="shared" si="3"/>
        <v>127</v>
      </c>
      <c r="AH21" s="12">
        <f t="shared" si="3"/>
        <v>118</v>
      </c>
      <c r="AI21" s="12">
        <f t="shared" si="3"/>
        <v>47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1:46" x14ac:dyDescent="0.2">
      <c r="A22" s="35" t="s">
        <v>9</v>
      </c>
      <c r="B22" s="18" t="s">
        <v>5</v>
      </c>
      <c r="C22" s="19" t="s">
        <v>24</v>
      </c>
      <c r="D22" s="26" t="s">
        <v>65</v>
      </c>
      <c r="E22" s="26" t="s">
        <v>66</v>
      </c>
      <c r="F22" s="20">
        <f>SUMPRODUCT(H22:AI22,$H$1:$AI$1)</f>
        <v>3046730.6999999997</v>
      </c>
      <c r="G22" s="21">
        <f>SUM(H22:AI22)</f>
        <v>1336.71</v>
      </c>
      <c r="H22" s="22">
        <f>'Distributor Secondary'!G8*'DSR con %'!H22</f>
        <v>122.14</v>
      </c>
      <c r="I22" s="22">
        <f>'Distributor Secondary'!H8*'DSR con %'!I22</f>
        <v>101.37</v>
      </c>
      <c r="J22" s="22">
        <f>'Distributor Secondary'!I8*'DSR con %'!J22</f>
        <v>53.94</v>
      </c>
      <c r="K22" s="22">
        <f>'Distributor Secondary'!J8*'DSR con %'!K22</f>
        <v>109.74</v>
      </c>
      <c r="L22" s="22">
        <f>'Distributor Secondary'!K8*'DSR con %'!L22</f>
        <v>18.29</v>
      </c>
      <c r="M22" s="22">
        <f>'Distributor Secondary'!L8*'DSR con %'!M22</f>
        <v>43.4</v>
      </c>
      <c r="N22" s="22">
        <f>'Distributor Secondary'!M8*'DSR con %'!N22</f>
        <v>38.130000000000003</v>
      </c>
      <c r="O22" s="22">
        <f>'Distributor Secondary'!N8*'DSR con %'!O22</f>
        <v>57.04</v>
      </c>
      <c r="P22" s="22">
        <f>'Distributor Secondary'!O8*'DSR con %'!P22</f>
        <v>57.04</v>
      </c>
      <c r="Q22" s="22">
        <f>'Distributor Secondary'!P8*'DSR con %'!Q22</f>
        <v>57.04</v>
      </c>
      <c r="R22" s="22">
        <f>'Distributor Secondary'!Q8*'DSR con %'!R22</f>
        <v>31</v>
      </c>
      <c r="S22" s="22">
        <f>'Distributor Secondary'!R8*'DSR con %'!S22</f>
        <v>23.87</v>
      </c>
      <c r="T22" s="22">
        <f>'Distributor Secondary'!S8*'DSR con %'!T22</f>
        <v>55.8</v>
      </c>
      <c r="U22" s="22">
        <f>'Distributor Secondary'!T8*'DSR con %'!U22</f>
        <v>52.39</v>
      </c>
      <c r="V22" s="22">
        <f>'Distributor Secondary'!U8*'DSR con %'!V22</f>
        <v>52.7</v>
      </c>
      <c r="W22" s="22">
        <f>'Distributor Secondary'!V8*'DSR con %'!W22</f>
        <v>23.87</v>
      </c>
      <c r="X22" s="22">
        <f>'Distributor Secondary'!W8*'DSR con %'!X22</f>
        <v>49.6</v>
      </c>
      <c r="Y22" s="22">
        <f>'Distributor Secondary'!X8*'DSR con %'!Y22</f>
        <v>42.78</v>
      </c>
      <c r="Z22" s="22">
        <f>'Distributor Secondary'!Y8*'DSR con %'!Z22</f>
        <v>24.18</v>
      </c>
      <c r="AA22" s="22">
        <f>'Distributor Secondary'!Z8*'DSR con %'!AA22</f>
        <v>29.759999999999998</v>
      </c>
      <c r="AB22" s="22">
        <f>'Distributor Secondary'!AA8*'DSR con %'!AB22</f>
        <v>57.97</v>
      </c>
      <c r="AC22" s="22">
        <f>'Distributor Secondary'!AB8*'DSR con %'!AC22</f>
        <v>16.739999999999998</v>
      </c>
      <c r="AD22" s="22">
        <f>'Distributor Secondary'!AC8*'DSR con %'!AD22</f>
        <v>22.94</v>
      </c>
      <c r="AE22" s="22">
        <f>'Distributor Secondary'!AD8*'DSR con %'!AE22</f>
        <v>21.12</v>
      </c>
      <c r="AF22" s="22">
        <f>'Distributor Secondary'!AE8*'DSR con %'!AF22</f>
        <v>20.16</v>
      </c>
      <c r="AG22" s="22">
        <f>'Distributor Secondary'!AF8*'DSR con %'!AG22</f>
        <v>65.92</v>
      </c>
      <c r="AH22" s="22">
        <f>'Distributor Secondary'!AG8*'DSR con %'!AH22</f>
        <v>63.36</v>
      </c>
      <c r="AI22" s="22">
        <f>'Distributor Secondary'!AH8*'DSR con %'!AI22</f>
        <v>24.42</v>
      </c>
    </row>
    <row r="23" spans="1:46" x14ac:dyDescent="0.2">
      <c r="A23" s="35" t="s">
        <v>9</v>
      </c>
      <c r="B23" s="18" t="s">
        <v>5</v>
      </c>
      <c r="C23" s="19" t="s">
        <v>24</v>
      </c>
      <c r="D23" s="26" t="s">
        <v>67</v>
      </c>
      <c r="E23" s="26" t="s">
        <v>153</v>
      </c>
      <c r="F23" s="20">
        <f>SUMPRODUCT(H23:AI23,$H$1:$AI$1)</f>
        <v>2124428.2999999998</v>
      </c>
      <c r="G23" s="21">
        <f>SUM(H23:AI23)</f>
        <v>974.56000000000006</v>
      </c>
      <c r="H23" s="22">
        <f>'Distributor Secondary'!G8*'DSR con %'!H23</f>
        <v>90.62</v>
      </c>
      <c r="I23" s="22">
        <f>'Distributor Secondary'!H8*'DSR con %'!I23</f>
        <v>75.210000000000008</v>
      </c>
      <c r="J23" s="22">
        <f>'Distributor Secondary'!I8*'DSR con %'!J23</f>
        <v>40.020000000000003</v>
      </c>
      <c r="K23" s="22">
        <f>'Distributor Secondary'!J8*'DSR con %'!K23</f>
        <v>81.42</v>
      </c>
      <c r="L23" s="22">
        <f>'Distributor Secondary'!K8*'DSR con %'!L23</f>
        <v>13.57</v>
      </c>
      <c r="M23" s="22">
        <f>'Distributor Secondary'!L8*'DSR con %'!M23</f>
        <v>32.200000000000003</v>
      </c>
      <c r="N23" s="22">
        <f>'Distributor Secondary'!M8*'DSR con %'!N23</f>
        <v>28.290000000000003</v>
      </c>
      <c r="O23" s="22">
        <f>'Distributor Secondary'!N8*'DSR con %'!O23</f>
        <v>42.32</v>
      </c>
      <c r="P23" s="22">
        <f>'Distributor Secondary'!O8*'DSR con %'!P23</f>
        <v>42.32</v>
      </c>
      <c r="Q23" s="22">
        <f>'Distributor Secondary'!P8*'DSR con %'!Q23</f>
        <v>42.32</v>
      </c>
      <c r="R23" s="22">
        <f>'Distributor Secondary'!Q8*'DSR con %'!R23</f>
        <v>23</v>
      </c>
      <c r="S23" s="22">
        <f>'Distributor Secondary'!R8*'DSR con %'!S23</f>
        <v>17.71</v>
      </c>
      <c r="T23" s="22">
        <f>'Distributor Secondary'!S8*'DSR con %'!T23</f>
        <v>41.4</v>
      </c>
      <c r="U23" s="22">
        <f>'Distributor Secondary'!T8*'DSR con %'!U23</f>
        <v>38.870000000000005</v>
      </c>
      <c r="V23" s="22">
        <f>'Distributor Secondary'!U8*'DSR con %'!V23</f>
        <v>39.1</v>
      </c>
      <c r="W23" s="22">
        <f>'Distributor Secondary'!V8*'DSR con %'!W23</f>
        <v>17.71</v>
      </c>
      <c r="X23" s="22">
        <f>'Distributor Secondary'!W8*'DSR con %'!X23</f>
        <v>36.800000000000004</v>
      </c>
      <c r="Y23" s="22">
        <f>'Distributor Secondary'!X8*'DSR con %'!Y23</f>
        <v>31.740000000000002</v>
      </c>
      <c r="Z23" s="22">
        <f>'Distributor Secondary'!Y8*'DSR con %'!Z23</f>
        <v>17.940000000000001</v>
      </c>
      <c r="AA23" s="22">
        <f>'Distributor Secondary'!Z8*'DSR con %'!AA23</f>
        <v>22.080000000000002</v>
      </c>
      <c r="AB23" s="22">
        <f>'Distributor Secondary'!AA8*'DSR con %'!AB23</f>
        <v>43.010000000000005</v>
      </c>
      <c r="AC23" s="22">
        <f>'Distributor Secondary'!AB8*'DSR con %'!AC23</f>
        <v>12.42</v>
      </c>
      <c r="AD23" s="22">
        <f>'Distributor Secondary'!AC8*'DSR con %'!AD23</f>
        <v>17.02</v>
      </c>
      <c r="AE23" s="22">
        <f>'Distributor Secondary'!AD8*'DSR con %'!AE23</f>
        <v>13.86</v>
      </c>
      <c r="AF23" s="22">
        <f>'Distributor Secondary'!AE8*'DSR con %'!AF23</f>
        <v>13.229999999999999</v>
      </c>
      <c r="AG23" s="22">
        <f>'Distributor Secondary'!AF8*'DSR con %'!AG23</f>
        <v>43.26</v>
      </c>
      <c r="AH23" s="22">
        <f>'Distributor Secondary'!AG8*'DSR con %'!AH23</f>
        <v>41.58</v>
      </c>
      <c r="AI23" s="22">
        <f>'Distributor Secondary'!AH8*'DSR con %'!AI23</f>
        <v>15.54</v>
      </c>
    </row>
    <row r="24" spans="1:46" x14ac:dyDescent="0.2">
      <c r="A24" s="34" t="s">
        <v>9</v>
      </c>
      <c r="B24" s="18" t="s">
        <v>5</v>
      </c>
      <c r="C24" s="19" t="s">
        <v>24</v>
      </c>
      <c r="D24" s="31" t="s">
        <v>68</v>
      </c>
      <c r="E24" s="31" t="s">
        <v>69</v>
      </c>
      <c r="F24" s="20">
        <f>SUMPRODUCT(H24:AI24,$H$1:$AI$1)</f>
        <v>2461744</v>
      </c>
      <c r="G24" s="21">
        <f>SUM(H24:AI24)</f>
        <v>1109.33</v>
      </c>
      <c r="H24" s="22">
        <f>'Distributor Secondary'!G8*'DSR con %'!H24</f>
        <v>102.44</v>
      </c>
      <c r="I24" s="22">
        <f>'Distributor Secondary'!H8*'DSR con %'!I24</f>
        <v>85.02</v>
      </c>
      <c r="J24" s="22">
        <f>'Distributor Secondary'!I8*'DSR con %'!J24</f>
        <v>45.24</v>
      </c>
      <c r="K24" s="22">
        <f>'Distributor Secondary'!J8*'DSR con %'!K24</f>
        <v>92.04</v>
      </c>
      <c r="L24" s="22">
        <f>'Distributor Secondary'!K8*'DSR con %'!L24</f>
        <v>15.34</v>
      </c>
      <c r="M24" s="22">
        <f>'Distributor Secondary'!L8*'DSR con %'!M24</f>
        <v>36.4</v>
      </c>
      <c r="N24" s="22">
        <f>'Distributor Secondary'!M8*'DSR con %'!N24</f>
        <v>31.98</v>
      </c>
      <c r="O24" s="22">
        <f>'Distributor Secondary'!N8*'DSR con %'!O24</f>
        <v>47.84</v>
      </c>
      <c r="P24" s="22">
        <f>'Distributor Secondary'!O8*'DSR con %'!P24</f>
        <v>47.84</v>
      </c>
      <c r="Q24" s="22">
        <f>'Distributor Secondary'!P8*'DSR con %'!Q24</f>
        <v>47.84</v>
      </c>
      <c r="R24" s="22">
        <f>'Distributor Secondary'!Q8*'DSR con %'!R24</f>
        <v>26</v>
      </c>
      <c r="S24" s="22">
        <f>'Distributor Secondary'!R8*'DSR con %'!S24</f>
        <v>20.02</v>
      </c>
      <c r="T24" s="22">
        <f>'Distributor Secondary'!S8*'DSR con %'!T24</f>
        <v>46.800000000000004</v>
      </c>
      <c r="U24" s="22">
        <f>'Distributor Secondary'!T8*'DSR con %'!U24</f>
        <v>43.940000000000005</v>
      </c>
      <c r="V24" s="22">
        <f>'Distributor Secondary'!U8*'DSR con %'!V24</f>
        <v>44.2</v>
      </c>
      <c r="W24" s="22">
        <f>'Distributor Secondary'!V8*'DSR con %'!W24</f>
        <v>20.02</v>
      </c>
      <c r="X24" s="22">
        <f>'Distributor Secondary'!W8*'DSR con %'!X24</f>
        <v>41.6</v>
      </c>
      <c r="Y24" s="22">
        <f>'Distributor Secondary'!X8*'DSR con %'!Y24</f>
        <v>35.880000000000003</v>
      </c>
      <c r="Z24" s="22">
        <f>'Distributor Secondary'!Y8*'DSR con %'!Z24</f>
        <v>20.28</v>
      </c>
      <c r="AA24" s="22">
        <f>'Distributor Secondary'!Z8*'DSR con %'!AA24</f>
        <v>24.96</v>
      </c>
      <c r="AB24" s="22">
        <f>'Distributor Secondary'!AA8*'DSR con %'!AB24</f>
        <v>48.620000000000005</v>
      </c>
      <c r="AC24" s="22">
        <f>'Distributor Secondary'!AB8*'DSR con %'!AC24</f>
        <v>14.040000000000001</v>
      </c>
      <c r="AD24" s="22">
        <f>'Distributor Secondary'!AC8*'DSR con %'!AD24</f>
        <v>19.240000000000002</v>
      </c>
      <c r="AE24" s="22">
        <f>'Distributor Secondary'!AD8*'DSR con %'!AE24</f>
        <v>16.5</v>
      </c>
      <c r="AF24" s="22">
        <f>'Distributor Secondary'!AE8*'DSR con %'!AF24</f>
        <v>15.75</v>
      </c>
      <c r="AG24" s="22">
        <f>'Distributor Secondary'!AF8*'DSR con %'!AG24</f>
        <v>51.5</v>
      </c>
      <c r="AH24" s="22">
        <f>'Distributor Secondary'!AG8*'DSR con %'!AH24</f>
        <v>49.5</v>
      </c>
      <c r="AI24" s="22">
        <f>'Distributor Secondary'!AH8*'DSR con %'!AI24</f>
        <v>18.5</v>
      </c>
    </row>
    <row r="25" spans="1:46" x14ac:dyDescent="0.2">
      <c r="A25" s="34" t="s">
        <v>9</v>
      </c>
      <c r="B25" s="18" t="s">
        <v>5</v>
      </c>
      <c r="C25" s="19" t="s">
        <v>24</v>
      </c>
      <c r="D25" s="31" t="s">
        <v>70</v>
      </c>
      <c r="E25" s="31" t="s">
        <v>71</v>
      </c>
      <c r="F25" s="20">
        <f>SUMPRODUCT(H25:AI25,$H$1:$AI$1)</f>
        <v>2019027</v>
      </c>
      <c r="G25" s="21">
        <f>SUM(H25:AI25)</f>
        <v>869.40000000000009</v>
      </c>
      <c r="H25" s="22">
        <f>'Distributor Secondary'!G8*'DSR con %'!H25</f>
        <v>78.800000000000011</v>
      </c>
      <c r="I25" s="22">
        <f>'Distributor Secondary'!H8*'DSR con %'!I25</f>
        <v>65.400000000000006</v>
      </c>
      <c r="J25" s="22">
        <f>'Distributor Secondary'!I8*'DSR con %'!J25</f>
        <v>34.800000000000004</v>
      </c>
      <c r="K25" s="22">
        <f>'Distributor Secondary'!J8*'DSR con %'!K25</f>
        <v>70.8</v>
      </c>
      <c r="L25" s="22">
        <f>'Distributor Secondary'!K8*'DSR con %'!L25</f>
        <v>11.8</v>
      </c>
      <c r="M25" s="22">
        <f>'Distributor Secondary'!L8*'DSR con %'!M25</f>
        <v>28</v>
      </c>
      <c r="N25" s="22">
        <f>'Distributor Secondary'!M8*'DSR con %'!N25</f>
        <v>24.6</v>
      </c>
      <c r="O25" s="22">
        <f>'Distributor Secondary'!N8*'DSR con %'!O25</f>
        <v>36.800000000000004</v>
      </c>
      <c r="P25" s="22">
        <f>'Distributor Secondary'!O8*'DSR con %'!P25</f>
        <v>36.800000000000004</v>
      </c>
      <c r="Q25" s="22">
        <f>'Distributor Secondary'!P8*'DSR con %'!Q25</f>
        <v>36.800000000000004</v>
      </c>
      <c r="R25" s="22">
        <f>'Distributor Secondary'!Q8*'DSR con %'!R25</f>
        <v>20</v>
      </c>
      <c r="S25" s="22">
        <f>'Distributor Secondary'!R8*'DSR con %'!S25</f>
        <v>15.4</v>
      </c>
      <c r="T25" s="22">
        <f>'Distributor Secondary'!S8*'DSR con %'!T25</f>
        <v>36</v>
      </c>
      <c r="U25" s="22">
        <f>'Distributor Secondary'!T8*'DSR con %'!U25</f>
        <v>33.800000000000004</v>
      </c>
      <c r="V25" s="22">
        <f>'Distributor Secondary'!U8*'DSR con %'!V25</f>
        <v>34</v>
      </c>
      <c r="W25" s="22">
        <f>'Distributor Secondary'!V8*'DSR con %'!W25</f>
        <v>15.4</v>
      </c>
      <c r="X25" s="22">
        <f>'Distributor Secondary'!W8*'DSR con %'!X25</f>
        <v>32</v>
      </c>
      <c r="Y25" s="22">
        <f>'Distributor Secondary'!X8*'DSR con %'!Y25</f>
        <v>27.6</v>
      </c>
      <c r="Z25" s="22">
        <f>'Distributor Secondary'!Y8*'DSR con %'!Z25</f>
        <v>15.600000000000001</v>
      </c>
      <c r="AA25" s="22">
        <f>'Distributor Secondary'!Z8*'DSR con %'!AA25</f>
        <v>19.200000000000003</v>
      </c>
      <c r="AB25" s="22">
        <f>'Distributor Secondary'!AA8*'DSR con %'!AB25</f>
        <v>37.4</v>
      </c>
      <c r="AC25" s="22">
        <f>'Distributor Secondary'!AB8*'DSR con %'!AC25</f>
        <v>10.8</v>
      </c>
      <c r="AD25" s="22">
        <f>'Distributor Secondary'!AC8*'DSR con %'!AD25</f>
        <v>14.8</v>
      </c>
      <c r="AE25" s="22">
        <f>'Distributor Secondary'!AD8*'DSR con %'!AE25</f>
        <v>14.52</v>
      </c>
      <c r="AF25" s="22">
        <f>'Distributor Secondary'!AE8*'DSR con %'!AF25</f>
        <v>13.86</v>
      </c>
      <c r="AG25" s="22">
        <f>'Distributor Secondary'!AF8*'DSR con %'!AG25</f>
        <v>45.32</v>
      </c>
      <c r="AH25" s="22">
        <f>'Distributor Secondary'!AG8*'DSR con %'!AH25</f>
        <v>43.56</v>
      </c>
      <c r="AI25" s="22">
        <f>'Distributor Secondary'!AH8*'DSR con %'!AI25</f>
        <v>15.54</v>
      </c>
    </row>
    <row r="26" spans="1:46" s="10" customFormat="1" x14ac:dyDescent="0.2">
      <c r="A26" s="32"/>
      <c r="B26" s="24"/>
      <c r="C26" s="25"/>
      <c r="D26" s="33"/>
      <c r="E26" s="33"/>
      <c r="F26" s="28">
        <f>SUMPRODUCT(H26:AI26,$H$1:$AI$1)</f>
        <v>9651930</v>
      </c>
      <c r="G26" s="59">
        <f>SUM(H26:AI26)</f>
        <v>4290</v>
      </c>
      <c r="H26" s="12">
        <f>SUM(H22:H25)</f>
        <v>394</v>
      </c>
      <c r="I26" s="12">
        <f t="shared" ref="I26:AI26" si="4">SUM(I22:I25)</f>
        <v>327</v>
      </c>
      <c r="J26" s="12">
        <f t="shared" si="4"/>
        <v>174.00000000000003</v>
      </c>
      <c r="K26" s="12">
        <f t="shared" si="4"/>
        <v>354</v>
      </c>
      <c r="L26" s="12">
        <f t="shared" si="4"/>
        <v>59</v>
      </c>
      <c r="M26" s="12">
        <f t="shared" si="4"/>
        <v>140</v>
      </c>
      <c r="N26" s="12">
        <f t="shared" si="4"/>
        <v>123</v>
      </c>
      <c r="O26" s="12">
        <f t="shared" si="4"/>
        <v>184</v>
      </c>
      <c r="P26" s="12">
        <f t="shared" si="4"/>
        <v>184</v>
      </c>
      <c r="Q26" s="12">
        <f t="shared" si="4"/>
        <v>184</v>
      </c>
      <c r="R26" s="12">
        <f t="shared" si="4"/>
        <v>100</v>
      </c>
      <c r="S26" s="12">
        <f t="shared" si="4"/>
        <v>77</v>
      </c>
      <c r="T26" s="12">
        <f t="shared" si="4"/>
        <v>180</v>
      </c>
      <c r="U26" s="12">
        <f t="shared" si="4"/>
        <v>169.00000000000003</v>
      </c>
      <c r="V26" s="12">
        <f t="shared" si="4"/>
        <v>170</v>
      </c>
      <c r="W26" s="12">
        <f t="shared" si="4"/>
        <v>77</v>
      </c>
      <c r="X26" s="12">
        <f t="shared" si="4"/>
        <v>160</v>
      </c>
      <c r="Y26" s="12">
        <f t="shared" si="4"/>
        <v>138</v>
      </c>
      <c r="Z26" s="12">
        <f t="shared" si="4"/>
        <v>78</v>
      </c>
      <c r="AA26" s="12">
        <f t="shared" si="4"/>
        <v>96.000000000000014</v>
      </c>
      <c r="AB26" s="12">
        <f t="shared" si="4"/>
        <v>187.00000000000003</v>
      </c>
      <c r="AC26" s="12">
        <f t="shared" si="4"/>
        <v>54</v>
      </c>
      <c r="AD26" s="12">
        <f t="shared" si="4"/>
        <v>74</v>
      </c>
      <c r="AE26" s="12">
        <f t="shared" si="4"/>
        <v>66</v>
      </c>
      <c r="AF26" s="12">
        <f t="shared" si="4"/>
        <v>63</v>
      </c>
      <c r="AG26" s="12">
        <f t="shared" si="4"/>
        <v>206</v>
      </c>
      <c r="AH26" s="12">
        <f t="shared" si="4"/>
        <v>198</v>
      </c>
      <c r="AI26" s="12">
        <f t="shared" si="4"/>
        <v>74</v>
      </c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</row>
    <row r="27" spans="1:46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>SUMPRODUCT(H27:AI27,$H$1:$AI$1)</f>
        <v>5842296.6988505758</v>
      </c>
      <c r="G27" s="21">
        <f>SUM(H27:AI27)</f>
        <v>2844.5104597701152</v>
      </c>
      <c r="H27" s="22">
        <f>'Distributor Secondary'!G9*'DSR con %'!H27</f>
        <v>280.13206896551725</v>
      </c>
      <c r="I27" s="22">
        <f>'Distributor Secondary'!H9*'DSR con %'!I27</f>
        <v>231.78252873563218</v>
      </c>
      <c r="J27" s="22">
        <f>'Distributor Secondary'!I9*'DSR con %'!J27</f>
        <v>177.5277011494253</v>
      </c>
      <c r="K27" s="22">
        <f>'Distributor Secondary'!J9*'DSR con %'!K27</f>
        <v>355.42448275862068</v>
      </c>
      <c r="L27" s="22">
        <f>'Distributor Secondary'!K9*'DSR con %'!L27</f>
        <v>61.267356321839081</v>
      </c>
      <c r="M27" s="22">
        <f>'Distributor Secondary'!L9*'DSR con %'!M27</f>
        <v>71.601609195402304</v>
      </c>
      <c r="N27" s="22">
        <f>'Distributor Secondary'!M9*'DSR con %'!N27</f>
        <v>71.232528735632187</v>
      </c>
      <c r="O27" s="22">
        <f>'Distributor Secondary'!N9*'DSR con %'!O27</f>
        <v>97.806321839080454</v>
      </c>
      <c r="P27" s="22">
        <f>'Distributor Secondary'!O9*'DSR con %'!P27</f>
        <v>95.591839080459764</v>
      </c>
      <c r="Q27" s="22">
        <f>'Distributor Secondary'!P9*'DSR con %'!Q27</f>
        <v>95.22275862068966</v>
      </c>
      <c r="R27" s="22">
        <f>'Distributor Secondary'!Q9*'DSR con %'!R27</f>
        <v>64.976436781609195</v>
      </c>
      <c r="S27" s="22">
        <f>'Distributor Secondary'!R9*'DSR con %'!S27</f>
        <v>49.802298850574715</v>
      </c>
      <c r="T27" s="22">
        <f>'Distributor Secondary'!S9*'DSR con %'!T27</f>
        <v>100.77183908045977</v>
      </c>
      <c r="U27" s="22">
        <f>'Distributor Secondary'!T9*'DSR con %'!U27</f>
        <v>100.77183908045977</v>
      </c>
      <c r="V27" s="22">
        <f>'Distributor Secondary'!U9*'DSR con %'!V27</f>
        <v>100.38275862068966</v>
      </c>
      <c r="W27" s="22">
        <f>'Distributor Secondary'!V9*'DSR con %'!W27</f>
        <v>49.802298850574715</v>
      </c>
      <c r="X27" s="22">
        <f>'Distributor Secondary'!W9*'DSR con %'!X27</f>
        <v>99.993678160919544</v>
      </c>
      <c r="Y27" s="22">
        <f>'Distributor Secondary'!X9*'DSR con %'!Y27</f>
        <v>89.099425287356325</v>
      </c>
      <c r="Z27" s="22">
        <f>'Distributor Secondary'!Y9*'DSR con %'!Z27</f>
        <v>53.30402298850575</v>
      </c>
      <c r="AA27" s="22">
        <f>'Distributor Secondary'!Z9*'DSR con %'!AA27</f>
        <v>67.310919540229889</v>
      </c>
      <c r="AB27" s="22">
        <f>'Distributor Secondary'!AA9*'DSR con %'!AB27</f>
        <v>123.33850574712645</v>
      </c>
      <c r="AC27" s="22">
        <f>'Distributor Secondary'!AB9*'DSR con %'!AC27</f>
        <v>37.351724137931036</v>
      </c>
      <c r="AD27" s="22">
        <f>'Distributor Secondary'!AC9*'DSR con %'!AD27</f>
        <v>38.518965517241384</v>
      </c>
      <c r="AE27" s="22">
        <f>'Distributor Secondary'!AD9*'DSR con %'!AE27</f>
        <v>42.020689655172418</v>
      </c>
      <c r="AF27" s="22">
        <f>'Distributor Secondary'!AE9*'DSR con %'!AF27</f>
        <v>42.020689655172418</v>
      </c>
      <c r="AG27" s="22">
        <f>'Distributor Secondary'!AF9*'DSR con %'!AG27</f>
        <v>103.88448275862069</v>
      </c>
      <c r="AH27" s="22">
        <f>'Distributor Secondary'!AG9*'DSR con %'!AH27</f>
        <v>102.71724137931035</v>
      </c>
      <c r="AI27" s="22">
        <f>'Distributor Secondary'!AH9*'DSR con %'!AI27</f>
        <v>40.853448275862071</v>
      </c>
    </row>
    <row r="28" spans="1:46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>SUMPRODUCT(H28:AI28,$H$1:$AI$1)</f>
        <v>1685336.7080459709</v>
      </c>
      <c r="G28" s="21">
        <f>SUM(H28:AI28)</f>
        <v>792.86678160919246</v>
      </c>
      <c r="H28" s="22">
        <f>'Distributor Secondary'!G9*'DSR con %'!H28</f>
        <v>73.195517241378994</v>
      </c>
      <c r="I28" s="22">
        <f>'Distributor Secondary'!H9*'DSR con %'!I28</f>
        <v>60.56229885057445</v>
      </c>
      <c r="J28" s="22">
        <f>'Distributor Secondary'!I9*'DSR con %'!J28</f>
        <v>46.386091954022788</v>
      </c>
      <c r="K28" s="22">
        <f>'Distributor Secondary'!J9*'DSR con %'!K28</f>
        <v>92.868620689654776</v>
      </c>
      <c r="L28" s="22">
        <f>'Distributor Secondary'!K9*'DSR con %'!L28</f>
        <v>16.008505747126367</v>
      </c>
      <c r="M28" s="22">
        <f>'Distributor Secondary'!L9*'DSR con %'!M28</f>
        <v>18.708735632183828</v>
      </c>
      <c r="N28" s="22">
        <f>'Distributor Secondary'!M9*'DSR con %'!N28</f>
        <v>18.612298850574632</v>
      </c>
      <c r="O28" s="22">
        <f>'Distributor Secondary'!N9*'DSR con %'!O28</f>
        <v>25.555747126436671</v>
      </c>
      <c r="P28" s="22">
        <f>'Distributor Secondary'!O9*'DSR con %'!P28</f>
        <v>24.9771264367815</v>
      </c>
      <c r="Q28" s="22">
        <f>'Distributor Secondary'!P9*'DSR con %'!Q28</f>
        <v>24.880689655172308</v>
      </c>
      <c r="R28" s="22">
        <f>'Distributor Secondary'!Q9*'DSR con %'!R28</f>
        <v>19.444942528735567</v>
      </c>
      <c r="S28" s="22">
        <f>'Distributor Secondary'!R9*'DSR con %'!S28</f>
        <v>14.90390804597696</v>
      </c>
      <c r="T28" s="22">
        <f>'Distributor Secondary'!S9*'DSR con %'!T28</f>
        <v>30.157126436781507</v>
      </c>
      <c r="U28" s="22">
        <f>'Distributor Secondary'!T9*'DSR con %'!U28</f>
        <v>30.157126436781507</v>
      </c>
      <c r="V28" s="22">
        <f>'Distributor Secondary'!U9*'DSR con %'!V28</f>
        <v>30.040689655172311</v>
      </c>
      <c r="W28" s="22">
        <f>'Distributor Secondary'!V9*'DSR con %'!W28</f>
        <v>14.90390804597696</v>
      </c>
      <c r="X28" s="22">
        <f>'Distributor Secondary'!W9*'DSR con %'!X28</f>
        <v>29.924252873563116</v>
      </c>
      <c r="Y28" s="22">
        <f>'Distributor Secondary'!X9*'DSR con %'!Y28</f>
        <v>26.664022988505657</v>
      </c>
      <c r="Z28" s="22">
        <f>'Distributor Secondary'!Y9*'DSR con %'!Z28</f>
        <v>15.951839080459715</v>
      </c>
      <c r="AA28" s="22">
        <f>'Distributor Secondary'!Z9*'DSR con %'!AA28</f>
        <v>20.143563218390735</v>
      </c>
      <c r="AB28" s="22">
        <f>'Distributor Secondary'!AA9*'DSR con %'!AB28</f>
        <v>36.910459770114819</v>
      </c>
      <c r="AC28" s="22">
        <f>'Distributor Secondary'!AB9*'DSR con %'!AC28</f>
        <v>11.17793103448272</v>
      </c>
      <c r="AD28" s="22">
        <f>'Distributor Secondary'!AC9*'DSR con %'!AD28</f>
        <v>11.527241379310306</v>
      </c>
      <c r="AE28" s="22">
        <f>'Distributor Secondary'!AD9*'DSR con %'!AE28</f>
        <v>12.57517241379306</v>
      </c>
      <c r="AF28" s="22">
        <f>'Distributor Secondary'!AE9*'DSR con %'!AF28</f>
        <v>12.57517241379306</v>
      </c>
      <c r="AG28" s="22">
        <f>'Distributor Secondary'!AF9*'DSR con %'!AG28</f>
        <v>31.088620689655066</v>
      </c>
      <c r="AH28" s="22">
        <f>'Distributor Secondary'!AG9*'DSR con %'!AH28</f>
        <v>30.73931034482748</v>
      </c>
      <c r="AI28" s="22">
        <f>'Distributor Secondary'!AH9*'DSR con %'!AI28</f>
        <v>12.225862068965474</v>
      </c>
    </row>
    <row r="29" spans="1:46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>SUMPRODUCT(H29:AI29,$H$1:$AI$1)</f>
        <v>2233873.1655172375</v>
      </c>
      <c r="G29" s="21">
        <f>SUM(H29:AI29)</f>
        <v>1063.5937931034464</v>
      </c>
      <c r="H29" s="22">
        <f>'Distributor Secondary'!G9*'DSR con %'!H29</f>
        <v>100.50206896551705</v>
      </c>
      <c r="I29" s="22">
        <f>'Distributor Secondary'!H9*'DSR con %'!I29</f>
        <v>83.155862068965362</v>
      </c>
      <c r="J29" s="22">
        <f>'Distributor Secondary'!I9*'DSR con %'!J29</f>
        <v>63.691034482758504</v>
      </c>
      <c r="K29" s="22">
        <f>'Distributor Secondary'!J9*'DSR con %'!K29</f>
        <v>127.51448275862045</v>
      </c>
      <c r="L29" s="22">
        <f>'Distributor Secondary'!K9*'DSR con %'!L29</f>
        <v>21.980689655172373</v>
      </c>
      <c r="M29" s="22">
        <f>'Distributor Secondary'!L9*'DSR con %'!M29</f>
        <v>25.688275862068917</v>
      </c>
      <c r="N29" s="22">
        <f>'Distributor Secondary'!M9*'DSR con %'!N29</f>
        <v>25.555862068965471</v>
      </c>
      <c r="O29" s="22">
        <f>'Distributor Secondary'!N9*'DSR con %'!O29</f>
        <v>35.089655172413728</v>
      </c>
      <c r="P29" s="22">
        <f>'Distributor Secondary'!O9*'DSR con %'!P29</f>
        <v>34.29517241379304</v>
      </c>
      <c r="Q29" s="22">
        <f>'Distributor Secondary'!P9*'DSR con %'!Q29</f>
        <v>34.162758620689594</v>
      </c>
      <c r="R29" s="22">
        <f>'Distributor Secondary'!Q9*'DSR con %'!R29</f>
        <v>25.453103448275815</v>
      </c>
      <c r="S29" s="22">
        <f>'Distributor Secondary'!R9*'DSR con %'!S29</f>
        <v>19.508965517241343</v>
      </c>
      <c r="T29" s="22">
        <f>'Distributor Secondary'!S9*'DSR con %'!T29</f>
        <v>39.475172413793032</v>
      </c>
      <c r="U29" s="22">
        <f>'Distributor Secondary'!T9*'DSR con %'!U29</f>
        <v>39.475172413793032</v>
      </c>
      <c r="V29" s="22">
        <f>'Distributor Secondary'!U9*'DSR con %'!V29</f>
        <v>39.322758620689584</v>
      </c>
      <c r="W29" s="22">
        <f>'Distributor Secondary'!V9*'DSR con %'!W29</f>
        <v>19.508965517241343</v>
      </c>
      <c r="X29" s="22">
        <f>'Distributor Secondary'!W9*'DSR con %'!X29</f>
        <v>39.170344827586135</v>
      </c>
      <c r="Y29" s="22">
        <f>'Distributor Secondary'!X9*'DSR con %'!Y29</f>
        <v>34.902758620689589</v>
      </c>
      <c r="Z29" s="22">
        <f>'Distributor Secondary'!Y9*'DSR con %'!Z29</f>
        <v>20.880689655172375</v>
      </c>
      <c r="AA29" s="22">
        <f>'Distributor Secondary'!Z9*'DSR con %'!AA29</f>
        <v>26.367586206896501</v>
      </c>
      <c r="AB29" s="22">
        <f>'Distributor Secondary'!AA9*'DSR con %'!AB29</f>
        <v>48.315172413793015</v>
      </c>
      <c r="AC29" s="22">
        <f>'Distributor Secondary'!AB9*'DSR con %'!AC29</f>
        <v>14.631724137931007</v>
      </c>
      <c r="AD29" s="22">
        <f>'Distributor Secondary'!AC9*'DSR con %'!AD29</f>
        <v>15.088965517241352</v>
      </c>
      <c r="AE29" s="22">
        <f>'Distributor Secondary'!AD9*'DSR con %'!AE29</f>
        <v>16.460689655172384</v>
      </c>
      <c r="AF29" s="22">
        <f>'Distributor Secondary'!AE9*'DSR con %'!AF29</f>
        <v>16.460689655172384</v>
      </c>
      <c r="AG29" s="22">
        <f>'Distributor Secondary'!AF9*'DSR con %'!AG29</f>
        <v>40.694482758620616</v>
      </c>
      <c r="AH29" s="22">
        <f>'Distributor Secondary'!AG9*'DSR con %'!AH29</f>
        <v>40.237241379310269</v>
      </c>
      <c r="AI29" s="22">
        <f>'Distributor Secondary'!AH9*'DSR con %'!AI29</f>
        <v>16.003448275862038</v>
      </c>
    </row>
    <row r="30" spans="1:46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>SUMPRODUCT(H30:AI30,$H$1:$AI$1)</f>
        <v>1798077.9724137988</v>
      </c>
      <c r="G30" s="21">
        <f>SUM(H30:AI30)</f>
        <v>887.43103448276156</v>
      </c>
      <c r="H30" s="22">
        <f>'Distributor Secondary'!G9*'DSR con %'!H30</f>
        <v>89.509655172414085</v>
      </c>
      <c r="I30" s="22">
        <f>'Distributor Secondary'!H9*'DSR con %'!I30</f>
        <v>74.060689655172652</v>
      </c>
      <c r="J30" s="22">
        <f>'Distributor Secondary'!I9*'DSR con %'!J30</f>
        <v>56.724827586207084</v>
      </c>
      <c r="K30" s="22">
        <f>'Distributor Secondary'!J9*'DSR con %'!K30</f>
        <v>113.56758620689692</v>
      </c>
      <c r="L30" s="22">
        <f>'Distributor Secondary'!K9*'DSR con %'!L30</f>
        <v>19.576551724137996</v>
      </c>
      <c r="M30" s="22">
        <f>'Distributor Secondary'!L9*'DSR con %'!M30</f>
        <v>22.878620689655246</v>
      </c>
      <c r="N30" s="22">
        <f>'Distributor Secondary'!M9*'DSR con %'!N30</f>
        <v>22.760689655172488</v>
      </c>
      <c r="O30" s="22">
        <f>'Distributor Secondary'!N9*'DSR con %'!O30</f>
        <v>31.251724137931134</v>
      </c>
      <c r="P30" s="22">
        <f>'Distributor Secondary'!O9*'DSR con %'!P30</f>
        <v>30.54413793103458</v>
      </c>
      <c r="Q30" s="22">
        <f>'Distributor Secondary'!P9*'DSR con %'!Q30</f>
        <v>30.426206896551822</v>
      </c>
      <c r="R30" s="22">
        <f>'Distributor Secondary'!Q9*'DSR con %'!R30</f>
        <v>19.694482758620754</v>
      </c>
      <c r="S30" s="22">
        <f>'Distributor Secondary'!R9*'DSR con %'!S30</f>
        <v>15.095172413793152</v>
      </c>
      <c r="T30" s="22">
        <f>'Distributor Secondary'!S9*'DSR con %'!T30</f>
        <v>30.54413793103458</v>
      </c>
      <c r="U30" s="22">
        <f>'Distributor Secondary'!T9*'DSR con %'!U30</f>
        <v>30.54413793103458</v>
      </c>
      <c r="V30" s="22">
        <f>'Distributor Secondary'!U9*'DSR con %'!V30</f>
        <v>30.426206896551822</v>
      </c>
      <c r="W30" s="22">
        <f>'Distributor Secondary'!V9*'DSR con %'!W30</f>
        <v>15.095172413793152</v>
      </c>
      <c r="X30" s="22">
        <f>'Distributor Secondary'!W9*'DSR con %'!X30</f>
        <v>30.308275862069063</v>
      </c>
      <c r="Y30" s="22">
        <f>'Distributor Secondary'!X9*'DSR con %'!Y30</f>
        <v>27.006206896551813</v>
      </c>
      <c r="Z30" s="22">
        <f>'Distributor Secondary'!Y9*'DSR con %'!Z30</f>
        <v>16.156551724137984</v>
      </c>
      <c r="AA30" s="22">
        <f>'Distributor Secondary'!Z9*'DSR con %'!AA30</f>
        <v>20.402068965517309</v>
      </c>
      <c r="AB30" s="22">
        <f>'Distributor Secondary'!AA9*'DSR con %'!AB30</f>
        <v>37.384137931034601</v>
      </c>
      <c r="AC30" s="22">
        <f>'Distributor Secondary'!AB9*'DSR con %'!AC30</f>
        <v>11.321379310344865</v>
      </c>
      <c r="AD30" s="22">
        <f>'Distributor Secondary'!AC9*'DSR con %'!AD30</f>
        <v>11.675172413793142</v>
      </c>
      <c r="AE30" s="22">
        <f>'Distributor Secondary'!AD9*'DSR con %'!AE30</f>
        <v>12.736551724137973</v>
      </c>
      <c r="AF30" s="22">
        <f>'Distributor Secondary'!AE9*'DSR con %'!AF30</f>
        <v>12.736551724137973</v>
      </c>
      <c r="AG30" s="22">
        <f>'Distributor Secondary'!AF9*'DSR con %'!AG30</f>
        <v>31.487586206896655</v>
      </c>
      <c r="AH30" s="22">
        <f>'Distributor Secondary'!AG9*'DSR con %'!AH30</f>
        <v>31.133793103448376</v>
      </c>
      <c r="AI30" s="22">
        <f>'Distributor Secondary'!AH9*'DSR con %'!AI30</f>
        <v>12.382758620689696</v>
      </c>
    </row>
    <row r="31" spans="1:46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70" t="s">
        <v>174</v>
      </c>
      <c r="F31" s="20">
        <f>SUMPRODUCT(H31:AI31,$H$1:$AI$1)</f>
        <v>1020252.5862068961</v>
      </c>
      <c r="G31" s="21">
        <f>SUM(H31:AI31)</f>
        <v>523.00051724137916</v>
      </c>
      <c r="H31" s="22">
        <f>'Distributor Secondary'!G9*'DSR con %'!H31</f>
        <v>56.139827586206891</v>
      </c>
      <c r="I31" s="22">
        <f>'Distributor Secondary'!H9*'DSR con %'!I31</f>
        <v>46.4503448275862</v>
      </c>
      <c r="J31" s="22">
        <f>'Distributor Secondary'!I9*'DSR con %'!J31</f>
        <v>35.577413793103446</v>
      </c>
      <c r="K31" s="22">
        <f>'Distributor Secondary'!J9*'DSR con %'!K31</f>
        <v>71.228793103448268</v>
      </c>
      <c r="L31" s="22">
        <f>'Distributor Secondary'!K9*'DSR con %'!L31</f>
        <v>12.278275862068964</v>
      </c>
      <c r="M31" s="22">
        <f>'Distributor Secondary'!L9*'DSR con %'!M31</f>
        <v>14.349310344827584</v>
      </c>
      <c r="N31" s="22">
        <f>'Distributor Secondary'!M9*'DSR con %'!N31</f>
        <v>14.275344827586204</v>
      </c>
      <c r="O31" s="22">
        <f>'Distributor Secondary'!N9*'DSR con %'!O31</f>
        <v>19.600862068965515</v>
      </c>
      <c r="P31" s="22">
        <f>'Distributor Secondary'!O9*'DSR con %'!P31</f>
        <v>19.15706896551724</v>
      </c>
      <c r="Q31" s="22">
        <f>'Distributor Secondary'!P9*'DSR con %'!Q31</f>
        <v>19.08310344827586</v>
      </c>
      <c r="R31" s="22">
        <f>'Distributor Secondary'!Q9*'DSR con %'!R31</f>
        <v>10.682241379310341</v>
      </c>
      <c r="S31" s="22">
        <f>'Distributor Secondary'!R9*'DSR con %'!S31</f>
        <v>8.1875862068965493</v>
      </c>
      <c r="T31" s="22">
        <f>'Distributor Secondary'!S9*'DSR con %'!T31</f>
        <v>16.567068965517237</v>
      </c>
      <c r="U31" s="22">
        <f>'Distributor Secondary'!T9*'DSR con %'!U31</f>
        <v>16.567068965517237</v>
      </c>
      <c r="V31" s="22">
        <f>'Distributor Secondary'!U9*'DSR con %'!V31</f>
        <v>16.503103448275859</v>
      </c>
      <c r="W31" s="22">
        <f>'Distributor Secondary'!V9*'DSR con %'!W31</f>
        <v>8.1875862068965493</v>
      </c>
      <c r="X31" s="22">
        <f>'Distributor Secondary'!W9*'DSR con %'!X31</f>
        <v>16.439137931034477</v>
      </c>
      <c r="Y31" s="22">
        <f>'Distributor Secondary'!X9*'DSR con %'!Y31</f>
        <v>14.648103448275858</v>
      </c>
      <c r="Z31" s="22">
        <f>'Distributor Secondary'!Y9*'DSR con %'!Z31</f>
        <v>8.7632758620689621</v>
      </c>
      <c r="AA31" s="22">
        <f>'Distributor Secondary'!Z9*'DSR con %'!AA31</f>
        <v>11.066034482758617</v>
      </c>
      <c r="AB31" s="22">
        <f>'Distributor Secondary'!AA9*'DSR con %'!AB31</f>
        <v>20.277068965517234</v>
      </c>
      <c r="AC31" s="22">
        <f>'Distributor Secondary'!AB9*'DSR con %'!AC31</f>
        <v>6.1406896551724124</v>
      </c>
      <c r="AD31" s="22">
        <f>'Distributor Secondary'!AC9*'DSR con %'!AD31</f>
        <v>6.3325862068965497</v>
      </c>
      <c r="AE31" s="22">
        <f>'Distributor Secondary'!AD9*'DSR con %'!AE31</f>
        <v>6.9082758620689635</v>
      </c>
      <c r="AF31" s="22">
        <f>'Distributor Secondary'!AE9*'DSR con %'!AF31</f>
        <v>6.9082758620689635</v>
      </c>
      <c r="AG31" s="22">
        <f>'Distributor Secondary'!AF9*'DSR con %'!AG31</f>
        <v>17.07879310344827</v>
      </c>
      <c r="AH31" s="22">
        <f>'Distributor Secondary'!AG9*'DSR con %'!AH31</f>
        <v>16.886896551724131</v>
      </c>
      <c r="AI31" s="22">
        <f>'Distributor Secondary'!AH9*'DSR con %'!AI31</f>
        <v>6.7163793103448253</v>
      </c>
    </row>
    <row r="32" spans="1:46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148</v>
      </c>
      <c r="F32" s="20">
        <f>SUMPRODUCT(H32:AI32,$H$1:$AI$1)</f>
        <v>1287795.4183908044</v>
      </c>
      <c r="G32" s="21">
        <f>SUM(H32:AI32)</f>
        <v>732.88764367816088</v>
      </c>
      <c r="H32" s="22">
        <f>'Distributor Secondary'!G9*'DSR con %'!H32</f>
        <v>90.861896551724129</v>
      </c>
      <c r="I32" s="22">
        <f>'Distributor Secondary'!H9*'DSR con %'!I32</f>
        <v>75.179540229885049</v>
      </c>
      <c r="J32" s="22">
        <f>'Distributor Secondary'!I9*'DSR con %'!J32</f>
        <v>57.581781609195396</v>
      </c>
      <c r="K32" s="22">
        <f>'Distributor Secondary'!J9*'DSR con %'!K32</f>
        <v>115.28327586206896</v>
      </c>
      <c r="L32" s="22">
        <f>'Distributor Secondary'!K9*'DSR con %'!L32</f>
        <v>19.872298850574712</v>
      </c>
      <c r="M32" s="22">
        <f>'Distributor Secondary'!L9*'DSR con %'!M32</f>
        <v>23.224252873563216</v>
      </c>
      <c r="N32" s="22">
        <f>'Distributor Secondary'!M9*'DSR con %'!N32</f>
        <v>23.104540229885057</v>
      </c>
      <c r="O32" s="22">
        <f>'Distributor Secondary'!N9*'DSR con %'!O32</f>
        <v>31.723850574712642</v>
      </c>
      <c r="P32" s="22">
        <f>'Distributor Secondary'!O9*'DSR con %'!P32</f>
        <v>31.005574712643675</v>
      </c>
      <c r="Q32" s="22">
        <f>'Distributor Secondary'!P9*'DSR con %'!Q32</f>
        <v>30.885862068965515</v>
      </c>
      <c r="R32" s="22">
        <f>'Distributor Secondary'!Q9*'DSR con %'!R32</f>
        <v>11.642011494252872</v>
      </c>
      <c r="S32" s="22">
        <f>'Distributor Secondary'!R9*'DSR con %'!S32</f>
        <v>8.9232183908045961</v>
      </c>
      <c r="T32" s="22">
        <f>'Distributor Secondary'!S9*'DSR con %'!T32</f>
        <v>18.055574712643676</v>
      </c>
      <c r="U32" s="22">
        <f>'Distributor Secondary'!T9*'DSR con %'!U32</f>
        <v>18.055574712643676</v>
      </c>
      <c r="V32" s="22">
        <f>'Distributor Secondary'!U9*'DSR con %'!V32</f>
        <v>17.985862068965513</v>
      </c>
      <c r="W32" s="22">
        <f>'Distributor Secondary'!V9*'DSR con %'!W32</f>
        <v>8.9232183908045961</v>
      </c>
      <c r="X32" s="22">
        <f>'Distributor Secondary'!W9*'DSR con %'!X32</f>
        <v>17.916149425287355</v>
      </c>
      <c r="Y32" s="22">
        <f>'Distributor Secondary'!X9*'DSR con %'!Y32</f>
        <v>15.964195402298849</v>
      </c>
      <c r="Z32" s="22">
        <f>'Distributor Secondary'!Y9*'DSR con %'!Z32</f>
        <v>9.5506321839080446</v>
      </c>
      <c r="AA32" s="22">
        <f>'Distributor Secondary'!Z9*'DSR con %'!AA32</f>
        <v>12.060287356321837</v>
      </c>
      <c r="AB32" s="22">
        <f>'Distributor Secondary'!AA9*'DSR con %'!AB32</f>
        <v>22.098908045977009</v>
      </c>
      <c r="AC32" s="22">
        <f>'Distributor Secondary'!AB9*'DSR con %'!AC32</f>
        <v>6.6924137931034471</v>
      </c>
      <c r="AD32" s="22">
        <f>'Distributor Secondary'!AC9*'DSR con %'!AD32</f>
        <v>6.9015517241379296</v>
      </c>
      <c r="AE32" s="22">
        <f>'Distributor Secondary'!AD9*'DSR con %'!AE32</f>
        <v>7.5289655172413781</v>
      </c>
      <c r="AF32" s="22">
        <f>'Distributor Secondary'!AE9*'DSR con %'!AF32</f>
        <v>7.5289655172413781</v>
      </c>
      <c r="AG32" s="22">
        <f>'Distributor Secondary'!AF9*'DSR con %'!AG32</f>
        <v>18.613275862068964</v>
      </c>
      <c r="AH32" s="22">
        <f>'Distributor Secondary'!AG9*'DSR con %'!AH32</f>
        <v>18.40413793103448</v>
      </c>
      <c r="AI32" s="22">
        <f>'Distributor Secondary'!AH9*'DSR con %'!AI32</f>
        <v>7.3198275862068956</v>
      </c>
    </row>
    <row r="33" spans="1:46" x14ac:dyDescent="0.2">
      <c r="A33" s="17" t="s">
        <v>10</v>
      </c>
      <c r="B33" s="18" t="s">
        <v>5</v>
      </c>
      <c r="C33" s="19" t="s">
        <v>5</v>
      </c>
      <c r="D33" s="31" t="s">
        <v>27</v>
      </c>
      <c r="E33" s="31" t="s">
        <v>50</v>
      </c>
      <c r="F33" s="20">
        <f>SUMPRODUCT(H33:AI33,$H$1:$AI$1)</f>
        <v>1379227.4505747049</v>
      </c>
      <c r="G33" s="21">
        <f>SUM(H33:AI33)</f>
        <v>680.70977011493881</v>
      </c>
      <c r="H33" s="22">
        <f>'Distributor Secondary'!G9*'DSR con %'!H33</f>
        <v>68.658965517240986</v>
      </c>
      <c r="I33" s="22">
        <f>'Distributor Secondary'!H9*'DSR con %'!I33</f>
        <v>56.808735632183584</v>
      </c>
      <c r="J33" s="22">
        <f>'Distributor Secondary'!I9*'DSR con %'!J33</f>
        <v>43.511149425287108</v>
      </c>
      <c r="K33" s="22">
        <f>'Distributor Secondary'!J9*'DSR con %'!K33</f>
        <v>87.112758620689149</v>
      </c>
      <c r="L33" s="22">
        <f>'Distributor Secondary'!K9*'DSR con %'!L33</f>
        <v>15.016321839080373</v>
      </c>
      <c r="M33" s="22">
        <f>'Distributor Secondary'!L9*'DSR con %'!M33</f>
        <v>17.54919540229875</v>
      </c>
      <c r="N33" s="22">
        <f>'Distributor Secondary'!M9*'DSR con %'!N33</f>
        <v>17.458735632183807</v>
      </c>
      <c r="O33" s="22">
        <f>'Distributor Secondary'!N9*'DSR con %'!O33</f>
        <v>23.971839080459631</v>
      </c>
      <c r="P33" s="22">
        <f>'Distributor Secondary'!O9*'DSR con %'!P33</f>
        <v>23.429080459769981</v>
      </c>
      <c r="Q33" s="22">
        <f>'Distributor Secondary'!P9*'DSR con %'!Q33</f>
        <v>23.338620689655038</v>
      </c>
      <c r="R33" s="22">
        <f>'Distributor Secondary'!Q9*'DSR con %'!R33</f>
        <v>15.106781609195316</v>
      </c>
      <c r="S33" s="22">
        <f>'Distributor Secondary'!R9*'DSR con %'!S33</f>
        <v>11.578850574712577</v>
      </c>
      <c r="T33" s="22">
        <f>'Distributor Secondary'!S9*'DSR con %'!T33</f>
        <v>23.429080459769981</v>
      </c>
      <c r="U33" s="22">
        <f>'Distributor Secondary'!T9*'DSR con %'!U33</f>
        <v>23.429080459769981</v>
      </c>
      <c r="V33" s="22">
        <f>'Distributor Secondary'!U9*'DSR con %'!V33</f>
        <v>23.338620689655038</v>
      </c>
      <c r="W33" s="22">
        <f>'Distributor Secondary'!V9*'DSR con %'!W33</f>
        <v>11.578850574712577</v>
      </c>
      <c r="X33" s="22">
        <f>'Distributor Secondary'!W9*'DSR con %'!X33</f>
        <v>23.248160919540098</v>
      </c>
      <c r="Y33" s="22">
        <f>'Distributor Secondary'!X9*'DSR con %'!Y33</f>
        <v>20.715287356321721</v>
      </c>
      <c r="Z33" s="22">
        <f>'Distributor Secondary'!Y9*'DSR con %'!Z33</f>
        <v>12.392988505747056</v>
      </c>
      <c r="AA33" s="22">
        <f>'Distributor Secondary'!Z9*'DSR con %'!AA33</f>
        <v>15.649540229884968</v>
      </c>
      <c r="AB33" s="22">
        <f>'Distributor Secondary'!AA9*'DSR con %'!AB33</f>
        <v>28.675747126436615</v>
      </c>
      <c r="AC33" s="22">
        <f>'Distributor Secondary'!AB9*'DSR con %'!AC33</f>
        <v>8.6841379310344333</v>
      </c>
      <c r="AD33" s="22">
        <f>'Distributor Secondary'!AC9*'DSR con %'!AD33</f>
        <v>8.9555172413792583</v>
      </c>
      <c r="AE33" s="22">
        <f>'Distributor Secondary'!AD9*'DSR con %'!AE33</f>
        <v>9.7696551724137368</v>
      </c>
      <c r="AF33" s="22">
        <f>'Distributor Secondary'!AE9*'DSR con %'!AF33</f>
        <v>9.7696551724137368</v>
      </c>
      <c r="AG33" s="22">
        <f>'Distributor Secondary'!AF9*'DSR con %'!AG33</f>
        <v>24.152758620689518</v>
      </c>
      <c r="AH33" s="22">
        <f>'Distributor Secondary'!AG9*'DSR con %'!AH33</f>
        <v>23.881379310344691</v>
      </c>
      <c r="AI33" s="22">
        <f>'Distributor Secondary'!AH9*'DSR con %'!AI33</f>
        <v>9.4982758620689118</v>
      </c>
    </row>
    <row r="34" spans="1:46" s="10" customFormat="1" x14ac:dyDescent="0.2">
      <c r="A34" s="23"/>
      <c r="B34" s="24"/>
      <c r="C34" s="25"/>
      <c r="D34" s="30"/>
      <c r="E34" s="23"/>
      <c r="F34" s="28">
        <f>SUMPRODUCT(H34:AI34,$H$1:$AI$1)</f>
        <v>15246859.999999993</v>
      </c>
      <c r="G34" s="59">
        <f>SUM(H34:AI34)</f>
        <v>7524.9999999999973</v>
      </c>
      <c r="H34" s="28">
        <f t="shared" ref="H34:AI34" si="5">SUM(H27:H33)</f>
        <v>758.99999999999943</v>
      </c>
      <c r="I34" s="28">
        <f t="shared" si="5"/>
        <v>627.99999999999943</v>
      </c>
      <c r="J34" s="28">
        <f t="shared" si="5"/>
        <v>480.9999999999996</v>
      </c>
      <c r="K34" s="28">
        <f t="shared" si="5"/>
        <v>962.99999999999932</v>
      </c>
      <c r="L34" s="28">
        <f t="shared" si="5"/>
        <v>165.99999999999986</v>
      </c>
      <c r="M34" s="28">
        <f t="shared" si="5"/>
        <v>193.99999999999986</v>
      </c>
      <c r="N34" s="28">
        <f t="shared" si="5"/>
        <v>192.99999999999986</v>
      </c>
      <c r="O34" s="28">
        <f t="shared" si="5"/>
        <v>264.99999999999977</v>
      </c>
      <c r="P34" s="28">
        <f t="shared" si="5"/>
        <v>258.99999999999977</v>
      </c>
      <c r="Q34" s="28">
        <f t="shared" si="5"/>
        <v>257.99999999999977</v>
      </c>
      <c r="R34" s="28">
        <f t="shared" si="5"/>
        <v>166.99999999999986</v>
      </c>
      <c r="S34" s="28">
        <f t="shared" si="5"/>
        <v>127.9999999999999</v>
      </c>
      <c r="T34" s="28">
        <f t="shared" si="5"/>
        <v>258.99999999999983</v>
      </c>
      <c r="U34" s="28">
        <f t="shared" si="5"/>
        <v>258.99999999999983</v>
      </c>
      <c r="V34" s="28">
        <f t="shared" si="5"/>
        <v>257.99999999999977</v>
      </c>
      <c r="W34" s="28">
        <f t="shared" si="5"/>
        <v>127.9999999999999</v>
      </c>
      <c r="X34" s="28">
        <f t="shared" si="5"/>
        <v>256.99999999999977</v>
      </c>
      <c r="Y34" s="28">
        <f t="shared" si="5"/>
        <v>228.9999999999998</v>
      </c>
      <c r="Z34" s="28">
        <f t="shared" si="5"/>
        <v>136.99999999999989</v>
      </c>
      <c r="AA34" s="28">
        <f t="shared" si="5"/>
        <v>172.99999999999989</v>
      </c>
      <c r="AB34" s="28">
        <f t="shared" si="5"/>
        <v>316.99999999999972</v>
      </c>
      <c r="AC34" s="28">
        <f t="shared" si="5"/>
        <v>95.999999999999901</v>
      </c>
      <c r="AD34" s="28">
        <f t="shared" si="5"/>
        <v>98.999999999999929</v>
      </c>
      <c r="AE34" s="28">
        <f t="shared" si="5"/>
        <v>107.9999999999999</v>
      </c>
      <c r="AF34" s="28">
        <f t="shared" si="5"/>
        <v>107.9999999999999</v>
      </c>
      <c r="AG34" s="28">
        <f t="shared" si="5"/>
        <v>266.99999999999977</v>
      </c>
      <c r="AH34" s="28">
        <f t="shared" si="5"/>
        <v>263.99999999999977</v>
      </c>
      <c r="AI34" s="28">
        <f t="shared" si="5"/>
        <v>104.99999999999991</v>
      </c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</row>
    <row r="35" spans="1:46" x14ac:dyDescent="0.2">
      <c r="A35" s="34" t="s">
        <v>11</v>
      </c>
      <c r="B35" s="18" t="s">
        <v>5</v>
      </c>
      <c r="C35" s="19" t="s">
        <v>24</v>
      </c>
      <c r="D35" s="31" t="s">
        <v>72</v>
      </c>
      <c r="E35" s="31" t="s">
        <v>154</v>
      </c>
      <c r="F35" s="20">
        <f>SUMPRODUCT(H35:AI35,$H$1:$AI$1)</f>
        <v>1774638.1</v>
      </c>
      <c r="G35" s="21">
        <f>SUM(H35:AI35)</f>
        <v>936.26999999999987</v>
      </c>
      <c r="H35" s="22">
        <f>'Distributor Secondary'!G10*'DSR con %'!H35</f>
        <v>125.60000000000001</v>
      </c>
      <c r="I35" s="22">
        <f>'Distributor Secondary'!H10*'DSR con %'!I35</f>
        <v>104.2</v>
      </c>
      <c r="J35" s="22">
        <f>'Distributor Secondary'!I10*'DSR con %'!J35</f>
        <v>38.200000000000003</v>
      </c>
      <c r="K35" s="22">
        <f>'Distributor Secondary'!J10*'DSR con %'!K35</f>
        <v>71.600000000000009</v>
      </c>
      <c r="L35" s="22">
        <f>'Distributor Secondary'!K10*'DSR con %'!L35</f>
        <v>12</v>
      </c>
      <c r="M35" s="22">
        <f>'Distributor Secondary'!L10*'DSR con %'!M35</f>
        <v>30</v>
      </c>
      <c r="N35" s="22">
        <f>'Distributor Secondary'!M10*'DSR con %'!N35</f>
        <v>29.6</v>
      </c>
      <c r="O35" s="22">
        <f>'Distributor Secondary'!N10*'DSR con %'!O35</f>
        <v>39</v>
      </c>
      <c r="P35" s="22">
        <f>'Distributor Secondary'!O10*'DSR con %'!P35</f>
        <v>40.200000000000003</v>
      </c>
      <c r="Q35" s="22">
        <f>'Distributor Secondary'!P10*'DSR con %'!Q35</f>
        <v>39.800000000000004</v>
      </c>
      <c r="R35" s="22">
        <f>'Distributor Secondary'!Q10*'DSR con %'!R35</f>
        <v>23.6</v>
      </c>
      <c r="S35" s="22">
        <f>'Distributor Secondary'!R10*'DSR con %'!S35</f>
        <v>19.8</v>
      </c>
      <c r="T35" s="22">
        <f>'Distributor Secondary'!S10*'DSR con %'!T35</f>
        <v>34.6</v>
      </c>
      <c r="U35" s="22">
        <f>'Distributor Secondary'!T10*'DSR con %'!U35</f>
        <v>39.800000000000004</v>
      </c>
      <c r="V35" s="22">
        <f>'Distributor Secondary'!U10*'DSR con %'!V35</f>
        <v>34.800000000000004</v>
      </c>
      <c r="W35" s="22">
        <f>'Distributor Secondary'!V10*'DSR con %'!W35</f>
        <v>19.8</v>
      </c>
      <c r="X35" s="22">
        <f>'Distributor Secondary'!W10*'DSR con %'!X35</f>
        <v>40</v>
      </c>
      <c r="Y35" s="22">
        <f>'Distributor Secondary'!X10*'DSR con %'!Y35</f>
        <v>22.6</v>
      </c>
      <c r="Z35" s="22">
        <f>'Distributor Secondary'!Y10*'DSR con %'!Z35</f>
        <v>13.4</v>
      </c>
      <c r="AA35" s="22">
        <f>'Distributor Secondary'!Z10*'DSR con %'!AA35</f>
        <v>18.400000000000002</v>
      </c>
      <c r="AB35" s="22">
        <f>'Distributor Secondary'!AA10*'DSR con %'!AB35</f>
        <v>28.400000000000002</v>
      </c>
      <c r="AC35" s="22">
        <f>'Distributor Secondary'!AB10*'DSR con %'!AC35</f>
        <v>8.17</v>
      </c>
      <c r="AD35" s="22">
        <f>'Distributor Secondary'!AC10*'DSR con %'!AD35</f>
        <v>11.97</v>
      </c>
      <c r="AE35" s="22">
        <f>'Distributor Secondary'!AD10*'DSR con %'!AE35</f>
        <v>10.88</v>
      </c>
      <c r="AF35" s="22">
        <f>'Distributor Secondary'!AE10*'DSR con %'!AF35</f>
        <v>10.370000000000001</v>
      </c>
      <c r="AG35" s="22">
        <f>'Distributor Secondary'!AF10*'DSR con %'!AG35</f>
        <v>28.08</v>
      </c>
      <c r="AH35" s="22">
        <f>'Distributor Secondary'!AG10*'DSR con %'!AH35</f>
        <v>29.52</v>
      </c>
      <c r="AI35" s="22">
        <f>'Distributor Secondary'!AH10*'DSR con %'!AI35</f>
        <v>11.879999999999999</v>
      </c>
    </row>
    <row r="36" spans="1:46" x14ac:dyDescent="0.2">
      <c r="A36" s="34" t="s">
        <v>11</v>
      </c>
      <c r="B36" s="18" t="s">
        <v>5</v>
      </c>
      <c r="C36" s="19" t="s">
        <v>24</v>
      </c>
      <c r="D36" s="31" t="s">
        <v>73</v>
      </c>
      <c r="E36" s="31" t="s">
        <v>155</v>
      </c>
      <c r="F36" s="20">
        <f>SUMPRODUCT(H36:AI36,$H$1:$AI$1)</f>
        <v>1461197.9</v>
      </c>
      <c r="G36" s="21">
        <f>SUM(H36:AI36)</f>
        <v>893.6999999999997</v>
      </c>
      <c r="H36" s="22">
        <f>'Distributor Secondary'!G10*'DSR con %'!H36</f>
        <v>125.60000000000001</v>
      </c>
      <c r="I36" s="22">
        <f>'Distributor Secondary'!H10*'DSR con %'!I36</f>
        <v>104.2</v>
      </c>
      <c r="J36" s="22">
        <f>'Distributor Secondary'!I10*'DSR con %'!J36</f>
        <v>38.200000000000003</v>
      </c>
      <c r="K36" s="22">
        <f>'Distributor Secondary'!J10*'DSR con %'!K36</f>
        <v>71.600000000000009</v>
      </c>
      <c r="L36" s="22">
        <f>'Distributor Secondary'!K10*'DSR con %'!L36</f>
        <v>12</v>
      </c>
      <c r="M36" s="22">
        <f>'Distributor Secondary'!L10*'DSR con %'!M36</f>
        <v>30</v>
      </c>
      <c r="N36" s="22">
        <f>'Distributor Secondary'!M10*'DSR con %'!N36</f>
        <v>29.6</v>
      </c>
      <c r="O36" s="22">
        <f>'Distributor Secondary'!N10*'DSR con %'!O36</f>
        <v>39</v>
      </c>
      <c r="P36" s="22">
        <f>'Distributor Secondary'!O10*'DSR con %'!P36</f>
        <v>40.200000000000003</v>
      </c>
      <c r="Q36" s="22">
        <f>'Distributor Secondary'!P10*'DSR con %'!Q36</f>
        <v>39.800000000000004</v>
      </c>
      <c r="R36" s="22">
        <f>'Distributor Secondary'!Q10*'DSR con %'!R36</f>
        <v>23.6</v>
      </c>
      <c r="S36" s="22">
        <f>'Distributor Secondary'!R10*'DSR con %'!S36</f>
        <v>19.8</v>
      </c>
      <c r="T36" s="22">
        <f>'Distributor Secondary'!S10*'DSR con %'!T36</f>
        <v>34.6</v>
      </c>
      <c r="U36" s="22">
        <f>'Distributor Secondary'!T10*'DSR con %'!U36</f>
        <v>39.800000000000004</v>
      </c>
      <c r="V36" s="22">
        <f>'Distributor Secondary'!U10*'DSR con %'!V36</f>
        <v>34.800000000000004</v>
      </c>
      <c r="W36" s="22">
        <f>'Distributor Secondary'!V10*'DSR con %'!W36</f>
        <v>19.8</v>
      </c>
      <c r="X36" s="22">
        <f>'Distributor Secondary'!W10*'DSR con %'!X36</f>
        <v>40</v>
      </c>
      <c r="Y36" s="22">
        <f>'Distributor Secondary'!X10*'DSR con %'!Y36</f>
        <v>22.6</v>
      </c>
      <c r="Z36" s="22">
        <f>'Distributor Secondary'!Y10*'DSR con %'!Z36</f>
        <v>13.4</v>
      </c>
      <c r="AA36" s="22">
        <f>'Distributor Secondary'!Z10*'DSR con %'!AA36</f>
        <v>18.400000000000002</v>
      </c>
      <c r="AB36" s="22">
        <f>'Distributor Secondary'!AA10*'DSR con %'!AB36</f>
        <v>28.400000000000002</v>
      </c>
      <c r="AC36" s="22">
        <f>'Distributor Secondary'!AB10*'DSR con %'!AC36</f>
        <v>5.16</v>
      </c>
      <c r="AD36" s="22">
        <f>'Distributor Secondary'!AC10*'DSR con %'!AD36</f>
        <v>6.93</v>
      </c>
      <c r="AE36" s="22">
        <f>'Distributor Secondary'!AD10*'DSR con %'!AE36</f>
        <v>7.04</v>
      </c>
      <c r="AF36" s="22">
        <f>'Distributor Secondary'!AE10*'DSR con %'!AF36</f>
        <v>6.71</v>
      </c>
      <c r="AG36" s="22">
        <f>'Distributor Secondary'!AF10*'DSR con %'!AG36</f>
        <v>17.16</v>
      </c>
      <c r="AH36" s="22">
        <f>'Distributor Secondary'!AG10*'DSR con %'!AH36</f>
        <v>18.04</v>
      </c>
      <c r="AI36" s="22">
        <f>'Distributor Secondary'!AH10*'DSR con %'!AI36</f>
        <v>7.26</v>
      </c>
    </row>
    <row r="37" spans="1:46" x14ac:dyDescent="0.2">
      <c r="A37" s="34" t="s">
        <v>11</v>
      </c>
      <c r="B37" s="18" t="s">
        <v>5</v>
      </c>
      <c r="C37" s="19" t="s">
        <v>24</v>
      </c>
      <c r="D37" s="31" t="s">
        <v>74</v>
      </c>
      <c r="E37" s="31" t="s">
        <v>306</v>
      </c>
      <c r="F37" s="20">
        <f>SUMPRODUCT(H37:AI37,$H$1:$AI$1)</f>
        <v>1576559.9000000001</v>
      </c>
      <c r="G37" s="21">
        <f>SUM(H37:AI37)</f>
        <v>909.08</v>
      </c>
      <c r="H37" s="22">
        <f>'Distributor Secondary'!G10*'DSR con %'!H37</f>
        <v>125.60000000000001</v>
      </c>
      <c r="I37" s="22">
        <f>'Distributor Secondary'!H10*'DSR con %'!I37</f>
        <v>104.2</v>
      </c>
      <c r="J37" s="22">
        <f>'Distributor Secondary'!I10*'DSR con %'!J37</f>
        <v>38.200000000000003</v>
      </c>
      <c r="K37" s="22">
        <f>'Distributor Secondary'!J10*'DSR con %'!K37</f>
        <v>71.600000000000009</v>
      </c>
      <c r="L37" s="22">
        <f>'Distributor Secondary'!K10*'DSR con %'!L37</f>
        <v>12</v>
      </c>
      <c r="M37" s="22">
        <f>'Distributor Secondary'!L10*'DSR con %'!M37</f>
        <v>30</v>
      </c>
      <c r="N37" s="22">
        <f>'Distributor Secondary'!M10*'DSR con %'!N37</f>
        <v>29.6</v>
      </c>
      <c r="O37" s="22">
        <f>'Distributor Secondary'!N10*'DSR con %'!O37</f>
        <v>39</v>
      </c>
      <c r="P37" s="22">
        <f>'Distributor Secondary'!O10*'DSR con %'!P37</f>
        <v>40.200000000000003</v>
      </c>
      <c r="Q37" s="22">
        <f>'Distributor Secondary'!P10*'DSR con %'!Q37</f>
        <v>39.800000000000004</v>
      </c>
      <c r="R37" s="22">
        <f>'Distributor Secondary'!Q10*'DSR con %'!R37</f>
        <v>23.6</v>
      </c>
      <c r="S37" s="22">
        <f>'Distributor Secondary'!R10*'DSR con %'!S37</f>
        <v>19.8</v>
      </c>
      <c r="T37" s="22">
        <f>'Distributor Secondary'!S10*'DSR con %'!T37</f>
        <v>34.6</v>
      </c>
      <c r="U37" s="22">
        <f>'Distributor Secondary'!T10*'DSR con %'!U37</f>
        <v>39.800000000000004</v>
      </c>
      <c r="V37" s="22">
        <f>'Distributor Secondary'!U10*'DSR con %'!V37</f>
        <v>34.800000000000004</v>
      </c>
      <c r="W37" s="22">
        <f>'Distributor Secondary'!V10*'DSR con %'!W37</f>
        <v>19.8</v>
      </c>
      <c r="X37" s="22">
        <f>'Distributor Secondary'!W10*'DSR con %'!X37</f>
        <v>40</v>
      </c>
      <c r="Y37" s="22">
        <f>'Distributor Secondary'!X10*'DSR con %'!Y37</f>
        <v>22.6</v>
      </c>
      <c r="Z37" s="22">
        <f>'Distributor Secondary'!Y10*'DSR con %'!Z37</f>
        <v>13.4</v>
      </c>
      <c r="AA37" s="22">
        <f>'Distributor Secondary'!Z10*'DSR con %'!AA37</f>
        <v>18.400000000000002</v>
      </c>
      <c r="AB37" s="22">
        <f>'Distributor Secondary'!AA10*'DSR con %'!AB37</f>
        <v>28.400000000000002</v>
      </c>
      <c r="AC37" s="22">
        <f>'Distributor Secondary'!AB10*'DSR con %'!AC37</f>
        <v>5.59</v>
      </c>
      <c r="AD37" s="22">
        <f>'Distributor Secondary'!AC10*'DSR con %'!AD37</f>
        <v>8.19</v>
      </c>
      <c r="AE37" s="22">
        <f>'Distributor Secondary'!AD10*'DSR con %'!AE37</f>
        <v>8.9600000000000009</v>
      </c>
      <c r="AF37" s="22">
        <f>'Distributor Secondary'!AE10*'DSR con %'!AF37</f>
        <v>8.5400000000000009</v>
      </c>
      <c r="AG37" s="22">
        <f>'Distributor Secondary'!AF10*'DSR con %'!AG37</f>
        <v>21.840000000000003</v>
      </c>
      <c r="AH37" s="22">
        <f>'Distributor Secondary'!AG10*'DSR con %'!AH37</f>
        <v>21.32</v>
      </c>
      <c r="AI37" s="22">
        <f>'Distributor Secondary'!AH10*'DSR con %'!AI37</f>
        <v>9.24</v>
      </c>
    </row>
    <row r="38" spans="1:46" x14ac:dyDescent="0.2">
      <c r="A38" s="34" t="s">
        <v>11</v>
      </c>
      <c r="B38" s="18" t="s">
        <v>5</v>
      </c>
      <c r="C38" s="19" t="s">
        <v>24</v>
      </c>
      <c r="D38" s="31" t="s">
        <v>75</v>
      </c>
      <c r="E38" s="31" t="s">
        <v>156</v>
      </c>
      <c r="F38" s="20">
        <f>SUMPRODUCT(H38:AI38,$H$1:$AI$1)</f>
        <v>1521279.6</v>
      </c>
      <c r="G38" s="21">
        <f>SUM(H38:AI38)</f>
        <v>797.46000000000015</v>
      </c>
      <c r="H38" s="22">
        <f>'Distributor Secondary'!G10*'DSR con %'!H38</f>
        <v>106.76</v>
      </c>
      <c r="I38" s="22">
        <f>'Distributor Secondary'!H10*'DSR con %'!I38</f>
        <v>88.570000000000007</v>
      </c>
      <c r="J38" s="22">
        <f>'Distributor Secondary'!I10*'DSR con %'!J38</f>
        <v>32.47</v>
      </c>
      <c r="K38" s="22">
        <f>'Distributor Secondary'!J10*'DSR con %'!K38</f>
        <v>60.860000000000007</v>
      </c>
      <c r="L38" s="22">
        <f>'Distributor Secondary'!K10*'DSR con %'!L38</f>
        <v>10.200000000000001</v>
      </c>
      <c r="M38" s="22">
        <f>'Distributor Secondary'!L10*'DSR con %'!M38</f>
        <v>25.500000000000004</v>
      </c>
      <c r="N38" s="22">
        <f>'Distributor Secondary'!M10*'DSR con %'!N38</f>
        <v>25.16</v>
      </c>
      <c r="O38" s="22">
        <f>'Distributor Secondary'!N10*'DSR con %'!O38</f>
        <v>33.150000000000006</v>
      </c>
      <c r="P38" s="22">
        <f>'Distributor Secondary'!O10*'DSR con %'!P38</f>
        <v>34.17</v>
      </c>
      <c r="Q38" s="22">
        <f>'Distributor Secondary'!P10*'DSR con %'!Q38</f>
        <v>33.830000000000005</v>
      </c>
      <c r="R38" s="22">
        <f>'Distributor Secondary'!Q10*'DSR con %'!R38</f>
        <v>20.060000000000002</v>
      </c>
      <c r="S38" s="22">
        <f>'Distributor Secondary'!R10*'DSR con %'!S38</f>
        <v>16.830000000000002</v>
      </c>
      <c r="T38" s="22">
        <f>'Distributor Secondary'!S10*'DSR con %'!T38</f>
        <v>29.410000000000004</v>
      </c>
      <c r="U38" s="22">
        <f>'Distributor Secondary'!T10*'DSR con %'!U38</f>
        <v>33.830000000000005</v>
      </c>
      <c r="V38" s="22">
        <f>'Distributor Secondary'!U10*'DSR con %'!V38</f>
        <v>29.580000000000002</v>
      </c>
      <c r="W38" s="22">
        <f>'Distributor Secondary'!V10*'DSR con %'!W38</f>
        <v>16.830000000000002</v>
      </c>
      <c r="X38" s="22">
        <f>'Distributor Secondary'!W10*'DSR con %'!X38</f>
        <v>34</v>
      </c>
      <c r="Y38" s="22">
        <f>'Distributor Secondary'!X10*'DSR con %'!Y38</f>
        <v>19.21</v>
      </c>
      <c r="Z38" s="22">
        <f>'Distributor Secondary'!Y10*'DSR con %'!Z38</f>
        <v>11.39</v>
      </c>
      <c r="AA38" s="22">
        <f>'Distributor Secondary'!Z10*'DSR con %'!AA38</f>
        <v>15.64</v>
      </c>
      <c r="AB38" s="22">
        <f>'Distributor Secondary'!AA10*'DSR con %'!AB38</f>
        <v>24.14</v>
      </c>
      <c r="AC38" s="22">
        <f>'Distributor Secondary'!AB10*'DSR con %'!AC38</f>
        <v>6.88</v>
      </c>
      <c r="AD38" s="22">
        <f>'Distributor Secondary'!AC10*'DSR con %'!AD38</f>
        <v>9.4499999999999993</v>
      </c>
      <c r="AE38" s="22">
        <f>'Distributor Secondary'!AD10*'DSR con %'!AE38</f>
        <v>10.24</v>
      </c>
      <c r="AF38" s="22">
        <f>'Distributor Secondary'!AE10*'DSR con %'!AF38</f>
        <v>9.76</v>
      </c>
      <c r="AG38" s="22">
        <f>'Distributor Secondary'!AF10*'DSR con %'!AG38</f>
        <v>23.4</v>
      </c>
      <c r="AH38" s="22">
        <f>'Distributor Secondary'!AG10*'DSR con %'!AH38</f>
        <v>26.240000000000002</v>
      </c>
      <c r="AI38" s="22">
        <f>'Distributor Secondary'!AH10*'DSR con %'!AI38</f>
        <v>9.9</v>
      </c>
    </row>
    <row r="39" spans="1:46" x14ac:dyDescent="0.2">
      <c r="A39" s="34" t="s">
        <v>11</v>
      </c>
      <c r="B39" s="18" t="s">
        <v>5</v>
      </c>
      <c r="C39" s="19" t="s">
        <v>24</v>
      </c>
      <c r="D39" s="31" t="s">
        <v>76</v>
      </c>
      <c r="E39" s="31" t="s">
        <v>157</v>
      </c>
      <c r="F39" s="20">
        <f>SUMPRODUCT(H39:AI39,$H$1:$AI$1)</f>
        <v>3008944.5</v>
      </c>
      <c r="G39" s="21">
        <f>SUM(H39:AI39)</f>
        <v>1207.49</v>
      </c>
      <c r="H39" s="22">
        <f>'Distributor Secondary'!G10*'DSR con %'!H39</f>
        <v>144.44</v>
      </c>
      <c r="I39" s="22">
        <f>'Distributor Secondary'!H10*'DSR con %'!I39</f>
        <v>119.83</v>
      </c>
      <c r="J39" s="22">
        <f>'Distributor Secondary'!I10*'DSR con %'!J39</f>
        <v>43.93</v>
      </c>
      <c r="K39" s="22">
        <f>'Distributor Secondary'!J10*'DSR con %'!K39</f>
        <v>82.34</v>
      </c>
      <c r="L39" s="22">
        <f>'Distributor Secondary'!K10*'DSR con %'!L39</f>
        <v>13.8</v>
      </c>
      <c r="M39" s="22">
        <f>'Distributor Secondary'!L10*'DSR con %'!M39</f>
        <v>34.5</v>
      </c>
      <c r="N39" s="22">
        <f>'Distributor Secondary'!M10*'DSR con %'!N39</f>
        <v>34.04</v>
      </c>
      <c r="O39" s="22">
        <f>'Distributor Secondary'!N10*'DSR con %'!O39</f>
        <v>44.85</v>
      </c>
      <c r="P39" s="22">
        <f>'Distributor Secondary'!O10*'DSR con %'!P39</f>
        <v>46.230000000000004</v>
      </c>
      <c r="Q39" s="22">
        <f>'Distributor Secondary'!P10*'DSR con %'!Q39</f>
        <v>45.77</v>
      </c>
      <c r="R39" s="22">
        <f>'Distributor Secondary'!Q10*'DSR con %'!R39</f>
        <v>27.14</v>
      </c>
      <c r="S39" s="22">
        <f>'Distributor Secondary'!R10*'DSR con %'!S39</f>
        <v>22.77</v>
      </c>
      <c r="T39" s="22">
        <f>'Distributor Secondary'!S10*'DSR con %'!T39</f>
        <v>39.79</v>
      </c>
      <c r="U39" s="22">
        <f>'Distributor Secondary'!T10*'DSR con %'!U39</f>
        <v>45.77</v>
      </c>
      <c r="V39" s="22">
        <f>'Distributor Secondary'!U10*'DSR con %'!V39</f>
        <v>40.020000000000003</v>
      </c>
      <c r="W39" s="22">
        <f>'Distributor Secondary'!V10*'DSR con %'!W39</f>
        <v>22.77</v>
      </c>
      <c r="X39" s="22">
        <f>'Distributor Secondary'!W10*'DSR con %'!X39</f>
        <v>46</v>
      </c>
      <c r="Y39" s="22">
        <f>'Distributor Secondary'!X10*'DSR con %'!Y39</f>
        <v>25.990000000000002</v>
      </c>
      <c r="Z39" s="22">
        <f>'Distributor Secondary'!Y10*'DSR con %'!Z39</f>
        <v>15.41</v>
      </c>
      <c r="AA39" s="22">
        <f>'Distributor Secondary'!Z10*'DSR con %'!AA39</f>
        <v>21.16</v>
      </c>
      <c r="AB39" s="22">
        <f>'Distributor Secondary'!AA10*'DSR con %'!AB39</f>
        <v>32.660000000000004</v>
      </c>
      <c r="AC39" s="22">
        <f>'Distributor Secondary'!AB10*'DSR con %'!AC39</f>
        <v>17.2</v>
      </c>
      <c r="AD39" s="22">
        <f>'Distributor Secondary'!AC10*'DSR con %'!AD39</f>
        <v>26.459999999999997</v>
      </c>
      <c r="AE39" s="22">
        <f>'Distributor Secondary'!AD10*'DSR con %'!AE39</f>
        <v>26.88</v>
      </c>
      <c r="AF39" s="22">
        <f>'Distributor Secondary'!AE10*'DSR con %'!AF39</f>
        <v>25.619999999999997</v>
      </c>
      <c r="AG39" s="22">
        <f>'Distributor Secondary'!AF10*'DSR con %'!AG39</f>
        <v>65.52</v>
      </c>
      <c r="AH39" s="22">
        <f>'Distributor Secondary'!AG10*'DSR con %'!AH39</f>
        <v>68.88</v>
      </c>
      <c r="AI39" s="22">
        <f>'Distributor Secondary'!AH10*'DSR con %'!AI39</f>
        <v>27.72</v>
      </c>
    </row>
    <row r="40" spans="1:46" s="10" customFormat="1" x14ac:dyDescent="0.2">
      <c r="A40" s="32"/>
      <c r="B40" s="24"/>
      <c r="C40" s="25"/>
      <c r="D40" s="33"/>
      <c r="E40" s="33"/>
      <c r="F40" s="28">
        <f>SUMPRODUCT(H40:AI40,$H$1:$AI$1)</f>
        <v>9342620</v>
      </c>
      <c r="G40" s="59">
        <f>SUM(H40:AI40)</f>
        <v>4744</v>
      </c>
      <c r="H40" s="12">
        <f>SUM(H35:H39)</f>
        <v>628</v>
      </c>
      <c r="I40" s="12">
        <f t="shared" ref="I40:AI40" si="6">SUM(I35:I39)</f>
        <v>521</v>
      </c>
      <c r="J40" s="12">
        <f t="shared" si="6"/>
        <v>191</v>
      </c>
      <c r="K40" s="12">
        <f t="shared" si="6"/>
        <v>358</v>
      </c>
      <c r="L40" s="12">
        <f t="shared" si="6"/>
        <v>60</v>
      </c>
      <c r="M40" s="12">
        <f t="shared" si="6"/>
        <v>150</v>
      </c>
      <c r="N40" s="12">
        <f t="shared" si="6"/>
        <v>148</v>
      </c>
      <c r="O40" s="12">
        <f t="shared" si="6"/>
        <v>195</v>
      </c>
      <c r="P40" s="12">
        <f t="shared" si="6"/>
        <v>201</v>
      </c>
      <c r="Q40" s="12">
        <f t="shared" si="6"/>
        <v>199.00000000000003</v>
      </c>
      <c r="R40" s="12">
        <f t="shared" si="6"/>
        <v>118.00000000000001</v>
      </c>
      <c r="S40" s="12">
        <f t="shared" si="6"/>
        <v>99</v>
      </c>
      <c r="T40" s="12">
        <f t="shared" si="6"/>
        <v>173</v>
      </c>
      <c r="U40" s="12">
        <f t="shared" si="6"/>
        <v>199.00000000000003</v>
      </c>
      <c r="V40" s="12">
        <f t="shared" si="6"/>
        <v>174.00000000000003</v>
      </c>
      <c r="W40" s="12">
        <f t="shared" si="6"/>
        <v>99</v>
      </c>
      <c r="X40" s="12">
        <f t="shared" si="6"/>
        <v>200</v>
      </c>
      <c r="Y40" s="12">
        <f t="shared" si="6"/>
        <v>113.00000000000003</v>
      </c>
      <c r="Z40" s="12">
        <f t="shared" si="6"/>
        <v>67</v>
      </c>
      <c r="AA40" s="12">
        <f t="shared" si="6"/>
        <v>92</v>
      </c>
      <c r="AB40" s="12">
        <f t="shared" si="6"/>
        <v>142</v>
      </c>
      <c r="AC40" s="12">
        <f t="shared" si="6"/>
        <v>43</v>
      </c>
      <c r="AD40" s="12">
        <f t="shared" si="6"/>
        <v>62.999999999999986</v>
      </c>
      <c r="AE40" s="12">
        <f t="shared" si="6"/>
        <v>64</v>
      </c>
      <c r="AF40" s="12">
        <f t="shared" si="6"/>
        <v>61</v>
      </c>
      <c r="AG40" s="12">
        <f t="shared" si="6"/>
        <v>156</v>
      </c>
      <c r="AH40" s="12">
        <f t="shared" si="6"/>
        <v>164</v>
      </c>
      <c r="AI40" s="12">
        <f t="shared" si="6"/>
        <v>66</v>
      </c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</row>
    <row r="41" spans="1:46" x14ac:dyDescent="0.2">
      <c r="A41" s="34" t="s">
        <v>12</v>
      </c>
      <c r="B41" s="18" t="s">
        <v>5</v>
      </c>
      <c r="C41" s="19" t="s">
        <v>5</v>
      </c>
      <c r="D41" s="31" t="s">
        <v>28</v>
      </c>
      <c r="E41" s="31" t="s">
        <v>54</v>
      </c>
      <c r="F41" s="20">
        <f>SUMPRODUCT(H41:AI41,$H$1:$AI$1)</f>
        <v>2543286.4000000004</v>
      </c>
      <c r="G41" s="21">
        <f>SUM(H41:AI41)</f>
        <v>1559.8500000000001</v>
      </c>
      <c r="H41" s="22">
        <f>'Distributor Secondary'!G11*'DSR con %'!H41</f>
        <v>204.75</v>
      </c>
      <c r="I41" s="22">
        <f>'Distributor Secondary'!H11*'DSR con %'!I41</f>
        <v>173</v>
      </c>
      <c r="J41" s="22">
        <f>'Distributor Secondary'!I11*'DSR con %'!J41</f>
        <v>99.5</v>
      </c>
      <c r="K41" s="22">
        <f>'Distributor Secondary'!J11*'DSR con %'!K41</f>
        <v>207</v>
      </c>
      <c r="L41" s="22">
        <f>'Distributor Secondary'!K11*'DSR con %'!L41</f>
        <v>35.25</v>
      </c>
      <c r="M41" s="22">
        <f>'Distributor Secondary'!L11*'DSR con %'!M41</f>
        <v>53.75</v>
      </c>
      <c r="N41" s="22">
        <f>'Distributor Secondary'!M11*'DSR con %'!N41</f>
        <v>47.5</v>
      </c>
      <c r="O41" s="22">
        <f>'Distributor Secondary'!N11*'DSR con %'!O41</f>
        <v>50.730000000000004</v>
      </c>
      <c r="P41" s="22">
        <f>'Distributor Secondary'!O11*'DSR con %'!P41</f>
        <v>47.5</v>
      </c>
      <c r="Q41" s="22">
        <f>'Distributor Secondary'!P11*'DSR con %'!Q41</f>
        <v>50.54</v>
      </c>
      <c r="R41" s="22">
        <f>'Distributor Secondary'!Q11*'DSR con %'!R41</f>
        <v>30.78</v>
      </c>
      <c r="S41" s="22">
        <f>'Distributor Secondary'!R11*'DSR con %'!S41</f>
        <v>23.56</v>
      </c>
      <c r="T41" s="22">
        <f>'Distributor Secondary'!S11*'DSR con %'!T41</f>
        <v>49.02</v>
      </c>
      <c r="U41" s="22">
        <f>'Distributor Secondary'!T11*'DSR con %'!U41</f>
        <v>47.5</v>
      </c>
      <c r="V41" s="22">
        <f>'Distributor Secondary'!U11*'DSR con %'!V41</f>
        <v>48.64</v>
      </c>
      <c r="W41" s="22">
        <f>'Distributor Secondary'!V11*'DSR con %'!W41</f>
        <v>23.56</v>
      </c>
      <c r="X41" s="22">
        <f>'Distributor Secondary'!W11*'DSR con %'!X41</f>
        <v>47.69</v>
      </c>
      <c r="Y41" s="22">
        <f>'Distributor Secondary'!X11*'DSR con %'!Y41</f>
        <v>52.63</v>
      </c>
      <c r="Z41" s="22">
        <f>'Distributor Secondary'!Y11*'DSR con %'!Z41</f>
        <v>31.16</v>
      </c>
      <c r="AA41" s="22">
        <f>'Distributor Secondary'!Z11*'DSR con %'!AA41</f>
        <v>38.76</v>
      </c>
      <c r="AB41" s="22">
        <f>'Distributor Secondary'!AA11*'DSR con %'!AB41</f>
        <v>68.02</v>
      </c>
      <c r="AC41" s="22">
        <f>'Distributor Secondary'!AB11*'DSR con %'!AC41</f>
        <v>20.52</v>
      </c>
      <c r="AD41" s="22">
        <f>'Distributor Secondary'!AC11*'DSR con %'!AD41</f>
        <v>19.57</v>
      </c>
      <c r="AE41" s="22">
        <f>'Distributor Secondary'!AD11*'DSR con %'!AE41</f>
        <v>15.01</v>
      </c>
      <c r="AF41" s="22">
        <f>'Distributor Secondary'!AE11*'DSR con %'!AF41</f>
        <v>13.870000000000001</v>
      </c>
      <c r="AG41" s="22">
        <f>'Distributor Secondary'!AF11*'DSR con %'!AG41</f>
        <v>26.22</v>
      </c>
      <c r="AH41" s="22">
        <f>'Distributor Secondary'!AG11*'DSR con %'!AH41</f>
        <v>24.13</v>
      </c>
      <c r="AI41" s="22">
        <f>'Distributor Secondary'!AH11*'DSR con %'!AI41</f>
        <v>9.69</v>
      </c>
    </row>
    <row r="42" spans="1:46" x14ac:dyDescent="0.2">
      <c r="A42" s="34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>SUMPRODUCT(H42:AI42,$H$1:$AI$1)</f>
        <v>2796325.0000000005</v>
      </c>
      <c r="G42" s="21">
        <f>SUM(H42:AI42)</f>
        <v>1616.96</v>
      </c>
      <c r="H42" s="22">
        <f>'Distributor Secondary'!G11*'DSR con %'!H42</f>
        <v>180.18</v>
      </c>
      <c r="I42" s="22">
        <f>'Distributor Secondary'!H11*'DSR con %'!I42</f>
        <v>152.24</v>
      </c>
      <c r="J42" s="22">
        <f>'Distributor Secondary'!I11*'DSR con %'!J42</f>
        <v>87.56</v>
      </c>
      <c r="K42" s="22">
        <f>'Distributor Secondary'!J11*'DSR con %'!K42</f>
        <v>182.16</v>
      </c>
      <c r="L42" s="22">
        <f>'Distributor Secondary'!K11*'DSR con %'!L42</f>
        <v>31.02</v>
      </c>
      <c r="M42" s="22">
        <f>'Distributor Secondary'!L11*'DSR con %'!M42</f>
        <v>47.3</v>
      </c>
      <c r="N42" s="22">
        <f>'Distributor Secondary'!M11*'DSR con %'!N42</f>
        <v>41.8</v>
      </c>
      <c r="O42" s="22">
        <f>'Distributor Secondary'!N11*'DSR con %'!O42</f>
        <v>61.41</v>
      </c>
      <c r="P42" s="22">
        <f>'Distributor Secondary'!O11*'DSR con %'!P42</f>
        <v>57.499999999999993</v>
      </c>
      <c r="Q42" s="22">
        <f>'Distributor Secondary'!P11*'DSR con %'!Q42</f>
        <v>61.179999999999993</v>
      </c>
      <c r="R42" s="22">
        <f>'Distributor Secondary'!Q11*'DSR con %'!R42</f>
        <v>37.26</v>
      </c>
      <c r="S42" s="22">
        <f>'Distributor Secondary'!R11*'DSR con %'!S42</f>
        <v>28.519999999999996</v>
      </c>
      <c r="T42" s="22">
        <f>'Distributor Secondary'!S11*'DSR con %'!T42</f>
        <v>59.339999999999996</v>
      </c>
      <c r="U42" s="22">
        <f>'Distributor Secondary'!T11*'DSR con %'!U42</f>
        <v>57.499999999999993</v>
      </c>
      <c r="V42" s="22">
        <f>'Distributor Secondary'!U11*'DSR con %'!V42</f>
        <v>58.879999999999995</v>
      </c>
      <c r="W42" s="22">
        <f>'Distributor Secondary'!V11*'DSR con %'!W42</f>
        <v>28.519999999999996</v>
      </c>
      <c r="X42" s="22">
        <f>'Distributor Secondary'!W11*'DSR con %'!X42</f>
        <v>57.73</v>
      </c>
      <c r="Y42" s="22">
        <f>'Distributor Secondary'!X11*'DSR con %'!Y42</f>
        <v>63.709999999999994</v>
      </c>
      <c r="Z42" s="22">
        <f>'Distributor Secondary'!Y11*'DSR con %'!Z42</f>
        <v>37.72</v>
      </c>
      <c r="AA42" s="22">
        <f>'Distributor Secondary'!Z11*'DSR con %'!AA42</f>
        <v>46.919999999999995</v>
      </c>
      <c r="AB42" s="22">
        <f>'Distributor Secondary'!AA11*'DSR con %'!AB42</f>
        <v>82.339999999999989</v>
      </c>
      <c r="AC42" s="22">
        <f>'Distributor Secondary'!AB11*'DSR con %'!AC42</f>
        <v>24.839999999999996</v>
      </c>
      <c r="AD42" s="22">
        <f>'Distributor Secondary'!AC11*'DSR con %'!AD42</f>
        <v>23.689999999999998</v>
      </c>
      <c r="AE42" s="22">
        <f>'Distributor Secondary'!AD11*'DSR con %'!AE42</f>
        <v>18.169999999999998</v>
      </c>
      <c r="AF42" s="22">
        <f>'Distributor Secondary'!AE11*'DSR con %'!AF42</f>
        <v>16.79</v>
      </c>
      <c r="AG42" s="22">
        <f>'Distributor Secondary'!AF11*'DSR con %'!AG42</f>
        <v>31.74</v>
      </c>
      <c r="AH42" s="22">
        <f>'Distributor Secondary'!AG11*'DSR con %'!AH42</f>
        <v>29.209999999999997</v>
      </c>
      <c r="AI42" s="22">
        <f>'Distributor Secondary'!AH11*'DSR con %'!AI42</f>
        <v>11.729999999999999</v>
      </c>
    </row>
    <row r="43" spans="1:46" x14ac:dyDescent="0.2">
      <c r="A43" s="34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>SUMPRODUCT(H43:AI43,$H$1:$AI$1)</f>
        <v>2338238.8000000003</v>
      </c>
      <c r="G43" s="21">
        <f>SUM(H43:AI43)</f>
        <v>1362.87</v>
      </c>
      <c r="H43" s="22">
        <f>'Distributor Secondary'!G11*'DSR con %'!H43</f>
        <v>155.61000000000001</v>
      </c>
      <c r="I43" s="22">
        <f>'Distributor Secondary'!H11*'DSR con %'!I43</f>
        <v>131.47999999999999</v>
      </c>
      <c r="J43" s="22">
        <f>'Distributor Secondary'!I11*'DSR con %'!J43</f>
        <v>75.62</v>
      </c>
      <c r="K43" s="22">
        <f>'Distributor Secondary'!J11*'DSR con %'!K43</f>
        <v>157.32</v>
      </c>
      <c r="L43" s="22">
        <f>'Distributor Secondary'!K11*'DSR con %'!L43</f>
        <v>26.79</v>
      </c>
      <c r="M43" s="22">
        <f>'Distributor Secondary'!L11*'DSR con %'!M43</f>
        <v>40.85</v>
      </c>
      <c r="N43" s="22">
        <f>'Distributor Secondary'!M11*'DSR con %'!N43</f>
        <v>36.1</v>
      </c>
      <c r="O43" s="22">
        <f>'Distributor Secondary'!N11*'DSR con %'!O43</f>
        <v>50.730000000000004</v>
      </c>
      <c r="P43" s="22">
        <f>'Distributor Secondary'!O11*'DSR con %'!P43</f>
        <v>47.5</v>
      </c>
      <c r="Q43" s="22">
        <f>'Distributor Secondary'!P11*'DSR con %'!Q43</f>
        <v>50.54</v>
      </c>
      <c r="R43" s="22">
        <f>'Distributor Secondary'!Q11*'DSR con %'!R43</f>
        <v>30.78</v>
      </c>
      <c r="S43" s="22">
        <f>'Distributor Secondary'!R11*'DSR con %'!S43</f>
        <v>23.56</v>
      </c>
      <c r="T43" s="22">
        <f>'Distributor Secondary'!S11*'DSR con %'!T43</f>
        <v>49.02</v>
      </c>
      <c r="U43" s="22">
        <f>'Distributor Secondary'!T11*'DSR con %'!U43</f>
        <v>47.5</v>
      </c>
      <c r="V43" s="22">
        <f>'Distributor Secondary'!U11*'DSR con %'!V43</f>
        <v>48.64</v>
      </c>
      <c r="W43" s="22">
        <f>'Distributor Secondary'!V11*'DSR con %'!W43</f>
        <v>23.56</v>
      </c>
      <c r="X43" s="22">
        <f>'Distributor Secondary'!W11*'DSR con %'!X43</f>
        <v>47.69</v>
      </c>
      <c r="Y43" s="22">
        <f>'Distributor Secondary'!X11*'DSR con %'!Y43</f>
        <v>52.63</v>
      </c>
      <c r="Z43" s="22">
        <f>'Distributor Secondary'!Y11*'DSR con %'!Z43</f>
        <v>31.16</v>
      </c>
      <c r="AA43" s="22">
        <f>'Distributor Secondary'!Z11*'DSR con %'!AA43</f>
        <v>38.76</v>
      </c>
      <c r="AB43" s="22">
        <f>'Distributor Secondary'!AA11*'DSR con %'!AB43</f>
        <v>68.02</v>
      </c>
      <c r="AC43" s="22">
        <f>'Distributor Secondary'!AB11*'DSR con %'!AC43</f>
        <v>20.52</v>
      </c>
      <c r="AD43" s="22">
        <f>'Distributor Secondary'!AC11*'DSR con %'!AD43</f>
        <v>19.57</v>
      </c>
      <c r="AE43" s="22">
        <f>'Distributor Secondary'!AD11*'DSR con %'!AE43</f>
        <v>15.01</v>
      </c>
      <c r="AF43" s="22">
        <f>'Distributor Secondary'!AE11*'DSR con %'!AF43</f>
        <v>13.870000000000001</v>
      </c>
      <c r="AG43" s="22">
        <f>'Distributor Secondary'!AF11*'DSR con %'!AG43</f>
        <v>26.22</v>
      </c>
      <c r="AH43" s="22">
        <f>'Distributor Secondary'!AG11*'DSR con %'!AH43</f>
        <v>24.13</v>
      </c>
      <c r="AI43" s="22">
        <f>'Distributor Secondary'!AH11*'DSR con %'!AI43</f>
        <v>9.69</v>
      </c>
    </row>
    <row r="44" spans="1:46" x14ac:dyDescent="0.2">
      <c r="A44" s="34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>SUMPRODUCT(H44:AI44,$H$1:$AI$1)</f>
        <v>2885215.6</v>
      </c>
      <c r="G44" s="21">
        <f>SUM(H44:AI44)</f>
        <v>1655.8600000000001</v>
      </c>
      <c r="H44" s="22">
        <f>'Distributor Secondary'!G11*'DSR con %'!H44</f>
        <v>180.18</v>
      </c>
      <c r="I44" s="22">
        <f>'Distributor Secondary'!H11*'DSR con %'!I44</f>
        <v>152.24</v>
      </c>
      <c r="J44" s="22">
        <f>'Distributor Secondary'!I11*'DSR con %'!J44</f>
        <v>87.56</v>
      </c>
      <c r="K44" s="22">
        <f>'Distributor Secondary'!J11*'DSR con %'!K44</f>
        <v>182.16</v>
      </c>
      <c r="L44" s="22">
        <f>'Distributor Secondary'!K11*'DSR con %'!L44</f>
        <v>31.02</v>
      </c>
      <c r="M44" s="22">
        <f>'Distributor Secondary'!L11*'DSR con %'!M44</f>
        <v>47.3</v>
      </c>
      <c r="N44" s="22">
        <f>'Distributor Secondary'!M11*'DSR con %'!N44</f>
        <v>41.8</v>
      </c>
      <c r="O44" s="22">
        <f>'Distributor Secondary'!N11*'DSR con %'!O44</f>
        <v>64.08</v>
      </c>
      <c r="P44" s="22">
        <f>'Distributor Secondary'!O11*'DSR con %'!P44</f>
        <v>60</v>
      </c>
      <c r="Q44" s="22">
        <f>'Distributor Secondary'!P11*'DSR con %'!Q44</f>
        <v>63.839999999999996</v>
      </c>
      <c r="R44" s="22">
        <f>'Distributor Secondary'!Q11*'DSR con %'!R44</f>
        <v>38.879999999999995</v>
      </c>
      <c r="S44" s="22">
        <f>'Distributor Secondary'!R11*'DSR con %'!S44</f>
        <v>29.759999999999998</v>
      </c>
      <c r="T44" s="22">
        <f>'Distributor Secondary'!S11*'DSR con %'!T44</f>
        <v>61.919999999999995</v>
      </c>
      <c r="U44" s="22">
        <f>'Distributor Secondary'!T11*'DSR con %'!U44</f>
        <v>60</v>
      </c>
      <c r="V44" s="22">
        <f>'Distributor Secondary'!U11*'DSR con %'!V44</f>
        <v>61.44</v>
      </c>
      <c r="W44" s="22">
        <f>'Distributor Secondary'!V11*'DSR con %'!W44</f>
        <v>29.759999999999998</v>
      </c>
      <c r="X44" s="22">
        <f>'Distributor Secondary'!W11*'DSR con %'!X44</f>
        <v>60.239999999999995</v>
      </c>
      <c r="Y44" s="22">
        <f>'Distributor Secondary'!X11*'DSR con %'!Y44</f>
        <v>66.48</v>
      </c>
      <c r="Z44" s="22">
        <f>'Distributor Secondary'!Y11*'DSR con %'!Z44</f>
        <v>39.36</v>
      </c>
      <c r="AA44" s="22">
        <f>'Distributor Secondary'!Z11*'DSR con %'!AA44</f>
        <v>48.96</v>
      </c>
      <c r="AB44" s="22">
        <f>'Distributor Secondary'!AA11*'DSR con %'!AB44</f>
        <v>85.92</v>
      </c>
      <c r="AC44" s="22">
        <f>'Distributor Secondary'!AB11*'DSR con %'!AC44</f>
        <v>25.919999999999998</v>
      </c>
      <c r="AD44" s="22">
        <f>'Distributor Secondary'!AC11*'DSR con %'!AD44</f>
        <v>24.72</v>
      </c>
      <c r="AE44" s="22">
        <f>'Distributor Secondary'!AD11*'DSR con %'!AE44</f>
        <v>18.96</v>
      </c>
      <c r="AF44" s="22">
        <f>'Distributor Secondary'!AE11*'DSR con %'!AF44</f>
        <v>17.52</v>
      </c>
      <c r="AG44" s="22">
        <f>'Distributor Secondary'!AF11*'DSR con %'!AG44</f>
        <v>33.119999999999997</v>
      </c>
      <c r="AH44" s="22">
        <f>'Distributor Secondary'!AG11*'DSR con %'!AH44</f>
        <v>30.48</v>
      </c>
      <c r="AI44" s="22">
        <f>'Distributor Secondary'!AH11*'DSR con %'!AI44</f>
        <v>12.24</v>
      </c>
    </row>
    <row r="45" spans="1:46" x14ac:dyDescent="0.2">
      <c r="A45" s="17" t="s">
        <v>12</v>
      </c>
      <c r="B45" s="18" t="s">
        <v>5</v>
      </c>
      <c r="C45" s="19" t="s">
        <v>5</v>
      </c>
      <c r="D45" s="29" t="s">
        <v>51</v>
      </c>
      <c r="E45" s="17" t="s">
        <v>52</v>
      </c>
      <c r="F45" s="20">
        <f>SUMPRODUCT(H45:AI45,$H$1:$AI$1)</f>
        <v>1743454.2</v>
      </c>
      <c r="G45" s="21">
        <f>SUM(H45:AI45)</f>
        <v>977.46000000000026</v>
      </c>
      <c r="H45" s="22">
        <f>'Distributor Secondary'!G11*'DSR con %'!H45</f>
        <v>98.28</v>
      </c>
      <c r="I45" s="22">
        <f>'Distributor Secondary'!H11*'DSR con %'!I45</f>
        <v>83.039999999999992</v>
      </c>
      <c r="J45" s="22">
        <f>'Distributor Secondary'!I11*'DSR con %'!J45</f>
        <v>47.76</v>
      </c>
      <c r="K45" s="22">
        <f>'Distributor Secondary'!J11*'DSR con %'!K45</f>
        <v>99.36</v>
      </c>
      <c r="L45" s="22">
        <f>'Distributor Secondary'!K11*'DSR con %'!L45</f>
        <v>16.919999999999998</v>
      </c>
      <c r="M45" s="22">
        <f>'Distributor Secondary'!L11*'DSR con %'!M45</f>
        <v>25.8</v>
      </c>
      <c r="N45" s="22">
        <f>'Distributor Secondary'!M11*'DSR con %'!N45</f>
        <v>22.8</v>
      </c>
      <c r="O45" s="22">
        <f>'Distributor Secondary'!N11*'DSR con %'!O45</f>
        <v>40.049999999999997</v>
      </c>
      <c r="P45" s="22">
        <f>'Distributor Secondary'!O11*'DSR con %'!P45</f>
        <v>37.5</v>
      </c>
      <c r="Q45" s="22">
        <f>'Distributor Secondary'!P11*'DSR con %'!Q45</f>
        <v>39.9</v>
      </c>
      <c r="R45" s="22">
        <f>'Distributor Secondary'!Q11*'DSR con %'!R45</f>
        <v>24.3</v>
      </c>
      <c r="S45" s="22">
        <f>'Distributor Secondary'!R11*'DSR con %'!S45</f>
        <v>18.599999999999998</v>
      </c>
      <c r="T45" s="22">
        <f>'Distributor Secondary'!S11*'DSR con %'!T45</f>
        <v>38.699999999999996</v>
      </c>
      <c r="U45" s="22">
        <f>'Distributor Secondary'!T11*'DSR con %'!U45</f>
        <v>37.5</v>
      </c>
      <c r="V45" s="22">
        <f>'Distributor Secondary'!U11*'DSR con %'!V45</f>
        <v>38.4</v>
      </c>
      <c r="W45" s="22">
        <f>'Distributor Secondary'!V11*'DSR con %'!W45</f>
        <v>18.599999999999998</v>
      </c>
      <c r="X45" s="22">
        <f>'Distributor Secondary'!W11*'DSR con %'!X45</f>
        <v>37.65</v>
      </c>
      <c r="Y45" s="22">
        <f>'Distributor Secondary'!X11*'DSR con %'!Y45</f>
        <v>41.55</v>
      </c>
      <c r="Z45" s="22">
        <f>'Distributor Secondary'!Y11*'DSR con %'!Z45</f>
        <v>24.599999999999998</v>
      </c>
      <c r="AA45" s="22">
        <f>'Distributor Secondary'!Z11*'DSR con %'!AA45</f>
        <v>30.599999999999998</v>
      </c>
      <c r="AB45" s="22">
        <f>'Distributor Secondary'!AA11*'DSR con %'!AB45</f>
        <v>53.699999999999996</v>
      </c>
      <c r="AC45" s="22">
        <f>'Distributor Secondary'!AB11*'DSR con %'!AC45</f>
        <v>16.2</v>
      </c>
      <c r="AD45" s="22">
        <f>'Distributor Secondary'!AC11*'DSR con %'!AD45</f>
        <v>15.45</v>
      </c>
      <c r="AE45" s="22">
        <f>'Distributor Secondary'!AD11*'DSR con %'!AE45</f>
        <v>11.85</v>
      </c>
      <c r="AF45" s="22">
        <f>'Distributor Secondary'!AE11*'DSR con %'!AF45</f>
        <v>10.95</v>
      </c>
      <c r="AG45" s="22">
        <f>'Distributor Secondary'!AF11*'DSR con %'!AG45</f>
        <v>20.7</v>
      </c>
      <c r="AH45" s="22">
        <f>'Distributor Secondary'!AG11*'DSR con %'!AH45</f>
        <v>19.05</v>
      </c>
      <c r="AI45" s="22">
        <f>'Distributor Secondary'!AH11*'DSR con %'!AI45</f>
        <v>7.6499999999999995</v>
      </c>
    </row>
    <row r="46" spans="1:46" s="10" customFormat="1" x14ac:dyDescent="0.2">
      <c r="A46" s="23"/>
      <c r="B46" s="24"/>
      <c r="C46" s="25"/>
      <c r="D46" s="30"/>
      <c r="E46" s="23"/>
      <c r="F46" s="28">
        <f>SUMPRODUCT(H46:AI46,$H$1:$AI$1)</f>
        <v>12306520</v>
      </c>
      <c r="G46" s="59">
        <f>SUM(H46:AI46)</f>
        <v>7173</v>
      </c>
      <c r="H46" s="12">
        <f t="shared" ref="H46:AI46" si="7">SUM(H41:H45)</f>
        <v>819</v>
      </c>
      <c r="I46" s="12">
        <f t="shared" si="7"/>
        <v>692</v>
      </c>
      <c r="J46" s="12">
        <f t="shared" si="7"/>
        <v>398</v>
      </c>
      <c r="K46" s="12">
        <f t="shared" si="7"/>
        <v>828</v>
      </c>
      <c r="L46" s="12">
        <f t="shared" si="7"/>
        <v>141</v>
      </c>
      <c r="M46" s="12">
        <f t="shared" si="7"/>
        <v>215</v>
      </c>
      <c r="N46" s="12">
        <f t="shared" si="7"/>
        <v>190</v>
      </c>
      <c r="O46" s="12">
        <f t="shared" si="7"/>
        <v>267</v>
      </c>
      <c r="P46" s="12">
        <f t="shared" si="7"/>
        <v>250</v>
      </c>
      <c r="Q46" s="12">
        <f t="shared" si="7"/>
        <v>266</v>
      </c>
      <c r="R46" s="12">
        <f t="shared" si="7"/>
        <v>162</v>
      </c>
      <c r="S46" s="12">
        <f t="shared" si="7"/>
        <v>124</v>
      </c>
      <c r="T46" s="12">
        <f t="shared" si="7"/>
        <v>258</v>
      </c>
      <c r="U46" s="12">
        <f t="shared" si="7"/>
        <v>250</v>
      </c>
      <c r="V46" s="12">
        <f t="shared" si="7"/>
        <v>256</v>
      </c>
      <c r="W46" s="12">
        <f t="shared" si="7"/>
        <v>124</v>
      </c>
      <c r="X46" s="12">
        <f t="shared" si="7"/>
        <v>250.99999999999997</v>
      </c>
      <c r="Y46" s="12">
        <f t="shared" si="7"/>
        <v>277</v>
      </c>
      <c r="Z46" s="12">
        <f t="shared" si="7"/>
        <v>163.99999999999997</v>
      </c>
      <c r="AA46" s="12">
        <f t="shared" si="7"/>
        <v>204</v>
      </c>
      <c r="AB46" s="12">
        <f t="shared" si="7"/>
        <v>358</v>
      </c>
      <c r="AC46" s="12">
        <f t="shared" si="7"/>
        <v>108</v>
      </c>
      <c r="AD46" s="12">
        <f t="shared" si="7"/>
        <v>103</v>
      </c>
      <c r="AE46" s="12">
        <f t="shared" si="7"/>
        <v>79</v>
      </c>
      <c r="AF46" s="12">
        <f t="shared" si="7"/>
        <v>73</v>
      </c>
      <c r="AG46" s="12">
        <f t="shared" si="7"/>
        <v>137.99999999999997</v>
      </c>
      <c r="AH46" s="12">
        <f t="shared" si="7"/>
        <v>127</v>
      </c>
      <c r="AI46" s="12">
        <f t="shared" si="7"/>
        <v>51</v>
      </c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</row>
    <row r="47" spans="1:46" x14ac:dyDescent="0.2">
      <c r="A47" s="34" t="s">
        <v>13</v>
      </c>
      <c r="B47" s="18" t="s">
        <v>5</v>
      </c>
      <c r="C47" s="19" t="s">
        <v>23</v>
      </c>
      <c r="D47" s="70" t="s">
        <v>89</v>
      </c>
      <c r="E47" s="70" t="s">
        <v>90</v>
      </c>
      <c r="F47" s="20">
        <f>SUMPRODUCT(H47:AI47,$H$1:$AI$1)</f>
        <v>1810522.3000000003</v>
      </c>
      <c r="G47" s="21">
        <f>SUM(H47:AI47)</f>
        <v>1095.5999999999999</v>
      </c>
      <c r="H47" s="22">
        <f>'Distributor Secondary'!G12*'DSR con %'!H47</f>
        <v>137.06</v>
      </c>
      <c r="I47" s="22">
        <f>'Distributor Secondary'!H12*'DSR con %'!I47</f>
        <v>159.38999999999999</v>
      </c>
      <c r="J47" s="22">
        <f>'Distributor Secondary'!I12*'DSR con %'!J47</f>
        <v>76.86</v>
      </c>
      <c r="K47" s="22">
        <f>'Distributor Secondary'!J12*'DSR con %'!K47</f>
        <v>161.69999999999999</v>
      </c>
      <c r="L47" s="22">
        <f>'Distributor Secondary'!K12*'DSR con %'!L47</f>
        <v>18.45</v>
      </c>
      <c r="M47" s="22">
        <f>'Distributor Secondary'!L12*'DSR con %'!M47</f>
        <v>24.86</v>
      </c>
      <c r="N47" s="22">
        <f>'Distributor Secondary'!M12*'DSR con %'!N47</f>
        <v>36</v>
      </c>
      <c r="O47" s="22">
        <f>'Distributor Secondary'!N12*'DSR con %'!O47</f>
        <v>42.28</v>
      </c>
      <c r="P47" s="22">
        <f>'Distributor Secondary'!O12*'DSR con %'!P47</f>
        <v>21.14</v>
      </c>
      <c r="Q47" s="22">
        <f>'Distributor Secondary'!P12*'DSR con %'!Q47</f>
        <v>42.14</v>
      </c>
      <c r="R47" s="22">
        <f>'Distributor Secondary'!Q12*'DSR con %'!R47</f>
        <v>13.650000000000002</v>
      </c>
      <c r="S47" s="22">
        <f>'Distributor Secondary'!R12*'DSR con %'!S47</f>
        <v>16.5</v>
      </c>
      <c r="T47" s="22">
        <f>'Distributor Secondary'!S12*'DSR con %'!T47</f>
        <v>27.18</v>
      </c>
      <c r="U47" s="22">
        <f>'Distributor Secondary'!T12*'DSR con %'!U47</f>
        <v>39.39</v>
      </c>
      <c r="V47" s="22">
        <f>'Distributor Secondary'!U12*'DSR con %'!V47</f>
        <v>27.18</v>
      </c>
      <c r="W47" s="22">
        <f>'Distributor Secondary'!V12*'DSR con %'!W47</f>
        <v>10.57</v>
      </c>
      <c r="X47" s="22">
        <f>'Distributor Secondary'!W12*'DSR con %'!X47</f>
        <v>39.26</v>
      </c>
      <c r="Y47" s="22">
        <f>'Distributor Secondary'!X12*'DSR con %'!Y47</f>
        <v>25.74</v>
      </c>
      <c r="Z47" s="22">
        <f>'Distributor Secondary'!Y12*'DSR con %'!Z47</f>
        <v>8.4</v>
      </c>
      <c r="AA47" s="22">
        <f>'Distributor Secondary'!Z12*'DSR con %'!AA47</f>
        <v>33.25</v>
      </c>
      <c r="AB47" s="22">
        <f>'Distributor Secondary'!AA12*'DSR con %'!AB47</f>
        <v>37.230000000000004</v>
      </c>
      <c r="AC47" s="22">
        <f>'Distributor Secondary'!AB12*'DSR con %'!AC47</f>
        <v>14.72</v>
      </c>
      <c r="AD47" s="22">
        <f>'Distributor Secondary'!AC12*'DSR con %'!AD47</f>
        <v>16.490000000000002</v>
      </c>
      <c r="AE47" s="22">
        <f>'Distributor Secondary'!AD12*'DSR con %'!AE47</f>
        <v>7.92</v>
      </c>
      <c r="AF47" s="22">
        <f>'Distributor Secondary'!AE12*'DSR con %'!AF47</f>
        <v>13.13</v>
      </c>
      <c r="AG47" s="22">
        <f>'Distributor Secondary'!AF12*'DSR con %'!AG47</f>
        <v>20.02</v>
      </c>
      <c r="AH47" s="22">
        <f>'Distributor Secondary'!AG12*'DSR con %'!AH47</f>
        <v>17.55</v>
      </c>
      <c r="AI47" s="22">
        <f>'Distributor Secondary'!AH12*'DSR con %'!AI47</f>
        <v>7.54</v>
      </c>
    </row>
    <row r="48" spans="1:46" x14ac:dyDescent="0.2">
      <c r="A48" s="34" t="s">
        <v>13</v>
      </c>
      <c r="B48" s="18" t="s">
        <v>5</v>
      </c>
      <c r="C48" s="19" t="s">
        <v>23</v>
      </c>
      <c r="D48" s="70" t="s">
        <v>91</v>
      </c>
      <c r="E48" s="70" t="s">
        <v>92</v>
      </c>
      <c r="F48" s="20">
        <f>SUMPRODUCT(H48:AI48,$H$1:$AI$1)</f>
        <v>1549568.3000000003</v>
      </c>
      <c r="G48" s="21">
        <f>SUM(H48:AI48)</f>
        <v>1055.8</v>
      </c>
      <c r="H48" s="22">
        <f>'Distributor Secondary'!G12*'DSR con %'!H48</f>
        <v>166.43</v>
      </c>
      <c r="I48" s="22">
        <f>'Distributor Secondary'!H12*'DSR con %'!I48</f>
        <v>98.67</v>
      </c>
      <c r="J48" s="22">
        <f>'Distributor Secondary'!I12*'DSR con %'!J48</f>
        <v>76.86</v>
      </c>
      <c r="K48" s="22">
        <f>'Distributor Secondary'!J12*'DSR con %'!K48</f>
        <v>110.25</v>
      </c>
      <c r="L48" s="22">
        <f>'Distributor Secondary'!K12*'DSR con %'!L48</f>
        <v>15.99</v>
      </c>
      <c r="M48" s="22">
        <f>'Distributor Secondary'!L12*'DSR con %'!M48</f>
        <v>29.380000000000003</v>
      </c>
      <c r="N48" s="22">
        <f>'Distributor Secondary'!M12*'DSR con %'!N48</f>
        <v>29.25</v>
      </c>
      <c r="O48" s="22">
        <f>'Distributor Secondary'!N12*'DSR con %'!O48</f>
        <v>54.36</v>
      </c>
      <c r="P48" s="22">
        <f>'Distributor Secondary'!O12*'DSR con %'!P48</f>
        <v>42.28</v>
      </c>
      <c r="Q48" s="22">
        <f>'Distributor Secondary'!P12*'DSR con %'!Q48</f>
        <v>51.17</v>
      </c>
      <c r="R48" s="22">
        <f>'Distributor Secondary'!Q12*'DSR con %'!R48</f>
        <v>37.049999999999997</v>
      </c>
      <c r="S48" s="22">
        <f>'Distributor Secondary'!R12*'DSR con %'!S48</f>
        <v>16.5</v>
      </c>
      <c r="T48" s="22">
        <f>'Distributor Secondary'!S12*'DSR con %'!T48</f>
        <v>36.24</v>
      </c>
      <c r="U48" s="22">
        <f>'Distributor Secondary'!T12*'DSR con %'!U48</f>
        <v>57.57</v>
      </c>
      <c r="V48" s="22">
        <f>'Distributor Secondary'!U12*'DSR con %'!V48</f>
        <v>39.26</v>
      </c>
      <c r="W48" s="22">
        <f>'Distributor Secondary'!V12*'DSR con %'!W48</f>
        <v>16.61</v>
      </c>
      <c r="X48" s="22">
        <f>'Distributor Secondary'!W12*'DSR con %'!X48</f>
        <v>39.26</v>
      </c>
      <c r="Y48" s="22">
        <f>'Distributor Secondary'!X12*'DSR con %'!Y48</f>
        <v>18.72</v>
      </c>
      <c r="Z48" s="22">
        <f>'Distributor Secondary'!Y12*'DSR con %'!Z48</f>
        <v>28</v>
      </c>
      <c r="AA48" s="22">
        <f>'Distributor Secondary'!Z12*'DSR con %'!AA48</f>
        <v>10.5</v>
      </c>
      <c r="AB48" s="22">
        <f>'Distributor Secondary'!AA12*'DSR con %'!AB48</f>
        <v>21.900000000000002</v>
      </c>
      <c r="AC48" s="22">
        <f>'Distributor Secondary'!AB12*'DSR con %'!AC48</f>
        <v>9.6</v>
      </c>
      <c r="AD48" s="22">
        <f>'Distributor Secondary'!AC12*'DSR con %'!AD48</f>
        <v>10.67</v>
      </c>
      <c r="AE48" s="22">
        <f>'Distributor Secondary'!AD12*'DSR con %'!AE48</f>
        <v>7.92</v>
      </c>
      <c r="AF48" s="22">
        <f>'Distributor Secondary'!AE12*'DSR con %'!AF48</f>
        <v>7.07</v>
      </c>
      <c r="AG48" s="22">
        <f>'Distributor Secondary'!AF12*'DSR con %'!AG48</f>
        <v>10.780000000000001</v>
      </c>
      <c r="AH48" s="22">
        <f>'Distributor Secondary'!AG12*'DSR con %'!AH48</f>
        <v>9.4500000000000011</v>
      </c>
      <c r="AI48" s="22">
        <f>'Distributor Secondary'!AH12*'DSR con %'!AI48</f>
        <v>4.0600000000000005</v>
      </c>
    </row>
    <row r="49" spans="1:46" x14ac:dyDescent="0.2">
      <c r="A49" s="34" t="s">
        <v>13</v>
      </c>
      <c r="B49" s="18" t="s">
        <v>5</v>
      </c>
      <c r="C49" s="19" t="s">
        <v>23</v>
      </c>
      <c r="D49" s="70" t="s">
        <v>93</v>
      </c>
      <c r="E49" s="70" t="s">
        <v>94</v>
      </c>
      <c r="F49" s="20">
        <f>SUMPRODUCT(H49:AI49,$H$1:$AI$1)</f>
        <v>1868766.7</v>
      </c>
      <c r="G49" s="21">
        <f>SUM(H49:AI49)</f>
        <v>1184.94</v>
      </c>
      <c r="H49" s="22">
        <f>'Distributor Secondary'!G12*'DSR con %'!H49</f>
        <v>156.64000000000001</v>
      </c>
      <c r="I49" s="22">
        <f>'Distributor Secondary'!H12*'DSR con %'!I49</f>
        <v>91.08</v>
      </c>
      <c r="J49" s="22">
        <f>'Distributor Secondary'!I12*'DSR con %'!J49</f>
        <v>43.92</v>
      </c>
      <c r="K49" s="22">
        <f>'Distributor Secondary'!J12*'DSR con %'!K49</f>
        <v>95.55</v>
      </c>
      <c r="L49" s="22">
        <f>'Distributor Secondary'!K12*'DSR con %'!L49</f>
        <v>20.91</v>
      </c>
      <c r="M49" s="22">
        <f>'Distributor Secondary'!L12*'DSR con %'!M49</f>
        <v>47.46</v>
      </c>
      <c r="N49" s="22">
        <f>'Distributor Secondary'!M12*'DSR con %'!N49</f>
        <v>51.75</v>
      </c>
      <c r="O49" s="22">
        <f>'Distributor Secondary'!N12*'DSR con %'!O49</f>
        <v>57.38</v>
      </c>
      <c r="P49" s="22">
        <f>'Distributor Secondary'!O12*'DSR con %'!P49</f>
        <v>42.28</v>
      </c>
      <c r="Q49" s="22">
        <f>'Distributor Secondary'!P12*'DSR con %'!Q49</f>
        <v>60.2</v>
      </c>
      <c r="R49" s="22">
        <f>'Distributor Secondary'!Q12*'DSR con %'!R49</f>
        <v>40.949999999999996</v>
      </c>
      <c r="S49" s="22">
        <f>'Distributor Secondary'!R12*'DSR con %'!S49</f>
        <v>31.5</v>
      </c>
      <c r="T49" s="22">
        <f>'Distributor Secondary'!S12*'DSR con %'!T49</f>
        <v>57.38</v>
      </c>
      <c r="U49" s="22">
        <f>'Distributor Secondary'!T12*'DSR con %'!U49</f>
        <v>24.240000000000002</v>
      </c>
      <c r="V49" s="22">
        <f>'Distributor Secondary'!U12*'DSR con %'!V49</f>
        <v>60.400000000000006</v>
      </c>
      <c r="W49" s="22">
        <f>'Distributor Secondary'!V12*'DSR con %'!W49</f>
        <v>24.16</v>
      </c>
      <c r="X49" s="22">
        <f>'Distributor Secondary'!W12*'DSR con %'!X49</f>
        <v>69.460000000000008</v>
      </c>
      <c r="Y49" s="22">
        <f>'Distributor Secondary'!X12*'DSR con %'!Y49</f>
        <v>44.46</v>
      </c>
      <c r="Z49" s="22">
        <f>'Distributor Secondary'!Y12*'DSR con %'!Z49</f>
        <v>22.400000000000002</v>
      </c>
      <c r="AA49" s="22">
        <f>'Distributor Secondary'!Z12*'DSR con %'!AA49</f>
        <v>28</v>
      </c>
      <c r="AB49" s="22">
        <f>'Distributor Secondary'!AA12*'DSR con %'!AB49</f>
        <v>32.85</v>
      </c>
      <c r="AC49" s="22">
        <f>'Distributor Secondary'!AB12*'DSR con %'!AC49</f>
        <v>8.32</v>
      </c>
      <c r="AD49" s="22">
        <f>'Distributor Secondary'!AC12*'DSR con %'!AD49</f>
        <v>18.43</v>
      </c>
      <c r="AE49" s="22">
        <f>'Distributor Secondary'!AD12*'DSR con %'!AE49</f>
        <v>5.9399999999999995</v>
      </c>
      <c r="AF49" s="22">
        <f>'Distributor Secondary'!AE12*'DSR con %'!AF49</f>
        <v>11.11</v>
      </c>
      <c r="AG49" s="22">
        <f>'Distributor Secondary'!AF12*'DSR con %'!AG49</f>
        <v>16.940000000000001</v>
      </c>
      <c r="AH49" s="22">
        <f>'Distributor Secondary'!AG12*'DSR con %'!AH49</f>
        <v>14.85</v>
      </c>
      <c r="AI49" s="22">
        <f>'Distributor Secondary'!AH12*'DSR con %'!AI49</f>
        <v>6.38</v>
      </c>
    </row>
    <row r="50" spans="1:46" x14ac:dyDescent="0.2">
      <c r="A50" s="34" t="s">
        <v>13</v>
      </c>
      <c r="B50" s="18" t="s">
        <v>5</v>
      </c>
      <c r="C50" s="19" t="s">
        <v>23</v>
      </c>
      <c r="D50" s="70" t="s">
        <v>95</v>
      </c>
      <c r="E50" s="70" t="s">
        <v>96</v>
      </c>
      <c r="F50" s="20">
        <f>SUMPRODUCT(H50:AI50,$H$1:$AI$1)</f>
        <v>1913011.6</v>
      </c>
      <c r="G50" s="21">
        <f>SUM(H50:AI50)</f>
        <v>1059.6500000000001</v>
      </c>
      <c r="H50" s="22">
        <f>'Distributor Secondary'!G12*'DSR con %'!H50</f>
        <v>146.85</v>
      </c>
      <c r="I50" s="22">
        <f>'Distributor Secondary'!H12*'DSR con %'!I50</f>
        <v>83.49</v>
      </c>
      <c r="J50" s="22">
        <f>'Distributor Secondary'!I12*'DSR con %'!J50</f>
        <v>43.92</v>
      </c>
      <c r="K50" s="22">
        <f>'Distributor Secondary'!J12*'DSR con %'!K50</f>
        <v>80.849999999999994</v>
      </c>
      <c r="L50" s="22">
        <f>'Distributor Secondary'!K12*'DSR con %'!L50</f>
        <v>11.07</v>
      </c>
      <c r="M50" s="22">
        <f>'Distributor Secondary'!L12*'DSR con %'!M50</f>
        <v>27.119999999999997</v>
      </c>
      <c r="N50" s="22">
        <f>'Distributor Secondary'!M12*'DSR con %'!N50</f>
        <v>13.5</v>
      </c>
      <c r="O50" s="22">
        <f>'Distributor Secondary'!N12*'DSR con %'!O50</f>
        <v>45.3</v>
      </c>
      <c r="P50" s="22">
        <f>'Distributor Secondary'!O12*'DSR con %'!P50</f>
        <v>36.24</v>
      </c>
      <c r="Q50" s="22">
        <f>'Distributor Secondary'!P12*'DSR con %'!Q50</f>
        <v>69.23</v>
      </c>
      <c r="R50" s="22">
        <f>'Distributor Secondary'!Q12*'DSR con %'!R50</f>
        <v>33.150000000000006</v>
      </c>
      <c r="S50" s="22">
        <f>'Distributor Secondary'!R12*'DSR con %'!S50</f>
        <v>21.000000000000004</v>
      </c>
      <c r="T50" s="22">
        <f>'Distributor Secondary'!S12*'DSR con %'!T50</f>
        <v>54.36</v>
      </c>
      <c r="U50" s="22">
        <f>'Distributor Secondary'!T12*'DSR con %'!U50</f>
        <v>45.449999999999996</v>
      </c>
      <c r="V50" s="22">
        <f>'Distributor Secondary'!U12*'DSR con %'!V50</f>
        <v>51.34</v>
      </c>
      <c r="W50" s="22">
        <f>'Distributor Secondary'!V12*'DSR con %'!W50</f>
        <v>16.61</v>
      </c>
      <c r="X50" s="22">
        <f>'Distributor Secondary'!W12*'DSR con %'!X50</f>
        <v>15.100000000000001</v>
      </c>
      <c r="Y50" s="22">
        <f>'Distributor Secondary'!X12*'DSR con %'!Y50</f>
        <v>46.800000000000004</v>
      </c>
      <c r="Z50" s="22">
        <f>'Distributor Secondary'!Y12*'DSR con %'!Z50</f>
        <v>32.200000000000003</v>
      </c>
      <c r="AA50" s="22">
        <f>'Distributor Secondary'!Z12*'DSR con %'!AA50</f>
        <v>40.25</v>
      </c>
      <c r="AB50" s="22">
        <f>'Distributor Secondary'!AA12*'DSR con %'!AB50</f>
        <v>35.04</v>
      </c>
      <c r="AC50" s="22">
        <f>'Distributor Secondary'!AB12*'DSR con %'!AC50</f>
        <v>8.9600000000000009</v>
      </c>
      <c r="AD50" s="22">
        <f>'Distributor Secondary'!AC12*'DSR con %'!AD50</f>
        <v>14.549999999999999</v>
      </c>
      <c r="AE50" s="22">
        <f>'Distributor Secondary'!AD12*'DSR con %'!AE50</f>
        <v>16.830000000000002</v>
      </c>
      <c r="AF50" s="22">
        <f>'Distributor Secondary'!AE12*'DSR con %'!AF50</f>
        <v>14.14</v>
      </c>
      <c r="AG50" s="22">
        <f>'Distributor Secondary'!AF12*'DSR con %'!AG50</f>
        <v>21.560000000000002</v>
      </c>
      <c r="AH50" s="22">
        <f>'Distributor Secondary'!AG12*'DSR con %'!AH50</f>
        <v>24.3</v>
      </c>
      <c r="AI50" s="22">
        <f>'Distributor Secondary'!AH12*'DSR con %'!AI50</f>
        <v>10.44</v>
      </c>
    </row>
    <row r="51" spans="1:46" x14ac:dyDescent="0.2">
      <c r="A51" s="34" t="s">
        <v>13</v>
      </c>
      <c r="B51" s="18" t="s">
        <v>5</v>
      </c>
      <c r="C51" s="19" t="s">
        <v>23</v>
      </c>
      <c r="D51" s="70" t="s">
        <v>97</v>
      </c>
      <c r="E51" s="70" t="s">
        <v>98</v>
      </c>
      <c r="F51" s="20">
        <f>SUMPRODUCT(H51:AI51,$H$1:$AI$1)</f>
        <v>1974918.9999999998</v>
      </c>
      <c r="G51" s="21">
        <f>SUM(H51:AI51)</f>
        <v>893.6</v>
      </c>
      <c r="H51" s="22">
        <f>'Distributor Secondary'!G12*'DSR con %'!H51</f>
        <v>117.47999999999999</v>
      </c>
      <c r="I51" s="22">
        <f>'Distributor Secondary'!H12*'DSR con %'!I51</f>
        <v>91.08</v>
      </c>
      <c r="J51" s="22">
        <f>'Distributor Secondary'!I12*'DSR con %'!J51</f>
        <v>18.3</v>
      </c>
      <c r="K51" s="22">
        <f>'Distributor Secondary'!J12*'DSR con %'!K51</f>
        <v>66.149999999999991</v>
      </c>
      <c r="L51" s="22">
        <f>'Distributor Secondary'!K12*'DSR con %'!L51</f>
        <v>18.45</v>
      </c>
      <c r="M51" s="22">
        <f>'Distributor Secondary'!L12*'DSR con %'!M51</f>
        <v>29.380000000000003</v>
      </c>
      <c r="N51" s="22">
        <f>'Distributor Secondary'!M12*'DSR con %'!N51</f>
        <v>36</v>
      </c>
      <c r="O51" s="22">
        <f>'Distributor Secondary'!N12*'DSR con %'!O51</f>
        <v>42.28</v>
      </c>
      <c r="P51" s="22">
        <f>'Distributor Secondary'!O12*'DSR con %'!P51</f>
        <v>45.3</v>
      </c>
      <c r="Q51" s="22">
        <f>'Distributor Secondary'!P12*'DSR con %'!Q51</f>
        <v>21.07</v>
      </c>
      <c r="R51" s="22">
        <f>'Distributor Secondary'!Q12*'DSR con %'!R51</f>
        <v>13.650000000000002</v>
      </c>
      <c r="S51" s="22">
        <f>'Distributor Secondary'!R12*'DSR con %'!S51</f>
        <v>10.500000000000002</v>
      </c>
      <c r="T51" s="22">
        <f>'Distributor Secondary'!S12*'DSR con %'!T51</f>
        <v>21.14</v>
      </c>
      <c r="U51" s="22">
        <f>'Distributor Secondary'!T12*'DSR con %'!U51</f>
        <v>21.21</v>
      </c>
      <c r="V51" s="22">
        <f>'Distributor Secondary'!U12*'DSR con %'!V51</f>
        <v>39.26</v>
      </c>
      <c r="W51" s="22">
        <f>'Distributor Secondary'!V12*'DSR con %'!W51</f>
        <v>21.14</v>
      </c>
      <c r="X51" s="22">
        <f>'Distributor Secondary'!W12*'DSR con %'!X51</f>
        <v>69.460000000000008</v>
      </c>
      <c r="Y51" s="22">
        <f>'Distributor Secondary'!X12*'DSR con %'!Y51</f>
        <v>18.72</v>
      </c>
      <c r="Z51" s="22">
        <f>'Distributor Secondary'!Y12*'DSR con %'!Z51</f>
        <v>9.8000000000000007</v>
      </c>
      <c r="AA51" s="22">
        <f>'Distributor Secondary'!Z12*'DSR con %'!AA51</f>
        <v>14</v>
      </c>
      <c r="AB51" s="22">
        <f>'Distributor Secondary'!AA12*'DSR con %'!AB51</f>
        <v>17.52</v>
      </c>
      <c r="AC51" s="22">
        <f>'Distributor Secondary'!AB12*'DSR con %'!AC51</f>
        <v>5.76</v>
      </c>
      <c r="AD51" s="22">
        <f>'Distributor Secondary'!AC12*'DSR con %'!AD51</f>
        <v>8.73</v>
      </c>
      <c r="AE51" s="22">
        <f>'Distributor Secondary'!AD12*'DSR con %'!AE51</f>
        <v>29.7</v>
      </c>
      <c r="AF51" s="22">
        <f>'Distributor Secondary'!AE12*'DSR con %'!AF51</f>
        <v>24.24</v>
      </c>
      <c r="AG51" s="22">
        <f>'Distributor Secondary'!AF12*'DSR con %'!AG51</f>
        <v>36.96</v>
      </c>
      <c r="AH51" s="22">
        <f>'Distributor Secondary'!AG12*'DSR con %'!AH51</f>
        <v>32.4</v>
      </c>
      <c r="AI51" s="22">
        <f>'Distributor Secondary'!AH12*'DSR con %'!AI51</f>
        <v>13.92</v>
      </c>
    </row>
    <row r="52" spans="1:46" x14ac:dyDescent="0.2">
      <c r="A52" s="34" t="s">
        <v>13</v>
      </c>
      <c r="B52" s="18" t="s">
        <v>5</v>
      </c>
      <c r="C52" s="19" t="s">
        <v>23</v>
      </c>
      <c r="D52" s="70" t="s">
        <v>99</v>
      </c>
      <c r="E52" s="70" t="s">
        <v>100</v>
      </c>
      <c r="F52" s="20">
        <f>SUMPRODUCT(H52:AI52,$H$1:$AI$1)</f>
        <v>1772321.1000000003</v>
      </c>
      <c r="G52" s="21">
        <f>SUM(H52:AI52)</f>
        <v>1234.1399999999999</v>
      </c>
      <c r="H52" s="22">
        <f>'Distributor Secondary'!G12*'DSR con %'!H52</f>
        <v>166.43</v>
      </c>
      <c r="I52" s="22">
        <f>'Distributor Secondary'!H12*'DSR con %'!I52</f>
        <v>129.03</v>
      </c>
      <c r="J52" s="22">
        <f>'Distributor Secondary'!I12*'DSR con %'!J52</f>
        <v>54.9</v>
      </c>
      <c r="K52" s="22">
        <f>'Distributor Secondary'!J12*'DSR con %'!K52</f>
        <v>176.4</v>
      </c>
      <c r="L52" s="22">
        <f>'Distributor Secondary'!K12*'DSR con %'!L52</f>
        <v>18.45</v>
      </c>
      <c r="M52" s="22">
        <f>'Distributor Secondary'!L12*'DSR con %'!M52</f>
        <v>42.94</v>
      </c>
      <c r="N52" s="22">
        <f>'Distributor Secondary'!M12*'DSR con %'!N52</f>
        <v>29.25</v>
      </c>
      <c r="O52" s="22">
        <f>'Distributor Secondary'!N12*'DSR con %'!O52</f>
        <v>33.22</v>
      </c>
      <c r="P52" s="22">
        <f>'Distributor Secondary'!O12*'DSR con %'!P52</f>
        <v>78.52</v>
      </c>
      <c r="Q52" s="22">
        <f>'Distributor Secondary'!P12*'DSR con %'!Q52</f>
        <v>24.080000000000002</v>
      </c>
      <c r="R52" s="22">
        <f>'Distributor Secondary'!Q12*'DSR con %'!R52</f>
        <v>42.9</v>
      </c>
      <c r="S52" s="22">
        <f>'Distributor Secondary'!R12*'DSR con %'!S52</f>
        <v>24</v>
      </c>
      <c r="T52" s="22">
        <f>'Distributor Secondary'!S12*'DSR con %'!T52</f>
        <v>57.38</v>
      </c>
      <c r="U52" s="22">
        <f>'Distributor Secondary'!T12*'DSR con %'!U52</f>
        <v>78.78</v>
      </c>
      <c r="V52" s="22">
        <f>'Distributor Secondary'!U12*'DSR con %'!V52</f>
        <v>66.44</v>
      </c>
      <c r="W52" s="22">
        <f>'Distributor Secondary'!V12*'DSR con %'!W52</f>
        <v>31.709999999999997</v>
      </c>
      <c r="X52" s="22">
        <f>'Distributor Secondary'!W12*'DSR con %'!X52</f>
        <v>36.24</v>
      </c>
      <c r="Y52" s="22">
        <f>'Distributor Secondary'!X12*'DSR con %'!Y52</f>
        <v>32.760000000000005</v>
      </c>
      <c r="Z52" s="22">
        <f>'Distributor Secondary'!Y12*'DSR con %'!Z52</f>
        <v>12.6</v>
      </c>
      <c r="AA52" s="22">
        <f>'Distributor Secondary'!Z12*'DSR con %'!AA52</f>
        <v>14</v>
      </c>
      <c r="AB52" s="22">
        <f>'Distributor Secondary'!AA12*'DSR con %'!AB52</f>
        <v>21.900000000000002</v>
      </c>
      <c r="AC52" s="22">
        <f>'Distributor Secondary'!AB12*'DSR con %'!AC52</f>
        <v>7.04</v>
      </c>
      <c r="AD52" s="22">
        <f>'Distributor Secondary'!AC12*'DSR con %'!AD52</f>
        <v>9.7000000000000011</v>
      </c>
      <c r="AE52" s="22">
        <f>'Distributor Secondary'!AD12*'DSR con %'!AE52</f>
        <v>12.870000000000001</v>
      </c>
      <c r="AF52" s="22">
        <f>'Distributor Secondary'!AE12*'DSR con %'!AF52</f>
        <v>9.09</v>
      </c>
      <c r="AG52" s="22">
        <f>'Distributor Secondary'!AF12*'DSR con %'!AG52</f>
        <v>13.86</v>
      </c>
      <c r="AH52" s="22">
        <f>'Distributor Secondary'!AG12*'DSR con %'!AH52</f>
        <v>6.75</v>
      </c>
      <c r="AI52" s="22">
        <f>'Distributor Secondary'!AH12*'DSR con %'!AI52</f>
        <v>2.9000000000000004</v>
      </c>
    </row>
    <row r="53" spans="1:46" x14ac:dyDescent="0.2">
      <c r="A53" s="34" t="s">
        <v>13</v>
      </c>
      <c r="B53" s="18" t="s">
        <v>5</v>
      </c>
      <c r="C53" s="19" t="s">
        <v>23</v>
      </c>
      <c r="D53" s="70" t="s">
        <v>101</v>
      </c>
      <c r="E53" s="70" t="s">
        <v>102</v>
      </c>
      <c r="F53" s="20">
        <f>SUMPRODUCT(H53:AI53,$H$1:$AI$1)</f>
        <v>2031941</v>
      </c>
      <c r="G53" s="21">
        <f>SUM(H53:AI53)</f>
        <v>975.27000000000021</v>
      </c>
      <c r="H53" s="22">
        <f>'Distributor Secondary'!G12*'DSR con %'!H53</f>
        <v>88.11</v>
      </c>
      <c r="I53" s="22">
        <f>'Distributor Secondary'!H12*'DSR con %'!I53</f>
        <v>106.26</v>
      </c>
      <c r="J53" s="22">
        <f>'Distributor Secondary'!I12*'DSR con %'!J53</f>
        <v>51.24</v>
      </c>
      <c r="K53" s="22">
        <f>'Distributor Secondary'!J12*'DSR con %'!K53</f>
        <v>44.1</v>
      </c>
      <c r="L53" s="22">
        <f>'Distributor Secondary'!K12*'DSR con %'!L53</f>
        <v>19.68</v>
      </c>
      <c r="M53" s="22">
        <f>'Distributor Secondary'!L12*'DSR con %'!M53</f>
        <v>24.86</v>
      </c>
      <c r="N53" s="22">
        <f>'Distributor Secondary'!M12*'DSR con %'!N53</f>
        <v>29.25</v>
      </c>
      <c r="O53" s="22">
        <f>'Distributor Secondary'!N12*'DSR con %'!O53</f>
        <v>27.18</v>
      </c>
      <c r="P53" s="22">
        <f>'Distributor Secondary'!O12*'DSR con %'!P53</f>
        <v>36.24</v>
      </c>
      <c r="Q53" s="22">
        <f>'Distributor Secondary'!P12*'DSR con %'!Q53</f>
        <v>33.11</v>
      </c>
      <c r="R53" s="22">
        <f>'Distributor Secondary'!Q12*'DSR con %'!R53</f>
        <v>13.650000000000002</v>
      </c>
      <c r="S53" s="22">
        <f>'Distributor Secondary'!R12*'DSR con %'!S53</f>
        <v>30</v>
      </c>
      <c r="T53" s="22">
        <f>'Distributor Secondary'!S12*'DSR con %'!T53</f>
        <v>48.32</v>
      </c>
      <c r="U53" s="22">
        <f>'Distributor Secondary'!T12*'DSR con %'!U53</f>
        <v>36.36</v>
      </c>
      <c r="V53" s="22">
        <f>'Distributor Secondary'!U12*'DSR con %'!V53</f>
        <v>18.12</v>
      </c>
      <c r="W53" s="22">
        <f>'Distributor Secondary'!V12*'DSR con %'!W53</f>
        <v>30.200000000000003</v>
      </c>
      <c r="X53" s="22">
        <f>'Distributor Secondary'!W12*'DSR con %'!X53</f>
        <v>33.22</v>
      </c>
      <c r="Y53" s="22">
        <f>'Distributor Secondary'!X12*'DSR con %'!Y53</f>
        <v>46.800000000000004</v>
      </c>
      <c r="Z53" s="22">
        <f>'Distributor Secondary'!Y12*'DSR con %'!Z53</f>
        <v>26.6</v>
      </c>
      <c r="AA53" s="22">
        <f>'Distributor Secondary'!Z12*'DSR con %'!AA53</f>
        <v>35</v>
      </c>
      <c r="AB53" s="22">
        <f>'Distributor Secondary'!AA12*'DSR con %'!AB53</f>
        <v>52.559999999999995</v>
      </c>
      <c r="AC53" s="22">
        <f>'Distributor Secondary'!AB12*'DSR con %'!AC53</f>
        <v>9.6</v>
      </c>
      <c r="AD53" s="22">
        <f>'Distributor Secondary'!AC12*'DSR con %'!AD53</f>
        <v>18.43</v>
      </c>
      <c r="AE53" s="22">
        <f>'Distributor Secondary'!AD12*'DSR con %'!AE53</f>
        <v>17.82</v>
      </c>
      <c r="AF53" s="22">
        <f>'Distributor Secondary'!AE12*'DSR con %'!AF53</f>
        <v>22.22</v>
      </c>
      <c r="AG53" s="22">
        <f>'Distributor Secondary'!AF12*'DSR con %'!AG53</f>
        <v>33.880000000000003</v>
      </c>
      <c r="AH53" s="22">
        <f>'Distributor Secondary'!AG12*'DSR con %'!AH53</f>
        <v>29.7</v>
      </c>
      <c r="AI53" s="22">
        <f>'Distributor Secondary'!AH12*'DSR con %'!AI53</f>
        <v>12.76</v>
      </c>
    </row>
    <row r="54" spans="1:46" s="10" customFormat="1" x14ac:dyDescent="0.2">
      <c r="A54" s="32"/>
      <c r="B54" s="24"/>
      <c r="C54" s="25"/>
      <c r="D54" s="33"/>
      <c r="E54" s="33"/>
      <c r="F54" s="28">
        <f>SUMPRODUCT(H54:AI54,$H$1:$AI$1)</f>
        <v>12921050</v>
      </c>
      <c r="G54" s="59">
        <f>SUM(H54:AI54)</f>
        <v>7499</v>
      </c>
      <c r="H54" s="12">
        <f t="shared" ref="H54:AI54" si="8">SUM(H47:H53)</f>
        <v>979.00000000000011</v>
      </c>
      <c r="I54" s="12">
        <f t="shared" si="8"/>
        <v>759</v>
      </c>
      <c r="J54" s="12">
        <f t="shared" si="8"/>
        <v>366</v>
      </c>
      <c r="K54" s="12">
        <f t="shared" si="8"/>
        <v>735</v>
      </c>
      <c r="L54" s="12">
        <f t="shared" si="8"/>
        <v>123</v>
      </c>
      <c r="M54" s="12">
        <f t="shared" si="8"/>
        <v>226</v>
      </c>
      <c r="N54" s="12">
        <f t="shared" si="8"/>
        <v>225</v>
      </c>
      <c r="O54" s="12">
        <f t="shared" si="8"/>
        <v>302</v>
      </c>
      <c r="P54" s="12">
        <f t="shared" si="8"/>
        <v>302</v>
      </c>
      <c r="Q54" s="12">
        <f t="shared" si="8"/>
        <v>301</v>
      </c>
      <c r="R54" s="12">
        <f t="shared" si="8"/>
        <v>195.00000000000003</v>
      </c>
      <c r="S54" s="12">
        <f t="shared" si="8"/>
        <v>150</v>
      </c>
      <c r="T54" s="12">
        <f t="shared" si="8"/>
        <v>302</v>
      </c>
      <c r="U54" s="12">
        <f t="shared" si="8"/>
        <v>303</v>
      </c>
      <c r="V54" s="12">
        <f t="shared" si="8"/>
        <v>302</v>
      </c>
      <c r="W54" s="12">
        <f t="shared" si="8"/>
        <v>151</v>
      </c>
      <c r="X54" s="12">
        <f t="shared" si="8"/>
        <v>302</v>
      </c>
      <c r="Y54" s="12">
        <f t="shared" si="8"/>
        <v>234</v>
      </c>
      <c r="Z54" s="12">
        <f t="shared" si="8"/>
        <v>140</v>
      </c>
      <c r="AA54" s="12">
        <f t="shared" si="8"/>
        <v>175</v>
      </c>
      <c r="AB54" s="12">
        <f t="shared" si="8"/>
        <v>219.00000000000003</v>
      </c>
      <c r="AC54" s="12">
        <f t="shared" si="8"/>
        <v>64</v>
      </c>
      <c r="AD54" s="12">
        <f t="shared" si="8"/>
        <v>97</v>
      </c>
      <c r="AE54" s="12">
        <f t="shared" si="8"/>
        <v>99</v>
      </c>
      <c r="AF54" s="12">
        <f t="shared" si="8"/>
        <v>101</v>
      </c>
      <c r="AG54" s="12">
        <f t="shared" si="8"/>
        <v>154.00000000000003</v>
      </c>
      <c r="AH54" s="12">
        <f t="shared" si="8"/>
        <v>135</v>
      </c>
      <c r="AI54" s="12">
        <f t="shared" si="8"/>
        <v>58</v>
      </c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spans="1:46" s="141" customFormat="1" ht="14.25" customHeight="1" x14ac:dyDescent="0.25">
      <c r="A55" s="133" t="s">
        <v>46</v>
      </c>
      <c r="B55" s="134" t="s">
        <v>5</v>
      </c>
      <c r="C55" s="135" t="s">
        <v>45</v>
      </c>
      <c r="D55" s="136" t="s">
        <v>103</v>
      </c>
      <c r="E55" s="136" t="s">
        <v>104</v>
      </c>
      <c r="F55" s="137">
        <f>SUMPRODUCT(H55:AI55,$H$1:$AI$1)</f>
        <v>2893980.2</v>
      </c>
      <c r="G55" s="138">
        <f>SUM(H55:AI55)</f>
        <v>1434.2599999999995</v>
      </c>
      <c r="H55" s="139">
        <f>'Distributor Secondary'!G13*'DSR con %'!H55</f>
        <v>135.96</v>
      </c>
      <c r="I55" s="139">
        <f>'Distributor Secondary'!H13*'DSR con %'!I55</f>
        <v>113.19000000000001</v>
      </c>
      <c r="J55" s="139">
        <f>'Distributor Secondary'!I13*'DSR con %'!J55</f>
        <v>86.13000000000001</v>
      </c>
      <c r="K55" s="139">
        <f>'Distributor Secondary'!J13*'DSR con %'!K55</f>
        <v>186.45000000000002</v>
      </c>
      <c r="L55" s="139">
        <f>'Distributor Secondary'!K13*'DSR con %'!L55</f>
        <v>32.340000000000003</v>
      </c>
      <c r="M55" s="139">
        <f>'Distributor Secondary'!L13*'DSR con %'!M55</f>
        <v>32.67</v>
      </c>
      <c r="N55" s="139">
        <f>'Distributor Secondary'!M13*'DSR con %'!N55</f>
        <v>35.97</v>
      </c>
      <c r="O55" s="139">
        <f>'Distributor Secondary'!N13*'DSR con %'!O55</f>
        <v>48.18</v>
      </c>
      <c r="P55" s="139">
        <f>'Distributor Secondary'!O13*'DSR con %'!P55</f>
        <v>43.89</v>
      </c>
      <c r="Q55" s="139">
        <f>'Distributor Secondary'!P13*'DSR con %'!Q55</f>
        <v>49.17</v>
      </c>
      <c r="R55" s="139">
        <f>'Distributor Secondary'!Q13*'DSR con %'!R55</f>
        <v>28.380000000000003</v>
      </c>
      <c r="S55" s="139">
        <f>'Distributor Secondary'!R13*'DSR con %'!S55</f>
        <v>22.11</v>
      </c>
      <c r="T55" s="139">
        <f>'Distributor Secondary'!S13*'DSR con %'!T55</f>
        <v>44.22</v>
      </c>
      <c r="U55" s="139">
        <f>'Distributor Secondary'!T13*'DSR con %'!U55</f>
        <v>48.510000000000005</v>
      </c>
      <c r="V55" s="139">
        <f>'Distributor Secondary'!U13*'DSR con %'!V55</f>
        <v>47.52</v>
      </c>
      <c r="W55" s="139">
        <f>'Distributor Secondary'!V13*'DSR con %'!W55</f>
        <v>22.11</v>
      </c>
      <c r="X55" s="139">
        <f>'Distributor Secondary'!W13*'DSR con %'!X55</f>
        <v>44.550000000000004</v>
      </c>
      <c r="Y55" s="139">
        <f>'Distributor Secondary'!X13*'DSR con %'!Y55</f>
        <v>47.52</v>
      </c>
      <c r="Z55" s="139">
        <f>'Distributor Secondary'!Y13*'DSR con %'!Z55</f>
        <v>32.01</v>
      </c>
      <c r="AA55" s="139">
        <f>'Distributor Secondary'!Z13*'DSR con %'!AA55</f>
        <v>44.1</v>
      </c>
      <c r="AB55" s="139">
        <f>'Distributor Secondary'!AA13*'DSR con %'!AB55</f>
        <v>85.679999999999993</v>
      </c>
      <c r="AC55" s="139">
        <f>'Distributor Secondary'!AB13*'DSR con %'!AC55</f>
        <v>22.8</v>
      </c>
      <c r="AD55" s="139">
        <f>'Distributor Secondary'!AC13*'DSR con %'!AD55</f>
        <v>25.200000000000003</v>
      </c>
      <c r="AE55" s="139">
        <f>'Distributor Secondary'!AD13*'DSR con %'!AE55</f>
        <v>27.6</v>
      </c>
      <c r="AF55" s="139">
        <f>'Distributor Secondary'!AE13*'DSR con %'!AF55</f>
        <v>26</v>
      </c>
      <c r="AG55" s="139">
        <f>'Distributor Secondary'!AF13*'DSR con %'!AG55</f>
        <v>43.6</v>
      </c>
      <c r="AH55" s="139">
        <f>'Distributor Secondary'!AG13*'DSR con %'!AH55</f>
        <v>41.6</v>
      </c>
      <c r="AI55" s="139">
        <f>'Distributor Secondary'!AH13*'DSR con %'!AI55</f>
        <v>16.8</v>
      </c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</row>
    <row r="56" spans="1:46" s="141" customFormat="1" ht="15" customHeight="1" x14ac:dyDescent="0.25">
      <c r="A56" s="133" t="s">
        <v>46</v>
      </c>
      <c r="B56" s="134" t="s">
        <v>5</v>
      </c>
      <c r="C56" s="135" t="s">
        <v>45</v>
      </c>
      <c r="D56" s="136" t="s">
        <v>105</v>
      </c>
      <c r="E56" s="136" t="s">
        <v>106</v>
      </c>
      <c r="F56" s="137">
        <f>SUMPRODUCT(H56:AI56,$H$1:$AI$1)</f>
        <v>1978627.3</v>
      </c>
      <c r="G56" s="138">
        <f>SUM(H56:AI56)</f>
        <v>1026.94</v>
      </c>
      <c r="H56" s="139">
        <f>'Distributor Secondary'!G13*'DSR con %'!H56</f>
        <v>103</v>
      </c>
      <c r="I56" s="139">
        <f>'Distributor Secondary'!H13*'DSR con %'!I56</f>
        <v>85.75</v>
      </c>
      <c r="J56" s="139">
        <f>'Distributor Secondary'!I13*'DSR con %'!J56</f>
        <v>65.25</v>
      </c>
      <c r="K56" s="139">
        <f>'Distributor Secondary'!J13*'DSR con %'!K56</f>
        <v>141.25</v>
      </c>
      <c r="L56" s="139">
        <f>'Distributor Secondary'!K13*'DSR con %'!L56</f>
        <v>24.5</v>
      </c>
      <c r="M56" s="139">
        <f>'Distributor Secondary'!L13*'DSR con %'!M56</f>
        <v>24.75</v>
      </c>
      <c r="N56" s="139">
        <f>'Distributor Secondary'!M13*'DSR con %'!N56</f>
        <v>27.25</v>
      </c>
      <c r="O56" s="139">
        <f>'Distributor Secondary'!N13*'DSR con %'!O56</f>
        <v>36.5</v>
      </c>
      <c r="P56" s="139">
        <f>'Distributor Secondary'!O13*'DSR con %'!P56</f>
        <v>33.25</v>
      </c>
      <c r="Q56" s="139">
        <f>'Distributor Secondary'!P13*'DSR con %'!Q56</f>
        <v>37.25</v>
      </c>
      <c r="R56" s="139">
        <f>'Distributor Secondary'!Q13*'DSR con %'!R56</f>
        <v>21.5</v>
      </c>
      <c r="S56" s="139">
        <f>'Distributor Secondary'!R13*'DSR con %'!S56</f>
        <v>16.75</v>
      </c>
      <c r="T56" s="139">
        <f>'Distributor Secondary'!S13*'DSR con %'!T56</f>
        <v>33.5</v>
      </c>
      <c r="U56" s="139">
        <f>'Distributor Secondary'!T13*'DSR con %'!U56</f>
        <v>36.75</v>
      </c>
      <c r="V56" s="139">
        <f>'Distributor Secondary'!U13*'DSR con %'!V56</f>
        <v>36</v>
      </c>
      <c r="W56" s="139">
        <f>'Distributor Secondary'!V13*'DSR con %'!W56</f>
        <v>16.75</v>
      </c>
      <c r="X56" s="139">
        <f>'Distributor Secondary'!W13*'DSR con %'!X56</f>
        <v>33.75</v>
      </c>
      <c r="Y56" s="139">
        <f>'Distributor Secondary'!X13*'DSR con %'!Y56</f>
        <v>36</v>
      </c>
      <c r="Z56" s="139">
        <f>'Distributor Secondary'!Y13*'DSR con %'!Z56</f>
        <v>24.25</v>
      </c>
      <c r="AA56" s="139">
        <f>'Distributor Secondary'!Z13*'DSR con %'!AA56</f>
        <v>21</v>
      </c>
      <c r="AB56" s="139">
        <f>'Distributor Secondary'!AA13*'DSR con %'!AB56</f>
        <v>40.800000000000004</v>
      </c>
      <c r="AC56" s="139">
        <f>'Distributor Secondary'!AB13*'DSR con %'!AC56</f>
        <v>14.25</v>
      </c>
      <c r="AD56" s="139">
        <f>'Distributor Secondary'!AC13*'DSR con %'!AD56</f>
        <v>15.75</v>
      </c>
      <c r="AE56" s="139">
        <f>'Distributor Secondary'!AD13*'DSR con %'!AE56</f>
        <v>17.940000000000001</v>
      </c>
      <c r="AF56" s="139">
        <f>'Distributor Secondary'!AE13*'DSR con %'!AF56</f>
        <v>16.900000000000002</v>
      </c>
      <c r="AG56" s="139">
        <f>'Distributor Secondary'!AF13*'DSR con %'!AG56</f>
        <v>28.34</v>
      </c>
      <c r="AH56" s="139">
        <f>'Distributor Secondary'!AG13*'DSR con %'!AH56</f>
        <v>27.04</v>
      </c>
      <c r="AI56" s="139">
        <f>'Distributor Secondary'!AH13*'DSR con %'!AI56</f>
        <v>10.92</v>
      </c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</row>
    <row r="57" spans="1:46" s="141" customFormat="1" ht="16.5" customHeight="1" x14ac:dyDescent="0.25">
      <c r="A57" s="133" t="s">
        <v>46</v>
      </c>
      <c r="B57" s="134" t="s">
        <v>5</v>
      </c>
      <c r="C57" s="135" t="s">
        <v>45</v>
      </c>
      <c r="D57" s="136" t="s">
        <v>107</v>
      </c>
      <c r="E57" s="142" t="s">
        <v>271</v>
      </c>
      <c r="F57" s="137">
        <f>SUMPRODUCT(H57:AI57,$H$1:$AI$1)</f>
        <v>972837.39999999991</v>
      </c>
      <c r="G57" s="138">
        <f>SUM(H57:AI57)</f>
        <v>617.05000000000007</v>
      </c>
      <c r="H57" s="139">
        <f>'Distributor Secondary'!G13*'DSR con %'!H57</f>
        <v>65.92</v>
      </c>
      <c r="I57" s="139">
        <f>'Distributor Secondary'!H13*'DSR con %'!I57</f>
        <v>54.88</v>
      </c>
      <c r="J57" s="139">
        <f>'Distributor Secondary'!I13*'DSR con %'!J57</f>
        <v>41.76</v>
      </c>
      <c r="K57" s="139">
        <f>'Distributor Secondary'!J13*'DSR con %'!K57</f>
        <v>90.4</v>
      </c>
      <c r="L57" s="139">
        <f>'Distributor Secondary'!K13*'DSR con %'!L57</f>
        <v>15.68</v>
      </c>
      <c r="M57" s="139">
        <f>'Distributor Secondary'!L13*'DSR con %'!M57</f>
        <v>15.84</v>
      </c>
      <c r="N57" s="139">
        <f>'Distributor Secondary'!M13*'DSR con %'!N57</f>
        <v>17.440000000000001</v>
      </c>
      <c r="O57" s="139">
        <f>'Distributor Secondary'!N13*'DSR con %'!O57</f>
        <v>23.36</v>
      </c>
      <c r="P57" s="139">
        <f>'Distributor Secondary'!O13*'DSR con %'!P57</f>
        <v>21.28</v>
      </c>
      <c r="Q57" s="139">
        <f>'Distributor Secondary'!P13*'DSR con %'!Q57</f>
        <v>23.84</v>
      </c>
      <c r="R57" s="139">
        <f>'Distributor Secondary'!Q13*'DSR con %'!R57</f>
        <v>13.76</v>
      </c>
      <c r="S57" s="139">
        <f>'Distributor Secondary'!R13*'DSR con %'!S57</f>
        <v>10.72</v>
      </c>
      <c r="T57" s="139">
        <f>'Distributor Secondary'!S13*'DSR con %'!T57</f>
        <v>21.44</v>
      </c>
      <c r="U57" s="139">
        <f>'Distributor Secondary'!T13*'DSR con %'!U57</f>
        <v>23.52</v>
      </c>
      <c r="V57" s="139">
        <f>'Distributor Secondary'!U13*'DSR con %'!V57</f>
        <v>23.04</v>
      </c>
      <c r="W57" s="139">
        <f>'Distributor Secondary'!V13*'DSR con %'!W57</f>
        <v>10.72</v>
      </c>
      <c r="X57" s="139">
        <f>'Distributor Secondary'!W13*'DSR con %'!X57</f>
        <v>21.6</v>
      </c>
      <c r="Y57" s="139">
        <f>'Distributor Secondary'!X13*'DSR con %'!Y57</f>
        <v>23.04</v>
      </c>
      <c r="Z57" s="139">
        <f>'Distributor Secondary'!Y13*'DSR con %'!Z57</f>
        <v>15.52</v>
      </c>
      <c r="AA57" s="139">
        <f>'Distributor Secondary'!Z13*'DSR con %'!AA57</f>
        <v>13.65</v>
      </c>
      <c r="AB57" s="139">
        <f>'Distributor Secondary'!AA13*'DSR con %'!AB57</f>
        <v>26.52</v>
      </c>
      <c r="AC57" s="139">
        <f>'Distributor Secondary'!AB13*'DSR con %'!AC57</f>
        <v>5.7</v>
      </c>
      <c r="AD57" s="139">
        <f>'Distributor Secondary'!AC13*'DSR con %'!AD57</f>
        <v>6.3000000000000007</v>
      </c>
      <c r="AE57" s="139">
        <f>'Distributor Secondary'!AD13*'DSR con %'!AE57</f>
        <v>5.5200000000000005</v>
      </c>
      <c r="AF57" s="139">
        <f>'Distributor Secondary'!AE13*'DSR con %'!AF57</f>
        <v>5.2</v>
      </c>
      <c r="AG57" s="139">
        <f>'Distributor Secondary'!AF13*'DSR con %'!AG57</f>
        <v>8.7200000000000006</v>
      </c>
      <c r="AH57" s="139">
        <f>'Distributor Secondary'!AG13*'DSR con %'!AH57</f>
        <v>8.32</v>
      </c>
      <c r="AI57" s="139">
        <f>'Distributor Secondary'!AH13*'DSR con %'!AI57</f>
        <v>3.36</v>
      </c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</row>
    <row r="58" spans="1:46" s="141" customFormat="1" ht="15" customHeight="1" x14ac:dyDescent="0.25">
      <c r="A58" s="133" t="s">
        <v>46</v>
      </c>
      <c r="B58" s="134" t="s">
        <v>5</v>
      </c>
      <c r="C58" s="135" t="s">
        <v>45</v>
      </c>
      <c r="D58" s="136" t="s">
        <v>108</v>
      </c>
      <c r="E58" s="136" t="s">
        <v>109</v>
      </c>
      <c r="F58" s="137">
        <f>SUMPRODUCT(H58:AI58,$H$1:$AI$1)</f>
        <v>2039505.0999999999</v>
      </c>
      <c r="G58" s="138">
        <f>SUM(H58:AI58)</f>
        <v>1075.7500000000002</v>
      </c>
      <c r="H58" s="139">
        <f>'Distributor Secondary'!G13*'DSR con %'!H58</f>
        <v>107.12</v>
      </c>
      <c r="I58" s="139">
        <f>'Distributor Secondary'!H13*'DSR con %'!I58</f>
        <v>89.18</v>
      </c>
      <c r="J58" s="139">
        <f>'Distributor Secondary'!I13*'DSR con %'!J58</f>
        <v>67.86</v>
      </c>
      <c r="K58" s="139">
        <f>'Distributor Secondary'!J13*'DSR con %'!K58</f>
        <v>146.9</v>
      </c>
      <c r="L58" s="139">
        <f>'Distributor Secondary'!K13*'DSR con %'!L58</f>
        <v>25.48</v>
      </c>
      <c r="M58" s="139">
        <f>'Distributor Secondary'!L13*'DSR con %'!M58</f>
        <v>25.740000000000002</v>
      </c>
      <c r="N58" s="139">
        <f>'Distributor Secondary'!M13*'DSR con %'!N58</f>
        <v>28.34</v>
      </c>
      <c r="O58" s="139">
        <f>'Distributor Secondary'!N13*'DSR con %'!O58</f>
        <v>37.96</v>
      </c>
      <c r="P58" s="139">
        <f>'Distributor Secondary'!O13*'DSR con %'!P58</f>
        <v>34.58</v>
      </c>
      <c r="Q58" s="139">
        <f>'Distributor Secondary'!P13*'DSR con %'!Q58</f>
        <v>38.74</v>
      </c>
      <c r="R58" s="139">
        <f>'Distributor Secondary'!Q13*'DSR con %'!R58</f>
        <v>22.36</v>
      </c>
      <c r="S58" s="139">
        <f>'Distributor Secondary'!R13*'DSR con %'!S58</f>
        <v>17.420000000000002</v>
      </c>
      <c r="T58" s="139">
        <f>'Distributor Secondary'!S13*'DSR con %'!T58</f>
        <v>34.840000000000003</v>
      </c>
      <c r="U58" s="139">
        <f>'Distributor Secondary'!T13*'DSR con %'!U58</f>
        <v>38.22</v>
      </c>
      <c r="V58" s="139">
        <f>'Distributor Secondary'!U13*'DSR con %'!V58</f>
        <v>37.44</v>
      </c>
      <c r="W58" s="139">
        <f>'Distributor Secondary'!V13*'DSR con %'!W58</f>
        <v>17.420000000000002</v>
      </c>
      <c r="X58" s="139">
        <f>'Distributor Secondary'!W13*'DSR con %'!X58</f>
        <v>35.1</v>
      </c>
      <c r="Y58" s="139">
        <f>'Distributor Secondary'!X13*'DSR con %'!Y58</f>
        <v>37.44</v>
      </c>
      <c r="Z58" s="139">
        <f>'Distributor Secondary'!Y13*'DSR con %'!Z58</f>
        <v>25.220000000000002</v>
      </c>
      <c r="AA58" s="139">
        <f>'Distributor Secondary'!Z13*'DSR con %'!AA58</f>
        <v>26.25</v>
      </c>
      <c r="AB58" s="139">
        <f>'Distributor Secondary'!AA13*'DSR con %'!AB58</f>
        <v>51</v>
      </c>
      <c r="AC58" s="139">
        <f>'Distributor Secondary'!AB13*'DSR con %'!AC58</f>
        <v>14.25</v>
      </c>
      <c r="AD58" s="139">
        <f>'Distributor Secondary'!AC13*'DSR con %'!AD58</f>
        <v>15.75</v>
      </c>
      <c r="AE58" s="139">
        <f>'Distributor Secondary'!AD13*'DSR con %'!AE58</f>
        <v>17.940000000000001</v>
      </c>
      <c r="AF58" s="139">
        <f>'Distributor Secondary'!AE13*'DSR con %'!AF58</f>
        <v>16.900000000000002</v>
      </c>
      <c r="AG58" s="139">
        <f>'Distributor Secondary'!AF13*'DSR con %'!AG58</f>
        <v>28.34</v>
      </c>
      <c r="AH58" s="139">
        <f>'Distributor Secondary'!AG13*'DSR con %'!AH58</f>
        <v>27.04</v>
      </c>
      <c r="AI58" s="139">
        <f>'Distributor Secondary'!AH13*'DSR con %'!AI58</f>
        <v>10.92</v>
      </c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</row>
    <row r="59" spans="1:46" s="10" customFormat="1" x14ac:dyDescent="0.2">
      <c r="A59" s="40"/>
      <c r="B59" s="14"/>
      <c r="C59" s="41"/>
      <c r="D59" s="42"/>
      <c r="E59" s="69"/>
      <c r="F59" s="28">
        <f>SUMPRODUCT(H59:AI59,$H$1:$AI$1)</f>
        <v>7884950</v>
      </c>
      <c r="G59" s="59">
        <f>SUM(H59:AI59)</f>
        <v>4154</v>
      </c>
      <c r="H59" s="12">
        <f>SUM(H55:H58)</f>
        <v>412</v>
      </c>
      <c r="I59" s="12">
        <f t="shared" ref="I59:AI59" si="9">SUM(I55:I58)</f>
        <v>343</v>
      </c>
      <c r="J59" s="12">
        <f t="shared" si="9"/>
        <v>261</v>
      </c>
      <c r="K59" s="12">
        <f t="shared" si="9"/>
        <v>565</v>
      </c>
      <c r="L59" s="12">
        <f t="shared" si="9"/>
        <v>98.000000000000014</v>
      </c>
      <c r="M59" s="12">
        <f t="shared" si="9"/>
        <v>99</v>
      </c>
      <c r="N59" s="12">
        <f t="shared" si="9"/>
        <v>109</v>
      </c>
      <c r="O59" s="12">
        <f t="shared" si="9"/>
        <v>146</v>
      </c>
      <c r="P59" s="12">
        <f t="shared" si="9"/>
        <v>133</v>
      </c>
      <c r="Q59" s="12">
        <f t="shared" si="9"/>
        <v>149</v>
      </c>
      <c r="R59" s="12">
        <f t="shared" si="9"/>
        <v>86</v>
      </c>
      <c r="S59" s="12">
        <f t="shared" si="9"/>
        <v>67</v>
      </c>
      <c r="T59" s="12">
        <f t="shared" si="9"/>
        <v>134</v>
      </c>
      <c r="U59" s="12">
        <f t="shared" si="9"/>
        <v>147</v>
      </c>
      <c r="V59" s="12">
        <f t="shared" si="9"/>
        <v>144</v>
      </c>
      <c r="W59" s="12">
        <f t="shared" si="9"/>
        <v>67</v>
      </c>
      <c r="X59" s="12">
        <f t="shared" si="9"/>
        <v>135</v>
      </c>
      <c r="Y59" s="12">
        <f t="shared" si="9"/>
        <v>144</v>
      </c>
      <c r="Z59" s="12">
        <f t="shared" si="9"/>
        <v>97</v>
      </c>
      <c r="AA59" s="12">
        <f t="shared" si="9"/>
        <v>105</v>
      </c>
      <c r="AB59" s="12">
        <f t="shared" si="9"/>
        <v>204</v>
      </c>
      <c r="AC59" s="12">
        <f t="shared" si="9"/>
        <v>57</v>
      </c>
      <c r="AD59" s="12">
        <f t="shared" si="9"/>
        <v>63</v>
      </c>
      <c r="AE59" s="12">
        <f t="shared" si="9"/>
        <v>69.000000000000014</v>
      </c>
      <c r="AF59" s="12">
        <f t="shared" si="9"/>
        <v>65.000000000000014</v>
      </c>
      <c r="AG59" s="12">
        <f t="shared" si="9"/>
        <v>109</v>
      </c>
      <c r="AH59" s="12">
        <f t="shared" si="9"/>
        <v>104</v>
      </c>
      <c r="AI59" s="12">
        <f t="shared" si="9"/>
        <v>42</v>
      </c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</row>
    <row r="60" spans="1:46" x14ac:dyDescent="0.2">
      <c r="A60" s="43" t="s">
        <v>14</v>
      </c>
      <c r="B60" s="18" t="s">
        <v>5</v>
      </c>
      <c r="C60" s="38" t="s">
        <v>23</v>
      </c>
      <c r="D60" s="44" t="s">
        <v>110</v>
      </c>
      <c r="E60" s="38" t="s">
        <v>111</v>
      </c>
      <c r="F60" s="20">
        <f>SUMPRODUCT(H60:AI60,$H$1:$AI$1)</f>
        <v>2721788.9887408148</v>
      </c>
      <c r="G60" s="21">
        <f>SUM(H60:AI60)</f>
        <v>1159.7459000409231</v>
      </c>
      <c r="H60" s="22">
        <f>'Distributor Secondary'!G14*'DSR con %'!H60</f>
        <v>102.96000000000001</v>
      </c>
      <c r="I60" s="22">
        <f>'Distributor Secondary'!H14*'DSR con %'!I60</f>
        <v>85.8</v>
      </c>
      <c r="J60" s="22">
        <f>'Distributor Secondary'!I14*'DSR con %'!J60</f>
        <v>48.620000000000005</v>
      </c>
      <c r="K60" s="22">
        <f>'Distributor Secondary'!J14*'DSR con %'!K60</f>
        <v>105.04</v>
      </c>
      <c r="L60" s="22">
        <f>'Distributor Secondary'!K14*'DSR con %'!L60</f>
        <v>18.2</v>
      </c>
      <c r="M60" s="22">
        <f>'Distributor Secondary'!L14*'DSR con %'!M60</f>
        <v>25.740000000000002</v>
      </c>
      <c r="N60" s="22">
        <f>'Distributor Secondary'!M14*'DSR con %'!N60</f>
        <v>26.26</v>
      </c>
      <c r="O60" s="22">
        <f>'Distributor Secondary'!N14*'DSR con %'!O60</f>
        <v>35.620000000000005</v>
      </c>
      <c r="P60" s="22">
        <f>'Distributor Secondary'!O14*'DSR con %'!P60</f>
        <v>34.32</v>
      </c>
      <c r="Q60" s="22">
        <f>'Distributor Secondary'!P14*'DSR con %'!Q60</f>
        <v>46.28</v>
      </c>
      <c r="R60" s="22">
        <f>'Distributor Secondary'!Q14*'DSR con %'!R60</f>
        <v>24.18</v>
      </c>
      <c r="S60" s="22">
        <f>'Distributor Secondary'!R14*'DSR con %'!S60</f>
        <v>18.98</v>
      </c>
      <c r="T60" s="22">
        <f>'Distributor Secondary'!S14*'DSR con %'!T60</f>
        <v>38.480000000000004</v>
      </c>
      <c r="U60" s="22">
        <f>'Distributor Secondary'!T14*'DSR con %'!U60</f>
        <v>33.800000000000004</v>
      </c>
      <c r="V60" s="22">
        <f>'Distributor Secondary'!U14*'DSR con %'!V60</f>
        <v>37.96</v>
      </c>
      <c r="W60" s="22">
        <f>'Distributor Secondary'!V14*'DSR con %'!W60</f>
        <v>16.900000000000002</v>
      </c>
      <c r="X60" s="22">
        <f>'Distributor Secondary'!W14*'DSR con %'!X60</f>
        <v>47.081081081081081</v>
      </c>
      <c r="Y60" s="22">
        <f>'Distributor Secondary'!X14*'DSR con %'!Y60</f>
        <v>48.918367346938773</v>
      </c>
      <c r="Z60" s="22">
        <f>'Distributor Secondary'!Y14*'DSR con %'!Z60</f>
        <v>29.806451612903228</v>
      </c>
      <c r="AA60" s="22">
        <f>'Distributor Secondary'!Z14*'DSR con %'!AA60</f>
        <v>41.2</v>
      </c>
      <c r="AB60" s="22">
        <f>'Distributor Secondary'!AA14*'DSR con %'!AB60</f>
        <v>68</v>
      </c>
      <c r="AC60" s="22">
        <f>'Distributor Secondary'!AB14*'DSR con %'!AC60</f>
        <v>19.600000000000001</v>
      </c>
      <c r="AD60" s="22">
        <f>'Distributor Secondary'!AC14*'DSR con %'!AD60</f>
        <v>32.800000000000004</v>
      </c>
      <c r="AE60" s="22">
        <f>'Distributor Secondary'!AD14*'DSR con %'!AE60</f>
        <v>29.200000000000003</v>
      </c>
      <c r="AF60" s="22">
        <f>'Distributor Secondary'!AE14*'DSR con %'!AF60</f>
        <v>26.8</v>
      </c>
      <c r="AG60" s="22">
        <f>'Distributor Secondary'!AF14*'DSR con %'!AG60</f>
        <v>50</v>
      </c>
      <c r="AH60" s="22">
        <f>'Distributor Secondary'!AG14*'DSR con %'!AH60</f>
        <v>49.2</v>
      </c>
      <c r="AI60" s="22">
        <f>'Distributor Secondary'!AH14*'DSR con %'!AI60</f>
        <v>18</v>
      </c>
    </row>
    <row r="61" spans="1:46" x14ac:dyDescent="0.2">
      <c r="A61" s="43" t="s">
        <v>14</v>
      </c>
      <c r="B61" s="18" t="s">
        <v>5</v>
      </c>
      <c r="C61" s="38" t="s">
        <v>23</v>
      </c>
      <c r="D61" s="44" t="s">
        <v>112</v>
      </c>
      <c r="E61" s="38" t="s">
        <v>113</v>
      </c>
      <c r="F61" s="20">
        <f>SUMPRODUCT(H61:AI61,$H$1:$AI$1)</f>
        <v>1893640.7668202764</v>
      </c>
      <c r="G61" s="21">
        <f>SUM(H61:AI61)</f>
        <v>954.46803159973661</v>
      </c>
      <c r="H61" s="22">
        <f>'Distributor Secondary'!G14*'DSR con %'!H61</f>
        <v>99</v>
      </c>
      <c r="I61" s="22">
        <f>'Distributor Secondary'!H14*'DSR con %'!I61</f>
        <v>82.5</v>
      </c>
      <c r="J61" s="22">
        <f>'Distributor Secondary'!I14*'DSR con %'!J61</f>
        <v>46.75</v>
      </c>
      <c r="K61" s="22">
        <f>'Distributor Secondary'!J14*'DSR con %'!K61</f>
        <v>101</v>
      </c>
      <c r="L61" s="22">
        <f>'Distributor Secondary'!K14*'DSR con %'!L61</f>
        <v>17.5</v>
      </c>
      <c r="M61" s="22">
        <f>'Distributor Secondary'!L14*'DSR con %'!M61</f>
        <v>24.75</v>
      </c>
      <c r="N61" s="22">
        <f>'Distributor Secondary'!M14*'DSR con %'!N61</f>
        <v>25.25</v>
      </c>
      <c r="O61" s="22">
        <f>'Distributor Secondary'!N14*'DSR con %'!O61</f>
        <v>34.25</v>
      </c>
      <c r="P61" s="22">
        <f>'Distributor Secondary'!O14*'DSR con %'!P61</f>
        <v>33</v>
      </c>
      <c r="Q61" s="22">
        <f>'Distributor Secondary'!P14*'DSR con %'!Q61</f>
        <v>44.5</v>
      </c>
      <c r="R61" s="22">
        <f>'Distributor Secondary'!Q14*'DSR con %'!R61</f>
        <v>23.25</v>
      </c>
      <c r="S61" s="22">
        <f>'Distributor Secondary'!R14*'DSR con %'!S61</f>
        <v>18.25</v>
      </c>
      <c r="T61" s="22">
        <f>'Distributor Secondary'!S14*'DSR con %'!T61</f>
        <v>37</v>
      </c>
      <c r="U61" s="22">
        <f>'Distributor Secondary'!T14*'DSR con %'!U61</f>
        <v>32.5</v>
      </c>
      <c r="V61" s="22">
        <f>'Distributor Secondary'!U14*'DSR con %'!V61</f>
        <v>36.5</v>
      </c>
      <c r="W61" s="22">
        <f>'Distributor Secondary'!V14*'DSR con %'!W61</f>
        <v>16.25</v>
      </c>
      <c r="X61" s="22">
        <f>'Distributor Secondary'!W14*'DSR con %'!X61</f>
        <v>33.5</v>
      </c>
      <c r="Y61" s="22">
        <f>'Distributor Secondary'!X14*'DSR con %'!Y61</f>
        <v>34.530612244897959</v>
      </c>
      <c r="Z61" s="22">
        <f>'Distributor Secondary'!Y14*'DSR con %'!Z61</f>
        <v>21.677419354838708</v>
      </c>
      <c r="AA61" s="22">
        <f>'Distributor Secondary'!Z14*'DSR con %'!AA61</f>
        <v>23.69</v>
      </c>
      <c r="AB61" s="22">
        <f>'Distributor Secondary'!AA14*'DSR con %'!AB61</f>
        <v>39.1</v>
      </c>
      <c r="AC61" s="22">
        <f>'Distributor Secondary'!AB14*'DSR con %'!AC61</f>
        <v>11.270000000000001</v>
      </c>
      <c r="AD61" s="22">
        <f>'Distributor Secondary'!AC14*'DSR con %'!AD61</f>
        <v>18.86</v>
      </c>
      <c r="AE61" s="22">
        <f>'Distributor Secondary'!AD14*'DSR con %'!AE61</f>
        <v>16.79</v>
      </c>
      <c r="AF61" s="22">
        <f>'Distributor Secondary'!AE14*'DSR con %'!AF61</f>
        <v>15.41</v>
      </c>
      <c r="AG61" s="22">
        <f>'Distributor Secondary'!AF14*'DSR con %'!AG61</f>
        <v>28.75</v>
      </c>
      <c r="AH61" s="22">
        <f>'Distributor Secondary'!AG14*'DSR con %'!AH61</f>
        <v>28.290000000000003</v>
      </c>
      <c r="AI61" s="22">
        <f>'Distributor Secondary'!AH14*'DSR con %'!AI61</f>
        <v>10.35</v>
      </c>
    </row>
    <row r="62" spans="1:46" x14ac:dyDescent="0.2">
      <c r="A62" s="43" t="s">
        <v>14</v>
      </c>
      <c r="B62" s="18" t="s">
        <v>5</v>
      </c>
      <c r="C62" s="38" t="s">
        <v>23</v>
      </c>
      <c r="D62" s="44" t="s">
        <v>114</v>
      </c>
      <c r="E62" s="38" t="s">
        <v>115</v>
      </c>
      <c r="F62" s="20">
        <f>SUMPRODUCT(H62:AI62,$H$1:$AI$1)</f>
        <v>1692763.0222194544</v>
      </c>
      <c r="G62" s="21">
        <f>SUM(H62:AI62)</f>
        <v>903.02303417967016</v>
      </c>
      <c r="H62" s="22">
        <f>'Distributor Secondary'!G14*'DSR con %'!H62</f>
        <v>99</v>
      </c>
      <c r="I62" s="22">
        <f>'Distributor Secondary'!H14*'DSR con %'!I62</f>
        <v>82.5</v>
      </c>
      <c r="J62" s="22">
        <f>'Distributor Secondary'!I14*'DSR con %'!J62</f>
        <v>46.75</v>
      </c>
      <c r="K62" s="22">
        <f>'Distributor Secondary'!J14*'DSR con %'!K62</f>
        <v>101</v>
      </c>
      <c r="L62" s="22">
        <f>'Distributor Secondary'!K14*'DSR con %'!L62</f>
        <v>17.5</v>
      </c>
      <c r="M62" s="22">
        <f>'Distributor Secondary'!L14*'DSR con %'!M62</f>
        <v>24.75</v>
      </c>
      <c r="N62" s="22">
        <f>'Distributor Secondary'!M14*'DSR con %'!N62</f>
        <v>25.25</v>
      </c>
      <c r="O62" s="22">
        <f>'Distributor Secondary'!N14*'DSR con %'!O62</f>
        <v>34.25</v>
      </c>
      <c r="P62" s="22">
        <f>'Distributor Secondary'!O14*'DSR con %'!P62</f>
        <v>33</v>
      </c>
      <c r="Q62" s="22">
        <f>'Distributor Secondary'!P14*'DSR con %'!Q62</f>
        <v>44.5</v>
      </c>
      <c r="R62" s="22">
        <f>'Distributor Secondary'!Q14*'DSR con %'!R62</f>
        <v>23.25</v>
      </c>
      <c r="S62" s="22">
        <f>'Distributor Secondary'!R14*'DSR con %'!S62</f>
        <v>18.25</v>
      </c>
      <c r="T62" s="22">
        <f>'Distributor Secondary'!S14*'DSR con %'!T62</f>
        <v>37</v>
      </c>
      <c r="U62" s="22">
        <f>'Distributor Secondary'!T14*'DSR con %'!U62</f>
        <v>32.5</v>
      </c>
      <c r="V62" s="22">
        <f>'Distributor Secondary'!U14*'DSR con %'!V62</f>
        <v>36.5</v>
      </c>
      <c r="W62" s="22">
        <f>'Distributor Secondary'!V14*'DSR con %'!W62</f>
        <v>16.25</v>
      </c>
      <c r="X62" s="22">
        <f>'Distributor Secondary'!W14*'DSR con %'!X62</f>
        <v>26.70945945945946</v>
      </c>
      <c r="Y62" s="22">
        <f>'Distributor Secondary'!X14*'DSR con %'!Y62</f>
        <v>28.775510204081634</v>
      </c>
      <c r="Z62" s="22">
        <f>'Distributor Secondary'!Y14*'DSR con %'!Z62</f>
        <v>16.258064516129032</v>
      </c>
      <c r="AA62" s="22">
        <f>'Distributor Secondary'!Z14*'DSR con %'!AA62</f>
        <v>19.57</v>
      </c>
      <c r="AB62" s="22">
        <f>'Distributor Secondary'!AA14*'DSR con %'!AB62</f>
        <v>32.299999999999997</v>
      </c>
      <c r="AC62" s="22">
        <f>'Distributor Secondary'!AB14*'DSR con %'!AC62</f>
        <v>9.31</v>
      </c>
      <c r="AD62" s="22">
        <f>'Distributor Secondary'!AC14*'DSR con %'!AD62</f>
        <v>15.58</v>
      </c>
      <c r="AE62" s="22">
        <f>'Distributor Secondary'!AD14*'DSR con %'!AE62</f>
        <v>13.870000000000001</v>
      </c>
      <c r="AF62" s="22">
        <f>'Distributor Secondary'!AE14*'DSR con %'!AF62</f>
        <v>12.73</v>
      </c>
      <c r="AG62" s="22">
        <f>'Distributor Secondary'!AF14*'DSR con %'!AG62</f>
        <v>23.75</v>
      </c>
      <c r="AH62" s="22">
        <f>'Distributor Secondary'!AG14*'DSR con %'!AH62</f>
        <v>23.37</v>
      </c>
      <c r="AI62" s="22">
        <f>'Distributor Secondary'!AH14*'DSR con %'!AI62</f>
        <v>8.5500000000000007</v>
      </c>
    </row>
    <row r="63" spans="1:46" x14ac:dyDescent="0.2">
      <c r="A63" s="43" t="s">
        <v>14</v>
      </c>
      <c r="B63" s="18" t="s">
        <v>5</v>
      </c>
      <c r="C63" s="38" t="s">
        <v>23</v>
      </c>
      <c r="D63" s="44" t="s">
        <v>116</v>
      </c>
      <c r="E63" s="38" t="s">
        <v>117</v>
      </c>
      <c r="F63" s="20">
        <f>SUMPRODUCT(H63:AI63,$H$1:$AI$1)</f>
        <v>1618467.2222194544</v>
      </c>
      <c r="G63" s="21">
        <f>SUM(H63:AI63)</f>
        <v>867.76303417967017</v>
      </c>
      <c r="H63" s="22">
        <f>'Distributor Secondary'!G14*'DSR con %'!H63</f>
        <v>95.039999999999992</v>
      </c>
      <c r="I63" s="22">
        <f>'Distributor Secondary'!H14*'DSR con %'!I63</f>
        <v>79.2</v>
      </c>
      <c r="J63" s="22">
        <f>'Distributor Secondary'!I14*'DSR con %'!J63</f>
        <v>44.879999999999995</v>
      </c>
      <c r="K63" s="22">
        <f>'Distributor Secondary'!J14*'DSR con %'!K63</f>
        <v>96.96</v>
      </c>
      <c r="L63" s="22">
        <f>'Distributor Secondary'!K14*'DSR con %'!L63</f>
        <v>16.8</v>
      </c>
      <c r="M63" s="22">
        <f>'Distributor Secondary'!L14*'DSR con %'!M63</f>
        <v>23.759999999999998</v>
      </c>
      <c r="N63" s="22">
        <f>'Distributor Secondary'!M14*'DSR con %'!N63</f>
        <v>24.24</v>
      </c>
      <c r="O63" s="22">
        <f>'Distributor Secondary'!N14*'DSR con %'!O63</f>
        <v>32.879999999999995</v>
      </c>
      <c r="P63" s="22">
        <f>'Distributor Secondary'!O14*'DSR con %'!P63</f>
        <v>31.68</v>
      </c>
      <c r="Q63" s="22">
        <f>'Distributor Secondary'!P14*'DSR con %'!Q63</f>
        <v>42.72</v>
      </c>
      <c r="R63" s="22">
        <f>'Distributor Secondary'!Q14*'DSR con %'!R63</f>
        <v>22.32</v>
      </c>
      <c r="S63" s="22">
        <f>'Distributor Secondary'!R14*'DSR con %'!S63</f>
        <v>17.52</v>
      </c>
      <c r="T63" s="22">
        <f>'Distributor Secondary'!S14*'DSR con %'!T63</f>
        <v>35.519999999999996</v>
      </c>
      <c r="U63" s="22">
        <f>'Distributor Secondary'!T14*'DSR con %'!U63</f>
        <v>31.2</v>
      </c>
      <c r="V63" s="22">
        <f>'Distributor Secondary'!U14*'DSR con %'!V63</f>
        <v>35.04</v>
      </c>
      <c r="W63" s="22">
        <f>'Distributor Secondary'!V14*'DSR con %'!W63</f>
        <v>15.6</v>
      </c>
      <c r="X63" s="22">
        <f>'Distributor Secondary'!W14*'DSR con %'!X63</f>
        <v>26.70945945945946</v>
      </c>
      <c r="Y63" s="22">
        <f>'Distributor Secondary'!X14*'DSR con %'!Y63</f>
        <v>28.775510204081634</v>
      </c>
      <c r="Z63" s="22">
        <f>'Distributor Secondary'!Y14*'DSR con %'!Z63</f>
        <v>16.258064516129032</v>
      </c>
      <c r="AA63" s="22">
        <f>'Distributor Secondary'!Z14*'DSR con %'!AA63</f>
        <v>18.54</v>
      </c>
      <c r="AB63" s="22">
        <f>'Distributor Secondary'!AA14*'DSR con %'!AB63</f>
        <v>30.599999999999998</v>
      </c>
      <c r="AC63" s="22">
        <f>'Distributor Secondary'!AB14*'DSR con %'!AC63</f>
        <v>8.82</v>
      </c>
      <c r="AD63" s="22">
        <f>'Distributor Secondary'!AC14*'DSR con %'!AD63</f>
        <v>14.76</v>
      </c>
      <c r="AE63" s="22">
        <f>'Distributor Secondary'!AD14*'DSR con %'!AE63</f>
        <v>13.139999999999999</v>
      </c>
      <c r="AF63" s="22">
        <f>'Distributor Secondary'!AE14*'DSR con %'!AF63</f>
        <v>12.059999999999999</v>
      </c>
      <c r="AG63" s="22">
        <f>'Distributor Secondary'!AF14*'DSR con %'!AG63</f>
        <v>22.5</v>
      </c>
      <c r="AH63" s="22">
        <f>'Distributor Secondary'!AG14*'DSR con %'!AH63</f>
        <v>22.14</v>
      </c>
      <c r="AI63" s="22">
        <f>'Distributor Secondary'!AH14*'DSR con %'!AI63</f>
        <v>8.1</v>
      </c>
    </row>
    <row r="64" spans="1:46" s="10" customFormat="1" x14ac:dyDescent="0.2">
      <c r="A64" s="45"/>
      <c r="B64" s="14"/>
      <c r="C64" s="41"/>
      <c r="D64" s="46"/>
      <c r="E64" s="41"/>
      <c r="F64" s="28">
        <f>SUMPRODUCT(H64:AI64,$H$1:$AI$1)</f>
        <v>7926660</v>
      </c>
      <c r="G64" s="59">
        <f>SUM(H64:AI64)</f>
        <v>3885</v>
      </c>
      <c r="H64" s="12">
        <f>SUM(H60:H63)</f>
        <v>396</v>
      </c>
      <c r="I64" s="12">
        <f t="shared" ref="I64:AI64" si="10">SUM(I60:I63)</f>
        <v>330</v>
      </c>
      <c r="J64" s="12">
        <f t="shared" si="10"/>
        <v>187</v>
      </c>
      <c r="K64" s="12">
        <f t="shared" si="10"/>
        <v>404</v>
      </c>
      <c r="L64" s="12">
        <f t="shared" si="10"/>
        <v>70</v>
      </c>
      <c r="M64" s="12">
        <f t="shared" si="10"/>
        <v>99</v>
      </c>
      <c r="N64" s="12">
        <f t="shared" si="10"/>
        <v>101</v>
      </c>
      <c r="O64" s="12">
        <f t="shared" si="10"/>
        <v>137</v>
      </c>
      <c r="P64" s="12">
        <f t="shared" si="10"/>
        <v>132</v>
      </c>
      <c r="Q64" s="12">
        <f t="shared" si="10"/>
        <v>178</v>
      </c>
      <c r="R64" s="12">
        <f t="shared" si="10"/>
        <v>93</v>
      </c>
      <c r="S64" s="12">
        <f t="shared" si="10"/>
        <v>73</v>
      </c>
      <c r="T64" s="12">
        <f t="shared" si="10"/>
        <v>148</v>
      </c>
      <c r="U64" s="12">
        <f t="shared" si="10"/>
        <v>130</v>
      </c>
      <c r="V64" s="12">
        <f t="shared" si="10"/>
        <v>146</v>
      </c>
      <c r="W64" s="12">
        <f t="shared" si="10"/>
        <v>65</v>
      </c>
      <c r="X64" s="12">
        <f t="shared" si="10"/>
        <v>134</v>
      </c>
      <c r="Y64" s="12">
        <f t="shared" si="10"/>
        <v>141</v>
      </c>
      <c r="Z64" s="12">
        <f t="shared" si="10"/>
        <v>84</v>
      </c>
      <c r="AA64" s="12">
        <f t="shared" si="10"/>
        <v>103</v>
      </c>
      <c r="AB64" s="12">
        <f t="shared" si="10"/>
        <v>169.99999999999997</v>
      </c>
      <c r="AC64" s="12">
        <f t="shared" si="10"/>
        <v>49.000000000000007</v>
      </c>
      <c r="AD64" s="12">
        <f t="shared" si="10"/>
        <v>82.000000000000014</v>
      </c>
      <c r="AE64" s="12">
        <f t="shared" si="10"/>
        <v>73</v>
      </c>
      <c r="AF64" s="12">
        <f t="shared" si="10"/>
        <v>67</v>
      </c>
      <c r="AG64" s="12">
        <f t="shared" si="10"/>
        <v>125</v>
      </c>
      <c r="AH64" s="12">
        <f t="shared" si="10"/>
        <v>123.00000000000001</v>
      </c>
      <c r="AI64" s="12">
        <f t="shared" si="10"/>
        <v>45.000000000000007</v>
      </c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</row>
    <row r="65" spans="1:46" x14ac:dyDescent="0.2">
      <c r="A65" s="47" t="s">
        <v>15</v>
      </c>
      <c r="B65" s="18" t="s">
        <v>5</v>
      </c>
      <c r="C65" s="38" t="s">
        <v>45</v>
      </c>
      <c r="D65" s="39" t="s">
        <v>118</v>
      </c>
      <c r="E65" s="47" t="s">
        <v>143</v>
      </c>
      <c r="F65" s="20">
        <f>SUMPRODUCT(H65:AI65,$H$1:$AI$1)</f>
        <v>2680563.9</v>
      </c>
      <c r="G65" s="21">
        <f>SUM(H65:AI65)</f>
        <v>1212.97</v>
      </c>
      <c r="H65" s="22">
        <f>'Distributor Secondary'!G15*'DSR con %'!H65</f>
        <v>142.4</v>
      </c>
      <c r="I65" s="22">
        <f>'Distributor Secondary'!H15*'DSR con %'!I65</f>
        <v>117.92</v>
      </c>
      <c r="J65" s="22">
        <f>'Distributor Secondary'!I15*'DSR con %'!J65</f>
        <v>58.56</v>
      </c>
      <c r="K65" s="22">
        <f>'Distributor Secondary'!J15*'DSR con %'!K65</f>
        <v>116.8</v>
      </c>
      <c r="L65" s="22">
        <f>'Distributor Secondary'!K15*'DSR con %'!L65</f>
        <v>20.16</v>
      </c>
      <c r="M65" s="22">
        <f>'Distributor Secondary'!L15*'DSR con %'!M65</f>
        <v>31.04</v>
      </c>
      <c r="N65" s="22">
        <f>'Distributor Secondary'!M15*'DSR con %'!N65</f>
        <v>31.36</v>
      </c>
      <c r="O65" s="22">
        <f>'Distributor Secondary'!N15*'DSR con %'!O65</f>
        <v>40</v>
      </c>
      <c r="P65" s="22">
        <f>'Distributor Secondary'!O15*'DSR con %'!P65</f>
        <v>45.76</v>
      </c>
      <c r="Q65" s="22">
        <f>'Distributor Secondary'!P15*'DSR con %'!Q65</f>
        <v>32.64</v>
      </c>
      <c r="R65" s="22">
        <f>'Distributor Secondary'!Q15*'DSR con %'!R65</f>
        <v>29.44</v>
      </c>
      <c r="S65" s="22">
        <f>'Distributor Secondary'!R15*'DSR con %'!S65</f>
        <v>22.72</v>
      </c>
      <c r="T65" s="22">
        <f>'Distributor Secondary'!S15*'DSR con %'!T65</f>
        <v>45.76</v>
      </c>
      <c r="U65" s="22">
        <f>'Distributor Secondary'!T15*'DSR con %'!U65</f>
        <v>45.6</v>
      </c>
      <c r="V65" s="22">
        <f>'Distributor Secondary'!U15*'DSR con %'!V65</f>
        <v>45.6</v>
      </c>
      <c r="W65" s="22">
        <f>'Distributor Secondary'!V15*'DSR con %'!W65</f>
        <v>23.68</v>
      </c>
      <c r="X65" s="22">
        <f>'Distributor Secondary'!W15*'DSR con %'!X65</f>
        <v>45.28</v>
      </c>
      <c r="Y65" s="22">
        <f>'Distributor Secondary'!X15*'DSR con %'!Y65</f>
        <v>35.04</v>
      </c>
      <c r="Z65" s="22">
        <f>'Distributor Secondary'!Y15*'DSR con %'!Z65</f>
        <v>20.96</v>
      </c>
      <c r="AA65" s="22">
        <f>'Distributor Secondary'!Z15*'DSR con %'!AA65</f>
        <v>26.080000000000002</v>
      </c>
      <c r="AB65" s="22">
        <f>'Distributor Secondary'!AA15*'DSR con %'!AB65</f>
        <v>32.160000000000004</v>
      </c>
      <c r="AC65" s="22">
        <f>'Distributor Secondary'!AB15*'DSR con %'!AC65</f>
        <v>9.6</v>
      </c>
      <c r="AD65" s="22">
        <f>'Distributor Secondary'!AC15*'DSR con %'!AD65</f>
        <v>21.76</v>
      </c>
      <c r="AE65" s="22">
        <f>'Distributor Secondary'!AD15*'DSR con %'!AE65</f>
        <v>24.3</v>
      </c>
      <c r="AF65" s="22">
        <f>'Distributor Secondary'!AE15*'DSR con %'!AF65</f>
        <v>28.5</v>
      </c>
      <c r="AG65" s="22">
        <f>'Distributor Secondary'!AF15*'DSR con %'!AG65</f>
        <v>45.449999999999996</v>
      </c>
      <c r="AH65" s="22">
        <f>'Distributor Secondary'!AG15*'DSR con %'!AH65</f>
        <v>52.05</v>
      </c>
      <c r="AI65" s="22">
        <f>'Distributor Secondary'!AH15*'DSR con %'!AI65</f>
        <v>22.349999999999998</v>
      </c>
    </row>
    <row r="66" spans="1:46" x14ac:dyDescent="0.2">
      <c r="A66" s="47" t="s">
        <v>15</v>
      </c>
      <c r="B66" s="18" t="s">
        <v>5</v>
      </c>
      <c r="C66" s="38" t="s">
        <v>45</v>
      </c>
      <c r="D66" s="39" t="s">
        <v>119</v>
      </c>
      <c r="E66" s="47" t="s">
        <v>120</v>
      </c>
      <c r="F66" s="20">
        <f>SUMPRODUCT(H66:AI66,$H$1:$AI$1)</f>
        <v>2597040</v>
      </c>
      <c r="G66" s="21">
        <f>SUM(H66:AI66)</f>
        <v>1147.9499999999998</v>
      </c>
      <c r="H66" s="22">
        <f>'Distributor Secondary'!G15*'DSR con %'!H66</f>
        <v>133.5</v>
      </c>
      <c r="I66" s="22">
        <f>'Distributor Secondary'!H15*'DSR con %'!I66</f>
        <v>110.55</v>
      </c>
      <c r="J66" s="22">
        <f>'Distributor Secondary'!I15*'DSR con %'!J66</f>
        <v>54.9</v>
      </c>
      <c r="K66" s="22">
        <f>'Distributor Secondary'!J15*'DSR con %'!K66</f>
        <v>109.5</v>
      </c>
      <c r="L66" s="22">
        <f>'Distributor Secondary'!K15*'DSR con %'!L66</f>
        <v>18.899999999999999</v>
      </c>
      <c r="M66" s="22">
        <f>'Distributor Secondary'!L15*'DSR con %'!M66</f>
        <v>29.099999999999998</v>
      </c>
      <c r="N66" s="22">
        <f>'Distributor Secondary'!M15*'DSR con %'!N66</f>
        <v>29.4</v>
      </c>
      <c r="O66" s="22">
        <f>'Distributor Secondary'!N15*'DSR con %'!O66</f>
        <v>37.5</v>
      </c>
      <c r="P66" s="22">
        <f>'Distributor Secondary'!O15*'DSR con %'!P66</f>
        <v>42.9</v>
      </c>
      <c r="Q66" s="22">
        <f>'Distributor Secondary'!P15*'DSR con %'!Q66</f>
        <v>30.599999999999998</v>
      </c>
      <c r="R66" s="22">
        <f>'Distributor Secondary'!Q15*'DSR con %'!R66</f>
        <v>27.599999999999998</v>
      </c>
      <c r="S66" s="22">
        <f>'Distributor Secondary'!R15*'DSR con %'!S66</f>
        <v>21.3</v>
      </c>
      <c r="T66" s="22">
        <f>'Distributor Secondary'!S15*'DSR con %'!T66</f>
        <v>42.9</v>
      </c>
      <c r="U66" s="22">
        <f>'Distributor Secondary'!T15*'DSR con %'!U66</f>
        <v>42.75</v>
      </c>
      <c r="V66" s="22">
        <f>'Distributor Secondary'!U15*'DSR con %'!V66</f>
        <v>42.75</v>
      </c>
      <c r="W66" s="22">
        <f>'Distributor Secondary'!V15*'DSR con %'!W66</f>
        <v>22.2</v>
      </c>
      <c r="X66" s="22">
        <f>'Distributor Secondary'!W15*'DSR con %'!X66</f>
        <v>42.449999999999996</v>
      </c>
      <c r="Y66" s="22">
        <f>'Distributor Secondary'!X15*'DSR con %'!Y66</f>
        <v>32.85</v>
      </c>
      <c r="Z66" s="22">
        <f>'Distributor Secondary'!Y15*'DSR con %'!Z66</f>
        <v>19.649999999999999</v>
      </c>
      <c r="AA66" s="22">
        <f>'Distributor Secondary'!Z15*'DSR con %'!AA66</f>
        <v>24.45</v>
      </c>
      <c r="AB66" s="22">
        <f>'Distributor Secondary'!AA15*'DSR con %'!AB66</f>
        <v>30.15</v>
      </c>
      <c r="AC66" s="22">
        <f>'Distributor Secondary'!AB15*'DSR con %'!AC66</f>
        <v>9</v>
      </c>
      <c r="AD66" s="22">
        <f>'Distributor Secondary'!AC15*'DSR con %'!AD66</f>
        <v>20.399999999999999</v>
      </c>
      <c r="AE66" s="22">
        <f>'Distributor Secondary'!AD15*'DSR con %'!AE66</f>
        <v>24.3</v>
      </c>
      <c r="AF66" s="22">
        <f>'Distributor Secondary'!AE15*'DSR con %'!AF66</f>
        <v>28.5</v>
      </c>
      <c r="AG66" s="22">
        <f>'Distributor Secondary'!AF15*'DSR con %'!AG66</f>
        <v>45.449999999999996</v>
      </c>
      <c r="AH66" s="22">
        <f>'Distributor Secondary'!AG15*'DSR con %'!AH66</f>
        <v>52.05</v>
      </c>
      <c r="AI66" s="22">
        <f>'Distributor Secondary'!AH15*'DSR con %'!AI66</f>
        <v>22.349999999999998</v>
      </c>
    </row>
    <row r="67" spans="1:46" x14ac:dyDescent="0.2">
      <c r="A67" s="47" t="s">
        <v>15</v>
      </c>
      <c r="B67" s="18" t="s">
        <v>5</v>
      </c>
      <c r="C67" s="38" t="s">
        <v>45</v>
      </c>
      <c r="D67" s="39" t="s">
        <v>121</v>
      </c>
      <c r="E67" s="47" t="s">
        <v>122</v>
      </c>
      <c r="F67" s="20">
        <f>SUMPRODUCT(H67:AI67,$H$1:$AI$1)</f>
        <v>2686652.1</v>
      </c>
      <c r="G67" s="21">
        <f>SUM(H67:AI67)</f>
        <v>1159.4599999999998</v>
      </c>
      <c r="H67" s="22">
        <f>'Distributor Secondary'!G15*'DSR con %'!H67</f>
        <v>133.5</v>
      </c>
      <c r="I67" s="22">
        <f>'Distributor Secondary'!H15*'DSR con %'!I67</f>
        <v>110.55</v>
      </c>
      <c r="J67" s="22">
        <f>'Distributor Secondary'!I15*'DSR con %'!J67</f>
        <v>54.9</v>
      </c>
      <c r="K67" s="22">
        <f>'Distributor Secondary'!J15*'DSR con %'!K67</f>
        <v>109.5</v>
      </c>
      <c r="L67" s="22">
        <f>'Distributor Secondary'!K15*'DSR con %'!L67</f>
        <v>18.899999999999999</v>
      </c>
      <c r="M67" s="22">
        <f>'Distributor Secondary'!L15*'DSR con %'!M67</f>
        <v>29.099999999999998</v>
      </c>
      <c r="N67" s="22">
        <f>'Distributor Secondary'!M15*'DSR con %'!N67</f>
        <v>29.4</v>
      </c>
      <c r="O67" s="22">
        <f>'Distributor Secondary'!N15*'DSR con %'!O67</f>
        <v>37.5</v>
      </c>
      <c r="P67" s="22">
        <f>'Distributor Secondary'!O15*'DSR con %'!P67</f>
        <v>42.9</v>
      </c>
      <c r="Q67" s="22">
        <f>'Distributor Secondary'!P15*'DSR con %'!Q67</f>
        <v>30.599999999999998</v>
      </c>
      <c r="R67" s="22">
        <f>'Distributor Secondary'!Q15*'DSR con %'!R67</f>
        <v>27.599999999999998</v>
      </c>
      <c r="S67" s="22">
        <f>'Distributor Secondary'!R15*'DSR con %'!S67</f>
        <v>21.3</v>
      </c>
      <c r="T67" s="22">
        <f>'Distributor Secondary'!S15*'DSR con %'!T67</f>
        <v>42.9</v>
      </c>
      <c r="U67" s="22">
        <f>'Distributor Secondary'!T15*'DSR con %'!U67</f>
        <v>42.75</v>
      </c>
      <c r="V67" s="22">
        <f>'Distributor Secondary'!U15*'DSR con %'!V67</f>
        <v>42.75</v>
      </c>
      <c r="W67" s="22">
        <f>'Distributor Secondary'!V15*'DSR con %'!W67</f>
        <v>22.2</v>
      </c>
      <c r="X67" s="22">
        <f>'Distributor Secondary'!W15*'DSR con %'!X67</f>
        <v>42.449999999999996</v>
      </c>
      <c r="Y67" s="22">
        <f>'Distributor Secondary'!X15*'DSR con %'!Y67</f>
        <v>32.85</v>
      </c>
      <c r="Z67" s="22">
        <f>'Distributor Secondary'!Y15*'DSR con %'!Z67</f>
        <v>19.649999999999999</v>
      </c>
      <c r="AA67" s="22">
        <f>'Distributor Secondary'!Z15*'DSR con %'!AA67</f>
        <v>24.45</v>
      </c>
      <c r="AB67" s="22">
        <f>'Distributor Secondary'!AA15*'DSR con %'!AB67</f>
        <v>30.15</v>
      </c>
      <c r="AC67" s="22">
        <f>'Distributor Secondary'!AB15*'DSR con %'!AC67</f>
        <v>9</v>
      </c>
      <c r="AD67" s="22">
        <f>'Distributor Secondary'!AC15*'DSR con %'!AD67</f>
        <v>20.399999999999999</v>
      </c>
      <c r="AE67" s="22">
        <f>'Distributor Secondary'!AD15*'DSR con %'!AE67</f>
        <v>25.92</v>
      </c>
      <c r="AF67" s="22">
        <f>'Distributor Secondary'!AE15*'DSR con %'!AF67</f>
        <v>30.400000000000002</v>
      </c>
      <c r="AG67" s="22">
        <f>'Distributor Secondary'!AF15*'DSR con %'!AG67</f>
        <v>48.480000000000004</v>
      </c>
      <c r="AH67" s="22">
        <f>'Distributor Secondary'!AG15*'DSR con %'!AH67</f>
        <v>55.52</v>
      </c>
      <c r="AI67" s="22">
        <f>'Distributor Secondary'!AH15*'DSR con %'!AI67</f>
        <v>23.84</v>
      </c>
    </row>
    <row r="68" spans="1:46" x14ac:dyDescent="0.2">
      <c r="A68" s="47" t="s">
        <v>15</v>
      </c>
      <c r="B68" s="18" t="s">
        <v>5</v>
      </c>
      <c r="C68" s="38" t="s">
        <v>45</v>
      </c>
      <c r="D68" s="39" t="s">
        <v>123</v>
      </c>
      <c r="E68" s="47" t="s">
        <v>124</v>
      </c>
      <c r="F68" s="20">
        <f>SUMPRODUCT(H68:AI68,$H$1:$AI$1)</f>
        <v>2262944.4</v>
      </c>
      <c r="G68" s="21">
        <f>SUM(H68:AI68)</f>
        <v>887.87</v>
      </c>
      <c r="H68" s="22">
        <f>'Distributor Secondary'!G15*'DSR con %'!H68</f>
        <v>97.9</v>
      </c>
      <c r="I68" s="22">
        <f>'Distributor Secondary'!H15*'DSR con %'!I68</f>
        <v>81.070000000000007</v>
      </c>
      <c r="J68" s="22">
        <f>'Distributor Secondary'!I15*'DSR con %'!J68</f>
        <v>40.26</v>
      </c>
      <c r="K68" s="22">
        <f>'Distributor Secondary'!J15*'DSR con %'!K68</f>
        <v>80.3</v>
      </c>
      <c r="L68" s="22">
        <f>'Distributor Secondary'!K15*'DSR con %'!L68</f>
        <v>13.86</v>
      </c>
      <c r="M68" s="22">
        <f>'Distributor Secondary'!L15*'DSR con %'!M68</f>
        <v>21.34</v>
      </c>
      <c r="N68" s="22">
        <f>'Distributor Secondary'!M15*'DSR con %'!N68</f>
        <v>21.56</v>
      </c>
      <c r="O68" s="22">
        <f>'Distributor Secondary'!N15*'DSR con %'!O68</f>
        <v>27.5</v>
      </c>
      <c r="P68" s="22">
        <f>'Distributor Secondary'!O15*'DSR con %'!P68</f>
        <v>31.46</v>
      </c>
      <c r="Q68" s="22">
        <f>'Distributor Secondary'!P15*'DSR con %'!Q68</f>
        <v>22.44</v>
      </c>
      <c r="R68" s="22">
        <f>'Distributor Secondary'!Q15*'DSR con %'!R68</f>
        <v>20.239999999999998</v>
      </c>
      <c r="S68" s="22">
        <f>'Distributor Secondary'!R15*'DSR con %'!S68</f>
        <v>15.62</v>
      </c>
      <c r="T68" s="22">
        <f>'Distributor Secondary'!S15*'DSR con %'!T68</f>
        <v>31.46</v>
      </c>
      <c r="U68" s="22">
        <f>'Distributor Secondary'!T15*'DSR con %'!U68</f>
        <v>31.35</v>
      </c>
      <c r="V68" s="22">
        <f>'Distributor Secondary'!U15*'DSR con %'!V68</f>
        <v>31.35</v>
      </c>
      <c r="W68" s="22">
        <f>'Distributor Secondary'!V15*'DSR con %'!W68</f>
        <v>16.28</v>
      </c>
      <c r="X68" s="22">
        <f>'Distributor Secondary'!W15*'DSR con %'!X68</f>
        <v>31.13</v>
      </c>
      <c r="Y68" s="22">
        <f>'Distributor Secondary'!X15*'DSR con %'!Y68</f>
        <v>24.09</v>
      </c>
      <c r="Z68" s="22">
        <f>'Distributor Secondary'!Y15*'DSR con %'!Z68</f>
        <v>14.41</v>
      </c>
      <c r="AA68" s="22">
        <f>'Distributor Secondary'!Z15*'DSR con %'!AA68</f>
        <v>17.93</v>
      </c>
      <c r="AB68" s="22">
        <f>'Distributor Secondary'!AA15*'DSR con %'!AB68</f>
        <v>22.11</v>
      </c>
      <c r="AC68" s="22">
        <f>'Distributor Secondary'!AB15*'DSR con %'!AC68</f>
        <v>6.6</v>
      </c>
      <c r="AD68" s="22">
        <f>'Distributor Secondary'!AC15*'DSR con %'!AD68</f>
        <v>14.96</v>
      </c>
      <c r="AE68" s="22">
        <f>'Distributor Secondary'!AD15*'DSR con %'!AE68</f>
        <v>24.3</v>
      </c>
      <c r="AF68" s="22">
        <f>'Distributor Secondary'!AE15*'DSR con %'!AF68</f>
        <v>28.5</v>
      </c>
      <c r="AG68" s="22">
        <f>'Distributor Secondary'!AF15*'DSR con %'!AG68</f>
        <v>45.449999999999996</v>
      </c>
      <c r="AH68" s="22">
        <f>'Distributor Secondary'!AG15*'DSR con %'!AH68</f>
        <v>52.05</v>
      </c>
      <c r="AI68" s="22">
        <f>'Distributor Secondary'!AH15*'DSR con %'!AI68</f>
        <v>22.349999999999998</v>
      </c>
    </row>
    <row r="69" spans="1:46" x14ac:dyDescent="0.2">
      <c r="A69" s="47" t="s">
        <v>15</v>
      </c>
      <c r="B69" s="18" t="s">
        <v>5</v>
      </c>
      <c r="C69" s="38" t="s">
        <v>45</v>
      </c>
      <c r="D69" s="39" t="s">
        <v>125</v>
      </c>
      <c r="E69" s="47" t="s">
        <v>126</v>
      </c>
      <c r="F69" s="20">
        <f>SUMPRODUCT(H69:AI69,$H$1:$AI$1)</f>
        <v>2411727.6</v>
      </c>
      <c r="G69" s="21">
        <f>SUM(H69:AI69)</f>
        <v>1178.4400000000003</v>
      </c>
      <c r="H69" s="22">
        <f>'Distributor Secondary'!G15*'DSR con %'!H69</f>
        <v>142.4</v>
      </c>
      <c r="I69" s="22">
        <f>'Distributor Secondary'!H15*'DSR con %'!I69</f>
        <v>117.92</v>
      </c>
      <c r="J69" s="22">
        <f>'Distributor Secondary'!I15*'DSR con %'!J69</f>
        <v>58.56</v>
      </c>
      <c r="K69" s="22">
        <f>'Distributor Secondary'!J15*'DSR con %'!K69</f>
        <v>116.8</v>
      </c>
      <c r="L69" s="22">
        <f>'Distributor Secondary'!K15*'DSR con %'!L69</f>
        <v>20.16</v>
      </c>
      <c r="M69" s="22">
        <f>'Distributor Secondary'!L15*'DSR con %'!M69</f>
        <v>31.04</v>
      </c>
      <c r="N69" s="22">
        <f>'Distributor Secondary'!M15*'DSR con %'!N69</f>
        <v>31.36</v>
      </c>
      <c r="O69" s="22">
        <f>'Distributor Secondary'!N15*'DSR con %'!O69</f>
        <v>40</v>
      </c>
      <c r="P69" s="22">
        <f>'Distributor Secondary'!O15*'DSR con %'!P69</f>
        <v>45.76</v>
      </c>
      <c r="Q69" s="22">
        <f>'Distributor Secondary'!P15*'DSR con %'!Q69</f>
        <v>32.64</v>
      </c>
      <c r="R69" s="22">
        <f>'Distributor Secondary'!Q15*'DSR con %'!R69</f>
        <v>29.44</v>
      </c>
      <c r="S69" s="22">
        <f>'Distributor Secondary'!R15*'DSR con %'!S69</f>
        <v>22.72</v>
      </c>
      <c r="T69" s="22">
        <f>'Distributor Secondary'!S15*'DSR con %'!T69</f>
        <v>45.76</v>
      </c>
      <c r="U69" s="22">
        <f>'Distributor Secondary'!T15*'DSR con %'!U69</f>
        <v>45.6</v>
      </c>
      <c r="V69" s="22">
        <f>'Distributor Secondary'!U15*'DSR con %'!V69</f>
        <v>45.6</v>
      </c>
      <c r="W69" s="22">
        <f>'Distributor Secondary'!V15*'DSR con %'!W69</f>
        <v>23.68</v>
      </c>
      <c r="X69" s="22">
        <f>'Distributor Secondary'!W15*'DSR con %'!X69</f>
        <v>45.28</v>
      </c>
      <c r="Y69" s="22">
        <f>'Distributor Secondary'!X15*'DSR con %'!Y69</f>
        <v>35.04</v>
      </c>
      <c r="Z69" s="22">
        <f>'Distributor Secondary'!Y15*'DSR con %'!Z69</f>
        <v>20.96</v>
      </c>
      <c r="AA69" s="22">
        <f>'Distributor Secondary'!Z15*'DSR con %'!AA69</f>
        <v>26.080000000000002</v>
      </c>
      <c r="AB69" s="22">
        <f>'Distributor Secondary'!AA15*'DSR con %'!AB69</f>
        <v>32.160000000000004</v>
      </c>
      <c r="AC69" s="22">
        <f>'Distributor Secondary'!AB15*'DSR con %'!AC69</f>
        <v>9.6</v>
      </c>
      <c r="AD69" s="22">
        <f>'Distributor Secondary'!AC15*'DSR con %'!AD69</f>
        <v>21.76</v>
      </c>
      <c r="AE69" s="22">
        <f>'Distributor Secondary'!AD15*'DSR con %'!AE69</f>
        <v>19.439999999999998</v>
      </c>
      <c r="AF69" s="22">
        <f>'Distributor Secondary'!AE15*'DSR con %'!AF69</f>
        <v>22.8</v>
      </c>
      <c r="AG69" s="22">
        <f>'Distributor Secondary'!AF15*'DSR con %'!AG69</f>
        <v>36.36</v>
      </c>
      <c r="AH69" s="22">
        <f>'Distributor Secondary'!AG15*'DSR con %'!AH69</f>
        <v>41.64</v>
      </c>
      <c r="AI69" s="22">
        <f>'Distributor Secondary'!AH15*'DSR con %'!AI69</f>
        <v>17.88</v>
      </c>
    </row>
    <row r="70" spans="1:46" x14ac:dyDescent="0.2">
      <c r="A70" s="47" t="s">
        <v>15</v>
      </c>
      <c r="B70" s="18" t="s">
        <v>5</v>
      </c>
      <c r="C70" s="38" t="s">
        <v>45</v>
      </c>
      <c r="D70" s="39" t="s">
        <v>127</v>
      </c>
      <c r="E70" s="128" t="s">
        <v>303</v>
      </c>
      <c r="F70" s="20">
        <f>SUMPRODUCT(H70:AI70,$H$1:$AI$1)</f>
        <v>2686652.1</v>
      </c>
      <c r="G70" s="21">
        <f>SUM(H70:AI70)</f>
        <v>1159.4599999999998</v>
      </c>
      <c r="H70" s="22">
        <f>'Distributor Secondary'!G15*'DSR con %'!H70</f>
        <v>133.5</v>
      </c>
      <c r="I70" s="22">
        <f>'Distributor Secondary'!H15*'DSR con %'!I70</f>
        <v>110.55</v>
      </c>
      <c r="J70" s="22">
        <f>'Distributor Secondary'!I15*'DSR con %'!J70</f>
        <v>54.9</v>
      </c>
      <c r="K70" s="22">
        <f>'Distributor Secondary'!J15*'DSR con %'!K70</f>
        <v>109.5</v>
      </c>
      <c r="L70" s="22">
        <f>'Distributor Secondary'!K15*'DSR con %'!L70</f>
        <v>18.899999999999999</v>
      </c>
      <c r="M70" s="22">
        <f>'Distributor Secondary'!L15*'DSR con %'!M70</f>
        <v>29.099999999999998</v>
      </c>
      <c r="N70" s="22">
        <f>'Distributor Secondary'!M15*'DSR con %'!N70</f>
        <v>29.4</v>
      </c>
      <c r="O70" s="22">
        <f>'Distributor Secondary'!N15*'DSR con %'!O70</f>
        <v>37.5</v>
      </c>
      <c r="P70" s="22">
        <f>'Distributor Secondary'!O15*'DSR con %'!P70</f>
        <v>42.9</v>
      </c>
      <c r="Q70" s="22">
        <f>'Distributor Secondary'!P15*'DSR con %'!Q70</f>
        <v>30.599999999999998</v>
      </c>
      <c r="R70" s="22">
        <f>'Distributor Secondary'!Q15*'DSR con %'!R70</f>
        <v>27.599999999999998</v>
      </c>
      <c r="S70" s="22">
        <f>'Distributor Secondary'!R15*'DSR con %'!S70</f>
        <v>21.3</v>
      </c>
      <c r="T70" s="22">
        <f>'Distributor Secondary'!S15*'DSR con %'!T70</f>
        <v>42.9</v>
      </c>
      <c r="U70" s="22">
        <f>'Distributor Secondary'!T15*'DSR con %'!U70</f>
        <v>42.75</v>
      </c>
      <c r="V70" s="22">
        <f>'Distributor Secondary'!U15*'DSR con %'!V70</f>
        <v>42.75</v>
      </c>
      <c r="W70" s="22">
        <f>'Distributor Secondary'!V15*'DSR con %'!W70</f>
        <v>22.2</v>
      </c>
      <c r="X70" s="22">
        <f>'Distributor Secondary'!W15*'DSR con %'!X70</f>
        <v>42.449999999999996</v>
      </c>
      <c r="Y70" s="22">
        <f>'Distributor Secondary'!X15*'DSR con %'!Y70</f>
        <v>32.85</v>
      </c>
      <c r="Z70" s="22">
        <f>'Distributor Secondary'!Y15*'DSR con %'!Z70</f>
        <v>19.649999999999999</v>
      </c>
      <c r="AA70" s="22">
        <f>'Distributor Secondary'!Z15*'DSR con %'!AA70</f>
        <v>24.45</v>
      </c>
      <c r="AB70" s="22">
        <f>'Distributor Secondary'!AA15*'DSR con %'!AB70</f>
        <v>30.15</v>
      </c>
      <c r="AC70" s="22">
        <f>'Distributor Secondary'!AB15*'DSR con %'!AC70</f>
        <v>9</v>
      </c>
      <c r="AD70" s="22">
        <f>'Distributor Secondary'!AC15*'DSR con %'!AD70</f>
        <v>20.399999999999999</v>
      </c>
      <c r="AE70" s="22">
        <f>'Distributor Secondary'!AD15*'DSR con %'!AE70</f>
        <v>25.92</v>
      </c>
      <c r="AF70" s="22">
        <f>'Distributor Secondary'!AE15*'DSR con %'!AF70</f>
        <v>30.400000000000002</v>
      </c>
      <c r="AG70" s="22">
        <f>'Distributor Secondary'!AF15*'DSR con %'!AG70</f>
        <v>48.480000000000004</v>
      </c>
      <c r="AH70" s="22">
        <f>'Distributor Secondary'!AG15*'DSR con %'!AH70</f>
        <v>55.52</v>
      </c>
      <c r="AI70" s="22">
        <f>'Distributor Secondary'!AH15*'DSR con %'!AI70</f>
        <v>23.84</v>
      </c>
    </row>
    <row r="71" spans="1:46" x14ac:dyDescent="0.2">
      <c r="A71" s="48" t="s">
        <v>15</v>
      </c>
      <c r="B71" s="18" t="s">
        <v>5</v>
      </c>
      <c r="C71" s="49" t="s">
        <v>45</v>
      </c>
      <c r="D71" s="39" t="s">
        <v>128</v>
      </c>
      <c r="E71" s="47" t="s">
        <v>129</v>
      </c>
      <c r="F71" s="20">
        <f>SUMPRODUCT(H71:AI71,$H$1:$AI$1)</f>
        <v>1988019.9000000001</v>
      </c>
      <c r="G71" s="21">
        <f>SUM(H71:AI71)</f>
        <v>906.85000000000014</v>
      </c>
      <c r="H71" s="22">
        <f>'Distributor Secondary'!G15*'DSR con %'!H71</f>
        <v>106.8</v>
      </c>
      <c r="I71" s="22">
        <f>'Distributor Secondary'!H15*'DSR con %'!I71</f>
        <v>88.44</v>
      </c>
      <c r="J71" s="22">
        <f>'Distributor Secondary'!I15*'DSR con %'!J71</f>
        <v>43.92</v>
      </c>
      <c r="K71" s="22">
        <f>'Distributor Secondary'!J15*'DSR con %'!K71</f>
        <v>87.6</v>
      </c>
      <c r="L71" s="22">
        <f>'Distributor Secondary'!K15*'DSR con %'!L71</f>
        <v>15.12</v>
      </c>
      <c r="M71" s="22">
        <f>'Distributor Secondary'!L15*'DSR con %'!M71</f>
        <v>23.279999999999998</v>
      </c>
      <c r="N71" s="22">
        <f>'Distributor Secondary'!M15*'DSR con %'!N71</f>
        <v>23.52</v>
      </c>
      <c r="O71" s="22">
        <f>'Distributor Secondary'!N15*'DSR con %'!O71</f>
        <v>30</v>
      </c>
      <c r="P71" s="22">
        <f>'Distributor Secondary'!O15*'DSR con %'!P71</f>
        <v>34.32</v>
      </c>
      <c r="Q71" s="22">
        <f>'Distributor Secondary'!P15*'DSR con %'!Q71</f>
        <v>24.48</v>
      </c>
      <c r="R71" s="22">
        <f>'Distributor Secondary'!Q15*'DSR con %'!R71</f>
        <v>22.08</v>
      </c>
      <c r="S71" s="22">
        <f>'Distributor Secondary'!R15*'DSR con %'!S71</f>
        <v>17.04</v>
      </c>
      <c r="T71" s="22">
        <f>'Distributor Secondary'!S15*'DSR con %'!T71</f>
        <v>34.32</v>
      </c>
      <c r="U71" s="22">
        <f>'Distributor Secondary'!T15*'DSR con %'!U71</f>
        <v>34.199999999999996</v>
      </c>
      <c r="V71" s="22">
        <f>'Distributor Secondary'!U15*'DSR con %'!V71</f>
        <v>34.199999999999996</v>
      </c>
      <c r="W71" s="22">
        <f>'Distributor Secondary'!V15*'DSR con %'!W71</f>
        <v>17.759999999999998</v>
      </c>
      <c r="X71" s="22">
        <f>'Distributor Secondary'!W15*'DSR con %'!X71</f>
        <v>33.96</v>
      </c>
      <c r="Y71" s="22">
        <f>'Distributor Secondary'!X15*'DSR con %'!Y71</f>
        <v>26.279999999999998</v>
      </c>
      <c r="Z71" s="22">
        <f>'Distributor Secondary'!Y15*'DSR con %'!Z71</f>
        <v>15.719999999999999</v>
      </c>
      <c r="AA71" s="22">
        <f>'Distributor Secondary'!Z15*'DSR con %'!AA71</f>
        <v>19.559999999999999</v>
      </c>
      <c r="AB71" s="22">
        <f>'Distributor Secondary'!AA15*'DSR con %'!AB71</f>
        <v>24.119999999999997</v>
      </c>
      <c r="AC71" s="22">
        <f>'Distributor Secondary'!AB15*'DSR con %'!AC71</f>
        <v>7.1999999999999993</v>
      </c>
      <c r="AD71" s="22">
        <f>'Distributor Secondary'!AC15*'DSR con %'!AD71</f>
        <v>16.32</v>
      </c>
      <c r="AE71" s="22">
        <f>'Distributor Secondary'!AD15*'DSR con %'!AE71</f>
        <v>17.82</v>
      </c>
      <c r="AF71" s="22">
        <f>'Distributor Secondary'!AE15*'DSR con %'!AF71</f>
        <v>20.9</v>
      </c>
      <c r="AG71" s="22">
        <f>'Distributor Secondary'!AF15*'DSR con %'!AG71</f>
        <v>33.33</v>
      </c>
      <c r="AH71" s="22">
        <f>'Distributor Secondary'!AG15*'DSR con %'!AH71</f>
        <v>38.17</v>
      </c>
      <c r="AI71" s="22">
        <f>'Distributor Secondary'!AH15*'DSR con %'!AI71</f>
        <v>16.39</v>
      </c>
    </row>
    <row r="72" spans="1:46" s="10" customFormat="1" x14ac:dyDescent="0.2">
      <c r="A72" s="14"/>
      <c r="B72" s="11"/>
      <c r="C72" s="11"/>
      <c r="D72" s="11"/>
      <c r="E72" s="14"/>
      <c r="F72" s="28">
        <f>SUMPRODUCT(H72:AI72,$H$1:$AI$1)</f>
        <v>17313600</v>
      </c>
      <c r="G72" s="59">
        <f>SUM(H72:AI72)</f>
        <v>7653</v>
      </c>
      <c r="H72" s="12">
        <f t="shared" ref="H72:AI72" si="11">SUM(H65:H71)</f>
        <v>889.99999999999989</v>
      </c>
      <c r="I72" s="12">
        <f t="shared" si="11"/>
        <v>737</v>
      </c>
      <c r="J72" s="12">
        <f t="shared" si="11"/>
        <v>366</v>
      </c>
      <c r="K72" s="12">
        <f t="shared" si="11"/>
        <v>730</v>
      </c>
      <c r="L72" s="12">
        <f t="shared" si="11"/>
        <v>126</v>
      </c>
      <c r="M72" s="12">
        <f t="shared" si="11"/>
        <v>194</v>
      </c>
      <c r="N72" s="12">
        <f t="shared" si="11"/>
        <v>196</v>
      </c>
      <c r="O72" s="12">
        <f t="shared" si="11"/>
        <v>250</v>
      </c>
      <c r="P72" s="12">
        <f t="shared" si="11"/>
        <v>286</v>
      </c>
      <c r="Q72" s="12">
        <f t="shared" si="11"/>
        <v>203.99999999999997</v>
      </c>
      <c r="R72" s="12">
        <f t="shared" si="11"/>
        <v>184</v>
      </c>
      <c r="S72" s="12">
        <f t="shared" si="11"/>
        <v>142</v>
      </c>
      <c r="T72" s="12">
        <f t="shared" si="11"/>
        <v>286</v>
      </c>
      <c r="U72" s="12">
        <f t="shared" si="11"/>
        <v>285</v>
      </c>
      <c r="V72" s="12">
        <f t="shared" si="11"/>
        <v>285</v>
      </c>
      <c r="W72" s="12">
        <f t="shared" si="11"/>
        <v>147.99999999999997</v>
      </c>
      <c r="X72" s="12">
        <f t="shared" si="11"/>
        <v>282.99999999999994</v>
      </c>
      <c r="Y72" s="12">
        <f t="shared" si="11"/>
        <v>219</v>
      </c>
      <c r="Z72" s="12">
        <f t="shared" si="11"/>
        <v>131</v>
      </c>
      <c r="AA72" s="12">
        <f t="shared" si="11"/>
        <v>163</v>
      </c>
      <c r="AB72" s="12">
        <f t="shared" si="11"/>
        <v>201.00000000000003</v>
      </c>
      <c r="AC72" s="12">
        <f t="shared" si="11"/>
        <v>60</v>
      </c>
      <c r="AD72" s="12">
        <f t="shared" si="11"/>
        <v>136</v>
      </c>
      <c r="AE72" s="12">
        <f t="shared" si="11"/>
        <v>162</v>
      </c>
      <c r="AF72" s="12">
        <f t="shared" si="11"/>
        <v>190.00000000000003</v>
      </c>
      <c r="AG72" s="12">
        <f t="shared" si="11"/>
        <v>303</v>
      </c>
      <c r="AH72" s="12">
        <f t="shared" si="11"/>
        <v>347</v>
      </c>
      <c r="AI72" s="12">
        <f t="shared" si="11"/>
        <v>149</v>
      </c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</row>
    <row r="73" spans="1:46" s="10" customFormat="1" x14ac:dyDescent="0.2">
      <c r="A73" s="53" t="s">
        <v>130</v>
      </c>
      <c r="B73" s="18" t="s">
        <v>5</v>
      </c>
      <c r="C73" s="38" t="s">
        <v>45</v>
      </c>
      <c r="D73" s="99" t="s">
        <v>136</v>
      </c>
      <c r="E73" s="128" t="s">
        <v>304</v>
      </c>
      <c r="F73" s="20">
        <f>SUMPRODUCT(H73:AI73,$H$1:$AI$1)</f>
        <v>1378414</v>
      </c>
      <c r="G73" s="21">
        <f>SUM(H73:AI73)</f>
        <v>866.12999999999977</v>
      </c>
      <c r="H73" s="16">
        <f>'Distributor Secondary'!G16*'DSR con %'!H73</f>
        <v>92.399999999999991</v>
      </c>
      <c r="I73" s="16">
        <f>'Distributor Secondary'!H16*'DSR con %'!I73</f>
        <v>79.8</v>
      </c>
      <c r="J73" s="16">
        <f>'Distributor Secondary'!I16*'DSR con %'!J73</f>
        <v>42.21</v>
      </c>
      <c r="K73" s="16">
        <f>'Distributor Secondary'!J16*'DSR con %'!K73</f>
        <v>67.41</v>
      </c>
      <c r="L73" s="16">
        <f>'Distributor Secondary'!K16*'DSR con %'!L73</f>
        <v>14.49</v>
      </c>
      <c r="M73" s="16">
        <f>'Distributor Secondary'!L16*'DSR con %'!M73</f>
        <v>26.459999999999997</v>
      </c>
      <c r="N73" s="16">
        <f>'Distributor Secondary'!M16*'DSR con %'!N73</f>
        <v>31.709999999999997</v>
      </c>
      <c r="O73" s="16">
        <f>'Distributor Secondary'!N16*'DSR con %'!O73</f>
        <v>40.11</v>
      </c>
      <c r="P73" s="16">
        <f>'Distributor Secondary'!O16*'DSR con %'!P73</f>
        <v>38.43</v>
      </c>
      <c r="Q73" s="16">
        <f>'Distributor Secondary'!P16*'DSR con %'!Q73</f>
        <v>41.79</v>
      </c>
      <c r="R73" s="16">
        <f>'Distributor Secondary'!Q16*'DSR con %'!R73</f>
        <v>31.709999999999997</v>
      </c>
      <c r="S73" s="16">
        <f>'Distributor Secondary'!R16*'DSR con %'!S73</f>
        <v>22.259999999999998</v>
      </c>
      <c r="T73" s="16">
        <f>'Distributor Secondary'!S16*'DSR con %'!T73</f>
        <v>41.79</v>
      </c>
      <c r="U73" s="16">
        <f>'Distributor Secondary'!T16*'DSR con %'!U73</f>
        <v>41.79</v>
      </c>
      <c r="V73" s="16">
        <f>'Distributor Secondary'!U16*'DSR con %'!V73</f>
        <v>41.79</v>
      </c>
      <c r="W73" s="16">
        <f>'Distributor Secondary'!V16*'DSR con %'!W73</f>
        <v>17.009999999999998</v>
      </c>
      <c r="X73" s="16">
        <f>'Distributor Secondary'!W16*'DSR con %'!X73</f>
        <v>34.229999999999997</v>
      </c>
      <c r="Y73" s="16">
        <f>'Distributor Secondary'!X16*'DSR con %'!Y73</f>
        <v>28.98</v>
      </c>
      <c r="Z73" s="16">
        <f>'Distributor Secondary'!Y16*'DSR con %'!Z73</f>
        <v>17.43</v>
      </c>
      <c r="AA73" s="16">
        <f>'Distributor Secondary'!Z16*'DSR con %'!AA73</f>
        <v>21.84</v>
      </c>
      <c r="AB73" s="16">
        <f>'Distributor Secondary'!AA16*'DSR con %'!AB73</f>
        <v>29.4</v>
      </c>
      <c r="AC73" s="16">
        <f>'Distributor Secondary'!AB16*'DSR con %'!AC73</f>
        <v>8.61</v>
      </c>
      <c r="AD73" s="16">
        <f>'Distributor Secondary'!AC16*'DSR con %'!AD73</f>
        <v>14.28</v>
      </c>
      <c r="AE73" s="16">
        <f>'Distributor Secondary'!AD16*'DSR con %'!AE73</f>
        <v>6.3000000000000007</v>
      </c>
      <c r="AF73" s="16">
        <f>'Distributor Secondary'!AE16*'DSR con %'!AF73</f>
        <v>5.9</v>
      </c>
      <c r="AG73" s="16">
        <f>'Distributor Secondary'!AF16*'DSR con %'!AG73</f>
        <v>11.3</v>
      </c>
      <c r="AH73" s="16">
        <f>'Distributor Secondary'!AG16*'DSR con %'!AH73</f>
        <v>12.100000000000001</v>
      </c>
      <c r="AI73" s="16">
        <f>'Distributor Secondary'!AH16*'DSR con %'!AI73</f>
        <v>4.6000000000000005</v>
      </c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</row>
    <row r="74" spans="1:46" s="10" customFormat="1" x14ac:dyDescent="0.2">
      <c r="A74" s="53" t="s">
        <v>130</v>
      </c>
      <c r="B74" s="18" t="s">
        <v>5</v>
      </c>
      <c r="C74" s="38" t="s">
        <v>45</v>
      </c>
      <c r="D74" s="99" t="s">
        <v>137</v>
      </c>
      <c r="E74" s="47" t="s">
        <v>138</v>
      </c>
      <c r="F74" s="20">
        <f>SUMPRODUCT(H74:AI74,$H$1:$AI$1)</f>
        <v>2048650</v>
      </c>
      <c r="G74" s="21">
        <f>SUM(H74:AI74)</f>
        <v>1083.75</v>
      </c>
      <c r="H74" s="16">
        <f>'Distributor Secondary'!G16*'DSR con %'!H74</f>
        <v>110</v>
      </c>
      <c r="I74" s="16">
        <f>'Distributor Secondary'!H16*'DSR con %'!I74</f>
        <v>95</v>
      </c>
      <c r="J74" s="16">
        <f>'Distributor Secondary'!I16*'DSR con %'!J74</f>
        <v>50.25</v>
      </c>
      <c r="K74" s="16">
        <f>'Distributor Secondary'!J16*'DSR con %'!K74</f>
        <v>80.25</v>
      </c>
      <c r="L74" s="16">
        <f>'Distributor Secondary'!K16*'DSR con %'!L74</f>
        <v>17.25</v>
      </c>
      <c r="M74" s="16">
        <f>'Distributor Secondary'!L16*'DSR con %'!M74</f>
        <v>31.5</v>
      </c>
      <c r="N74" s="16">
        <f>'Distributor Secondary'!M16*'DSR con %'!N74</f>
        <v>37.75</v>
      </c>
      <c r="O74" s="16">
        <f>'Distributor Secondary'!N16*'DSR con %'!O74</f>
        <v>47.75</v>
      </c>
      <c r="P74" s="16">
        <f>'Distributor Secondary'!O16*'DSR con %'!P74</f>
        <v>45.75</v>
      </c>
      <c r="Q74" s="16">
        <f>'Distributor Secondary'!P16*'DSR con %'!Q74</f>
        <v>49.75</v>
      </c>
      <c r="R74" s="16">
        <f>'Distributor Secondary'!Q16*'DSR con %'!R74</f>
        <v>37.75</v>
      </c>
      <c r="S74" s="16">
        <f>'Distributor Secondary'!R16*'DSR con %'!S74</f>
        <v>26.5</v>
      </c>
      <c r="T74" s="16">
        <f>'Distributor Secondary'!S16*'DSR con %'!T74</f>
        <v>49.75</v>
      </c>
      <c r="U74" s="16">
        <f>'Distributor Secondary'!T16*'DSR con %'!U74</f>
        <v>49.75</v>
      </c>
      <c r="V74" s="16">
        <f>'Distributor Secondary'!U16*'DSR con %'!V74</f>
        <v>49.75</v>
      </c>
      <c r="W74" s="16">
        <f>'Distributor Secondary'!V16*'DSR con %'!W74</f>
        <v>20.25</v>
      </c>
      <c r="X74" s="16">
        <f>'Distributor Secondary'!W16*'DSR con %'!X74</f>
        <v>40.75</v>
      </c>
      <c r="Y74" s="16">
        <f>'Distributor Secondary'!X16*'DSR con %'!Y74</f>
        <v>34.5</v>
      </c>
      <c r="Z74" s="16">
        <f>'Distributor Secondary'!Y16*'DSR con %'!Z74</f>
        <v>20.75</v>
      </c>
      <c r="AA74" s="16">
        <f>'Distributor Secondary'!Z16*'DSR con %'!AA74</f>
        <v>26</v>
      </c>
      <c r="AB74" s="16">
        <f>'Distributor Secondary'!AA16*'DSR con %'!AB74</f>
        <v>35</v>
      </c>
      <c r="AC74" s="16">
        <f>'Distributor Secondary'!AB16*'DSR con %'!AC74</f>
        <v>10.25</v>
      </c>
      <c r="AD74" s="16">
        <f>'Distributor Secondary'!AC16*'DSR con %'!AD74</f>
        <v>17</v>
      </c>
      <c r="AE74" s="16">
        <f>'Distributor Secondary'!AD16*'DSR con %'!AE74</f>
        <v>15.75</v>
      </c>
      <c r="AF74" s="16">
        <f>'Distributor Secondary'!AE16*'DSR con %'!AF74</f>
        <v>14.75</v>
      </c>
      <c r="AG74" s="16">
        <f>'Distributor Secondary'!AF16*'DSR con %'!AG74</f>
        <v>28.25</v>
      </c>
      <c r="AH74" s="16">
        <f>'Distributor Secondary'!AG16*'DSR con %'!AH74</f>
        <v>30.25</v>
      </c>
      <c r="AI74" s="16">
        <f>'Distributor Secondary'!AH16*'DSR con %'!AI74</f>
        <v>11.5</v>
      </c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</row>
    <row r="75" spans="1:46" s="10" customFormat="1" x14ac:dyDescent="0.2">
      <c r="A75" s="53" t="s">
        <v>130</v>
      </c>
      <c r="B75" s="18" t="s">
        <v>5</v>
      </c>
      <c r="C75" s="38" t="s">
        <v>45</v>
      </c>
      <c r="D75" s="99" t="s">
        <v>139</v>
      </c>
      <c r="E75" s="47" t="s">
        <v>140</v>
      </c>
      <c r="F75" s="20">
        <f>SUMPRODUCT(H75:AI75,$H$1:$AI$1)</f>
        <v>2243674</v>
      </c>
      <c r="G75" s="21">
        <f>SUM(H75:AI75)</f>
        <v>1174.4700000000003</v>
      </c>
      <c r="H75" s="16">
        <f>'Distributor Secondary'!G16*'DSR con %'!H75</f>
        <v>118.80000000000001</v>
      </c>
      <c r="I75" s="16">
        <f>'Distributor Secondary'!H16*'DSR con %'!I75</f>
        <v>102.60000000000001</v>
      </c>
      <c r="J75" s="16">
        <f>'Distributor Secondary'!I16*'DSR con %'!J75</f>
        <v>54.27</v>
      </c>
      <c r="K75" s="16">
        <f>'Distributor Secondary'!J16*'DSR con %'!K75</f>
        <v>86.67</v>
      </c>
      <c r="L75" s="16">
        <f>'Distributor Secondary'!K16*'DSR con %'!L75</f>
        <v>18.630000000000003</v>
      </c>
      <c r="M75" s="16">
        <f>'Distributor Secondary'!L16*'DSR con %'!M75</f>
        <v>34.020000000000003</v>
      </c>
      <c r="N75" s="16">
        <f>'Distributor Secondary'!M16*'DSR con %'!N75</f>
        <v>40.770000000000003</v>
      </c>
      <c r="O75" s="16">
        <f>'Distributor Secondary'!N16*'DSR con %'!O75</f>
        <v>51.57</v>
      </c>
      <c r="P75" s="16">
        <f>'Distributor Secondary'!O16*'DSR con %'!P75</f>
        <v>49.410000000000004</v>
      </c>
      <c r="Q75" s="16">
        <f>'Distributor Secondary'!P16*'DSR con %'!Q75</f>
        <v>53.730000000000004</v>
      </c>
      <c r="R75" s="16">
        <f>'Distributor Secondary'!Q16*'DSR con %'!R75</f>
        <v>40.770000000000003</v>
      </c>
      <c r="S75" s="16">
        <f>'Distributor Secondary'!R16*'DSR con %'!S75</f>
        <v>28.62</v>
      </c>
      <c r="T75" s="16">
        <f>'Distributor Secondary'!S16*'DSR con %'!T75</f>
        <v>53.730000000000004</v>
      </c>
      <c r="U75" s="16">
        <f>'Distributor Secondary'!T16*'DSR con %'!U75</f>
        <v>53.730000000000004</v>
      </c>
      <c r="V75" s="16">
        <f>'Distributor Secondary'!U16*'DSR con %'!V75</f>
        <v>53.730000000000004</v>
      </c>
      <c r="W75" s="16">
        <f>'Distributor Secondary'!V16*'DSR con %'!W75</f>
        <v>21.87</v>
      </c>
      <c r="X75" s="16">
        <f>'Distributor Secondary'!W16*'DSR con %'!X75</f>
        <v>44.010000000000005</v>
      </c>
      <c r="Y75" s="16">
        <f>'Distributor Secondary'!X16*'DSR con %'!Y75</f>
        <v>37.260000000000005</v>
      </c>
      <c r="Z75" s="16">
        <f>'Distributor Secondary'!Y16*'DSR con %'!Z75</f>
        <v>22.41</v>
      </c>
      <c r="AA75" s="16">
        <f>'Distributor Secondary'!Z16*'DSR con %'!AA75</f>
        <v>28.080000000000002</v>
      </c>
      <c r="AB75" s="16">
        <f>'Distributor Secondary'!AA16*'DSR con %'!AB75</f>
        <v>37.800000000000004</v>
      </c>
      <c r="AC75" s="16">
        <f>'Distributor Secondary'!AB16*'DSR con %'!AC75</f>
        <v>11.07</v>
      </c>
      <c r="AD75" s="16">
        <f>'Distributor Secondary'!AC16*'DSR con %'!AD75</f>
        <v>18.36</v>
      </c>
      <c r="AE75" s="16">
        <f>'Distributor Secondary'!AD16*'DSR con %'!AE75</f>
        <v>17.64</v>
      </c>
      <c r="AF75" s="16">
        <f>'Distributor Secondary'!AE16*'DSR con %'!AF75</f>
        <v>16.520000000000003</v>
      </c>
      <c r="AG75" s="16">
        <f>'Distributor Secondary'!AF16*'DSR con %'!AG75</f>
        <v>31.640000000000004</v>
      </c>
      <c r="AH75" s="16">
        <f>'Distributor Secondary'!AG16*'DSR con %'!AH75</f>
        <v>33.880000000000003</v>
      </c>
      <c r="AI75" s="16">
        <f>'Distributor Secondary'!AH16*'DSR con %'!AI75</f>
        <v>12.88</v>
      </c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</row>
    <row r="76" spans="1:46" s="10" customFormat="1" x14ac:dyDescent="0.2">
      <c r="A76" s="53" t="s">
        <v>130</v>
      </c>
      <c r="B76" s="18" t="s">
        <v>5</v>
      </c>
      <c r="C76" s="38" t="s">
        <v>45</v>
      </c>
      <c r="D76" s="99" t="s">
        <v>141</v>
      </c>
      <c r="E76" s="47" t="s">
        <v>142</v>
      </c>
      <c r="F76" s="20">
        <f>SUMPRODUCT(H76:AI76,$H$1:$AI$1)</f>
        <v>2523861.9999999995</v>
      </c>
      <c r="G76" s="21">
        <f>SUM(H76:AI76)</f>
        <v>1210.6499999999996</v>
      </c>
      <c r="H76" s="16">
        <f>'Distributor Secondary'!G16*'DSR con %'!H76</f>
        <v>118.80000000000001</v>
      </c>
      <c r="I76" s="16">
        <f>'Distributor Secondary'!H16*'DSR con %'!I76</f>
        <v>102.60000000000001</v>
      </c>
      <c r="J76" s="16">
        <f>'Distributor Secondary'!I16*'DSR con %'!J76</f>
        <v>54.27</v>
      </c>
      <c r="K76" s="16">
        <f>'Distributor Secondary'!J16*'DSR con %'!K76</f>
        <v>86.67</v>
      </c>
      <c r="L76" s="16">
        <f>'Distributor Secondary'!K16*'DSR con %'!L76</f>
        <v>18.630000000000003</v>
      </c>
      <c r="M76" s="16">
        <f>'Distributor Secondary'!L16*'DSR con %'!M76</f>
        <v>34.020000000000003</v>
      </c>
      <c r="N76" s="16">
        <f>'Distributor Secondary'!M16*'DSR con %'!N76</f>
        <v>40.770000000000003</v>
      </c>
      <c r="O76" s="16">
        <f>'Distributor Secondary'!N16*'DSR con %'!O76</f>
        <v>51.57</v>
      </c>
      <c r="P76" s="16">
        <f>'Distributor Secondary'!O16*'DSR con %'!P76</f>
        <v>49.410000000000004</v>
      </c>
      <c r="Q76" s="16">
        <f>'Distributor Secondary'!P16*'DSR con %'!Q76</f>
        <v>53.730000000000004</v>
      </c>
      <c r="R76" s="16">
        <f>'Distributor Secondary'!Q16*'DSR con %'!R76</f>
        <v>40.770000000000003</v>
      </c>
      <c r="S76" s="16">
        <f>'Distributor Secondary'!R16*'DSR con %'!S76</f>
        <v>28.62</v>
      </c>
      <c r="T76" s="16">
        <f>'Distributor Secondary'!S16*'DSR con %'!T76</f>
        <v>53.730000000000004</v>
      </c>
      <c r="U76" s="16">
        <f>'Distributor Secondary'!T16*'DSR con %'!U76</f>
        <v>53.730000000000004</v>
      </c>
      <c r="V76" s="16">
        <f>'Distributor Secondary'!U16*'DSR con %'!V76</f>
        <v>53.730000000000004</v>
      </c>
      <c r="W76" s="16">
        <f>'Distributor Secondary'!V16*'DSR con %'!W76</f>
        <v>21.87</v>
      </c>
      <c r="X76" s="16">
        <f>'Distributor Secondary'!W16*'DSR con %'!X76</f>
        <v>44.010000000000005</v>
      </c>
      <c r="Y76" s="16">
        <f>'Distributor Secondary'!X16*'DSR con %'!Y76</f>
        <v>37.260000000000005</v>
      </c>
      <c r="Z76" s="16">
        <f>'Distributor Secondary'!Y16*'DSR con %'!Z76</f>
        <v>22.41</v>
      </c>
      <c r="AA76" s="16">
        <f>'Distributor Secondary'!Z16*'DSR con %'!AA76</f>
        <v>28.080000000000002</v>
      </c>
      <c r="AB76" s="16">
        <f>'Distributor Secondary'!AA16*'DSR con %'!AB76</f>
        <v>37.800000000000004</v>
      </c>
      <c r="AC76" s="16">
        <f>'Distributor Secondary'!AB16*'DSR con %'!AC76</f>
        <v>11.07</v>
      </c>
      <c r="AD76" s="16">
        <f>'Distributor Secondary'!AC16*'DSR con %'!AD76</f>
        <v>18.36</v>
      </c>
      <c r="AE76" s="16">
        <f>'Distributor Secondary'!AD16*'DSR con %'!AE76</f>
        <v>23.31</v>
      </c>
      <c r="AF76" s="16">
        <f>'Distributor Secondary'!AE16*'DSR con %'!AF76</f>
        <v>21.83</v>
      </c>
      <c r="AG76" s="16">
        <f>'Distributor Secondary'!AF16*'DSR con %'!AG76</f>
        <v>41.81</v>
      </c>
      <c r="AH76" s="16">
        <f>'Distributor Secondary'!AG16*'DSR con %'!AH76</f>
        <v>44.769999999999996</v>
      </c>
      <c r="AI76" s="16">
        <f>'Distributor Secondary'!AH16*'DSR con %'!AI76</f>
        <v>17.02</v>
      </c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</row>
    <row r="77" spans="1:46" s="10" customFormat="1" x14ac:dyDescent="0.2">
      <c r="A77" s="14"/>
      <c r="B77" s="11"/>
      <c r="C77" s="11"/>
      <c r="D77" s="11"/>
      <c r="E77" s="14"/>
      <c r="F77" s="28">
        <f>SUMPRODUCT(H77:AI77,$H$1:$AI$1)</f>
        <v>8194600</v>
      </c>
      <c r="G77" s="59">
        <f>SUM(H77:AI77)</f>
        <v>4335</v>
      </c>
      <c r="H77" s="57">
        <f t="shared" ref="H77:AI77" si="12">SUM(H73:H76)</f>
        <v>440</v>
      </c>
      <c r="I77" s="57">
        <f t="shared" si="12"/>
        <v>380.00000000000006</v>
      </c>
      <c r="J77" s="57">
        <f t="shared" si="12"/>
        <v>201.00000000000003</v>
      </c>
      <c r="K77" s="57">
        <f t="shared" si="12"/>
        <v>321</v>
      </c>
      <c r="L77" s="57">
        <f t="shared" si="12"/>
        <v>69</v>
      </c>
      <c r="M77" s="57">
        <f t="shared" si="12"/>
        <v>126</v>
      </c>
      <c r="N77" s="57">
        <f t="shared" si="12"/>
        <v>151</v>
      </c>
      <c r="O77" s="57">
        <f t="shared" si="12"/>
        <v>191</v>
      </c>
      <c r="P77" s="57">
        <f t="shared" si="12"/>
        <v>183</v>
      </c>
      <c r="Q77" s="57">
        <f t="shared" si="12"/>
        <v>199</v>
      </c>
      <c r="R77" s="57">
        <f t="shared" si="12"/>
        <v>151</v>
      </c>
      <c r="S77" s="57">
        <f t="shared" si="12"/>
        <v>106</v>
      </c>
      <c r="T77" s="57">
        <f t="shared" si="12"/>
        <v>199</v>
      </c>
      <c r="U77" s="57">
        <f t="shared" si="12"/>
        <v>199</v>
      </c>
      <c r="V77" s="57">
        <f t="shared" si="12"/>
        <v>199</v>
      </c>
      <c r="W77" s="57">
        <f t="shared" si="12"/>
        <v>81</v>
      </c>
      <c r="X77" s="57">
        <f t="shared" si="12"/>
        <v>163</v>
      </c>
      <c r="Y77" s="57">
        <f t="shared" si="12"/>
        <v>138</v>
      </c>
      <c r="Z77" s="57">
        <f t="shared" si="12"/>
        <v>83</v>
      </c>
      <c r="AA77" s="57">
        <f t="shared" si="12"/>
        <v>104</v>
      </c>
      <c r="AB77" s="57">
        <f t="shared" si="12"/>
        <v>140.00000000000003</v>
      </c>
      <c r="AC77" s="57">
        <f t="shared" si="12"/>
        <v>41</v>
      </c>
      <c r="AD77" s="57">
        <f t="shared" si="12"/>
        <v>68</v>
      </c>
      <c r="AE77" s="57">
        <f t="shared" si="12"/>
        <v>63</v>
      </c>
      <c r="AF77" s="57">
        <f t="shared" si="12"/>
        <v>59</v>
      </c>
      <c r="AG77" s="57">
        <f t="shared" si="12"/>
        <v>113</v>
      </c>
      <c r="AH77" s="57">
        <f t="shared" si="12"/>
        <v>121</v>
      </c>
      <c r="AI77" s="57">
        <f t="shared" si="12"/>
        <v>46</v>
      </c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</row>
    <row r="78" spans="1:46" s="10" customFormat="1" x14ac:dyDescent="0.2">
      <c r="A78" s="53" t="s">
        <v>131</v>
      </c>
      <c r="B78" s="18" t="s">
        <v>5</v>
      </c>
      <c r="C78" s="38" t="s">
        <v>45</v>
      </c>
      <c r="D78" s="99" t="s">
        <v>132</v>
      </c>
      <c r="E78" s="128" t="s">
        <v>305</v>
      </c>
      <c r="F78" s="20">
        <f>SUMPRODUCT(H78:AI78,$H$1:$AI$1)</f>
        <v>3501339.3</v>
      </c>
      <c r="G78" s="21">
        <f>SUM(H78:AI78)</f>
        <v>1464.2400000000002</v>
      </c>
      <c r="H78" s="16">
        <f>'Distributor Secondary'!G17*'DSR con %'!H78</f>
        <v>105</v>
      </c>
      <c r="I78" s="16">
        <f>'Distributor Secondary'!H17*'DSR con %'!I78</f>
        <v>88.2</v>
      </c>
      <c r="J78" s="16">
        <f>'Distributor Secondary'!I17*'DSR con %'!J78</f>
        <v>36.299999999999997</v>
      </c>
      <c r="K78" s="16">
        <f>'Distributor Secondary'!J17*'DSR con %'!K78</f>
        <v>85.5</v>
      </c>
      <c r="L78" s="16">
        <f>'Distributor Secondary'!K17*'DSR con %'!L78</f>
        <v>13.799999999999999</v>
      </c>
      <c r="M78" s="16">
        <f>'Distributor Secondary'!L17*'DSR con %'!M78</f>
        <v>34.199999999999996</v>
      </c>
      <c r="N78" s="16">
        <f>'Distributor Secondary'!M17*'DSR con %'!N78</f>
        <v>42.699999999999996</v>
      </c>
      <c r="O78" s="16">
        <f>'Distributor Secondary'!N17*'DSR con %'!O78</f>
        <v>59.849999999999994</v>
      </c>
      <c r="P78" s="16">
        <f>'Distributor Secondary'!O17*'DSR con %'!P78</f>
        <v>57.05</v>
      </c>
      <c r="Q78" s="16">
        <f>'Distributor Secondary'!P17*'DSR con %'!Q78</f>
        <v>62.999999999999993</v>
      </c>
      <c r="R78" s="16">
        <f>'Distributor Secondary'!Q17*'DSR con %'!R78</f>
        <v>37.449999999999996</v>
      </c>
      <c r="S78" s="16">
        <f>'Distributor Secondary'!R17*'DSR con %'!S78</f>
        <v>28.349999999999998</v>
      </c>
      <c r="T78" s="16">
        <f>'Distributor Secondary'!S17*'DSR con %'!T78</f>
        <v>57.4</v>
      </c>
      <c r="U78" s="16">
        <f>'Distributor Secondary'!T17*'DSR con %'!U78</f>
        <v>57.749999999999993</v>
      </c>
      <c r="V78" s="16">
        <f>'Distributor Secondary'!U17*'DSR con %'!V78</f>
        <v>60.199999999999996</v>
      </c>
      <c r="W78" s="16">
        <f>'Distributor Secondary'!V17*'DSR con %'!W78</f>
        <v>43.87</v>
      </c>
      <c r="X78" s="16">
        <f>'Distributor Secondary'!W17*'DSR con %'!X78</f>
        <v>88.149999999999991</v>
      </c>
      <c r="Y78" s="16">
        <f>'Distributor Secondary'!X17*'DSR con %'!Y78</f>
        <v>54.12</v>
      </c>
      <c r="Z78" s="16">
        <f>'Distributor Secondary'!Y17*'DSR con %'!Z78</f>
        <v>31.979999999999997</v>
      </c>
      <c r="AA78" s="16">
        <f>'Distributor Secondary'!Z17*'DSR con %'!AA78</f>
        <v>36.9</v>
      </c>
      <c r="AB78" s="16">
        <f>'Distributor Secondary'!AA17*'DSR con %'!AB78</f>
        <v>93.47999999999999</v>
      </c>
      <c r="AC78" s="16">
        <f>'Distributor Secondary'!AB17*'DSR con %'!AC78</f>
        <v>29.639999999999997</v>
      </c>
      <c r="AD78" s="16">
        <f>'Distributor Secondary'!AC17*'DSR con %'!AD78</f>
        <v>34.199999999999996</v>
      </c>
      <c r="AE78" s="16">
        <f>'Distributor Secondary'!AD17*'DSR con %'!AE78</f>
        <v>35.909999999999997</v>
      </c>
      <c r="AF78" s="16">
        <f>'Distributor Secondary'!AE17*'DSR con %'!AF78</f>
        <v>33.059999999999995</v>
      </c>
      <c r="AG78" s="16">
        <f>'Distributor Secondary'!AF17*'DSR con %'!AG78</f>
        <v>62.129999999999995</v>
      </c>
      <c r="AH78" s="16">
        <f>'Distributor Secondary'!AG17*'DSR con %'!AH78</f>
        <v>68.399999999999991</v>
      </c>
      <c r="AI78" s="16">
        <f>'Distributor Secondary'!AH17*'DSR con %'!AI78</f>
        <v>25.65</v>
      </c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</row>
    <row r="79" spans="1:46" s="10" customFormat="1" x14ac:dyDescent="0.2">
      <c r="A79" s="53" t="s">
        <v>131</v>
      </c>
      <c r="B79" s="18" t="s">
        <v>5</v>
      </c>
      <c r="C79" s="38" t="s">
        <v>45</v>
      </c>
      <c r="D79" s="99" t="s">
        <v>133</v>
      </c>
      <c r="E79" s="47" t="s">
        <v>134</v>
      </c>
      <c r="F79" s="20">
        <f>SUMPRODUCT(H79:AI79,$H$1:$AI$1)</f>
        <v>2466499.7000000002</v>
      </c>
      <c r="G79" s="21">
        <f>SUM(H79:AI79)</f>
        <v>1274.6999999999998</v>
      </c>
      <c r="H79" s="16">
        <f>'Distributor Secondary'!G17*'DSR con %'!H79</f>
        <v>115.5</v>
      </c>
      <c r="I79" s="16">
        <f>'Distributor Secondary'!H17*'DSR con %'!I79</f>
        <v>97.02000000000001</v>
      </c>
      <c r="J79" s="16">
        <f>'Distributor Secondary'!I17*'DSR con %'!J79</f>
        <v>39.93</v>
      </c>
      <c r="K79" s="16">
        <f>'Distributor Secondary'!J17*'DSR con %'!K79</f>
        <v>94.050000000000011</v>
      </c>
      <c r="L79" s="16">
        <f>'Distributor Secondary'!K17*'DSR con %'!L79</f>
        <v>15.180000000000001</v>
      </c>
      <c r="M79" s="16">
        <f>'Distributor Secondary'!L17*'DSR con %'!M79</f>
        <v>37.620000000000005</v>
      </c>
      <c r="N79" s="16">
        <f>'Distributor Secondary'!M17*'DSR con %'!N79</f>
        <v>40.260000000000005</v>
      </c>
      <c r="O79" s="16">
        <f>'Distributor Secondary'!N17*'DSR con %'!O79</f>
        <v>56.43</v>
      </c>
      <c r="P79" s="16">
        <f>'Distributor Secondary'!O17*'DSR con %'!P79</f>
        <v>53.79</v>
      </c>
      <c r="Q79" s="16">
        <f>'Distributor Secondary'!P17*'DSR con %'!Q79</f>
        <v>59.400000000000006</v>
      </c>
      <c r="R79" s="16">
        <f>'Distributor Secondary'!Q17*'DSR con %'!R79</f>
        <v>35.31</v>
      </c>
      <c r="S79" s="16">
        <f>'Distributor Secondary'!R17*'DSR con %'!S79</f>
        <v>26.73</v>
      </c>
      <c r="T79" s="16">
        <f>'Distributor Secondary'!S17*'DSR con %'!T79</f>
        <v>54.120000000000005</v>
      </c>
      <c r="U79" s="16">
        <f>'Distributor Secondary'!T17*'DSR con %'!U79</f>
        <v>54.45</v>
      </c>
      <c r="V79" s="16">
        <f>'Distributor Secondary'!U17*'DSR con %'!V79</f>
        <v>56.760000000000005</v>
      </c>
      <c r="W79" s="16">
        <f>'Distributor Secondary'!V17*'DSR con %'!W79</f>
        <v>39.589999999999996</v>
      </c>
      <c r="X79" s="16">
        <f>'Distributor Secondary'!W17*'DSR con %'!X79</f>
        <v>79.55</v>
      </c>
      <c r="Y79" s="16">
        <f>'Distributor Secondary'!X17*'DSR con %'!Y79</f>
        <v>48.839999999999996</v>
      </c>
      <c r="Z79" s="16">
        <f>'Distributor Secondary'!Y17*'DSR con %'!Z79</f>
        <v>28.86</v>
      </c>
      <c r="AA79" s="16">
        <f>'Distributor Secondary'!Z17*'DSR con %'!AA79</f>
        <v>33.299999999999997</v>
      </c>
      <c r="AB79" s="16">
        <f>'Distributor Secondary'!AA17*'DSR con %'!AB79</f>
        <v>50.839999999999996</v>
      </c>
      <c r="AC79" s="16">
        <f>'Distributor Secondary'!AB17*'DSR con %'!AC79</f>
        <v>16.12</v>
      </c>
      <c r="AD79" s="16">
        <f>'Distributor Secondary'!AC17*'DSR con %'!AD79</f>
        <v>18.600000000000001</v>
      </c>
      <c r="AE79" s="16">
        <f>'Distributor Secondary'!AD17*'DSR con %'!AE79</f>
        <v>19.53</v>
      </c>
      <c r="AF79" s="16">
        <f>'Distributor Secondary'!AE17*'DSR con %'!AF79</f>
        <v>17.98</v>
      </c>
      <c r="AG79" s="16">
        <f>'Distributor Secondary'!AF17*'DSR con %'!AG79</f>
        <v>33.79</v>
      </c>
      <c r="AH79" s="16">
        <f>'Distributor Secondary'!AG17*'DSR con %'!AH79</f>
        <v>37.200000000000003</v>
      </c>
      <c r="AI79" s="16">
        <f>'Distributor Secondary'!AH17*'DSR con %'!AI79</f>
        <v>13.95</v>
      </c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</row>
    <row r="80" spans="1:46" s="10" customFormat="1" x14ac:dyDescent="0.2">
      <c r="A80" s="53" t="s">
        <v>131</v>
      </c>
      <c r="B80" s="18" t="s">
        <v>5</v>
      </c>
      <c r="C80" s="38" t="s">
        <v>45</v>
      </c>
      <c r="D80" s="99" t="s">
        <v>135</v>
      </c>
      <c r="E80" s="47" t="s">
        <v>144</v>
      </c>
      <c r="F80" s="20">
        <f>SUMPRODUCT(H80:AI80,$H$1:$AI$1)</f>
        <v>1636911</v>
      </c>
      <c r="G80" s="21">
        <f>SUM(H80:AI80)</f>
        <v>1089.06</v>
      </c>
      <c r="H80" s="16">
        <f>'Distributor Secondary'!G17*'DSR con %'!H80</f>
        <v>129.5</v>
      </c>
      <c r="I80" s="16">
        <f>'Distributor Secondary'!H17*'DSR con %'!I80</f>
        <v>108.78</v>
      </c>
      <c r="J80" s="16">
        <f>'Distributor Secondary'!I17*'DSR con %'!J80</f>
        <v>44.769999999999996</v>
      </c>
      <c r="K80" s="16">
        <f>'Distributor Secondary'!J17*'DSR con %'!K80</f>
        <v>105.45</v>
      </c>
      <c r="L80" s="16">
        <f>'Distributor Secondary'!K17*'DSR con %'!L80</f>
        <v>17.02</v>
      </c>
      <c r="M80" s="16">
        <f>'Distributor Secondary'!L17*'DSR con %'!M80</f>
        <v>42.18</v>
      </c>
      <c r="N80" s="16">
        <f>'Distributor Secondary'!M17*'DSR con %'!N80</f>
        <v>39.04</v>
      </c>
      <c r="O80" s="16">
        <f>'Distributor Secondary'!N17*'DSR con %'!O80</f>
        <v>54.72</v>
      </c>
      <c r="P80" s="16">
        <f>'Distributor Secondary'!O17*'DSR con %'!P80</f>
        <v>52.160000000000004</v>
      </c>
      <c r="Q80" s="16">
        <f>'Distributor Secondary'!P17*'DSR con %'!Q80</f>
        <v>57.6</v>
      </c>
      <c r="R80" s="16">
        <f>'Distributor Secondary'!Q17*'DSR con %'!R80</f>
        <v>34.24</v>
      </c>
      <c r="S80" s="16">
        <f>'Distributor Secondary'!R17*'DSR con %'!S80</f>
        <v>25.92</v>
      </c>
      <c r="T80" s="16">
        <f>'Distributor Secondary'!S17*'DSR con %'!T80</f>
        <v>52.480000000000004</v>
      </c>
      <c r="U80" s="16">
        <f>'Distributor Secondary'!T17*'DSR con %'!U80</f>
        <v>52.800000000000004</v>
      </c>
      <c r="V80" s="16">
        <f>'Distributor Secondary'!U17*'DSR con %'!V80</f>
        <v>55.04</v>
      </c>
      <c r="W80" s="16">
        <f>'Distributor Secondary'!V17*'DSR con %'!W80</f>
        <v>23.54</v>
      </c>
      <c r="X80" s="16">
        <f>'Distributor Secondary'!W17*'DSR con %'!X80</f>
        <v>47.3</v>
      </c>
      <c r="Y80" s="16">
        <f>'Distributor Secondary'!X17*'DSR con %'!Y80</f>
        <v>29.04</v>
      </c>
      <c r="Z80" s="16">
        <f>'Distributor Secondary'!Y17*'DSR con %'!Z80</f>
        <v>17.16</v>
      </c>
      <c r="AA80" s="16">
        <f>'Distributor Secondary'!Z17*'DSR con %'!AA80</f>
        <v>19.8</v>
      </c>
      <c r="AB80" s="16">
        <f>'Distributor Secondary'!AA17*'DSR con %'!AB80</f>
        <v>19.68</v>
      </c>
      <c r="AC80" s="16">
        <f>'Distributor Secondary'!AB17*'DSR con %'!AC80</f>
        <v>6.24</v>
      </c>
      <c r="AD80" s="16">
        <f>'Distributor Secondary'!AC17*'DSR con %'!AD80</f>
        <v>7.1999999999999993</v>
      </c>
      <c r="AE80" s="16">
        <f>'Distributor Secondary'!AD17*'DSR con %'!AE80</f>
        <v>7.56</v>
      </c>
      <c r="AF80" s="16">
        <f>'Distributor Secondary'!AE17*'DSR con %'!AF80</f>
        <v>6.96</v>
      </c>
      <c r="AG80" s="16">
        <f>'Distributor Secondary'!AF17*'DSR con %'!AG80</f>
        <v>13.08</v>
      </c>
      <c r="AH80" s="16">
        <f>'Distributor Secondary'!AG17*'DSR con %'!AH80</f>
        <v>14.399999999999999</v>
      </c>
      <c r="AI80" s="16">
        <f>'Distributor Secondary'!AH17*'DSR con %'!AI80</f>
        <v>5.3999999999999995</v>
      </c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</row>
    <row r="81" spans="1:46" s="10" customFormat="1" x14ac:dyDescent="0.2">
      <c r="A81" s="54"/>
      <c r="B81" s="41"/>
      <c r="C81" s="41"/>
      <c r="D81" s="55"/>
      <c r="E81" s="56"/>
      <c r="F81" s="28">
        <f>SUMPRODUCT(H81:AI81,$H$1:$AI$1)</f>
        <v>7604750</v>
      </c>
      <c r="G81" s="59">
        <f>SUM(H81:AI81)</f>
        <v>3828</v>
      </c>
      <c r="H81" s="57">
        <f t="shared" ref="H81:AI81" si="13">SUM(H78:H80)</f>
        <v>350</v>
      </c>
      <c r="I81" s="57">
        <f t="shared" si="13"/>
        <v>294</v>
      </c>
      <c r="J81" s="57">
        <f t="shared" si="13"/>
        <v>120.99999999999999</v>
      </c>
      <c r="K81" s="57">
        <f t="shared" si="13"/>
        <v>285</v>
      </c>
      <c r="L81" s="57">
        <f t="shared" si="13"/>
        <v>46</v>
      </c>
      <c r="M81" s="57">
        <f t="shared" si="13"/>
        <v>114</v>
      </c>
      <c r="N81" s="57">
        <f t="shared" si="13"/>
        <v>122</v>
      </c>
      <c r="O81" s="57">
        <f t="shared" si="13"/>
        <v>171</v>
      </c>
      <c r="P81" s="57">
        <f t="shared" si="13"/>
        <v>163</v>
      </c>
      <c r="Q81" s="57">
        <f t="shared" si="13"/>
        <v>180</v>
      </c>
      <c r="R81" s="57">
        <f t="shared" si="13"/>
        <v>107</v>
      </c>
      <c r="S81" s="57">
        <f t="shared" si="13"/>
        <v>81</v>
      </c>
      <c r="T81" s="57">
        <f t="shared" si="13"/>
        <v>164</v>
      </c>
      <c r="U81" s="57">
        <f t="shared" si="13"/>
        <v>165</v>
      </c>
      <c r="V81" s="57">
        <f t="shared" si="13"/>
        <v>172</v>
      </c>
      <c r="W81" s="57">
        <f t="shared" si="13"/>
        <v>107</v>
      </c>
      <c r="X81" s="57">
        <f t="shared" si="13"/>
        <v>215</v>
      </c>
      <c r="Y81" s="57">
        <f t="shared" si="13"/>
        <v>132</v>
      </c>
      <c r="Z81" s="57">
        <f t="shared" si="13"/>
        <v>78</v>
      </c>
      <c r="AA81" s="57">
        <f t="shared" si="13"/>
        <v>89.999999999999986</v>
      </c>
      <c r="AB81" s="57">
        <f t="shared" si="13"/>
        <v>164</v>
      </c>
      <c r="AC81" s="57">
        <f t="shared" si="13"/>
        <v>52</v>
      </c>
      <c r="AD81" s="57">
        <f t="shared" si="13"/>
        <v>60</v>
      </c>
      <c r="AE81" s="57">
        <f t="shared" si="13"/>
        <v>63</v>
      </c>
      <c r="AF81" s="57">
        <f t="shared" si="13"/>
        <v>57.999999999999993</v>
      </c>
      <c r="AG81" s="57">
        <f t="shared" si="13"/>
        <v>108.99999999999999</v>
      </c>
      <c r="AH81" s="57">
        <f t="shared" si="13"/>
        <v>120</v>
      </c>
      <c r="AI81" s="57">
        <f t="shared" si="13"/>
        <v>44.999999999999993</v>
      </c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</row>
    <row r="82" spans="1:46" s="72" customFormat="1" x14ac:dyDescent="0.2">
      <c r="A82" s="84" t="s">
        <v>175</v>
      </c>
      <c r="B82" s="85" t="s">
        <v>5</v>
      </c>
      <c r="C82" s="86" t="s">
        <v>176</v>
      </c>
      <c r="D82" s="26" t="s">
        <v>187</v>
      </c>
      <c r="E82" s="26" t="s">
        <v>188</v>
      </c>
      <c r="F82" s="20">
        <f>SUMPRODUCT(H82:AI82,$H$1:$AI$1)</f>
        <v>0</v>
      </c>
      <c r="G82" s="21">
        <f>SUM(H82:AI82)</f>
        <v>0</v>
      </c>
      <c r="H82" s="22">
        <f>'Distributor Secondary'!G18*'DSR con %'!H82</f>
        <v>0</v>
      </c>
      <c r="I82" s="22">
        <f>'Distributor Secondary'!H18*'DSR con %'!I82</f>
        <v>0</v>
      </c>
      <c r="J82" s="22">
        <f>'Distributor Secondary'!I18*'DSR con %'!J82</f>
        <v>0</v>
      </c>
      <c r="K82" s="22">
        <f>'Distributor Secondary'!J18*'DSR con %'!K82</f>
        <v>0</v>
      </c>
      <c r="L82" s="22">
        <f>'Distributor Secondary'!K18*'DSR con %'!L82</f>
        <v>0</v>
      </c>
      <c r="M82" s="22">
        <f>'Distributor Secondary'!L18*'DSR con %'!M82</f>
        <v>0</v>
      </c>
      <c r="N82" s="22">
        <f>'Distributor Secondary'!M18*'DSR con %'!N82</f>
        <v>0</v>
      </c>
      <c r="O82" s="22">
        <f>'Distributor Secondary'!N18*'DSR con %'!O82</f>
        <v>0</v>
      </c>
      <c r="P82" s="22">
        <f>'Distributor Secondary'!O18*'DSR con %'!P82</f>
        <v>0</v>
      </c>
      <c r="Q82" s="22">
        <f>'Distributor Secondary'!P18*'DSR con %'!Q82</f>
        <v>0</v>
      </c>
      <c r="R82" s="22">
        <f>'Distributor Secondary'!Q18*'DSR con %'!R82</f>
        <v>0</v>
      </c>
      <c r="S82" s="22">
        <f>'Distributor Secondary'!R18*'DSR con %'!S82</f>
        <v>0</v>
      </c>
      <c r="T82" s="22">
        <f>'Distributor Secondary'!S18*'DSR con %'!T82</f>
        <v>0</v>
      </c>
      <c r="U82" s="22">
        <f>'Distributor Secondary'!T18*'DSR con %'!U82</f>
        <v>0</v>
      </c>
      <c r="V82" s="22">
        <f>'Distributor Secondary'!U18*'DSR con %'!V82</f>
        <v>0</v>
      </c>
      <c r="W82" s="22">
        <f>'Distributor Secondary'!V18*'DSR con %'!W82</f>
        <v>0</v>
      </c>
      <c r="X82" s="22">
        <f>'Distributor Secondary'!W18*'DSR con %'!X82</f>
        <v>0</v>
      </c>
      <c r="Y82" s="22">
        <f>'Distributor Secondary'!X18*'DSR con %'!Y82</f>
        <v>0</v>
      </c>
      <c r="Z82" s="22">
        <f>'Distributor Secondary'!Y18*'DSR con %'!Z82</f>
        <v>0</v>
      </c>
      <c r="AA82" s="22">
        <f>'Distributor Secondary'!Z18*'DSR con %'!AA82</f>
        <v>0</v>
      </c>
      <c r="AB82" s="22">
        <f>'Distributor Secondary'!AA18*'DSR con %'!AB82</f>
        <v>0</v>
      </c>
      <c r="AC82" s="22">
        <f>'Distributor Secondary'!AB18*'DSR con %'!AC82</f>
        <v>0</v>
      </c>
      <c r="AD82" s="22">
        <f>'Distributor Secondary'!AC18*'DSR con %'!AD82</f>
        <v>0</v>
      </c>
      <c r="AE82" s="22">
        <f>'Distributor Secondary'!AD18*'DSR con %'!AE82</f>
        <v>0</v>
      </c>
      <c r="AF82" s="22">
        <f>'Distributor Secondary'!AE18*'DSR con %'!AF82</f>
        <v>0</v>
      </c>
      <c r="AG82" s="22">
        <f>'Distributor Secondary'!AF18*'DSR con %'!AG82</f>
        <v>0</v>
      </c>
      <c r="AH82" s="22">
        <f>'Distributor Secondary'!AG18*'DSR con %'!AH82</f>
        <v>0</v>
      </c>
      <c r="AI82" s="22">
        <f>'Distributor Secondary'!AH18*'DSR con %'!AI82</f>
        <v>0</v>
      </c>
    </row>
    <row r="83" spans="1:46" x14ac:dyDescent="0.2">
      <c r="A83" s="84" t="s">
        <v>175</v>
      </c>
      <c r="B83" s="85" t="s">
        <v>5</v>
      </c>
      <c r="C83" s="86" t="s">
        <v>176</v>
      </c>
      <c r="D83" s="26" t="s">
        <v>189</v>
      </c>
      <c r="E83" s="26" t="s">
        <v>190</v>
      </c>
      <c r="F83" s="20">
        <f>SUMPRODUCT(H83:AI83,$H$1:$AI$1)</f>
        <v>0</v>
      </c>
      <c r="G83" s="21">
        <f>SUM(H83:AI83)</f>
        <v>0</v>
      </c>
      <c r="H83" s="22">
        <f>'Distributor Secondary'!G18*'DSR con %'!H83</f>
        <v>0</v>
      </c>
      <c r="I83" s="22">
        <f>'Distributor Secondary'!H18*'DSR con %'!I83</f>
        <v>0</v>
      </c>
      <c r="J83" s="22">
        <f>'Distributor Secondary'!I18*'DSR con %'!J83</f>
        <v>0</v>
      </c>
      <c r="K83" s="22">
        <f>'Distributor Secondary'!J18*'DSR con %'!K83</f>
        <v>0</v>
      </c>
      <c r="L83" s="22">
        <f>'Distributor Secondary'!K18*'DSR con %'!L83</f>
        <v>0</v>
      </c>
      <c r="M83" s="22">
        <f>'Distributor Secondary'!L18*'DSR con %'!M83</f>
        <v>0</v>
      </c>
      <c r="N83" s="22">
        <f>'Distributor Secondary'!M18*'DSR con %'!N83</f>
        <v>0</v>
      </c>
      <c r="O83" s="22">
        <f>'Distributor Secondary'!N18*'DSR con %'!O83</f>
        <v>0</v>
      </c>
      <c r="P83" s="22">
        <f>'Distributor Secondary'!O18*'DSR con %'!P83</f>
        <v>0</v>
      </c>
      <c r="Q83" s="22">
        <f>'Distributor Secondary'!P18*'DSR con %'!Q83</f>
        <v>0</v>
      </c>
      <c r="R83" s="22">
        <f>'Distributor Secondary'!Q18*'DSR con %'!R83</f>
        <v>0</v>
      </c>
      <c r="S83" s="22">
        <f>'Distributor Secondary'!R18*'DSR con %'!S83</f>
        <v>0</v>
      </c>
      <c r="T83" s="22">
        <f>'Distributor Secondary'!S18*'DSR con %'!T83</f>
        <v>0</v>
      </c>
      <c r="U83" s="22">
        <f>'Distributor Secondary'!T18*'DSR con %'!U83</f>
        <v>0</v>
      </c>
      <c r="V83" s="22">
        <f>'Distributor Secondary'!U18*'DSR con %'!V83</f>
        <v>0</v>
      </c>
      <c r="W83" s="22">
        <f>'Distributor Secondary'!V18*'DSR con %'!W83</f>
        <v>0</v>
      </c>
      <c r="X83" s="22">
        <f>'Distributor Secondary'!W18*'DSR con %'!X83</f>
        <v>0</v>
      </c>
      <c r="Y83" s="22">
        <f>'Distributor Secondary'!X18*'DSR con %'!Y83</f>
        <v>0</v>
      </c>
      <c r="Z83" s="22">
        <f>'Distributor Secondary'!Y18*'DSR con %'!Z83</f>
        <v>0</v>
      </c>
      <c r="AA83" s="22">
        <f>'Distributor Secondary'!Z18*'DSR con %'!AA83</f>
        <v>0</v>
      </c>
      <c r="AB83" s="22">
        <f>'Distributor Secondary'!AA18*'DSR con %'!AB83</f>
        <v>0</v>
      </c>
      <c r="AC83" s="22">
        <f>'Distributor Secondary'!AB18*'DSR con %'!AC83</f>
        <v>0</v>
      </c>
      <c r="AD83" s="22">
        <f>'Distributor Secondary'!AC18*'DSR con %'!AD83</f>
        <v>0</v>
      </c>
      <c r="AE83" s="22">
        <f>'Distributor Secondary'!AD18*'DSR con %'!AE83</f>
        <v>0</v>
      </c>
      <c r="AF83" s="22">
        <f>'Distributor Secondary'!AE18*'DSR con %'!AF83</f>
        <v>0</v>
      </c>
      <c r="AG83" s="22">
        <f>'Distributor Secondary'!AF18*'DSR con %'!AG83</f>
        <v>0</v>
      </c>
      <c r="AH83" s="22">
        <f>'Distributor Secondary'!AG18*'DSR con %'!AH83</f>
        <v>0</v>
      </c>
      <c r="AI83" s="22">
        <f>'Distributor Secondary'!AH18*'DSR con %'!AI83</f>
        <v>0</v>
      </c>
    </row>
    <row r="84" spans="1:46" x14ac:dyDescent="0.2">
      <c r="A84" s="84" t="s">
        <v>175</v>
      </c>
      <c r="B84" s="85" t="s">
        <v>5</v>
      </c>
      <c r="C84" s="86" t="s">
        <v>176</v>
      </c>
      <c r="D84" s="26" t="s">
        <v>191</v>
      </c>
      <c r="E84" s="26" t="s">
        <v>192</v>
      </c>
      <c r="F84" s="20">
        <f>SUMPRODUCT(H84:AI84,$H$1:$AI$1)</f>
        <v>0</v>
      </c>
      <c r="G84" s="21">
        <f>SUM(H84:AI84)</f>
        <v>0</v>
      </c>
      <c r="H84" s="22">
        <f>'Distributor Secondary'!G18*'DSR con %'!H84</f>
        <v>0</v>
      </c>
      <c r="I84" s="22">
        <f>'Distributor Secondary'!H18*'DSR con %'!I84</f>
        <v>0</v>
      </c>
      <c r="J84" s="22">
        <f>'Distributor Secondary'!I18*'DSR con %'!J84</f>
        <v>0</v>
      </c>
      <c r="K84" s="22">
        <f>'Distributor Secondary'!J18*'DSR con %'!K84</f>
        <v>0</v>
      </c>
      <c r="L84" s="22">
        <f>'Distributor Secondary'!K18*'DSR con %'!L84</f>
        <v>0</v>
      </c>
      <c r="M84" s="22">
        <f>'Distributor Secondary'!L18*'DSR con %'!M84</f>
        <v>0</v>
      </c>
      <c r="N84" s="22">
        <f>'Distributor Secondary'!M18*'DSR con %'!N84</f>
        <v>0</v>
      </c>
      <c r="O84" s="22">
        <f>'Distributor Secondary'!N18*'DSR con %'!O84</f>
        <v>0</v>
      </c>
      <c r="P84" s="22">
        <f>'Distributor Secondary'!O18*'DSR con %'!P84</f>
        <v>0</v>
      </c>
      <c r="Q84" s="22">
        <f>'Distributor Secondary'!P18*'DSR con %'!Q84</f>
        <v>0</v>
      </c>
      <c r="R84" s="22">
        <f>'Distributor Secondary'!Q18*'DSR con %'!R84</f>
        <v>0</v>
      </c>
      <c r="S84" s="22">
        <f>'Distributor Secondary'!R18*'DSR con %'!S84</f>
        <v>0</v>
      </c>
      <c r="T84" s="22">
        <f>'Distributor Secondary'!S18*'DSR con %'!T84</f>
        <v>0</v>
      </c>
      <c r="U84" s="22">
        <f>'Distributor Secondary'!T18*'DSR con %'!U84</f>
        <v>0</v>
      </c>
      <c r="V84" s="22">
        <f>'Distributor Secondary'!U18*'DSR con %'!V84</f>
        <v>0</v>
      </c>
      <c r="W84" s="22">
        <f>'Distributor Secondary'!V18*'DSR con %'!W84</f>
        <v>0</v>
      </c>
      <c r="X84" s="22">
        <f>'Distributor Secondary'!W18*'DSR con %'!X84</f>
        <v>0</v>
      </c>
      <c r="Y84" s="22">
        <f>'Distributor Secondary'!X18*'DSR con %'!Y84</f>
        <v>0</v>
      </c>
      <c r="Z84" s="22">
        <f>'Distributor Secondary'!Y18*'DSR con %'!Z84</f>
        <v>0</v>
      </c>
      <c r="AA84" s="22">
        <f>'Distributor Secondary'!Z18*'DSR con %'!AA84</f>
        <v>0</v>
      </c>
      <c r="AB84" s="22">
        <f>'Distributor Secondary'!AA18*'DSR con %'!AB84</f>
        <v>0</v>
      </c>
      <c r="AC84" s="22">
        <f>'Distributor Secondary'!AB18*'DSR con %'!AC84</f>
        <v>0</v>
      </c>
      <c r="AD84" s="22">
        <f>'Distributor Secondary'!AC18*'DSR con %'!AD84</f>
        <v>0</v>
      </c>
      <c r="AE84" s="22">
        <f>'Distributor Secondary'!AD18*'DSR con %'!AE84</f>
        <v>0</v>
      </c>
      <c r="AF84" s="22">
        <f>'Distributor Secondary'!AE18*'DSR con %'!AF84</f>
        <v>0</v>
      </c>
      <c r="AG84" s="22">
        <f>'Distributor Secondary'!AF18*'DSR con %'!AG84</f>
        <v>0</v>
      </c>
      <c r="AH84" s="22">
        <f>'Distributor Secondary'!AG18*'DSR con %'!AH84</f>
        <v>0</v>
      </c>
      <c r="AI84" s="22">
        <f>'Distributor Secondary'!AH18*'DSR con %'!AI84</f>
        <v>0</v>
      </c>
    </row>
    <row r="85" spans="1:46" x14ac:dyDescent="0.2">
      <c r="A85" s="84" t="s">
        <v>175</v>
      </c>
      <c r="B85" s="85" t="s">
        <v>5</v>
      </c>
      <c r="C85" s="86" t="s">
        <v>176</v>
      </c>
      <c r="D85" s="26" t="s">
        <v>193</v>
      </c>
      <c r="E85" s="26" t="s">
        <v>194</v>
      </c>
      <c r="F85" s="20">
        <f>SUMPRODUCT(H85:AI85,$H$1:$AI$1)</f>
        <v>0</v>
      </c>
      <c r="G85" s="21">
        <f>SUM(H85:AI85)</f>
        <v>0</v>
      </c>
      <c r="H85" s="22">
        <f>'Distributor Secondary'!G18*'DSR con %'!H85</f>
        <v>0</v>
      </c>
      <c r="I85" s="22">
        <f>'Distributor Secondary'!H18*'DSR con %'!I85</f>
        <v>0</v>
      </c>
      <c r="J85" s="22">
        <f>'Distributor Secondary'!I18*'DSR con %'!J85</f>
        <v>0</v>
      </c>
      <c r="K85" s="22">
        <f>'Distributor Secondary'!J18*'DSR con %'!K85</f>
        <v>0</v>
      </c>
      <c r="L85" s="22">
        <f>'Distributor Secondary'!K18*'DSR con %'!L85</f>
        <v>0</v>
      </c>
      <c r="M85" s="22">
        <f>'Distributor Secondary'!L18*'DSR con %'!M85</f>
        <v>0</v>
      </c>
      <c r="N85" s="22">
        <f>'Distributor Secondary'!M18*'DSR con %'!N85</f>
        <v>0</v>
      </c>
      <c r="O85" s="22">
        <f>'Distributor Secondary'!N18*'DSR con %'!O85</f>
        <v>0</v>
      </c>
      <c r="P85" s="22">
        <f>'Distributor Secondary'!O18*'DSR con %'!P85</f>
        <v>0</v>
      </c>
      <c r="Q85" s="22">
        <f>'Distributor Secondary'!P18*'DSR con %'!Q85</f>
        <v>0</v>
      </c>
      <c r="R85" s="22">
        <f>'Distributor Secondary'!Q18*'DSR con %'!R85</f>
        <v>0</v>
      </c>
      <c r="S85" s="22">
        <f>'Distributor Secondary'!R18*'DSR con %'!S85</f>
        <v>0</v>
      </c>
      <c r="T85" s="22">
        <f>'Distributor Secondary'!S18*'DSR con %'!T85</f>
        <v>0</v>
      </c>
      <c r="U85" s="22">
        <f>'Distributor Secondary'!T18*'DSR con %'!U85</f>
        <v>0</v>
      </c>
      <c r="V85" s="22">
        <f>'Distributor Secondary'!U18*'DSR con %'!V85</f>
        <v>0</v>
      </c>
      <c r="W85" s="22">
        <f>'Distributor Secondary'!V18*'DSR con %'!W85</f>
        <v>0</v>
      </c>
      <c r="X85" s="22">
        <f>'Distributor Secondary'!W18*'DSR con %'!X85</f>
        <v>0</v>
      </c>
      <c r="Y85" s="22">
        <f>'Distributor Secondary'!X18*'DSR con %'!Y85</f>
        <v>0</v>
      </c>
      <c r="Z85" s="22">
        <f>'Distributor Secondary'!Y18*'DSR con %'!Z85</f>
        <v>0</v>
      </c>
      <c r="AA85" s="22">
        <f>'Distributor Secondary'!Z18*'DSR con %'!AA85</f>
        <v>0</v>
      </c>
      <c r="AB85" s="22">
        <f>'Distributor Secondary'!AA18*'DSR con %'!AB85</f>
        <v>0</v>
      </c>
      <c r="AC85" s="22">
        <f>'Distributor Secondary'!AB18*'DSR con %'!AC85</f>
        <v>0</v>
      </c>
      <c r="AD85" s="22">
        <f>'Distributor Secondary'!AC18*'DSR con %'!AD85</f>
        <v>0</v>
      </c>
      <c r="AE85" s="22">
        <f>'Distributor Secondary'!AD18*'DSR con %'!AE85</f>
        <v>0</v>
      </c>
      <c r="AF85" s="22">
        <f>'Distributor Secondary'!AE18*'DSR con %'!AF85</f>
        <v>0</v>
      </c>
      <c r="AG85" s="22">
        <f>'Distributor Secondary'!AF18*'DSR con %'!AG85</f>
        <v>0</v>
      </c>
      <c r="AH85" s="22">
        <f>'Distributor Secondary'!AG18*'DSR con %'!AH85</f>
        <v>0</v>
      </c>
      <c r="AI85" s="22">
        <f>'Distributor Secondary'!AH18*'DSR con %'!AI85</f>
        <v>0</v>
      </c>
    </row>
    <row r="86" spans="1:46" x14ac:dyDescent="0.2">
      <c r="A86" s="84" t="s">
        <v>175</v>
      </c>
      <c r="B86" s="85" t="s">
        <v>5</v>
      </c>
      <c r="C86" s="86" t="s">
        <v>176</v>
      </c>
      <c r="D86" s="26" t="s">
        <v>195</v>
      </c>
      <c r="E86" s="26" t="s">
        <v>196</v>
      </c>
      <c r="F86" s="20">
        <f>SUMPRODUCT(H86:AI86,$H$1:$AI$1)</f>
        <v>0</v>
      </c>
      <c r="G86" s="21">
        <f>SUM(H86:AI86)</f>
        <v>0</v>
      </c>
      <c r="H86" s="22">
        <f>'Distributor Secondary'!G18*'DSR con %'!H86</f>
        <v>0</v>
      </c>
      <c r="I86" s="22">
        <f>'Distributor Secondary'!H18*'DSR con %'!I86</f>
        <v>0</v>
      </c>
      <c r="J86" s="22">
        <f>'Distributor Secondary'!I18*'DSR con %'!J86</f>
        <v>0</v>
      </c>
      <c r="K86" s="22">
        <f>'Distributor Secondary'!J18*'DSR con %'!K86</f>
        <v>0</v>
      </c>
      <c r="L86" s="22">
        <f>'Distributor Secondary'!K18*'DSR con %'!L86</f>
        <v>0</v>
      </c>
      <c r="M86" s="22">
        <f>'Distributor Secondary'!L18*'DSR con %'!M86</f>
        <v>0</v>
      </c>
      <c r="N86" s="22">
        <f>'Distributor Secondary'!M18*'DSR con %'!N86</f>
        <v>0</v>
      </c>
      <c r="O86" s="22">
        <f>'Distributor Secondary'!N18*'DSR con %'!O86</f>
        <v>0</v>
      </c>
      <c r="P86" s="22">
        <f>'Distributor Secondary'!O18*'DSR con %'!P86</f>
        <v>0</v>
      </c>
      <c r="Q86" s="22">
        <f>'Distributor Secondary'!P18*'DSR con %'!Q86</f>
        <v>0</v>
      </c>
      <c r="R86" s="22">
        <f>'Distributor Secondary'!Q18*'DSR con %'!R86</f>
        <v>0</v>
      </c>
      <c r="S86" s="22">
        <f>'Distributor Secondary'!R18*'DSR con %'!S86</f>
        <v>0</v>
      </c>
      <c r="T86" s="22">
        <f>'Distributor Secondary'!S18*'DSR con %'!T86</f>
        <v>0</v>
      </c>
      <c r="U86" s="22">
        <f>'Distributor Secondary'!T18*'DSR con %'!U86</f>
        <v>0</v>
      </c>
      <c r="V86" s="22">
        <f>'Distributor Secondary'!U18*'DSR con %'!V86</f>
        <v>0</v>
      </c>
      <c r="W86" s="22">
        <f>'Distributor Secondary'!V18*'DSR con %'!W86</f>
        <v>0</v>
      </c>
      <c r="X86" s="22">
        <f>'Distributor Secondary'!W18*'DSR con %'!X86</f>
        <v>0</v>
      </c>
      <c r="Y86" s="22">
        <f>'Distributor Secondary'!X18*'DSR con %'!Y86</f>
        <v>0</v>
      </c>
      <c r="Z86" s="22">
        <f>'Distributor Secondary'!Y18*'DSR con %'!Z86</f>
        <v>0</v>
      </c>
      <c r="AA86" s="22">
        <f>'Distributor Secondary'!Z18*'DSR con %'!AA86</f>
        <v>0</v>
      </c>
      <c r="AB86" s="22">
        <f>'Distributor Secondary'!AA18*'DSR con %'!AB86</f>
        <v>0</v>
      </c>
      <c r="AC86" s="22">
        <f>'Distributor Secondary'!AB18*'DSR con %'!AC86</f>
        <v>0</v>
      </c>
      <c r="AD86" s="22">
        <f>'Distributor Secondary'!AC18*'DSR con %'!AD86</f>
        <v>0</v>
      </c>
      <c r="AE86" s="22">
        <f>'Distributor Secondary'!AD18*'DSR con %'!AE86</f>
        <v>0</v>
      </c>
      <c r="AF86" s="22">
        <f>'Distributor Secondary'!AE18*'DSR con %'!AF86</f>
        <v>0</v>
      </c>
      <c r="AG86" s="22">
        <f>'Distributor Secondary'!AF18*'DSR con %'!AG86</f>
        <v>0</v>
      </c>
      <c r="AH86" s="22">
        <f>'Distributor Secondary'!AG18*'DSR con %'!AH86</f>
        <v>0</v>
      </c>
      <c r="AI86" s="22">
        <f>'Distributor Secondary'!AH18*'DSR con %'!AI86</f>
        <v>0</v>
      </c>
    </row>
    <row r="87" spans="1:46" x14ac:dyDescent="0.2">
      <c r="A87" s="87"/>
      <c r="B87" s="88"/>
      <c r="C87" s="74"/>
      <c r="D87" s="27"/>
      <c r="E87" s="27"/>
      <c r="F87" s="28">
        <f>SUMPRODUCT(H87:AI87,$H$1:$AI$1)</f>
        <v>0</v>
      </c>
      <c r="G87" s="59">
        <f>SUM(H87:AI87)</f>
        <v>0</v>
      </c>
      <c r="H87" s="12">
        <f t="shared" ref="H87:AI87" si="14">SUM(H82:H86)</f>
        <v>0</v>
      </c>
      <c r="I87" s="12">
        <f t="shared" si="14"/>
        <v>0</v>
      </c>
      <c r="J87" s="12">
        <f t="shared" si="14"/>
        <v>0</v>
      </c>
      <c r="K87" s="12">
        <f t="shared" si="14"/>
        <v>0</v>
      </c>
      <c r="L87" s="12">
        <f t="shared" si="14"/>
        <v>0</v>
      </c>
      <c r="M87" s="12">
        <f t="shared" si="14"/>
        <v>0</v>
      </c>
      <c r="N87" s="12">
        <f t="shared" si="14"/>
        <v>0</v>
      </c>
      <c r="O87" s="12">
        <f t="shared" si="14"/>
        <v>0</v>
      </c>
      <c r="P87" s="12">
        <f t="shared" si="14"/>
        <v>0</v>
      </c>
      <c r="Q87" s="12">
        <f t="shared" si="14"/>
        <v>0</v>
      </c>
      <c r="R87" s="12">
        <f t="shared" si="14"/>
        <v>0</v>
      </c>
      <c r="S87" s="12">
        <f t="shared" si="14"/>
        <v>0</v>
      </c>
      <c r="T87" s="12">
        <f t="shared" si="14"/>
        <v>0</v>
      </c>
      <c r="U87" s="12">
        <f t="shared" si="14"/>
        <v>0</v>
      </c>
      <c r="V87" s="12">
        <f t="shared" si="14"/>
        <v>0</v>
      </c>
      <c r="W87" s="12">
        <f t="shared" si="14"/>
        <v>0</v>
      </c>
      <c r="X87" s="12">
        <f t="shared" si="14"/>
        <v>0</v>
      </c>
      <c r="Y87" s="12">
        <f t="shared" si="14"/>
        <v>0</v>
      </c>
      <c r="Z87" s="12">
        <f t="shared" si="14"/>
        <v>0</v>
      </c>
      <c r="AA87" s="12">
        <f t="shared" si="14"/>
        <v>0</v>
      </c>
      <c r="AB87" s="12">
        <f t="shared" si="14"/>
        <v>0</v>
      </c>
      <c r="AC87" s="12">
        <f t="shared" si="14"/>
        <v>0</v>
      </c>
      <c r="AD87" s="12">
        <f t="shared" si="14"/>
        <v>0</v>
      </c>
      <c r="AE87" s="12">
        <f t="shared" si="14"/>
        <v>0</v>
      </c>
      <c r="AF87" s="89">
        <f t="shared" si="14"/>
        <v>0</v>
      </c>
      <c r="AG87" s="89">
        <f t="shared" si="14"/>
        <v>0</v>
      </c>
      <c r="AH87" s="89">
        <f t="shared" si="14"/>
        <v>0</v>
      </c>
      <c r="AI87" s="89">
        <f t="shared" si="14"/>
        <v>0</v>
      </c>
    </row>
    <row r="88" spans="1:46" x14ac:dyDescent="0.2">
      <c r="A88" s="17" t="s">
        <v>177</v>
      </c>
      <c r="B88" s="85" t="s">
        <v>5</v>
      </c>
      <c r="C88" s="86" t="s">
        <v>176</v>
      </c>
      <c r="D88" s="19" t="s">
        <v>197</v>
      </c>
      <c r="E88" s="76" t="s">
        <v>198</v>
      </c>
      <c r="F88" s="20">
        <f>SUMPRODUCT(H88:AI88,$H$1:$AI$1)</f>
        <v>0</v>
      </c>
      <c r="G88" s="21">
        <f>SUM(H88:AI88)</f>
        <v>0</v>
      </c>
      <c r="H88" s="22">
        <f>'Distributor Secondary'!G19*'DSR con %'!H88</f>
        <v>0</v>
      </c>
      <c r="I88" s="22">
        <f>'Distributor Secondary'!H19*'DSR con %'!I88</f>
        <v>0</v>
      </c>
      <c r="J88" s="22">
        <f>'Distributor Secondary'!I19*'DSR con %'!J88</f>
        <v>0</v>
      </c>
      <c r="K88" s="22">
        <f>'Distributor Secondary'!J19*'DSR con %'!K88</f>
        <v>0</v>
      </c>
      <c r="L88" s="22">
        <f>'Distributor Secondary'!K19*'DSR con %'!L88</f>
        <v>0</v>
      </c>
      <c r="M88" s="22">
        <f>'Distributor Secondary'!L19*'DSR con %'!M88</f>
        <v>0</v>
      </c>
      <c r="N88" s="22">
        <f>'Distributor Secondary'!M19*'DSR con %'!N88</f>
        <v>0</v>
      </c>
      <c r="O88" s="22">
        <f>'Distributor Secondary'!N19*'DSR con %'!O88</f>
        <v>0</v>
      </c>
      <c r="P88" s="22">
        <f>'Distributor Secondary'!O19*'DSR con %'!P88</f>
        <v>0</v>
      </c>
      <c r="Q88" s="22">
        <f>'Distributor Secondary'!P19*'DSR con %'!Q88</f>
        <v>0</v>
      </c>
      <c r="R88" s="22">
        <f>'Distributor Secondary'!Q19*'DSR con %'!R88</f>
        <v>0</v>
      </c>
      <c r="S88" s="22">
        <f>'Distributor Secondary'!R19*'DSR con %'!S88</f>
        <v>0</v>
      </c>
      <c r="T88" s="22">
        <f>'Distributor Secondary'!S19*'DSR con %'!T88</f>
        <v>0</v>
      </c>
      <c r="U88" s="22">
        <f>'Distributor Secondary'!T19*'DSR con %'!U88</f>
        <v>0</v>
      </c>
      <c r="V88" s="22">
        <f>'Distributor Secondary'!U19*'DSR con %'!V88</f>
        <v>0</v>
      </c>
      <c r="W88" s="22">
        <f>'Distributor Secondary'!V19*'DSR con %'!W88</f>
        <v>0</v>
      </c>
      <c r="X88" s="22">
        <f>'Distributor Secondary'!W19*'DSR con %'!X88</f>
        <v>0</v>
      </c>
      <c r="Y88" s="22">
        <f>'Distributor Secondary'!X19*'DSR con %'!Y88</f>
        <v>0</v>
      </c>
      <c r="Z88" s="22">
        <f>'Distributor Secondary'!Y19*'DSR con %'!Z88</f>
        <v>0</v>
      </c>
      <c r="AA88" s="22">
        <f>'Distributor Secondary'!Z19*'DSR con %'!AA88</f>
        <v>0</v>
      </c>
      <c r="AB88" s="22">
        <f>'Distributor Secondary'!AA19*'DSR con %'!AB88</f>
        <v>0</v>
      </c>
      <c r="AC88" s="22">
        <f>'Distributor Secondary'!AB19*'DSR con %'!AC88</f>
        <v>0</v>
      </c>
      <c r="AD88" s="22">
        <f>'Distributor Secondary'!AC19*'DSR con %'!AD88</f>
        <v>0</v>
      </c>
      <c r="AE88" s="22">
        <f>'Distributor Secondary'!AD19*'DSR con %'!AE88</f>
        <v>0</v>
      </c>
      <c r="AF88" s="22">
        <f>'Distributor Secondary'!AE19*'DSR con %'!AF88</f>
        <v>0</v>
      </c>
      <c r="AG88" s="22">
        <f>'Distributor Secondary'!AF19*'DSR con %'!AG88</f>
        <v>0</v>
      </c>
      <c r="AH88" s="22">
        <f>'Distributor Secondary'!AG19*'DSR con %'!AH88</f>
        <v>0</v>
      </c>
      <c r="AI88" s="22">
        <f>'Distributor Secondary'!AH19*'DSR con %'!AI88</f>
        <v>0</v>
      </c>
    </row>
    <row r="89" spans="1:46" x14ac:dyDescent="0.2">
      <c r="A89" s="17" t="s">
        <v>177</v>
      </c>
      <c r="B89" s="85" t="s">
        <v>5</v>
      </c>
      <c r="C89" s="86" t="s">
        <v>176</v>
      </c>
      <c r="D89" s="19" t="s">
        <v>199</v>
      </c>
      <c r="E89" s="76" t="s">
        <v>200</v>
      </c>
      <c r="F89" s="20">
        <f>SUMPRODUCT(H89:AI89,$H$1:$AI$1)</f>
        <v>0</v>
      </c>
      <c r="G89" s="21">
        <f>SUM(H89:AI89)</f>
        <v>0</v>
      </c>
      <c r="H89" s="22">
        <f>'Distributor Secondary'!G19*'DSR con %'!H89</f>
        <v>0</v>
      </c>
      <c r="I89" s="22">
        <f>'Distributor Secondary'!H19*'DSR con %'!I89</f>
        <v>0</v>
      </c>
      <c r="J89" s="22">
        <f>'Distributor Secondary'!I19*'DSR con %'!J89</f>
        <v>0</v>
      </c>
      <c r="K89" s="22">
        <f>'Distributor Secondary'!J19*'DSR con %'!K89</f>
        <v>0</v>
      </c>
      <c r="L89" s="22">
        <f>'Distributor Secondary'!K19*'DSR con %'!L89</f>
        <v>0</v>
      </c>
      <c r="M89" s="22">
        <f>'Distributor Secondary'!L19*'DSR con %'!M89</f>
        <v>0</v>
      </c>
      <c r="N89" s="22">
        <f>'Distributor Secondary'!M19*'DSR con %'!N89</f>
        <v>0</v>
      </c>
      <c r="O89" s="22">
        <f>'Distributor Secondary'!N19*'DSR con %'!O89</f>
        <v>0</v>
      </c>
      <c r="P89" s="22">
        <f>'Distributor Secondary'!O19*'DSR con %'!P89</f>
        <v>0</v>
      </c>
      <c r="Q89" s="22">
        <f>'Distributor Secondary'!P19*'DSR con %'!Q89</f>
        <v>0</v>
      </c>
      <c r="R89" s="22">
        <f>'Distributor Secondary'!Q19*'DSR con %'!R89</f>
        <v>0</v>
      </c>
      <c r="S89" s="22">
        <f>'Distributor Secondary'!R19*'DSR con %'!S89</f>
        <v>0</v>
      </c>
      <c r="T89" s="22">
        <f>'Distributor Secondary'!S19*'DSR con %'!T89</f>
        <v>0</v>
      </c>
      <c r="U89" s="22">
        <f>'Distributor Secondary'!T19*'DSR con %'!U89</f>
        <v>0</v>
      </c>
      <c r="V89" s="22">
        <f>'Distributor Secondary'!U19*'DSR con %'!V89</f>
        <v>0</v>
      </c>
      <c r="W89" s="22">
        <f>'Distributor Secondary'!V19*'DSR con %'!W89</f>
        <v>0</v>
      </c>
      <c r="X89" s="22">
        <f>'Distributor Secondary'!W19*'DSR con %'!X89</f>
        <v>0</v>
      </c>
      <c r="Y89" s="22">
        <f>'Distributor Secondary'!X19*'DSR con %'!Y89</f>
        <v>0</v>
      </c>
      <c r="Z89" s="22">
        <f>'Distributor Secondary'!Y19*'DSR con %'!Z89</f>
        <v>0</v>
      </c>
      <c r="AA89" s="22">
        <f>'Distributor Secondary'!Z19*'DSR con %'!AA89</f>
        <v>0</v>
      </c>
      <c r="AB89" s="22">
        <f>'Distributor Secondary'!AA19*'DSR con %'!AB89</f>
        <v>0</v>
      </c>
      <c r="AC89" s="22">
        <f>'Distributor Secondary'!AB19*'DSR con %'!AC89</f>
        <v>0</v>
      </c>
      <c r="AD89" s="22">
        <f>'Distributor Secondary'!AC19*'DSR con %'!AD89</f>
        <v>0</v>
      </c>
      <c r="AE89" s="22">
        <f>'Distributor Secondary'!AD19*'DSR con %'!AE89</f>
        <v>0</v>
      </c>
      <c r="AF89" s="22">
        <f>'Distributor Secondary'!AE19*'DSR con %'!AF89</f>
        <v>0</v>
      </c>
      <c r="AG89" s="22">
        <f>'Distributor Secondary'!AF19*'DSR con %'!AG89</f>
        <v>0</v>
      </c>
      <c r="AH89" s="22">
        <f>'Distributor Secondary'!AG19*'DSR con %'!AH89</f>
        <v>0</v>
      </c>
      <c r="AI89" s="22">
        <f>'Distributor Secondary'!AH19*'DSR con %'!AI89</f>
        <v>0</v>
      </c>
    </row>
    <row r="90" spans="1:46" x14ac:dyDescent="0.2">
      <c r="A90" s="17" t="s">
        <v>177</v>
      </c>
      <c r="B90" s="85" t="s">
        <v>5</v>
      </c>
      <c r="C90" s="86" t="s">
        <v>176</v>
      </c>
      <c r="D90" s="90" t="s">
        <v>201</v>
      </c>
      <c r="E90" s="76" t="s">
        <v>202</v>
      </c>
      <c r="F90" s="20">
        <f>SUMPRODUCT(H90:AI90,$H$1:$AI$1)</f>
        <v>0</v>
      </c>
      <c r="G90" s="21">
        <f>SUM(H90:AI90)</f>
        <v>0</v>
      </c>
      <c r="H90" s="22">
        <f>'Distributor Secondary'!G19*'DSR con %'!H90</f>
        <v>0</v>
      </c>
      <c r="I90" s="22">
        <f>'Distributor Secondary'!H19*'DSR con %'!I90</f>
        <v>0</v>
      </c>
      <c r="J90" s="22">
        <f>'Distributor Secondary'!I19*'DSR con %'!J90</f>
        <v>0</v>
      </c>
      <c r="K90" s="22">
        <f>'Distributor Secondary'!J19*'DSR con %'!K90</f>
        <v>0</v>
      </c>
      <c r="L90" s="22">
        <f>'Distributor Secondary'!K19*'DSR con %'!L90</f>
        <v>0</v>
      </c>
      <c r="M90" s="22">
        <f>'Distributor Secondary'!L19*'DSR con %'!M90</f>
        <v>0</v>
      </c>
      <c r="N90" s="22">
        <f>'Distributor Secondary'!M19*'DSR con %'!N90</f>
        <v>0</v>
      </c>
      <c r="O90" s="22">
        <f>'Distributor Secondary'!N19*'DSR con %'!O90</f>
        <v>0</v>
      </c>
      <c r="P90" s="22">
        <f>'Distributor Secondary'!O19*'DSR con %'!P90</f>
        <v>0</v>
      </c>
      <c r="Q90" s="22">
        <f>'Distributor Secondary'!P19*'DSR con %'!Q90</f>
        <v>0</v>
      </c>
      <c r="R90" s="22">
        <f>'Distributor Secondary'!Q19*'DSR con %'!R90</f>
        <v>0</v>
      </c>
      <c r="S90" s="22">
        <f>'Distributor Secondary'!R19*'DSR con %'!S90</f>
        <v>0</v>
      </c>
      <c r="T90" s="22">
        <f>'Distributor Secondary'!S19*'DSR con %'!T90</f>
        <v>0</v>
      </c>
      <c r="U90" s="22">
        <f>'Distributor Secondary'!T19*'DSR con %'!U90</f>
        <v>0</v>
      </c>
      <c r="V90" s="22">
        <f>'Distributor Secondary'!U19*'DSR con %'!V90</f>
        <v>0</v>
      </c>
      <c r="W90" s="22">
        <f>'Distributor Secondary'!V19*'DSR con %'!W90</f>
        <v>0</v>
      </c>
      <c r="X90" s="22">
        <f>'Distributor Secondary'!W19*'DSR con %'!X90</f>
        <v>0</v>
      </c>
      <c r="Y90" s="22">
        <f>'Distributor Secondary'!X19*'DSR con %'!Y90</f>
        <v>0</v>
      </c>
      <c r="Z90" s="22">
        <f>'Distributor Secondary'!Y19*'DSR con %'!Z90</f>
        <v>0</v>
      </c>
      <c r="AA90" s="22">
        <f>'Distributor Secondary'!Z19*'DSR con %'!AA90</f>
        <v>0</v>
      </c>
      <c r="AB90" s="22">
        <f>'Distributor Secondary'!AA19*'DSR con %'!AB90</f>
        <v>0</v>
      </c>
      <c r="AC90" s="22">
        <f>'Distributor Secondary'!AB19*'DSR con %'!AC90</f>
        <v>0</v>
      </c>
      <c r="AD90" s="22">
        <f>'Distributor Secondary'!AC19*'DSR con %'!AD90</f>
        <v>0</v>
      </c>
      <c r="AE90" s="22">
        <f>'Distributor Secondary'!AD19*'DSR con %'!AE90</f>
        <v>0</v>
      </c>
      <c r="AF90" s="22">
        <f>'Distributor Secondary'!AE19*'DSR con %'!AF90</f>
        <v>0</v>
      </c>
      <c r="AG90" s="22">
        <f>'Distributor Secondary'!AF19*'DSR con %'!AG90</f>
        <v>0</v>
      </c>
      <c r="AH90" s="22">
        <f>'Distributor Secondary'!AG19*'DSR con %'!AH90</f>
        <v>0</v>
      </c>
      <c r="AI90" s="22">
        <f>'Distributor Secondary'!AH19*'DSR con %'!AI90</f>
        <v>0</v>
      </c>
    </row>
    <row r="91" spans="1:46" x14ac:dyDescent="0.2">
      <c r="A91" s="17" t="s">
        <v>177</v>
      </c>
      <c r="B91" s="85" t="s">
        <v>5</v>
      </c>
      <c r="C91" s="86" t="s">
        <v>176</v>
      </c>
      <c r="D91" s="19" t="s">
        <v>203</v>
      </c>
      <c r="E91" s="76" t="s">
        <v>204</v>
      </c>
      <c r="F91" s="20">
        <f>SUMPRODUCT(H91:AI91,$H$1:$AI$1)</f>
        <v>0</v>
      </c>
      <c r="G91" s="21">
        <f>SUM(H91:AI91)</f>
        <v>0</v>
      </c>
      <c r="H91" s="22">
        <f>'Distributor Secondary'!G19*'DSR con %'!H91</f>
        <v>0</v>
      </c>
      <c r="I91" s="22">
        <f>'Distributor Secondary'!H19*'DSR con %'!I91</f>
        <v>0</v>
      </c>
      <c r="J91" s="22">
        <f>'Distributor Secondary'!I19*'DSR con %'!J91</f>
        <v>0</v>
      </c>
      <c r="K91" s="22">
        <f>'Distributor Secondary'!J19*'DSR con %'!K91</f>
        <v>0</v>
      </c>
      <c r="L91" s="22">
        <f>'Distributor Secondary'!K19*'DSR con %'!L91</f>
        <v>0</v>
      </c>
      <c r="M91" s="22">
        <f>'Distributor Secondary'!L19*'DSR con %'!M91</f>
        <v>0</v>
      </c>
      <c r="N91" s="22">
        <f>'Distributor Secondary'!M19*'DSR con %'!N91</f>
        <v>0</v>
      </c>
      <c r="O91" s="22">
        <f>'Distributor Secondary'!N19*'DSR con %'!O91</f>
        <v>0</v>
      </c>
      <c r="P91" s="22">
        <f>'Distributor Secondary'!O19*'DSR con %'!P91</f>
        <v>0</v>
      </c>
      <c r="Q91" s="22">
        <f>'Distributor Secondary'!P19*'DSR con %'!Q91</f>
        <v>0</v>
      </c>
      <c r="R91" s="22">
        <f>'Distributor Secondary'!Q19*'DSR con %'!R91</f>
        <v>0</v>
      </c>
      <c r="S91" s="22">
        <f>'Distributor Secondary'!R19*'DSR con %'!S91</f>
        <v>0</v>
      </c>
      <c r="T91" s="22">
        <f>'Distributor Secondary'!S19*'DSR con %'!T91</f>
        <v>0</v>
      </c>
      <c r="U91" s="22">
        <f>'Distributor Secondary'!T19*'DSR con %'!U91</f>
        <v>0</v>
      </c>
      <c r="V91" s="22">
        <f>'Distributor Secondary'!U19*'DSR con %'!V91</f>
        <v>0</v>
      </c>
      <c r="W91" s="22">
        <f>'Distributor Secondary'!V19*'DSR con %'!W91</f>
        <v>0</v>
      </c>
      <c r="X91" s="22">
        <f>'Distributor Secondary'!W19*'DSR con %'!X91</f>
        <v>0</v>
      </c>
      <c r="Y91" s="22">
        <f>'Distributor Secondary'!X19*'DSR con %'!Y91</f>
        <v>0</v>
      </c>
      <c r="Z91" s="22">
        <f>'Distributor Secondary'!Y19*'DSR con %'!Z91</f>
        <v>0</v>
      </c>
      <c r="AA91" s="22">
        <f>'Distributor Secondary'!Z19*'DSR con %'!AA91</f>
        <v>0</v>
      </c>
      <c r="AB91" s="22">
        <f>'Distributor Secondary'!AA19*'DSR con %'!AB91</f>
        <v>0</v>
      </c>
      <c r="AC91" s="22">
        <f>'Distributor Secondary'!AB19*'DSR con %'!AC91</f>
        <v>0</v>
      </c>
      <c r="AD91" s="22">
        <f>'Distributor Secondary'!AC19*'DSR con %'!AD91</f>
        <v>0</v>
      </c>
      <c r="AE91" s="22">
        <f>'Distributor Secondary'!AD19*'DSR con %'!AE91</f>
        <v>0</v>
      </c>
      <c r="AF91" s="22">
        <f>'Distributor Secondary'!AE19*'DSR con %'!AF91</f>
        <v>0</v>
      </c>
      <c r="AG91" s="22">
        <f>'Distributor Secondary'!AF19*'DSR con %'!AG91</f>
        <v>0</v>
      </c>
      <c r="AH91" s="22">
        <f>'Distributor Secondary'!AG19*'DSR con %'!AH91</f>
        <v>0</v>
      </c>
      <c r="AI91" s="22">
        <f>'Distributor Secondary'!AH19*'DSR con %'!AI91</f>
        <v>0</v>
      </c>
    </row>
    <row r="92" spans="1:46" x14ac:dyDescent="0.2">
      <c r="A92" s="91"/>
      <c r="B92" s="92"/>
      <c r="C92" s="25"/>
      <c r="D92" s="25"/>
      <c r="E92" s="93"/>
      <c r="F92" s="28">
        <f>SUMPRODUCT(H92:AI92,$H$1:$AI$1)</f>
        <v>0</v>
      </c>
      <c r="G92" s="59">
        <f>SUM(H92:AI92)</f>
        <v>0</v>
      </c>
      <c r="H92" s="59">
        <f t="shared" ref="H92:AI92" si="15">SUM(H88:H91)</f>
        <v>0</v>
      </c>
      <c r="I92" s="59">
        <f t="shared" si="15"/>
        <v>0</v>
      </c>
      <c r="J92" s="59">
        <f t="shared" si="15"/>
        <v>0</v>
      </c>
      <c r="K92" s="59">
        <f t="shared" si="15"/>
        <v>0</v>
      </c>
      <c r="L92" s="59">
        <f t="shared" si="15"/>
        <v>0</v>
      </c>
      <c r="M92" s="59">
        <f t="shared" si="15"/>
        <v>0</v>
      </c>
      <c r="N92" s="59">
        <f t="shared" si="15"/>
        <v>0</v>
      </c>
      <c r="O92" s="59">
        <f t="shared" si="15"/>
        <v>0</v>
      </c>
      <c r="P92" s="59">
        <f t="shared" si="15"/>
        <v>0</v>
      </c>
      <c r="Q92" s="59">
        <f t="shared" si="15"/>
        <v>0</v>
      </c>
      <c r="R92" s="59">
        <f t="shared" si="15"/>
        <v>0</v>
      </c>
      <c r="S92" s="59">
        <f t="shared" si="15"/>
        <v>0</v>
      </c>
      <c r="T92" s="59">
        <f t="shared" si="15"/>
        <v>0</v>
      </c>
      <c r="U92" s="59">
        <f t="shared" si="15"/>
        <v>0</v>
      </c>
      <c r="V92" s="59">
        <f t="shared" si="15"/>
        <v>0</v>
      </c>
      <c r="W92" s="59">
        <f t="shared" si="15"/>
        <v>0</v>
      </c>
      <c r="X92" s="59">
        <f t="shared" si="15"/>
        <v>0</v>
      </c>
      <c r="Y92" s="59">
        <f t="shared" si="15"/>
        <v>0</v>
      </c>
      <c r="Z92" s="59">
        <f t="shared" si="15"/>
        <v>0</v>
      </c>
      <c r="AA92" s="59">
        <f t="shared" si="15"/>
        <v>0</v>
      </c>
      <c r="AB92" s="59">
        <f t="shared" si="15"/>
        <v>0</v>
      </c>
      <c r="AC92" s="59">
        <f t="shared" si="15"/>
        <v>0</v>
      </c>
      <c r="AD92" s="59">
        <f t="shared" si="15"/>
        <v>0</v>
      </c>
      <c r="AE92" s="59">
        <f t="shared" si="15"/>
        <v>0</v>
      </c>
      <c r="AF92" s="94">
        <f t="shared" si="15"/>
        <v>0</v>
      </c>
      <c r="AG92" s="94">
        <f t="shared" si="15"/>
        <v>0</v>
      </c>
      <c r="AH92" s="94">
        <f t="shared" si="15"/>
        <v>0</v>
      </c>
      <c r="AI92" s="94">
        <f t="shared" si="15"/>
        <v>0</v>
      </c>
    </row>
    <row r="93" spans="1:46" x14ac:dyDescent="0.2">
      <c r="A93" s="95" t="s">
        <v>178</v>
      </c>
      <c r="B93" s="85" t="s">
        <v>5</v>
      </c>
      <c r="C93" s="86" t="s">
        <v>179</v>
      </c>
      <c r="D93" s="78" t="s">
        <v>205</v>
      </c>
      <c r="E93" s="79" t="s">
        <v>206</v>
      </c>
      <c r="F93" s="20">
        <f>SUMPRODUCT(H93:AI93,$H$1:$AI$1)</f>
        <v>0</v>
      </c>
      <c r="G93" s="21">
        <f>SUM(H93:AI93)</f>
        <v>0</v>
      </c>
      <c r="H93" s="22">
        <f>'Distributor Secondary'!G20*'DSR con %'!H93</f>
        <v>0</v>
      </c>
      <c r="I93" s="22">
        <f>'Distributor Secondary'!H20*'DSR con %'!I93</f>
        <v>0</v>
      </c>
      <c r="J93" s="22">
        <f>'Distributor Secondary'!I20*'DSR con %'!J93</f>
        <v>0</v>
      </c>
      <c r="K93" s="22">
        <f>'Distributor Secondary'!J20*'DSR con %'!K93</f>
        <v>0</v>
      </c>
      <c r="L93" s="22">
        <f>'Distributor Secondary'!K20*'DSR con %'!L93</f>
        <v>0</v>
      </c>
      <c r="M93" s="22">
        <f>'Distributor Secondary'!L20*'DSR con %'!M93</f>
        <v>0</v>
      </c>
      <c r="N93" s="22">
        <f>'Distributor Secondary'!M20*'DSR con %'!N93</f>
        <v>0</v>
      </c>
      <c r="O93" s="22">
        <f>'Distributor Secondary'!N20*'DSR con %'!O93</f>
        <v>0</v>
      </c>
      <c r="P93" s="22">
        <f>'Distributor Secondary'!O20*'DSR con %'!P93</f>
        <v>0</v>
      </c>
      <c r="Q93" s="22">
        <f>'Distributor Secondary'!P20*'DSR con %'!Q93</f>
        <v>0</v>
      </c>
      <c r="R93" s="22">
        <f>'Distributor Secondary'!Q20*'DSR con %'!R93</f>
        <v>0</v>
      </c>
      <c r="S93" s="22">
        <f>'Distributor Secondary'!R20*'DSR con %'!S93</f>
        <v>0</v>
      </c>
      <c r="T93" s="22">
        <f>'Distributor Secondary'!S20*'DSR con %'!T93</f>
        <v>0</v>
      </c>
      <c r="U93" s="22">
        <f>'Distributor Secondary'!T20*'DSR con %'!U93</f>
        <v>0</v>
      </c>
      <c r="V93" s="22">
        <f>'Distributor Secondary'!U20*'DSR con %'!V93</f>
        <v>0</v>
      </c>
      <c r="W93" s="22">
        <f>'Distributor Secondary'!V20*'DSR con %'!W93</f>
        <v>0</v>
      </c>
      <c r="X93" s="22">
        <f>'Distributor Secondary'!W20*'DSR con %'!X93</f>
        <v>0</v>
      </c>
      <c r="Y93" s="22">
        <f>'Distributor Secondary'!X20*'DSR con %'!Y93</f>
        <v>0</v>
      </c>
      <c r="Z93" s="22">
        <f>'Distributor Secondary'!Y20*'DSR con %'!Z93</f>
        <v>0</v>
      </c>
      <c r="AA93" s="22">
        <f>'Distributor Secondary'!Z20*'DSR con %'!AA93</f>
        <v>0</v>
      </c>
      <c r="AB93" s="22">
        <f>'Distributor Secondary'!AA20*'DSR con %'!AB93</f>
        <v>0</v>
      </c>
      <c r="AC93" s="22">
        <f>'Distributor Secondary'!AB20*'DSR con %'!AC93</f>
        <v>0</v>
      </c>
      <c r="AD93" s="22">
        <f>'Distributor Secondary'!AC20*'DSR con %'!AD93</f>
        <v>0</v>
      </c>
      <c r="AE93" s="22">
        <f>'Distributor Secondary'!AD20*'DSR con %'!AE93</f>
        <v>0</v>
      </c>
      <c r="AF93" s="22">
        <f>'Distributor Secondary'!AE20*'DSR con %'!AF93</f>
        <v>0</v>
      </c>
      <c r="AG93" s="22">
        <f>'Distributor Secondary'!AF20*'DSR con %'!AG93</f>
        <v>0</v>
      </c>
      <c r="AH93" s="22">
        <f>'Distributor Secondary'!AG20*'DSR con %'!AH93</f>
        <v>0</v>
      </c>
      <c r="AI93" s="22">
        <f>'Distributor Secondary'!AH20*'DSR con %'!AI93</f>
        <v>0</v>
      </c>
    </row>
    <row r="94" spans="1:46" x14ac:dyDescent="0.2">
      <c r="A94" s="95" t="s">
        <v>178</v>
      </c>
      <c r="B94" s="85" t="s">
        <v>5</v>
      </c>
      <c r="C94" s="86" t="s">
        <v>179</v>
      </c>
      <c r="D94" s="80" t="s">
        <v>207</v>
      </c>
      <c r="E94" s="81" t="s">
        <v>208</v>
      </c>
      <c r="F94" s="20">
        <f>SUMPRODUCT(H94:AI94,$H$1:$AI$1)</f>
        <v>0</v>
      </c>
      <c r="G94" s="21">
        <f>SUM(H94:AI94)</f>
        <v>0</v>
      </c>
      <c r="H94" s="22">
        <f>'Distributor Secondary'!G20*'DSR con %'!H94</f>
        <v>0</v>
      </c>
      <c r="I94" s="22">
        <f>'Distributor Secondary'!H20*'DSR con %'!I94</f>
        <v>0</v>
      </c>
      <c r="J94" s="22">
        <f>'Distributor Secondary'!I20*'DSR con %'!J94</f>
        <v>0</v>
      </c>
      <c r="K94" s="22">
        <f>'Distributor Secondary'!J20*'DSR con %'!K94</f>
        <v>0</v>
      </c>
      <c r="L94" s="22">
        <f>'Distributor Secondary'!K20*'DSR con %'!L94</f>
        <v>0</v>
      </c>
      <c r="M94" s="22">
        <f>'Distributor Secondary'!L20*'DSR con %'!M94</f>
        <v>0</v>
      </c>
      <c r="N94" s="22">
        <f>'Distributor Secondary'!M20*'DSR con %'!N94</f>
        <v>0</v>
      </c>
      <c r="O94" s="22">
        <f>'Distributor Secondary'!N20*'DSR con %'!O94</f>
        <v>0</v>
      </c>
      <c r="P94" s="22">
        <f>'Distributor Secondary'!O20*'DSR con %'!P94</f>
        <v>0</v>
      </c>
      <c r="Q94" s="22">
        <f>'Distributor Secondary'!P20*'DSR con %'!Q94</f>
        <v>0</v>
      </c>
      <c r="R94" s="22">
        <f>'Distributor Secondary'!Q20*'DSR con %'!R94</f>
        <v>0</v>
      </c>
      <c r="S94" s="22">
        <f>'Distributor Secondary'!R20*'DSR con %'!S94</f>
        <v>0</v>
      </c>
      <c r="T94" s="22">
        <f>'Distributor Secondary'!S20*'DSR con %'!T94</f>
        <v>0</v>
      </c>
      <c r="U94" s="22">
        <f>'Distributor Secondary'!T20*'DSR con %'!U94</f>
        <v>0</v>
      </c>
      <c r="V94" s="22">
        <f>'Distributor Secondary'!U20*'DSR con %'!V94</f>
        <v>0</v>
      </c>
      <c r="W94" s="22">
        <f>'Distributor Secondary'!V20*'DSR con %'!W94</f>
        <v>0</v>
      </c>
      <c r="X94" s="22">
        <f>'Distributor Secondary'!W20*'DSR con %'!X94</f>
        <v>0</v>
      </c>
      <c r="Y94" s="22">
        <f>'Distributor Secondary'!X20*'DSR con %'!Y94</f>
        <v>0</v>
      </c>
      <c r="Z94" s="22">
        <f>'Distributor Secondary'!Y20*'DSR con %'!Z94</f>
        <v>0</v>
      </c>
      <c r="AA94" s="22">
        <f>'Distributor Secondary'!Z20*'DSR con %'!AA94</f>
        <v>0</v>
      </c>
      <c r="AB94" s="22">
        <f>'Distributor Secondary'!AA20*'DSR con %'!AB94</f>
        <v>0</v>
      </c>
      <c r="AC94" s="22">
        <f>'Distributor Secondary'!AB20*'DSR con %'!AC94</f>
        <v>0</v>
      </c>
      <c r="AD94" s="22">
        <f>'Distributor Secondary'!AC20*'DSR con %'!AD94</f>
        <v>0</v>
      </c>
      <c r="AE94" s="22">
        <f>'Distributor Secondary'!AD20*'DSR con %'!AE94</f>
        <v>0</v>
      </c>
      <c r="AF94" s="22">
        <f>'Distributor Secondary'!AE20*'DSR con %'!AF94</f>
        <v>0</v>
      </c>
      <c r="AG94" s="22">
        <f>'Distributor Secondary'!AF20*'DSR con %'!AG94</f>
        <v>0</v>
      </c>
      <c r="AH94" s="22">
        <f>'Distributor Secondary'!AG20*'DSR con %'!AH94</f>
        <v>0</v>
      </c>
      <c r="AI94" s="22">
        <f>'Distributor Secondary'!AH20*'DSR con %'!AI94</f>
        <v>0</v>
      </c>
    </row>
    <row r="95" spans="1:46" x14ac:dyDescent="0.2">
      <c r="A95" s="95" t="s">
        <v>178</v>
      </c>
      <c r="B95" s="85" t="s">
        <v>5</v>
      </c>
      <c r="C95" s="86" t="s">
        <v>179</v>
      </c>
      <c r="D95" s="80" t="s">
        <v>209</v>
      </c>
      <c r="E95" s="81" t="s">
        <v>210</v>
      </c>
      <c r="F95" s="20">
        <f>SUMPRODUCT(H95:AI95,$H$1:$AI$1)</f>
        <v>0</v>
      </c>
      <c r="G95" s="21">
        <f>SUM(H95:AI95)</f>
        <v>0</v>
      </c>
      <c r="H95" s="22">
        <f>'Distributor Secondary'!G20*'DSR con %'!H95</f>
        <v>0</v>
      </c>
      <c r="I95" s="22">
        <f>'Distributor Secondary'!H20*'DSR con %'!I95</f>
        <v>0</v>
      </c>
      <c r="J95" s="22">
        <f>'Distributor Secondary'!I20*'DSR con %'!J95</f>
        <v>0</v>
      </c>
      <c r="K95" s="22">
        <f>'Distributor Secondary'!J20*'DSR con %'!K95</f>
        <v>0</v>
      </c>
      <c r="L95" s="22">
        <f>'Distributor Secondary'!K20*'DSR con %'!L95</f>
        <v>0</v>
      </c>
      <c r="M95" s="22">
        <f>'Distributor Secondary'!L20*'DSR con %'!M95</f>
        <v>0</v>
      </c>
      <c r="N95" s="22">
        <f>'Distributor Secondary'!M20*'DSR con %'!N95</f>
        <v>0</v>
      </c>
      <c r="O95" s="22">
        <f>'Distributor Secondary'!N20*'DSR con %'!O95</f>
        <v>0</v>
      </c>
      <c r="P95" s="22">
        <f>'Distributor Secondary'!O20*'DSR con %'!P95</f>
        <v>0</v>
      </c>
      <c r="Q95" s="22">
        <f>'Distributor Secondary'!P20*'DSR con %'!Q95</f>
        <v>0</v>
      </c>
      <c r="R95" s="22">
        <f>'Distributor Secondary'!Q20*'DSR con %'!R95</f>
        <v>0</v>
      </c>
      <c r="S95" s="22">
        <f>'Distributor Secondary'!R20*'DSR con %'!S95</f>
        <v>0</v>
      </c>
      <c r="T95" s="22">
        <f>'Distributor Secondary'!S20*'DSR con %'!T95</f>
        <v>0</v>
      </c>
      <c r="U95" s="22">
        <f>'Distributor Secondary'!T20*'DSR con %'!U95</f>
        <v>0</v>
      </c>
      <c r="V95" s="22">
        <f>'Distributor Secondary'!U20*'DSR con %'!V95</f>
        <v>0</v>
      </c>
      <c r="W95" s="22">
        <f>'Distributor Secondary'!V20*'DSR con %'!W95</f>
        <v>0</v>
      </c>
      <c r="X95" s="22">
        <f>'Distributor Secondary'!W20*'DSR con %'!X95</f>
        <v>0</v>
      </c>
      <c r="Y95" s="22">
        <f>'Distributor Secondary'!X20*'DSR con %'!Y95</f>
        <v>0</v>
      </c>
      <c r="Z95" s="22">
        <f>'Distributor Secondary'!Y20*'DSR con %'!Z95</f>
        <v>0</v>
      </c>
      <c r="AA95" s="22">
        <f>'Distributor Secondary'!Z20*'DSR con %'!AA95</f>
        <v>0</v>
      </c>
      <c r="AB95" s="22">
        <f>'Distributor Secondary'!AA20*'DSR con %'!AB95</f>
        <v>0</v>
      </c>
      <c r="AC95" s="22">
        <f>'Distributor Secondary'!AB20*'DSR con %'!AC95</f>
        <v>0</v>
      </c>
      <c r="AD95" s="22">
        <f>'Distributor Secondary'!AC20*'DSR con %'!AD95</f>
        <v>0</v>
      </c>
      <c r="AE95" s="22">
        <f>'Distributor Secondary'!AD20*'DSR con %'!AE95</f>
        <v>0</v>
      </c>
      <c r="AF95" s="22">
        <f>'Distributor Secondary'!AE20*'DSR con %'!AF95</f>
        <v>0</v>
      </c>
      <c r="AG95" s="22">
        <f>'Distributor Secondary'!AF20*'DSR con %'!AG95</f>
        <v>0</v>
      </c>
      <c r="AH95" s="22">
        <f>'Distributor Secondary'!AG20*'DSR con %'!AH95</f>
        <v>0</v>
      </c>
      <c r="AI95" s="22">
        <f>'Distributor Secondary'!AH20*'DSR con %'!AI95</f>
        <v>0</v>
      </c>
    </row>
    <row r="96" spans="1:46" x14ac:dyDescent="0.2">
      <c r="A96" s="95" t="s">
        <v>178</v>
      </c>
      <c r="B96" s="85" t="s">
        <v>5</v>
      </c>
      <c r="C96" s="86" t="s">
        <v>179</v>
      </c>
      <c r="D96" s="80" t="s">
        <v>211</v>
      </c>
      <c r="E96" s="81" t="s">
        <v>212</v>
      </c>
      <c r="F96" s="20">
        <f>SUMPRODUCT(H96:AI96,$H$1:$AI$1)</f>
        <v>0</v>
      </c>
      <c r="G96" s="21">
        <f>SUM(H96:AI96)</f>
        <v>0</v>
      </c>
      <c r="H96" s="22">
        <f>'Distributor Secondary'!G20*'DSR con %'!H96</f>
        <v>0</v>
      </c>
      <c r="I96" s="22">
        <f>'Distributor Secondary'!H20*'DSR con %'!I96</f>
        <v>0</v>
      </c>
      <c r="J96" s="22">
        <f>'Distributor Secondary'!I20*'DSR con %'!J96</f>
        <v>0</v>
      </c>
      <c r="K96" s="22">
        <f>'Distributor Secondary'!J20*'DSR con %'!K96</f>
        <v>0</v>
      </c>
      <c r="L96" s="22">
        <f>'Distributor Secondary'!K20*'DSR con %'!L96</f>
        <v>0</v>
      </c>
      <c r="M96" s="22">
        <f>'Distributor Secondary'!L20*'DSR con %'!M96</f>
        <v>0</v>
      </c>
      <c r="N96" s="22">
        <f>'Distributor Secondary'!M20*'DSR con %'!N96</f>
        <v>0</v>
      </c>
      <c r="O96" s="22">
        <f>'Distributor Secondary'!N20*'DSR con %'!O96</f>
        <v>0</v>
      </c>
      <c r="P96" s="22">
        <f>'Distributor Secondary'!O20*'DSR con %'!P96</f>
        <v>0</v>
      </c>
      <c r="Q96" s="22">
        <f>'Distributor Secondary'!P20*'DSR con %'!Q96</f>
        <v>0</v>
      </c>
      <c r="R96" s="22">
        <f>'Distributor Secondary'!Q20*'DSR con %'!R96</f>
        <v>0</v>
      </c>
      <c r="S96" s="22">
        <f>'Distributor Secondary'!R20*'DSR con %'!S96</f>
        <v>0</v>
      </c>
      <c r="T96" s="22">
        <f>'Distributor Secondary'!S20*'DSR con %'!T96</f>
        <v>0</v>
      </c>
      <c r="U96" s="22">
        <f>'Distributor Secondary'!T20*'DSR con %'!U96</f>
        <v>0</v>
      </c>
      <c r="V96" s="22">
        <f>'Distributor Secondary'!U20*'DSR con %'!V96</f>
        <v>0</v>
      </c>
      <c r="W96" s="22">
        <f>'Distributor Secondary'!V20*'DSR con %'!W96</f>
        <v>0</v>
      </c>
      <c r="X96" s="22">
        <f>'Distributor Secondary'!W20*'DSR con %'!X96</f>
        <v>0</v>
      </c>
      <c r="Y96" s="22">
        <f>'Distributor Secondary'!X20*'DSR con %'!Y96</f>
        <v>0</v>
      </c>
      <c r="Z96" s="22">
        <f>'Distributor Secondary'!Y20*'DSR con %'!Z96</f>
        <v>0</v>
      </c>
      <c r="AA96" s="22">
        <f>'Distributor Secondary'!Z20*'DSR con %'!AA96</f>
        <v>0</v>
      </c>
      <c r="AB96" s="22">
        <f>'Distributor Secondary'!AA20*'DSR con %'!AB96</f>
        <v>0</v>
      </c>
      <c r="AC96" s="22">
        <f>'Distributor Secondary'!AB20*'DSR con %'!AC96</f>
        <v>0</v>
      </c>
      <c r="AD96" s="22">
        <f>'Distributor Secondary'!AC20*'DSR con %'!AD96</f>
        <v>0</v>
      </c>
      <c r="AE96" s="22">
        <f>'Distributor Secondary'!AD20*'DSR con %'!AE96</f>
        <v>0</v>
      </c>
      <c r="AF96" s="22">
        <f>'Distributor Secondary'!AE20*'DSR con %'!AF96</f>
        <v>0</v>
      </c>
      <c r="AG96" s="22">
        <f>'Distributor Secondary'!AF20*'DSR con %'!AG96</f>
        <v>0</v>
      </c>
      <c r="AH96" s="22">
        <f>'Distributor Secondary'!AG20*'DSR con %'!AH96</f>
        <v>0</v>
      </c>
      <c r="AI96" s="22">
        <f>'Distributor Secondary'!AH20*'DSR con %'!AI96</f>
        <v>0</v>
      </c>
    </row>
    <row r="97" spans="1:35" x14ac:dyDescent="0.2">
      <c r="A97" s="96"/>
      <c r="B97" s="97"/>
      <c r="C97" s="74"/>
      <c r="D97" s="82"/>
      <c r="E97" s="83"/>
      <c r="F97" s="28">
        <f>SUMPRODUCT(H97:AI97,$H$1:$AI$1)</f>
        <v>0</v>
      </c>
      <c r="G97" s="59">
        <f>SUM(H97:AI97)</f>
        <v>0</v>
      </c>
      <c r="H97" s="28">
        <f t="shared" ref="H97:AI97" si="16">SUM(H93:H96)</f>
        <v>0</v>
      </c>
      <c r="I97" s="28">
        <f t="shared" si="16"/>
        <v>0</v>
      </c>
      <c r="J97" s="28">
        <f t="shared" si="16"/>
        <v>0</v>
      </c>
      <c r="K97" s="28">
        <f t="shared" si="16"/>
        <v>0</v>
      </c>
      <c r="L97" s="28">
        <f t="shared" si="16"/>
        <v>0</v>
      </c>
      <c r="M97" s="28">
        <f t="shared" si="16"/>
        <v>0</v>
      </c>
      <c r="N97" s="28">
        <f t="shared" si="16"/>
        <v>0</v>
      </c>
      <c r="O97" s="28">
        <f t="shared" si="16"/>
        <v>0</v>
      </c>
      <c r="P97" s="28">
        <f t="shared" si="16"/>
        <v>0</v>
      </c>
      <c r="Q97" s="28">
        <f t="shared" si="16"/>
        <v>0</v>
      </c>
      <c r="R97" s="28">
        <f t="shared" si="16"/>
        <v>0</v>
      </c>
      <c r="S97" s="28">
        <f t="shared" si="16"/>
        <v>0</v>
      </c>
      <c r="T97" s="28">
        <f t="shared" si="16"/>
        <v>0</v>
      </c>
      <c r="U97" s="28">
        <f t="shared" si="16"/>
        <v>0</v>
      </c>
      <c r="V97" s="28">
        <f t="shared" si="16"/>
        <v>0</v>
      </c>
      <c r="W97" s="28">
        <f t="shared" si="16"/>
        <v>0</v>
      </c>
      <c r="X97" s="28">
        <f t="shared" si="16"/>
        <v>0</v>
      </c>
      <c r="Y97" s="28">
        <f t="shared" si="16"/>
        <v>0</v>
      </c>
      <c r="Z97" s="28">
        <f t="shared" si="16"/>
        <v>0</v>
      </c>
      <c r="AA97" s="28">
        <f t="shared" si="16"/>
        <v>0</v>
      </c>
      <c r="AB97" s="28">
        <f t="shared" si="16"/>
        <v>0</v>
      </c>
      <c r="AC97" s="28">
        <f t="shared" si="16"/>
        <v>0</v>
      </c>
      <c r="AD97" s="28">
        <f t="shared" si="16"/>
        <v>0</v>
      </c>
      <c r="AE97" s="28">
        <f t="shared" si="16"/>
        <v>0</v>
      </c>
      <c r="AF97" s="98">
        <f t="shared" si="16"/>
        <v>0</v>
      </c>
      <c r="AG97" s="98">
        <f t="shared" si="16"/>
        <v>0</v>
      </c>
      <c r="AH97" s="98">
        <f t="shared" si="16"/>
        <v>0</v>
      </c>
      <c r="AI97" s="98">
        <f t="shared" si="16"/>
        <v>0</v>
      </c>
    </row>
    <row r="98" spans="1:35" x14ac:dyDescent="0.2">
      <c r="A98" s="34" t="s">
        <v>180</v>
      </c>
      <c r="B98" s="85" t="s">
        <v>5</v>
      </c>
      <c r="C98" s="86" t="s">
        <v>179</v>
      </c>
      <c r="D98" s="31" t="s">
        <v>213</v>
      </c>
      <c r="E98" s="31" t="s">
        <v>214</v>
      </c>
      <c r="F98" s="20">
        <f>SUMPRODUCT(H98:AI98,$H$1:$AI$1)</f>
        <v>0</v>
      </c>
      <c r="G98" s="21">
        <f>SUM(H98:AI98)</f>
        <v>0</v>
      </c>
      <c r="H98" s="22">
        <f>'Distributor Secondary'!G21*'DSR con %'!H98</f>
        <v>0</v>
      </c>
      <c r="I98" s="22">
        <f>'Distributor Secondary'!H21*'DSR con %'!I98</f>
        <v>0</v>
      </c>
      <c r="J98" s="22">
        <f>'Distributor Secondary'!I21*'DSR con %'!J98</f>
        <v>0</v>
      </c>
      <c r="K98" s="22">
        <f>'Distributor Secondary'!J21*'DSR con %'!K98</f>
        <v>0</v>
      </c>
      <c r="L98" s="22">
        <f>'Distributor Secondary'!K21*'DSR con %'!L98</f>
        <v>0</v>
      </c>
      <c r="M98" s="22">
        <f>'Distributor Secondary'!L21*'DSR con %'!M98</f>
        <v>0</v>
      </c>
      <c r="N98" s="22">
        <f>'Distributor Secondary'!M21*'DSR con %'!N98</f>
        <v>0</v>
      </c>
      <c r="O98" s="22">
        <f>'Distributor Secondary'!N21*'DSR con %'!O98</f>
        <v>0</v>
      </c>
      <c r="P98" s="22">
        <f>'Distributor Secondary'!O21*'DSR con %'!P98</f>
        <v>0</v>
      </c>
      <c r="Q98" s="22">
        <f>'Distributor Secondary'!P21*'DSR con %'!Q98</f>
        <v>0</v>
      </c>
      <c r="R98" s="22">
        <f>'Distributor Secondary'!Q21*'DSR con %'!R98</f>
        <v>0</v>
      </c>
      <c r="S98" s="22">
        <f>'Distributor Secondary'!R21*'DSR con %'!S98</f>
        <v>0</v>
      </c>
      <c r="T98" s="22">
        <f>'Distributor Secondary'!S21*'DSR con %'!T98</f>
        <v>0</v>
      </c>
      <c r="U98" s="22">
        <f>'Distributor Secondary'!T21*'DSR con %'!U98</f>
        <v>0</v>
      </c>
      <c r="V98" s="22">
        <f>'Distributor Secondary'!U21*'DSR con %'!V98</f>
        <v>0</v>
      </c>
      <c r="W98" s="22">
        <f>'Distributor Secondary'!V21*'DSR con %'!W98</f>
        <v>0</v>
      </c>
      <c r="X98" s="22">
        <f>'Distributor Secondary'!W21*'DSR con %'!X98</f>
        <v>0</v>
      </c>
      <c r="Y98" s="22">
        <f>'Distributor Secondary'!X21*'DSR con %'!Y98</f>
        <v>0</v>
      </c>
      <c r="Z98" s="22">
        <f>'Distributor Secondary'!Y21*'DSR con %'!Z98</f>
        <v>0</v>
      </c>
      <c r="AA98" s="22">
        <f>'Distributor Secondary'!Z21*'DSR con %'!AA98</f>
        <v>0</v>
      </c>
      <c r="AB98" s="22">
        <f>'Distributor Secondary'!AA21*'DSR con %'!AB98</f>
        <v>0</v>
      </c>
      <c r="AC98" s="22">
        <f>'Distributor Secondary'!AB21*'DSR con %'!AC98</f>
        <v>0</v>
      </c>
      <c r="AD98" s="22">
        <f>'Distributor Secondary'!AC21*'DSR con %'!AD98</f>
        <v>0</v>
      </c>
      <c r="AE98" s="22">
        <f>'Distributor Secondary'!AD21*'DSR con %'!AE98</f>
        <v>0</v>
      </c>
      <c r="AF98" s="22">
        <f>'Distributor Secondary'!AE21*'DSR con %'!AF98</f>
        <v>0</v>
      </c>
      <c r="AG98" s="22">
        <f>'Distributor Secondary'!AF21*'DSR con %'!AG98</f>
        <v>0</v>
      </c>
      <c r="AH98" s="22">
        <f>'Distributor Secondary'!AG21*'DSR con %'!AH98</f>
        <v>0</v>
      </c>
      <c r="AI98" s="22">
        <f>'Distributor Secondary'!AH21*'DSR con %'!AI98</f>
        <v>0</v>
      </c>
    </row>
    <row r="99" spans="1:35" x14ac:dyDescent="0.2">
      <c r="A99" s="34" t="s">
        <v>180</v>
      </c>
      <c r="B99" s="85" t="s">
        <v>5</v>
      </c>
      <c r="C99" s="86" t="s">
        <v>179</v>
      </c>
      <c r="D99" s="31" t="s">
        <v>215</v>
      </c>
      <c r="E99" s="31" t="s">
        <v>216</v>
      </c>
      <c r="F99" s="20">
        <f>SUMPRODUCT(H99:AI99,$H$1:$AI$1)</f>
        <v>0</v>
      </c>
      <c r="G99" s="21">
        <f>SUM(H99:AI99)</f>
        <v>0</v>
      </c>
      <c r="H99" s="22">
        <f>'Distributor Secondary'!G21*'DSR con %'!H99</f>
        <v>0</v>
      </c>
      <c r="I99" s="22">
        <f>'Distributor Secondary'!H21*'DSR con %'!I99</f>
        <v>0</v>
      </c>
      <c r="J99" s="22">
        <f>'Distributor Secondary'!I21*'DSR con %'!J99</f>
        <v>0</v>
      </c>
      <c r="K99" s="22">
        <f>'Distributor Secondary'!J21*'DSR con %'!K99</f>
        <v>0</v>
      </c>
      <c r="L99" s="22">
        <f>'Distributor Secondary'!K21*'DSR con %'!L99</f>
        <v>0</v>
      </c>
      <c r="M99" s="22">
        <f>'Distributor Secondary'!L21*'DSR con %'!M99</f>
        <v>0</v>
      </c>
      <c r="N99" s="22">
        <f>'Distributor Secondary'!M21*'DSR con %'!N99</f>
        <v>0</v>
      </c>
      <c r="O99" s="22">
        <f>'Distributor Secondary'!N21*'DSR con %'!O99</f>
        <v>0</v>
      </c>
      <c r="P99" s="22">
        <f>'Distributor Secondary'!O21*'DSR con %'!P99</f>
        <v>0</v>
      </c>
      <c r="Q99" s="22">
        <f>'Distributor Secondary'!P21*'DSR con %'!Q99</f>
        <v>0</v>
      </c>
      <c r="R99" s="22">
        <f>'Distributor Secondary'!Q21*'DSR con %'!R99</f>
        <v>0</v>
      </c>
      <c r="S99" s="22">
        <f>'Distributor Secondary'!R21*'DSR con %'!S99</f>
        <v>0</v>
      </c>
      <c r="T99" s="22">
        <f>'Distributor Secondary'!S21*'DSR con %'!T99</f>
        <v>0</v>
      </c>
      <c r="U99" s="22">
        <f>'Distributor Secondary'!T21*'DSR con %'!U99</f>
        <v>0</v>
      </c>
      <c r="V99" s="22">
        <f>'Distributor Secondary'!U21*'DSR con %'!V99</f>
        <v>0</v>
      </c>
      <c r="W99" s="22">
        <f>'Distributor Secondary'!V21*'DSR con %'!W99</f>
        <v>0</v>
      </c>
      <c r="X99" s="22">
        <f>'Distributor Secondary'!W21*'DSR con %'!X99</f>
        <v>0</v>
      </c>
      <c r="Y99" s="22">
        <f>'Distributor Secondary'!X21*'DSR con %'!Y99</f>
        <v>0</v>
      </c>
      <c r="Z99" s="22">
        <f>'Distributor Secondary'!Y21*'DSR con %'!Z99</f>
        <v>0</v>
      </c>
      <c r="AA99" s="22">
        <f>'Distributor Secondary'!Z21*'DSR con %'!AA99</f>
        <v>0</v>
      </c>
      <c r="AB99" s="22">
        <f>'Distributor Secondary'!AA21*'DSR con %'!AB99</f>
        <v>0</v>
      </c>
      <c r="AC99" s="22">
        <f>'Distributor Secondary'!AB21*'DSR con %'!AC99</f>
        <v>0</v>
      </c>
      <c r="AD99" s="22">
        <f>'Distributor Secondary'!AC21*'DSR con %'!AD99</f>
        <v>0</v>
      </c>
      <c r="AE99" s="22">
        <f>'Distributor Secondary'!AD21*'DSR con %'!AE99</f>
        <v>0</v>
      </c>
      <c r="AF99" s="22">
        <f>'Distributor Secondary'!AE21*'DSR con %'!AF99</f>
        <v>0</v>
      </c>
      <c r="AG99" s="22">
        <f>'Distributor Secondary'!AF21*'DSR con %'!AG99</f>
        <v>0</v>
      </c>
      <c r="AH99" s="22">
        <f>'Distributor Secondary'!AG21*'DSR con %'!AH99</f>
        <v>0</v>
      </c>
      <c r="AI99" s="22">
        <f>'Distributor Secondary'!AH21*'DSR con %'!AI99</f>
        <v>0</v>
      </c>
    </row>
    <row r="100" spans="1:35" x14ac:dyDescent="0.2">
      <c r="A100" s="34" t="s">
        <v>180</v>
      </c>
      <c r="B100" s="85" t="s">
        <v>5</v>
      </c>
      <c r="C100" s="86" t="s">
        <v>179</v>
      </c>
      <c r="D100" s="31" t="s">
        <v>217</v>
      </c>
      <c r="E100" s="31" t="s">
        <v>218</v>
      </c>
      <c r="F100" s="20">
        <f>SUMPRODUCT(H100:AI100,$H$1:$AI$1)</f>
        <v>0</v>
      </c>
      <c r="G100" s="21">
        <f>SUM(H100:AI100)</f>
        <v>0</v>
      </c>
      <c r="H100" s="22">
        <f>'Distributor Secondary'!G21*'DSR con %'!H100</f>
        <v>0</v>
      </c>
      <c r="I100" s="22">
        <f>'Distributor Secondary'!H21*'DSR con %'!I100</f>
        <v>0</v>
      </c>
      <c r="J100" s="22">
        <f>'Distributor Secondary'!I21*'DSR con %'!J100</f>
        <v>0</v>
      </c>
      <c r="K100" s="22">
        <f>'Distributor Secondary'!J21*'DSR con %'!K100</f>
        <v>0</v>
      </c>
      <c r="L100" s="22">
        <f>'Distributor Secondary'!K21*'DSR con %'!L100</f>
        <v>0</v>
      </c>
      <c r="M100" s="22">
        <f>'Distributor Secondary'!L21*'DSR con %'!M100</f>
        <v>0</v>
      </c>
      <c r="N100" s="22">
        <f>'Distributor Secondary'!M21*'DSR con %'!N100</f>
        <v>0</v>
      </c>
      <c r="O100" s="22">
        <f>'Distributor Secondary'!N21*'DSR con %'!O100</f>
        <v>0</v>
      </c>
      <c r="P100" s="22">
        <f>'Distributor Secondary'!O21*'DSR con %'!P100</f>
        <v>0</v>
      </c>
      <c r="Q100" s="22">
        <f>'Distributor Secondary'!P21*'DSR con %'!Q100</f>
        <v>0</v>
      </c>
      <c r="R100" s="22">
        <f>'Distributor Secondary'!Q21*'DSR con %'!R100</f>
        <v>0</v>
      </c>
      <c r="S100" s="22">
        <f>'Distributor Secondary'!R21*'DSR con %'!S100</f>
        <v>0</v>
      </c>
      <c r="T100" s="22">
        <f>'Distributor Secondary'!S21*'DSR con %'!T100</f>
        <v>0</v>
      </c>
      <c r="U100" s="22">
        <f>'Distributor Secondary'!T21*'DSR con %'!U100</f>
        <v>0</v>
      </c>
      <c r="V100" s="22">
        <f>'Distributor Secondary'!U21*'DSR con %'!V100</f>
        <v>0</v>
      </c>
      <c r="W100" s="22">
        <f>'Distributor Secondary'!V21*'DSR con %'!W100</f>
        <v>0</v>
      </c>
      <c r="X100" s="22">
        <f>'Distributor Secondary'!W21*'DSR con %'!X100</f>
        <v>0</v>
      </c>
      <c r="Y100" s="22">
        <f>'Distributor Secondary'!X21*'DSR con %'!Y100</f>
        <v>0</v>
      </c>
      <c r="Z100" s="22">
        <f>'Distributor Secondary'!Y21*'DSR con %'!Z100</f>
        <v>0</v>
      </c>
      <c r="AA100" s="22">
        <f>'Distributor Secondary'!Z21*'DSR con %'!AA100</f>
        <v>0</v>
      </c>
      <c r="AB100" s="22">
        <f>'Distributor Secondary'!AA21*'DSR con %'!AB100</f>
        <v>0</v>
      </c>
      <c r="AC100" s="22">
        <f>'Distributor Secondary'!AB21*'DSR con %'!AC100</f>
        <v>0</v>
      </c>
      <c r="AD100" s="22">
        <f>'Distributor Secondary'!AC21*'DSR con %'!AD100</f>
        <v>0</v>
      </c>
      <c r="AE100" s="22">
        <f>'Distributor Secondary'!AD21*'DSR con %'!AE100</f>
        <v>0</v>
      </c>
      <c r="AF100" s="22">
        <f>'Distributor Secondary'!AE21*'DSR con %'!AF100</f>
        <v>0</v>
      </c>
      <c r="AG100" s="22">
        <f>'Distributor Secondary'!AF21*'DSR con %'!AG100</f>
        <v>0</v>
      </c>
      <c r="AH100" s="22">
        <f>'Distributor Secondary'!AG21*'DSR con %'!AH100</f>
        <v>0</v>
      </c>
      <c r="AI100" s="22">
        <f>'Distributor Secondary'!AH21*'DSR con %'!AI100</f>
        <v>0</v>
      </c>
    </row>
    <row r="101" spans="1:35" x14ac:dyDescent="0.2">
      <c r="A101" s="34" t="s">
        <v>180</v>
      </c>
      <c r="B101" s="85" t="s">
        <v>5</v>
      </c>
      <c r="C101" s="86" t="s">
        <v>179</v>
      </c>
      <c r="D101" s="70" t="s">
        <v>219</v>
      </c>
      <c r="E101" s="71" t="s">
        <v>220</v>
      </c>
      <c r="F101" s="20">
        <f>SUMPRODUCT(H101:AI101,$H$1:$AI$1)</f>
        <v>0</v>
      </c>
      <c r="G101" s="21">
        <f>SUM(H101:AI101)</f>
        <v>0</v>
      </c>
      <c r="H101" s="22">
        <f>'Distributor Secondary'!G21*'DSR con %'!H101</f>
        <v>0</v>
      </c>
      <c r="I101" s="22">
        <f>'Distributor Secondary'!H21*'DSR con %'!I101</f>
        <v>0</v>
      </c>
      <c r="J101" s="22">
        <f>'Distributor Secondary'!I21*'DSR con %'!J101</f>
        <v>0</v>
      </c>
      <c r="K101" s="22">
        <f>'Distributor Secondary'!J21*'DSR con %'!K101</f>
        <v>0</v>
      </c>
      <c r="L101" s="22">
        <f>'Distributor Secondary'!K21*'DSR con %'!L101</f>
        <v>0</v>
      </c>
      <c r="M101" s="22">
        <f>'Distributor Secondary'!L21*'DSR con %'!M101</f>
        <v>0</v>
      </c>
      <c r="N101" s="22">
        <f>'Distributor Secondary'!M21*'DSR con %'!N101</f>
        <v>0</v>
      </c>
      <c r="O101" s="22">
        <f>'Distributor Secondary'!N21*'DSR con %'!O101</f>
        <v>0</v>
      </c>
      <c r="P101" s="22">
        <f>'Distributor Secondary'!O21*'DSR con %'!P101</f>
        <v>0</v>
      </c>
      <c r="Q101" s="22">
        <f>'Distributor Secondary'!P21*'DSR con %'!Q101</f>
        <v>0</v>
      </c>
      <c r="R101" s="22">
        <f>'Distributor Secondary'!Q21*'DSR con %'!R101</f>
        <v>0</v>
      </c>
      <c r="S101" s="22">
        <f>'Distributor Secondary'!R21*'DSR con %'!S101</f>
        <v>0</v>
      </c>
      <c r="T101" s="22">
        <f>'Distributor Secondary'!S21*'DSR con %'!T101</f>
        <v>0</v>
      </c>
      <c r="U101" s="22">
        <f>'Distributor Secondary'!T21*'DSR con %'!U101</f>
        <v>0</v>
      </c>
      <c r="V101" s="22">
        <f>'Distributor Secondary'!U21*'DSR con %'!V101</f>
        <v>0</v>
      </c>
      <c r="W101" s="22">
        <f>'Distributor Secondary'!V21*'DSR con %'!W101</f>
        <v>0</v>
      </c>
      <c r="X101" s="22">
        <f>'Distributor Secondary'!W21*'DSR con %'!X101</f>
        <v>0</v>
      </c>
      <c r="Y101" s="22">
        <f>'Distributor Secondary'!X21*'DSR con %'!Y101</f>
        <v>0</v>
      </c>
      <c r="Z101" s="22">
        <f>'Distributor Secondary'!Y21*'DSR con %'!Z101</f>
        <v>0</v>
      </c>
      <c r="AA101" s="22">
        <f>'Distributor Secondary'!Z21*'DSR con %'!AA101</f>
        <v>0</v>
      </c>
      <c r="AB101" s="22">
        <f>'Distributor Secondary'!AA21*'DSR con %'!AB101</f>
        <v>0</v>
      </c>
      <c r="AC101" s="22">
        <f>'Distributor Secondary'!AB21*'DSR con %'!AC101</f>
        <v>0</v>
      </c>
      <c r="AD101" s="22">
        <f>'Distributor Secondary'!AC21*'DSR con %'!AD101</f>
        <v>0</v>
      </c>
      <c r="AE101" s="22">
        <f>'Distributor Secondary'!AD21*'DSR con %'!AE101</f>
        <v>0</v>
      </c>
      <c r="AF101" s="22">
        <f>'Distributor Secondary'!AE21*'DSR con %'!AF101</f>
        <v>0</v>
      </c>
      <c r="AG101" s="22">
        <f>'Distributor Secondary'!AF21*'DSR con %'!AG101</f>
        <v>0</v>
      </c>
      <c r="AH101" s="22">
        <f>'Distributor Secondary'!AG21*'DSR con %'!AH101</f>
        <v>0</v>
      </c>
      <c r="AI101" s="22">
        <f>'Distributor Secondary'!AH21*'DSR con %'!AI101</f>
        <v>0</v>
      </c>
    </row>
    <row r="102" spans="1:35" x14ac:dyDescent="0.2">
      <c r="A102" s="34" t="s">
        <v>180</v>
      </c>
      <c r="B102" s="85" t="s">
        <v>5</v>
      </c>
      <c r="C102" s="86" t="s">
        <v>179</v>
      </c>
      <c r="D102" s="31" t="s">
        <v>221</v>
      </c>
      <c r="E102" s="31" t="s">
        <v>222</v>
      </c>
      <c r="F102" s="20">
        <f>SUMPRODUCT(H102:AI102,$H$1:$AI$1)</f>
        <v>0</v>
      </c>
      <c r="G102" s="21">
        <f>SUM(H102:AI102)</f>
        <v>0</v>
      </c>
      <c r="H102" s="22">
        <f>'Distributor Secondary'!G21*'DSR con %'!H102</f>
        <v>0</v>
      </c>
      <c r="I102" s="22">
        <f>'Distributor Secondary'!H21*'DSR con %'!I102</f>
        <v>0</v>
      </c>
      <c r="J102" s="22">
        <f>'Distributor Secondary'!I21*'DSR con %'!J102</f>
        <v>0</v>
      </c>
      <c r="K102" s="22">
        <f>'Distributor Secondary'!J21*'DSR con %'!K102</f>
        <v>0</v>
      </c>
      <c r="L102" s="22">
        <f>'Distributor Secondary'!K21*'DSR con %'!L102</f>
        <v>0</v>
      </c>
      <c r="M102" s="22">
        <f>'Distributor Secondary'!L21*'DSR con %'!M102</f>
        <v>0</v>
      </c>
      <c r="N102" s="22">
        <f>'Distributor Secondary'!M21*'DSR con %'!N102</f>
        <v>0</v>
      </c>
      <c r="O102" s="22">
        <f>'Distributor Secondary'!N21*'DSR con %'!O102</f>
        <v>0</v>
      </c>
      <c r="P102" s="22">
        <f>'Distributor Secondary'!O21*'DSR con %'!P102</f>
        <v>0</v>
      </c>
      <c r="Q102" s="22">
        <f>'Distributor Secondary'!P21*'DSR con %'!Q102</f>
        <v>0</v>
      </c>
      <c r="R102" s="22">
        <f>'Distributor Secondary'!Q21*'DSR con %'!R102</f>
        <v>0</v>
      </c>
      <c r="S102" s="22">
        <f>'Distributor Secondary'!R21*'DSR con %'!S102</f>
        <v>0</v>
      </c>
      <c r="T102" s="22">
        <f>'Distributor Secondary'!S21*'DSR con %'!T102</f>
        <v>0</v>
      </c>
      <c r="U102" s="22">
        <f>'Distributor Secondary'!T21*'DSR con %'!U102</f>
        <v>0</v>
      </c>
      <c r="V102" s="22">
        <f>'Distributor Secondary'!U21*'DSR con %'!V102</f>
        <v>0</v>
      </c>
      <c r="W102" s="22">
        <f>'Distributor Secondary'!V21*'DSR con %'!W102</f>
        <v>0</v>
      </c>
      <c r="X102" s="22">
        <f>'Distributor Secondary'!W21*'DSR con %'!X102</f>
        <v>0</v>
      </c>
      <c r="Y102" s="22">
        <f>'Distributor Secondary'!X21*'DSR con %'!Y102</f>
        <v>0</v>
      </c>
      <c r="Z102" s="22">
        <f>'Distributor Secondary'!Y21*'DSR con %'!Z102</f>
        <v>0</v>
      </c>
      <c r="AA102" s="22">
        <f>'Distributor Secondary'!Z21*'DSR con %'!AA102</f>
        <v>0</v>
      </c>
      <c r="AB102" s="22">
        <f>'Distributor Secondary'!AA21*'DSR con %'!AB102</f>
        <v>0</v>
      </c>
      <c r="AC102" s="22">
        <f>'Distributor Secondary'!AB21*'DSR con %'!AC102</f>
        <v>0</v>
      </c>
      <c r="AD102" s="22">
        <f>'Distributor Secondary'!AC21*'DSR con %'!AD102</f>
        <v>0</v>
      </c>
      <c r="AE102" s="22">
        <f>'Distributor Secondary'!AD21*'DSR con %'!AE102</f>
        <v>0</v>
      </c>
      <c r="AF102" s="22">
        <f>'Distributor Secondary'!AE21*'DSR con %'!AF102</f>
        <v>0</v>
      </c>
      <c r="AG102" s="22">
        <f>'Distributor Secondary'!AF21*'DSR con %'!AG102</f>
        <v>0</v>
      </c>
      <c r="AH102" s="22">
        <f>'Distributor Secondary'!AG21*'DSR con %'!AH102</f>
        <v>0</v>
      </c>
      <c r="AI102" s="22">
        <f>'Distributor Secondary'!AH21*'DSR con %'!AI102</f>
        <v>0</v>
      </c>
    </row>
    <row r="103" spans="1:35" x14ac:dyDescent="0.2">
      <c r="A103" s="34" t="s">
        <v>180</v>
      </c>
      <c r="B103" s="85" t="s">
        <v>5</v>
      </c>
      <c r="C103" s="86" t="s">
        <v>179</v>
      </c>
      <c r="D103" s="26" t="s">
        <v>223</v>
      </c>
      <c r="E103" s="26" t="s">
        <v>224</v>
      </c>
      <c r="F103" s="20">
        <f>SUMPRODUCT(H103:AI103,$H$1:$AI$1)</f>
        <v>0</v>
      </c>
      <c r="G103" s="21">
        <f>SUM(H103:AI103)</f>
        <v>0</v>
      </c>
      <c r="H103" s="22">
        <f>'Distributor Secondary'!G21*'DSR con %'!H103</f>
        <v>0</v>
      </c>
      <c r="I103" s="22">
        <f>'Distributor Secondary'!H21*'DSR con %'!I103</f>
        <v>0</v>
      </c>
      <c r="J103" s="22">
        <f>'Distributor Secondary'!I21*'DSR con %'!J103</f>
        <v>0</v>
      </c>
      <c r="K103" s="22">
        <f>'Distributor Secondary'!J21*'DSR con %'!K103</f>
        <v>0</v>
      </c>
      <c r="L103" s="22">
        <f>'Distributor Secondary'!K21*'DSR con %'!L103</f>
        <v>0</v>
      </c>
      <c r="M103" s="22">
        <f>'Distributor Secondary'!L21*'DSR con %'!M103</f>
        <v>0</v>
      </c>
      <c r="N103" s="22">
        <f>'Distributor Secondary'!M21*'DSR con %'!N103</f>
        <v>0</v>
      </c>
      <c r="O103" s="22">
        <f>'Distributor Secondary'!N21*'DSR con %'!O103</f>
        <v>0</v>
      </c>
      <c r="P103" s="22">
        <f>'Distributor Secondary'!O21*'DSR con %'!P103</f>
        <v>0</v>
      </c>
      <c r="Q103" s="22">
        <f>'Distributor Secondary'!P21*'DSR con %'!Q103</f>
        <v>0</v>
      </c>
      <c r="R103" s="22">
        <f>'Distributor Secondary'!Q21*'DSR con %'!R103</f>
        <v>0</v>
      </c>
      <c r="S103" s="22">
        <f>'Distributor Secondary'!R21*'DSR con %'!S103</f>
        <v>0</v>
      </c>
      <c r="T103" s="22">
        <f>'Distributor Secondary'!S21*'DSR con %'!T103</f>
        <v>0</v>
      </c>
      <c r="U103" s="22">
        <f>'Distributor Secondary'!T21*'DSR con %'!U103</f>
        <v>0</v>
      </c>
      <c r="V103" s="22">
        <f>'Distributor Secondary'!U21*'DSR con %'!V103</f>
        <v>0</v>
      </c>
      <c r="W103" s="22">
        <f>'Distributor Secondary'!V21*'DSR con %'!W103</f>
        <v>0</v>
      </c>
      <c r="X103" s="22">
        <f>'Distributor Secondary'!W21*'DSR con %'!X103</f>
        <v>0</v>
      </c>
      <c r="Y103" s="22">
        <f>'Distributor Secondary'!X21*'DSR con %'!Y103</f>
        <v>0</v>
      </c>
      <c r="Z103" s="22">
        <f>'Distributor Secondary'!Y21*'DSR con %'!Z103</f>
        <v>0</v>
      </c>
      <c r="AA103" s="22">
        <f>'Distributor Secondary'!Z21*'DSR con %'!AA103</f>
        <v>0</v>
      </c>
      <c r="AB103" s="22">
        <f>'Distributor Secondary'!AA21*'DSR con %'!AB103</f>
        <v>0</v>
      </c>
      <c r="AC103" s="22">
        <f>'Distributor Secondary'!AB21*'DSR con %'!AC103</f>
        <v>0</v>
      </c>
      <c r="AD103" s="22">
        <f>'Distributor Secondary'!AC21*'DSR con %'!AD103</f>
        <v>0</v>
      </c>
      <c r="AE103" s="22">
        <f>'Distributor Secondary'!AD21*'DSR con %'!AE103</f>
        <v>0</v>
      </c>
      <c r="AF103" s="22">
        <f>'Distributor Secondary'!AE21*'DSR con %'!AF103</f>
        <v>0</v>
      </c>
      <c r="AG103" s="22">
        <f>'Distributor Secondary'!AF21*'DSR con %'!AG103</f>
        <v>0</v>
      </c>
      <c r="AH103" s="22">
        <f>'Distributor Secondary'!AG21*'DSR con %'!AH103</f>
        <v>0</v>
      </c>
      <c r="AI103" s="22">
        <f>'Distributor Secondary'!AH21*'DSR con %'!AI103</f>
        <v>0</v>
      </c>
    </row>
    <row r="104" spans="1:35" x14ac:dyDescent="0.2">
      <c r="A104" s="34" t="s">
        <v>180</v>
      </c>
      <c r="B104" s="85" t="s">
        <v>5</v>
      </c>
      <c r="C104" s="86" t="s">
        <v>179</v>
      </c>
      <c r="D104" s="26" t="s">
        <v>225</v>
      </c>
      <c r="E104" s="26" t="s">
        <v>226</v>
      </c>
      <c r="F104" s="20">
        <f>SUMPRODUCT(H104:AI104,$H$1:$AI$1)</f>
        <v>0</v>
      </c>
      <c r="G104" s="21">
        <f>SUM(H104:AI104)</f>
        <v>0</v>
      </c>
      <c r="H104" s="22">
        <f>'Distributor Secondary'!G21*'DSR con %'!H104</f>
        <v>0</v>
      </c>
      <c r="I104" s="22">
        <f>'Distributor Secondary'!H21*'DSR con %'!I104</f>
        <v>0</v>
      </c>
      <c r="J104" s="22">
        <f>'Distributor Secondary'!I21*'DSR con %'!J104</f>
        <v>0</v>
      </c>
      <c r="K104" s="22">
        <f>'Distributor Secondary'!J21*'DSR con %'!K104</f>
        <v>0</v>
      </c>
      <c r="L104" s="22">
        <f>'Distributor Secondary'!K21*'DSR con %'!L104</f>
        <v>0</v>
      </c>
      <c r="M104" s="22">
        <f>'Distributor Secondary'!L21*'DSR con %'!M104</f>
        <v>0</v>
      </c>
      <c r="N104" s="22">
        <f>'Distributor Secondary'!M21*'DSR con %'!N104</f>
        <v>0</v>
      </c>
      <c r="O104" s="22">
        <f>'Distributor Secondary'!N21*'DSR con %'!O104</f>
        <v>0</v>
      </c>
      <c r="P104" s="22">
        <f>'Distributor Secondary'!O21*'DSR con %'!P104</f>
        <v>0</v>
      </c>
      <c r="Q104" s="22">
        <f>'Distributor Secondary'!P21*'DSR con %'!Q104</f>
        <v>0</v>
      </c>
      <c r="R104" s="22">
        <f>'Distributor Secondary'!Q21*'DSR con %'!R104</f>
        <v>0</v>
      </c>
      <c r="S104" s="22">
        <f>'Distributor Secondary'!R21*'DSR con %'!S104</f>
        <v>0</v>
      </c>
      <c r="T104" s="22">
        <f>'Distributor Secondary'!S21*'DSR con %'!T104</f>
        <v>0</v>
      </c>
      <c r="U104" s="22">
        <f>'Distributor Secondary'!T21*'DSR con %'!U104</f>
        <v>0</v>
      </c>
      <c r="V104" s="22">
        <f>'Distributor Secondary'!U21*'DSR con %'!V104</f>
        <v>0</v>
      </c>
      <c r="W104" s="22">
        <f>'Distributor Secondary'!V21*'DSR con %'!W104</f>
        <v>0</v>
      </c>
      <c r="X104" s="22">
        <f>'Distributor Secondary'!W21*'DSR con %'!X104</f>
        <v>0</v>
      </c>
      <c r="Y104" s="22">
        <f>'Distributor Secondary'!X21*'DSR con %'!Y104</f>
        <v>0</v>
      </c>
      <c r="Z104" s="22">
        <f>'Distributor Secondary'!Y21*'DSR con %'!Z104</f>
        <v>0</v>
      </c>
      <c r="AA104" s="22">
        <f>'Distributor Secondary'!Z21*'DSR con %'!AA104</f>
        <v>0</v>
      </c>
      <c r="AB104" s="22">
        <f>'Distributor Secondary'!AA21*'DSR con %'!AB104</f>
        <v>0</v>
      </c>
      <c r="AC104" s="22">
        <f>'Distributor Secondary'!AB21*'DSR con %'!AC104</f>
        <v>0</v>
      </c>
      <c r="AD104" s="22">
        <f>'Distributor Secondary'!AC21*'DSR con %'!AD104</f>
        <v>0</v>
      </c>
      <c r="AE104" s="22">
        <f>'Distributor Secondary'!AD21*'DSR con %'!AE104</f>
        <v>0</v>
      </c>
      <c r="AF104" s="22">
        <f>'Distributor Secondary'!AE21*'DSR con %'!AF104</f>
        <v>0</v>
      </c>
      <c r="AG104" s="22">
        <f>'Distributor Secondary'!AF21*'DSR con %'!AG104</f>
        <v>0</v>
      </c>
      <c r="AH104" s="22">
        <f>'Distributor Secondary'!AG21*'DSR con %'!AH104</f>
        <v>0</v>
      </c>
      <c r="AI104" s="22">
        <f>'Distributor Secondary'!AH21*'DSR con %'!AI104</f>
        <v>0</v>
      </c>
    </row>
    <row r="105" spans="1:35" x14ac:dyDescent="0.2">
      <c r="A105" s="36"/>
      <c r="B105" s="92"/>
      <c r="C105" s="25"/>
      <c r="D105" s="27"/>
      <c r="E105" s="27"/>
      <c r="F105" s="28">
        <f>SUMPRODUCT(H105:AI105,$H$1:$AI$1)</f>
        <v>0</v>
      </c>
      <c r="G105" s="59">
        <f>SUM(H105:AI105)</f>
        <v>0</v>
      </c>
      <c r="H105" s="28">
        <f t="shared" ref="H105:AI105" si="17">SUM(H98:H104)</f>
        <v>0</v>
      </c>
      <c r="I105" s="28">
        <f t="shared" si="17"/>
        <v>0</v>
      </c>
      <c r="J105" s="28">
        <f t="shared" si="17"/>
        <v>0</v>
      </c>
      <c r="K105" s="28">
        <f t="shared" si="17"/>
        <v>0</v>
      </c>
      <c r="L105" s="28">
        <f t="shared" si="17"/>
        <v>0</v>
      </c>
      <c r="M105" s="28">
        <f t="shared" si="17"/>
        <v>0</v>
      </c>
      <c r="N105" s="28">
        <f t="shared" si="17"/>
        <v>0</v>
      </c>
      <c r="O105" s="28">
        <f t="shared" si="17"/>
        <v>0</v>
      </c>
      <c r="P105" s="28">
        <f t="shared" si="17"/>
        <v>0</v>
      </c>
      <c r="Q105" s="28">
        <f t="shared" si="17"/>
        <v>0</v>
      </c>
      <c r="R105" s="28">
        <f t="shared" si="17"/>
        <v>0</v>
      </c>
      <c r="S105" s="28">
        <f t="shared" si="17"/>
        <v>0</v>
      </c>
      <c r="T105" s="28">
        <f t="shared" si="17"/>
        <v>0</v>
      </c>
      <c r="U105" s="28">
        <f t="shared" si="17"/>
        <v>0</v>
      </c>
      <c r="V105" s="28">
        <f t="shared" si="17"/>
        <v>0</v>
      </c>
      <c r="W105" s="28">
        <f t="shared" si="17"/>
        <v>0</v>
      </c>
      <c r="X105" s="28">
        <f t="shared" si="17"/>
        <v>0</v>
      </c>
      <c r="Y105" s="28">
        <f t="shared" si="17"/>
        <v>0</v>
      </c>
      <c r="Z105" s="28">
        <f t="shared" si="17"/>
        <v>0</v>
      </c>
      <c r="AA105" s="28">
        <f t="shared" si="17"/>
        <v>0</v>
      </c>
      <c r="AB105" s="28">
        <f t="shared" si="17"/>
        <v>0</v>
      </c>
      <c r="AC105" s="28">
        <f t="shared" si="17"/>
        <v>0</v>
      </c>
      <c r="AD105" s="28">
        <f t="shared" si="17"/>
        <v>0</v>
      </c>
      <c r="AE105" s="28">
        <f t="shared" si="17"/>
        <v>0</v>
      </c>
      <c r="AF105" s="98">
        <f t="shared" si="17"/>
        <v>0</v>
      </c>
      <c r="AG105" s="98">
        <f t="shared" si="17"/>
        <v>0</v>
      </c>
      <c r="AH105" s="98">
        <f t="shared" si="17"/>
        <v>0</v>
      </c>
      <c r="AI105" s="98">
        <f t="shared" si="17"/>
        <v>0</v>
      </c>
    </row>
    <row r="106" spans="1:35" x14ac:dyDescent="0.2">
      <c r="A106" s="34" t="s">
        <v>181</v>
      </c>
      <c r="B106" s="85" t="s">
        <v>5</v>
      </c>
      <c r="C106" s="86" t="s">
        <v>179</v>
      </c>
      <c r="D106" s="31" t="s">
        <v>227</v>
      </c>
      <c r="E106" s="31" t="s">
        <v>228</v>
      </c>
      <c r="F106" s="20">
        <f>SUMPRODUCT(H106:AI106,$H$1:$AI$1)</f>
        <v>0</v>
      </c>
      <c r="G106" s="21">
        <f>SUM(H106:AI106)</f>
        <v>0</v>
      </c>
      <c r="H106" s="22">
        <f>'Distributor Secondary'!G22*'DSR con %'!H106</f>
        <v>0</v>
      </c>
      <c r="I106" s="22">
        <f>'Distributor Secondary'!H22*'DSR con %'!I106</f>
        <v>0</v>
      </c>
      <c r="J106" s="22">
        <f>'Distributor Secondary'!I22*'DSR con %'!J106</f>
        <v>0</v>
      </c>
      <c r="K106" s="22">
        <f>'Distributor Secondary'!J22*'DSR con %'!K106</f>
        <v>0</v>
      </c>
      <c r="L106" s="22">
        <f>'Distributor Secondary'!K22*'DSR con %'!L106</f>
        <v>0</v>
      </c>
      <c r="M106" s="22">
        <f>'Distributor Secondary'!L22*'DSR con %'!M106</f>
        <v>0</v>
      </c>
      <c r="N106" s="22">
        <f>'Distributor Secondary'!M22*'DSR con %'!N106</f>
        <v>0</v>
      </c>
      <c r="O106" s="22">
        <f>'Distributor Secondary'!N22*'DSR con %'!O106</f>
        <v>0</v>
      </c>
      <c r="P106" s="22">
        <f>'Distributor Secondary'!O22*'DSR con %'!P106</f>
        <v>0</v>
      </c>
      <c r="Q106" s="22">
        <f>'Distributor Secondary'!P22*'DSR con %'!Q106</f>
        <v>0</v>
      </c>
      <c r="R106" s="22">
        <f>'Distributor Secondary'!Q22*'DSR con %'!R106</f>
        <v>0</v>
      </c>
      <c r="S106" s="22">
        <f>'Distributor Secondary'!R22*'DSR con %'!S106</f>
        <v>0</v>
      </c>
      <c r="T106" s="22">
        <f>'Distributor Secondary'!S22*'DSR con %'!T106</f>
        <v>0</v>
      </c>
      <c r="U106" s="22">
        <f>'Distributor Secondary'!T22*'DSR con %'!U106</f>
        <v>0</v>
      </c>
      <c r="V106" s="22">
        <f>'Distributor Secondary'!U22*'DSR con %'!V106</f>
        <v>0</v>
      </c>
      <c r="W106" s="22">
        <f>'Distributor Secondary'!V22*'DSR con %'!W106</f>
        <v>0</v>
      </c>
      <c r="X106" s="22">
        <f>'Distributor Secondary'!W22*'DSR con %'!X106</f>
        <v>0</v>
      </c>
      <c r="Y106" s="22">
        <f>'Distributor Secondary'!X22*'DSR con %'!Y106</f>
        <v>0</v>
      </c>
      <c r="Z106" s="22">
        <f>'Distributor Secondary'!Y22*'DSR con %'!Z106</f>
        <v>0</v>
      </c>
      <c r="AA106" s="22">
        <f>'Distributor Secondary'!Z22*'DSR con %'!AA106</f>
        <v>0</v>
      </c>
      <c r="AB106" s="22">
        <f>'Distributor Secondary'!AA22*'DSR con %'!AB106</f>
        <v>0</v>
      </c>
      <c r="AC106" s="22">
        <f>'Distributor Secondary'!AB22*'DSR con %'!AC106</f>
        <v>0</v>
      </c>
      <c r="AD106" s="22">
        <f>'Distributor Secondary'!AC22*'DSR con %'!AD106</f>
        <v>0</v>
      </c>
      <c r="AE106" s="22">
        <f>'Distributor Secondary'!AD22*'DSR con %'!AE106</f>
        <v>0</v>
      </c>
      <c r="AF106" s="22">
        <f>'Distributor Secondary'!AE22*'DSR con %'!AF106</f>
        <v>0</v>
      </c>
      <c r="AG106" s="22">
        <f>'Distributor Secondary'!AF22*'DSR con %'!AG106</f>
        <v>0</v>
      </c>
      <c r="AH106" s="22">
        <f>'Distributor Secondary'!AG22*'DSR con %'!AH106</f>
        <v>0</v>
      </c>
      <c r="AI106" s="22">
        <f>'Distributor Secondary'!AH22*'DSR con %'!AI106</f>
        <v>0</v>
      </c>
    </row>
    <row r="107" spans="1:35" x14ac:dyDescent="0.2">
      <c r="A107" s="34" t="s">
        <v>181</v>
      </c>
      <c r="B107" s="85" t="s">
        <v>5</v>
      </c>
      <c r="C107" s="86" t="s">
        <v>179</v>
      </c>
      <c r="D107" s="31" t="s">
        <v>229</v>
      </c>
      <c r="E107" s="31" t="s">
        <v>230</v>
      </c>
      <c r="F107" s="20">
        <f>SUMPRODUCT(H107:AI107,$H$1:$AI$1)</f>
        <v>0</v>
      </c>
      <c r="G107" s="21">
        <f>SUM(H107:AI107)</f>
        <v>0</v>
      </c>
      <c r="H107" s="22">
        <f>'Distributor Secondary'!G22*'DSR con %'!H107</f>
        <v>0</v>
      </c>
      <c r="I107" s="22">
        <f>'Distributor Secondary'!H22*'DSR con %'!I107</f>
        <v>0</v>
      </c>
      <c r="J107" s="22">
        <f>'Distributor Secondary'!I22*'DSR con %'!J107</f>
        <v>0</v>
      </c>
      <c r="K107" s="22">
        <f>'Distributor Secondary'!J22*'DSR con %'!K107</f>
        <v>0</v>
      </c>
      <c r="L107" s="22">
        <f>'Distributor Secondary'!K22*'DSR con %'!L107</f>
        <v>0</v>
      </c>
      <c r="M107" s="22">
        <f>'Distributor Secondary'!L22*'DSR con %'!M107</f>
        <v>0</v>
      </c>
      <c r="N107" s="22">
        <f>'Distributor Secondary'!M22*'DSR con %'!N107</f>
        <v>0</v>
      </c>
      <c r="O107" s="22">
        <f>'Distributor Secondary'!N22*'DSR con %'!O107</f>
        <v>0</v>
      </c>
      <c r="P107" s="22">
        <f>'Distributor Secondary'!O22*'DSR con %'!P107</f>
        <v>0</v>
      </c>
      <c r="Q107" s="22">
        <f>'Distributor Secondary'!P22*'DSR con %'!Q107</f>
        <v>0</v>
      </c>
      <c r="R107" s="22">
        <f>'Distributor Secondary'!Q22*'DSR con %'!R107</f>
        <v>0</v>
      </c>
      <c r="S107" s="22">
        <f>'Distributor Secondary'!R22*'DSR con %'!S107</f>
        <v>0</v>
      </c>
      <c r="T107" s="22">
        <f>'Distributor Secondary'!S22*'DSR con %'!T107</f>
        <v>0</v>
      </c>
      <c r="U107" s="22">
        <f>'Distributor Secondary'!T22*'DSR con %'!U107</f>
        <v>0</v>
      </c>
      <c r="V107" s="22">
        <f>'Distributor Secondary'!U22*'DSR con %'!V107</f>
        <v>0</v>
      </c>
      <c r="W107" s="22">
        <f>'Distributor Secondary'!V22*'DSR con %'!W107</f>
        <v>0</v>
      </c>
      <c r="X107" s="22">
        <f>'Distributor Secondary'!W22*'DSR con %'!X107</f>
        <v>0</v>
      </c>
      <c r="Y107" s="22">
        <f>'Distributor Secondary'!X22*'DSR con %'!Y107</f>
        <v>0</v>
      </c>
      <c r="Z107" s="22">
        <f>'Distributor Secondary'!Y22*'DSR con %'!Z107</f>
        <v>0</v>
      </c>
      <c r="AA107" s="22">
        <f>'Distributor Secondary'!Z22*'DSR con %'!AA107</f>
        <v>0</v>
      </c>
      <c r="AB107" s="22">
        <f>'Distributor Secondary'!AA22*'DSR con %'!AB107</f>
        <v>0</v>
      </c>
      <c r="AC107" s="22">
        <f>'Distributor Secondary'!AB22*'DSR con %'!AC107</f>
        <v>0</v>
      </c>
      <c r="AD107" s="22">
        <f>'Distributor Secondary'!AC22*'DSR con %'!AD107</f>
        <v>0</v>
      </c>
      <c r="AE107" s="22">
        <f>'Distributor Secondary'!AD22*'DSR con %'!AE107</f>
        <v>0</v>
      </c>
      <c r="AF107" s="22">
        <f>'Distributor Secondary'!AE22*'DSR con %'!AF107</f>
        <v>0</v>
      </c>
      <c r="AG107" s="22">
        <f>'Distributor Secondary'!AF22*'DSR con %'!AG107</f>
        <v>0</v>
      </c>
      <c r="AH107" s="22">
        <f>'Distributor Secondary'!AG22*'DSR con %'!AH107</f>
        <v>0</v>
      </c>
      <c r="AI107" s="22">
        <f>'Distributor Secondary'!AH22*'DSR con %'!AI107</f>
        <v>0</v>
      </c>
    </row>
    <row r="108" spans="1:35" x14ac:dyDescent="0.2">
      <c r="A108" s="34" t="s">
        <v>181</v>
      </c>
      <c r="B108" s="85" t="s">
        <v>5</v>
      </c>
      <c r="C108" s="86" t="s">
        <v>179</v>
      </c>
      <c r="D108" s="31" t="s">
        <v>231</v>
      </c>
      <c r="E108" s="31" t="s">
        <v>232</v>
      </c>
      <c r="F108" s="20">
        <f>SUMPRODUCT(H108:AI108,$H$1:$AI$1)</f>
        <v>0</v>
      </c>
      <c r="G108" s="21">
        <f>SUM(H108:AI108)</f>
        <v>0</v>
      </c>
      <c r="H108" s="22">
        <f>'Distributor Secondary'!G22*'DSR con %'!H108</f>
        <v>0</v>
      </c>
      <c r="I108" s="22">
        <f>'Distributor Secondary'!H22*'DSR con %'!I108</f>
        <v>0</v>
      </c>
      <c r="J108" s="22">
        <f>'Distributor Secondary'!I22*'DSR con %'!J108</f>
        <v>0</v>
      </c>
      <c r="K108" s="22">
        <f>'Distributor Secondary'!J22*'DSR con %'!K108</f>
        <v>0</v>
      </c>
      <c r="L108" s="22">
        <f>'Distributor Secondary'!K22*'DSR con %'!L108</f>
        <v>0</v>
      </c>
      <c r="M108" s="22">
        <f>'Distributor Secondary'!L22*'DSR con %'!M108</f>
        <v>0</v>
      </c>
      <c r="N108" s="22">
        <f>'Distributor Secondary'!M22*'DSR con %'!N108</f>
        <v>0</v>
      </c>
      <c r="O108" s="22">
        <f>'Distributor Secondary'!N22*'DSR con %'!O108</f>
        <v>0</v>
      </c>
      <c r="P108" s="22">
        <f>'Distributor Secondary'!O22*'DSR con %'!P108</f>
        <v>0</v>
      </c>
      <c r="Q108" s="22">
        <f>'Distributor Secondary'!P22*'DSR con %'!Q108</f>
        <v>0</v>
      </c>
      <c r="R108" s="22">
        <f>'Distributor Secondary'!Q22*'DSR con %'!R108</f>
        <v>0</v>
      </c>
      <c r="S108" s="22">
        <f>'Distributor Secondary'!R22*'DSR con %'!S108</f>
        <v>0</v>
      </c>
      <c r="T108" s="22">
        <f>'Distributor Secondary'!S22*'DSR con %'!T108</f>
        <v>0</v>
      </c>
      <c r="U108" s="22">
        <f>'Distributor Secondary'!T22*'DSR con %'!U108</f>
        <v>0</v>
      </c>
      <c r="V108" s="22">
        <f>'Distributor Secondary'!U22*'DSR con %'!V108</f>
        <v>0</v>
      </c>
      <c r="W108" s="22">
        <f>'Distributor Secondary'!V22*'DSR con %'!W108</f>
        <v>0</v>
      </c>
      <c r="X108" s="22">
        <f>'Distributor Secondary'!W22*'DSR con %'!X108</f>
        <v>0</v>
      </c>
      <c r="Y108" s="22">
        <f>'Distributor Secondary'!X22*'DSR con %'!Y108</f>
        <v>0</v>
      </c>
      <c r="Z108" s="22">
        <f>'Distributor Secondary'!Y22*'DSR con %'!Z108</f>
        <v>0</v>
      </c>
      <c r="AA108" s="22">
        <f>'Distributor Secondary'!Z22*'DSR con %'!AA108</f>
        <v>0</v>
      </c>
      <c r="AB108" s="22">
        <f>'Distributor Secondary'!AA22*'DSR con %'!AB108</f>
        <v>0</v>
      </c>
      <c r="AC108" s="22">
        <f>'Distributor Secondary'!AB22*'DSR con %'!AC108</f>
        <v>0</v>
      </c>
      <c r="AD108" s="22">
        <f>'Distributor Secondary'!AC22*'DSR con %'!AD108</f>
        <v>0</v>
      </c>
      <c r="AE108" s="22">
        <f>'Distributor Secondary'!AD22*'DSR con %'!AE108</f>
        <v>0</v>
      </c>
      <c r="AF108" s="22">
        <f>'Distributor Secondary'!AE22*'DSR con %'!AF108</f>
        <v>0</v>
      </c>
      <c r="AG108" s="22">
        <f>'Distributor Secondary'!AF22*'DSR con %'!AG108</f>
        <v>0</v>
      </c>
      <c r="AH108" s="22">
        <f>'Distributor Secondary'!AG22*'DSR con %'!AH108</f>
        <v>0</v>
      </c>
      <c r="AI108" s="22">
        <f>'Distributor Secondary'!AH22*'DSR con %'!AI108</f>
        <v>0</v>
      </c>
    </row>
    <row r="109" spans="1:35" x14ac:dyDescent="0.2">
      <c r="A109" s="34" t="s">
        <v>181</v>
      </c>
      <c r="B109" s="85" t="s">
        <v>5</v>
      </c>
      <c r="C109" s="86" t="s">
        <v>179</v>
      </c>
      <c r="D109" s="31" t="s">
        <v>233</v>
      </c>
      <c r="E109" s="31" t="s">
        <v>234</v>
      </c>
      <c r="F109" s="20">
        <f>SUMPRODUCT(H109:AI109,$H$1:$AI$1)</f>
        <v>0</v>
      </c>
      <c r="G109" s="21">
        <f>SUM(H109:AI109)</f>
        <v>0</v>
      </c>
      <c r="H109" s="22">
        <f>'Distributor Secondary'!G22*'DSR con %'!H109</f>
        <v>0</v>
      </c>
      <c r="I109" s="22">
        <f>'Distributor Secondary'!H22*'DSR con %'!I109</f>
        <v>0</v>
      </c>
      <c r="J109" s="22">
        <f>'Distributor Secondary'!I22*'DSR con %'!J109</f>
        <v>0</v>
      </c>
      <c r="K109" s="22">
        <f>'Distributor Secondary'!J22*'DSR con %'!K109</f>
        <v>0</v>
      </c>
      <c r="L109" s="22">
        <f>'Distributor Secondary'!K22*'DSR con %'!L109</f>
        <v>0</v>
      </c>
      <c r="M109" s="22">
        <f>'Distributor Secondary'!L22*'DSR con %'!M109</f>
        <v>0</v>
      </c>
      <c r="N109" s="22">
        <f>'Distributor Secondary'!M22*'DSR con %'!N109</f>
        <v>0</v>
      </c>
      <c r="O109" s="22">
        <f>'Distributor Secondary'!N22*'DSR con %'!O109</f>
        <v>0</v>
      </c>
      <c r="P109" s="22">
        <f>'Distributor Secondary'!O22*'DSR con %'!P109</f>
        <v>0</v>
      </c>
      <c r="Q109" s="22">
        <f>'Distributor Secondary'!P22*'DSR con %'!Q109</f>
        <v>0</v>
      </c>
      <c r="R109" s="22">
        <f>'Distributor Secondary'!Q22*'DSR con %'!R109</f>
        <v>0</v>
      </c>
      <c r="S109" s="22">
        <f>'Distributor Secondary'!R22*'DSR con %'!S109</f>
        <v>0</v>
      </c>
      <c r="T109" s="22">
        <f>'Distributor Secondary'!S22*'DSR con %'!T109</f>
        <v>0</v>
      </c>
      <c r="U109" s="22">
        <f>'Distributor Secondary'!T22*'DSR con %'!U109</f>
        <v>0</v>
      </c>
      <c r="V109" s="22">
        <f>'Distributor Secondary'!U22*'DSR con %'!V109</f>
        <v>0</v>
      </c>
      <c r="W109" s="22">
        <f>'Distributor Secondary'!V22*'DSR con %'!W109</f>
        <v>0</v>
      </c>
      <c r="X109" s="22">
        <f>'Distributor Secondary'!W22*'DSR con %'!X109</f>
        <v>0</v>
      </c>
      <c r="Y109" s="22">
        <f>'Distributor Secondary'!X22*'DSR con %'!Y109</f>
        <v>0</v>
      </c>
      <c r="Z109" s="22">
        <f>'Distributor Secondary'!Y22*'DSR con %'!Z109</f>
        <v>0</v>
      </c>
      <c r="AA109" s="22">
        <f>'Distributor Secondary'!Z22*'DSR con %'!AA109</f>
        <v>0</v>
      </c>
      <c r="AB109" s="22">
        <f>'Distributor Secondary'!AA22*'DSR con %'!AB109</f>
        <v>0</v>
      </c>
      <c r="AC109" s="22">
        <f>'Distributor Secondary'!AB22*'DSR con %'!AC109</f>
        <v>0</v>
      </c>
      <c r="AD109" s="22">
        <f>'Distributor Secondary'!AC22*'DSR con %'!AD109</f>
        <v>0</v>
      </c>
      <c r="AE109" s="22">
        <f>'Distributor Secondary'!AD22*'DSR con %'!AE109</f>
        <v>0</v>
      </c>
      <c r="AF109" s="22">
        <f>'Distributor Secondary'!AE22*'DSR con %'!AF109</f>
        <v>0</v>
      </c>
      <c r="AG109" s="22">
        <f>'Distributor Secondary'!AF22*'DSR con %'!AG109</f>
        <v>0</v>
      </c>
      <c r="AH109" s="22">
        <f>'Distributor Secondary'!AG22*'DSR con %'!AH109</f>
        <v>0</v>
      </c>
      <c r="AI109" s="22">
        <f>'Distributor Secondary'!AH22*'DSR con %'!AI109</f>
        <v>0</v>
      </c>
    </row>
    <row r="110" spans="1:35" x14ac:dyDescent="0.2">
      <c r="A110" s="34" t="s">
        <v>181</v>
      </c>
      <c r="B110" s="85" t="s">
        <v>5</v>
      </c>
      <c r="C110" s="86" t="s">
        <v>179</v>
      </c>
      <c r="D110" s="31" t="s">
        <v>235</v>
      </c>
      <c r="E110" s="31" t="s">
        <v>236</v>
      </c>
      <c r="F110" s="20">
        <f>SUMPRODUCT(H110:AI110,$H$1:$AI$1)</f>
        <v>0</v>
      </c>
      <c r="G110" s="21">
        <f>SUM(H110:AI110)</f>
        <v>0</v>
      </c>
      <c r="H110" s="22">
        <f>'Distributor Secondary'!G22*'DSR con %'!H110</f>
        <v>0</v>
      </c>
      <c r="I110" s="22">
        <f>'Distributor Secondary'!H22*'DSR con %'!I110</f>
        <v>0</v>
      </c>
      <c r="J110" s="22">
        <f>'Distributor Secondary'!I22*'DSR con %'!J110</f>
        <v>0</v>
      </c>
      <c r="K110" s="22">
        <f>'Distributor Secondary'!J22*'DSR con %'!K110</f>
        <v>0</v>
      </c>
      <c r="L110" s="22">
        <f>'Distributor Secondary'!K22*'DSR con %'!L110</f>
        <v>0</v>
      </c>
      <c r="M110" s="22">
        <f>'Distributor Secondary'!L22*'DSR con %'!M110</f>
        <v>0</v>
      </c>
      <c r="N110" s="22">
        <f>'Distributor Secondary'!M22*'DSR con %'!N110</f>
        <v>0</v>
      </c>
      <c r="O110" s="22">
        <f>'Distributor Secondary'!N22*'DSR con %'!O110</f>
        <v>0</v>
      </c>
      <c r="P110" s="22">
        <f>'Distributor Secondary'!O22*'DSR con %'!P110</f>
        <v>0</v>
      </c>
      <c r="Q110" s="22">
        <f>'Distributor Secondary'!P22*'DSR con %'!Q110</f>
        <v>0</v>
      </c>
      <c r="R110" s="22">
        <f>'Distributor Secondary'!Q22*'DSR con %'!R110</f>
        <v>0</v>
      </c>
      <c r="S110" s="22">
        <f>'Distributor Secondary'!R22*'DSR con %'!S110</f>
        <v>0</v>
      </c>
      <c r="T110" s="22">
        <f>'Distributor Secondary'!S22*'DSR con %'!T110</f>
        <v>0</v>
      </c>
      <c r="U110" s="22">
        <f>'Distributor Secondary'!T22*'DSR con %'!U110</f>
        <v>0</v>
      </c>
      <c r="V110" s="22">
        <f>'Distributor Secondary'!U22*'DSR con %'!V110</f>
        <v>0</v>
      </c>
      <c r="W110" s="22">
        <f>'Distributor Secondary'!V22*'DSR con %'!W110</f>
        <v>0</v>
      </c>
      <c r="X110" s="22">
        <f>'Distributor Secondary'!W22*'DSR con %'!X110</f>
        <v>0</v>
      </c>
      <c r="Y110" s="22">
        <f>'Distributor Secondary'!X22*'DSR con %'!Y110</f>
        <v>0</v>
      </c>
      <c r="Z110" s="22">
        <f>'Distributor Secondary'!Y22*'DSR con %'!Z110</f>
        <v>0</v>
      </c>
      <c r="AA110" s="22">
        <f>'Distributor Secondary'!Z22*'DSR con %'!AA110</f>
        <v>0</v>
      </c>
      <c r="AB110" s="22">
        <f>'Distributor Secondary'!AA22*'DSR con %'!AB110</f>
        <v>0</v>
      </c>
      <c r="AC110" s="22">
        <f>'Distributor Secondary'!AB22*'DSR con %'!AC110</f>
        <v>0</v>
      </c>
      <c r="AD110" s="22">
        <f>'Distributor Secondary'!AC22*'DSR con %'!AD110</f>
        <v>0</v>
      </c>
      <c r="AE110" s="22">
        <f>'Distributor Secondary'!AD22*'DSR con %'!AE110</f>
        <v>0</v>
      </c>
      <c r="AF110" s="22">
        <f>'Distributor Secondary'!AE22*'DSR con %'!AF110</f>
        <v>0</v>
      </c>
      <c r="AG110" s="22">
        <f>'Distributor Secondary'!AF22*'DSR con %'!AG110</f>
        <v>0</v>
      </c>
      <c r="AH110" s="22">
        <f>'Distributor Secondary'!AG22*'DSR con %'!AH110</f>
        <v>0</v>
      </c>
      <c r="AI110" s="22">
        <f>'Distributor Secondary'!AH22*'DSR con %'!AI110</f>
        <v>0</v>
      </c>
    </row>
    <row r="111" spans="1:35" x14ac:dyDescent="0.2">
      <c r="A111" s="32"/>
      <c r="B111" s="92"/>
      <c r="C111" s="25"/>
      <c r="D111" s="33"/>
      <c r="E111" s="33"/>
      <c r="F111" s="28">
        <f>SUMPRODUCT(H111:AI111,$H$1:$AI$1)</f>
        <v>0</v>
      </c>
      <c r="G111" s="59">
        <f>SUM(H111:AI111)</f>
        <v>0</v>
      </c>
      <c r="H111" s="28">
        <f t="shared" ref="H111:AI111" si="18">SUM(H106:H110)</f>
        <v>0</v>
      </c>
      <c r="I111" s="28">
        <f t="shared" si="18"/>
        <v>0</v>
      </c>
      <c r="J111" s="28">
        <f t="shared" si="18"/>
        <v>0</v>
      </c>
      <c r="K111" s="28">
        <f t="shared" si="18"/>
        <v>0</v>
      </c>
      <c r="L111" s="28">
        <f t="shared" si="18"/>
        <v>0</v>
      </c>
      <c r="M111" s="28">
        <f t="shared" si="18"/>
        <v>0</v>
      </c>
      <c r="N111" s="28">
        <f t="shared" si="18"/>
        <v>0</v>
      </c>
      <c r="O111" s="28">
        <f t="shared" si="18"/>
        <v>0</v>
      </c>
      <c r="P111" s="28">
        <f t="shared" si="18"/>
        <v>0</v>
      </c>
      <c r="Q111" s="28">
        <f t="shared" si="18"/>
        <v>0</v>
      </c>
      <c r="R111" s="28">
        <f t="shared" si="18"/>
        <v>0</v>
      </c>
      <c r="S111" s="28">
        <f t="shared" si="18"/>
        <v>0</v>
      </c>
      <c r="T111" s="28">
        <f t="shared" si="18"/>
        <v>0</v>
      </c>
      <c r="U111" s="28">
        <f t="shared" si="18"/>
        <v>0</v>
      </c>
      <c r="V111" s="28">
        <f t="shared" si="18"/>
        <v>0</v>
      </c>
      <c r="W111" s="28">
        <f t="shared" si="18"/>
        <v>0</v>
      </c>
      <c r="X111" s="28">
        <f t="shared" si="18"/>
        <v>0</v>
      </c>
      <c r="Y111" s="28">
        <f t="shared" si="18"/>
        <v>0</v>
      </c>
      <c r="Z111" s="28">
        <f t="shared" si="18"/>
        <v>0</v>
      </c>
      <c r="AA111" s="28">
        <f t="shared" si="18"/>
        <v>0</v>
      </c>
      <c r="AB111" s="28">
        <f t="shared" si="18"/>
        <v>0</v>
      </c>
      <c r="AC111" s="28">
        <f t="shared" si="18"/>
        <v>0</v>
      </c>
      <c r="AD111" s="28">
        <f t="shared" si="18"/>
        <v>0</v>
      </c>
      <c r="AE111" s="28">
        <f t="shared" si="18"/>
        <v>0</v>
      </c>
      <c r="AF111" s="98">
        <f t="shared" si="18"/>
        <v>0</v>
      </c>
      <c r="AG111" s="98">
        <f t="shared" si="18"/>
        <v>0</v>
      </c>
      <c r="AH111" s="98">
        <f t="shared" si="18"/>
        <v>0</v>
      </c>
      <c r="AI111" s="98">
        <f t="shared" si="18"/>
        <v>0</v>
      </c>
    </row>
    <row r="112" spans="1:35" x14ac:dyDescent="0.2">
      <c r="A112" s="34" t="s">
        <v>182</v>
      </c>
      <c r="B112" s="85" t="s">
        <v>5</v>
      </c>
      <c r="C112" s="19" t="s">
        <v>183</v>
      </c>
      <c r="D112" s="31" t="s">
        <v>237</v>
      </c>
      <c r="E112" s="31" t="s">
        <v>238</v>
      </c>
      <c r="F112" s="20">
        <f>SUMPRODUCT(H112:AI112,$H$1:$AI$1)</f>
        <v>0</v>
      </c>
      <c r="G112" s="21">
        <f>SUM(H112:AI112)</f>
        <v>0</v>
      </c>
      <c r="H112" s="22">
        <f>'Distributor Secondary'!G23*'DSR con %'!H112</f>
        <v>0</v>
      </c>
      <c r="I112" s="22">
        <f>'Distributor Secondary'!H23*'DSR con %'!I112</f>
        <v>0</v>
      </c>
      <c r="J112" s="22">
        <f>'Distributor Secondary'!I23*'DSR con %'!J112</f>
        <v>0</v>
      </c>
      <c r="K112" s="22">
        <f>'Distributor Secondary'!J23*'DSR con %'!K112</f>
        <v>0</v>
      </c>
      <c r="L112" s="22">
        <f>'Distributor Secondary'!K23*'DSR con %'!L112</f>
        <v>0</v>
      </c>
      <c r="M112" s="22">
        <f>'Distributor Secondary'!L23*'DSR con %'!M112</f>
        <v>0</v>
      </c>
      <c r="N112" s="22">
        <f>'Distributor Secondary'!M23*'DSR con %'!N112</f>
        <v>0</v>
      </c>
      <c r="O112" s="22">
        <f>'Distributor Secondary'!N23*'DSR con %'!O112</f>
        <v>0</v>
      </c>
      <c r="P112" s="22">
        <f>'Distributor Secondary'!O23*'DSR con %'!P112</f>
        <v>0</v>
      </c>
      <c r="Q112" s="22">
        <f>'Distributor Secondary'!P23*'DSR con %'!Q112</f>
        <v>0</v>
      </c>
      <c r="R112" s="22">
        <f>'Distributor Secondary'!Q23*'DSR con %'!R112</f>
        <v>0</v>
      </c>
      <c r="S112" s="22">
        <f>'Distributor Secondary'!R23*'DSR con %'!S112</f>
        <v>0</v>
      </c>
      <c r="T112" s="22">
        <f>'Distributor Secondary'!S23*'DSR con %'!T112</f>
        <v>0</v>
      </c>
      <c r="U112" s="22">
        <f>'Distributor Secondary'!T23*'DSR con %'!U112</f>
        <v>0</v>
      </c>
      <c r="V112" s="22">
        <f>'Distributor Secondary'!U23*'DSR con %'!V112</f>
        <v>0</v>
      </c>
      <c r="W112" s="22">
        <f>'Distributor Secondary'!V23*'DSR con %'!W112</f>
        <v>0</v>
      </c>
      <c r="X112" s="22">
        <f>'Distributor Secondary'!W23*'DSR con %'!X112</f>
        <v>0</v>
      </c>
      <c r="Y112" s="22">
        <f>'Distributor Secondary'!X23*'DSR con %'!Y112</f>
        <v>0</v>
      </c>
      <c r="Z112" s="22">
        <f>'Distributor Secondary'!Y23*'DSR con %'!Z112</f>
        <v>0</v>
      </c>
      <c r="AA112" s="22">
        <f>'Distributor Secondary'!Z23*'DSR con %'!AA112</f>
        <v>0</v>
      </c>
      <c r="AB112" s="22">
        <f>'Distributor Secondary'!AA23*'DSR con %'!AB112</f>
        <v>0</v>
      </c>
      <c r="AC112" s="22">
        <f>'Distributor Secondary'!AB23*'DSR con %'!AC112</f>
        <v>0</v>
      </c>
      <c r="AD112" s="22">
        <f>'Distributor Secondary'!AC23*'DSR con %'!AD112</f>
        <v>0</v>
      </c>
      <c r="AE112" s="22">
        <f>'Distributor Secondary'!AD23*'DSR con %'!AE112</f>
        <v>0</v>
      </c>
      <c r="AF112" s="22">
        <f>'Distributor Secondary'!AE23*'DSR con %'!AF112</f>
        <v>0</v>
      </c>
      <c r="AG112" s="22">
        <f>'Distributor Secondary'!AF23*'DSR con %'!AG112</f>
        <v>0</v>
      </c>
      <c r="AH112" s="22">
        <f>'Distributor Secondary'!AG23*'DSR con %'!AH112</f>
        <v>0</v>
      </c>
      <c r="AI112" s="22">
        <f>'Distributor Secondary'!AH23*'DSR con %'!AI112</f>
        <v>0</v>
      </c>
    </row>
    <row r="113" spans="1:35" x14ac:dyDescent="0.2">
      <c r="A113" s="34" t="s">
        <v>182</v>
      </c>
      <c r="B113" s="85" t="s">
        <v>5</v>
      </c>
      <c r="C113" s="19" t="s">
        <v>183</v>
      </c>
      <c r="D113" s="31" t="s">
        <v>239</v>
      </c>
      <c r="E113" s="31" t="s">
        <v>240</v>
      </c>
      <c r="F113" s="20">
        <f>SUMPRODUCT(H113:AI113,$H$1:$AI$1)</f>
        <v>0</v>
      </c>
      <c r="G113" s="21">
        <f>SUM(H113:AI113)</f>
        <v>0</v>
      </c>
      <c r="H113" s="22">
        <f>'Distributor Secondary'!G23*'DSR con %'!H113</f>
        <v>0</v>
      </c>
      <c r="I113" s="22">
        <f>'Distributor Secondary'!H23*'DSR con %'!I113</f>
        <v>0</v>
      </c>
      <c r="J113" s="22">
        <f>'Distributor Secondary'!I23*'DSR con %'!J113</f>
        <v>0</v>
      </c>
      <c r="K113" s="22">
        <f>'Distributor Secondary'!J23*'DSR con %'!K113</f>
        <v>0</v>
      </c>
      <c r="L113" s="22">
        <f>'Distributor Secondary'!K23*'DSR con %'!L113</f>
        <v>0</v>
      </c>
      <c r="M113" s="22">
        <f>'Distributor Secondary'!L23*'DSR con %'!M113</f>
        <v>0</v>
      </c>
      <c r="N113" s="22">
        <f>'Distributor Secondary'!M23*'DSR con %'!N113</f>
        <v>0</v>
      </c>
      <c r="O113" s="22">
        <f>'Distributor Secondary'!N23*'DSR con %'!O113</f>
        <v>0</v>
      </c>
      <c r="P113" s="22">
        <f>'Distributor Secondary'!O23*'DSR con %'!P113</f>
        <v>0</v>
      </c>
      <c r="Q113" s="22">
        <f>'Distributor Secondary'!P23*'DSR con %'!Q113</f>
        <v>0</v>
      </c>
      <c r="R113" s="22">
        <f>'Distributor Secondary'!Q23*'DSR con %'!R113</f>
        <v>0</v>
      </c>
      <c r="S113" s="22">
        <f>'Distributor Secondary'!R23*'DSR con %'!S113</f>
        <v>0</v>
      </c>
      <c r="T113" s="22">
        <f>'Distributor Secondary'!S23*'DSR con %'!T113</f>
        <v>0</v>
      </c>
      <c r="U113" s="22">
        <f>'Distributor Secondary'!T23*'DSR con %'!U113</f>
        <v>0</v>
      </c>
      <c r="V113" s="22">
        <f>'Distributor Secondary'!U23*'DSR con %'!V113</f>
        <v>0</v>
      </c>
      <c r="W113" s="22">
        <f>'Distributor Secondary'!V23*'DSR con %'!W113</f>
        <v>0</v>
      </c>
      <c r="X113" s="22">
        <f>'Distributor Secondary'!W23*'DSR con %'!X113</f>
        <v>0</v>
      </c>
      <c r="Y113" s="22">
        <f>'Distributor Secondary'!X23*'DSR con %'!Y113</f>
        <v>0</v>
      </c>
      <c r="Z113" s="22">
        <f>'Distributor Secondary'!Y23*'DSR con %'!Z113</f>
        <v>0</v>
      </c>
      <c r="AA113" s="22">
        <f>'Distributor Secondary'!Z23*'DSR con %'!AA113</f>
        <v>0</v>
      </c>
      <c r="AB113" s="22">
        <f>'Distributor Secondary'!AA23*'DSR con %'!AB113</f>
        <v>0</v>
      </c>
      <c r="AC113" s="22">
        <f>'Distributor Secondary'!AB23*'DSR con %'!AC113</f>
        <v>0</v>
      </c>
      <c r="AD113" s="22">
        <f>'Distributor Secondary'!AC23*'DSR con %'!AD113</f>
        <v>0</v>
      </c>
      <c r="AE113" s="22">
        <f>'Distributor Secondary'!AD23*'DSR con %'!AE113</f>
        <v>0</v>
      </c>
      <c r="AF113" s="22">
        <f>'Distributor Secondary'!AE23*'DSR con %'!AF113</f>
        <v>0</v>
      </c>
      <c r="AG113" s="22">
        <f>'Distributor Secondary'!AF23*'DSR con %'!AG113</f>
        <v>0</v>
      </c>
      <c r="AH113" s="22">
        <f>'Distributor Secondary'!AG23*'DSR con %'!AH113</f>
        <v>0</v>
      </c>
      <c r="AI113" s="22">
        <f>'Distributor Secondary'!AH23*'DSR con %'!AI113</f>
        <v>0</v>
      </c>
    </row>
    <row r="114" spans="1:35" x14ac:dyDescent="0.2">
      <c r="A114" s="34" t="s">
        <v>182</v>
      </c>
      <c r="B114" s="85" t="s">
        <v>5</v>
      </c>
      <c r="C114" s="19" t="s">
        <v>183</v>
      </c>
      <c r="D114" s="31" t="s">
        <v>241</v>
      </c>
      <c r="E114" s="31" t="s">
        <v>242</v>
      </c>
      <c r="F114" s="20">
        <f>SUMPRODUCT(H114:AI114,$H$1:$AI$1)</f>
        <v>0</v>
      </c>
      <c r="G114" s="21">
        <f>SUM(H114:AI114)</f>
        <v>0</v>
      </c>
      <c r="H114" s="22">
        <f>'Distributor Secondary'!G23*'DSR con %'!H114</f>
        <v>0</v>
      </c>
      <c r="I114" s="22">
        <f>'Distributor Secondary'!H23*'DSR con %'!I114</f>
        <v>0</v>
      </c>
      <c r="J114" s="22">
        <f>'Distributor Secondary'!I23*'DSR con %'!J114</f>
        <v>0</v>
      </c>
      <c r="K114" s="22">
        <f>'Distributor Secondary'!J23*'DSR con %'!K114</f>
        <v>0</v>
      </c>
      <c r="L114" s="22">
        <f>'Distributor Secondary'!K23*'DSR con %'!L114</f>
        <v>0</v>
      </c>
      <c r="M114" s="22">
        <f>'Distributor Secondary'!L23*'DSR con %'!M114</f>
        <v>0</v>
      </c>
      <c r="N114" s="22">
        <f>'Distributor Secondary'!M23*'DSR con %'!N114</f>
        <v>0</v>
      </c>
      <c r="O114" s="22">
        <f>'Distributor Secondary'!N23*'DSR con %'!O114</f>
        <v>0</v>
      </c>
      <c r="P114" s="22">
        <f>'Distributor Secondary'!O23*'DSR con %'!P114</f>
        <v>0</v>
      </c>
      <c r="Q114" s="22">
        <f>'Distributor Secondary'!P23*'DSR con %'!Q114</f>
        <v>0</v>
      </c>
      <c r="R114" s="22">
        <f>'Distributor Secondary'!Q23*'DSR con %'!R114</f>
        <v>0</v>
      </c>
      <c r="S114" s="22">
        <f>'Distributor Secondary'!R23*'DSR con %'!S114</f>
        <v>0</v>
      </c>
      <c r="T114" s="22">
        <f>'Distributor Secondary'!S23*'DSR con %'!T114</f>
        <v>0</v>
      </c>
      <c r="U114" s="22">
        <f>'Distributor Secondary'!T23*'DSR con %'!U114</f>
        <v>0</v>
      </c>
      <c r="V114" s="22">
        <f>'Distributor Secondary'!U23*'DSR con %'!V114</f>
        <v>0</v>
      </c>
      <c r="W114" s="22">
        <f>'Distributor Secondary'!V23*'DSR con %'!W114</f>
        <v>0</v>
      </c>
      <c r="X114" s="22">
        <f>'Distributor Secondary'!W23*'DSR con %'!X114</f>
        <v>0</v>
      </c>
      <c r="Y114" s="22">
        <f>'Distributor Secondary'!X23*'DSR con %'!Y114</f>
        <v>0</v>
      </c>
      <c r="Z114" s="22">
        <f>'Distributor Secondary'!Y23*'DSR con %'!Z114</f>
        <v>0</v>
      </c>
      <c r="AA114" s="22">
        <f>'Distributor Secondary'!Z23*'DSR con %'!AA114</f>
        <v>0</v>
      </c>
      <c r="AB114" s="22">
        <f>'Distributor Secondary'!AA23*'DSR con %'!AB114</f>
        <v>0</v>
      </c>
      <c r="AC114" s="22">
        <f>'Distributor Secondary'!AB23*'DSR con %'!AC114</f>
        <v>0</v>
      </c>
      <c r="AD114" s="22">
        <f>'Distributor Secondary'!AC23*'DSR con %'!AD114</f>
        <v>0</v>
      </c>
      <c r="AE114" s="22">
        <f>'Distributor Secondary'!AD23*'DSR con %'!AE114</f>
        <v>0</v>
      </c>
      <c r="AF114" s="22">
        <f>'Distributor Secondary'!AE23*'DSR con %'!AF114</f>
        <v>0</v>
      </c>
      <c r="AG114" s="22">
        <f>'Distributor Secondary'!AF23*'DSR con %'!AG114</f>
        <v>0</v>
      </c>
      <c r="AH114" s="22">
        <f>'Distributor Secondary'!AG23*'DSR con %'!AH114</f>
        <v>0</v>
      </c>
      <c r="AI114" s="22">
        <f>'Distributor Secondary'!AH23*'DSR con %'!AI114</f>
        <v>0</v>
      </c>
    </row>
    <row r="115" spans="1:35" x14ac:dyDescent="0.2">
      <c r="A115" s="34" t="s">
        <v>182</v>
      </c>
      <c r="B115" s="85" t="s">
        <v>5</v>
      </c>
      <c r="C115" s="19" t="s">
        <v>183</v>
      </c>
      <c r="D115" s="31" t="s">
        <v>243</v>
      </c>
      <c r="E115" s="31" t="s">
        <v>244</v>
      </c>
      <c r="F115" s="20">
        <f>SUMPRODUCT(H115:AI115,$H$1:$AI$1)</f>
        <v>0</v>
      </c>
      <c r="G115" s="21">
        <f>SUM(H115:AI115)</f>
        <v>0</v>
      </c>
      <c r="H115" s="22">
        <f>'Distributor Secondary'!G23*'DSR con %'!H115</f>
        <v>0</v>
      </c>
      <c r="I115" s="22">
        <f>'Distributor Secondary'!H23*'DSR con %'!I115</f>
        <v>0</v>
      </c>
      <c r="J115" s="22">
        <f>'Distributor Secondary'!I23*'DSR con %'!J115</f>
        <v>0</v>
      </c>
      <c r="K115" s="22">
        <f>'Distributor Secondary'!J23*'DSR con %'!K115</f>
        <v>0</v>
      </c>
      <c r="L115" s="22">
        <f>'Distributor Secondary'!K23*'DSR con %'!L115</f>
        <v>0</v>
      </c>
      <c r="M115" s="22">
        <f>'Distributor Secondary'!L23*'DSR con %'!M115</f>
        <v>0</v>
      </c>
      <c r="N115" s="22">
        <f>'Distributor Secondary'!M23*'DSR con %'!N115</f>
        <v>0</v>
      </c>
      <c r="O115" s="22">
        <f>'Distributor Secondary'!N23*'DSR con %'!O115</f>
        <v>0</v>
      </c>
      <c r="P115" s="22">
        <f>'Distributor Secondary'!O23*'DSR con %'!P115</f>
        <v>0</v>
      </c>
      <c r="Q115" s="22">
        <f>'Distributor Secondary'!P23*'DSR con %'!Q115</f>
        <v>0</v>
      </c>
      <c r="R115" s="22">
        <f>'Distributor Secondary'!Q23*'DSR con %'!R115</f>
        <v>0</v>
      </c>
      <c r="S115" s="22">
        <f>'Distributor Secondary'!R23*'DSR con %'!S115</f>
        <v>0</v>
      </c>
      <c r="T115" s="22">
        <f>'Distributor Secondary'!S23*'DSR con %'!T115</f>
        <v>0</v>
      </c>
      <c r="U115" s="22">
        <f>'Distributor Secondary'!T23*'DSR con %'!U115</f>
        <v>0</v>
      </c>
      <c r="V115" s="22">
        <f>'Distributor Secondary'!U23*'DSR con %'!V115</f>
        <v>0</v>
      </c>
      <c r="W115" s="22">
        <f>'Distributor Secondary'!V23*'DSR con %'!W115</f>
        <v>0</v>
      </c>
      <c r="X115" s="22">
        <f>'Distributor Secondary'!W23*'DSR con %'!X115</f>
        <v>0</v>
      </c>
      <c r="Y115" s="22">
        <f>'Distributor Secondary'!X23*'DSR con %'!Y115</f>
        <v>0</v>
      </c>
      <c r="Z115" s="22">
        <f>'Distributor Secondary'!Y23*'DSR con %'!Z115</f>
        <v>0</v>
      </c>
      <c r="AA115" s="22">
        <f>'Distributor Secondary'!Z23*'DSR con %'!AA115</f>
        <v>0</v>
      </c>
      <c r="AB115" s="22">
        <f>'Distributor Secondary'!AA23*'DSR con %'!AB115</f>
        <v>0</v>
      </c>
      <c r="AC115" s="22">
        <f>'Distributor Secondary'!AB23*'DSR con %'!AC115</f>
        <v>0</v>
      </c>
      <c r="AD115" s="22">
        <f>'Distributor Secondary'!AC23*'DSR con %'!AD115</f>
        <v>0</v>
      </c>
      <c r="AE115" s="22">
        <f>'Distributor Secondary'!AD23*'DSR con %'!AE115</f>
        <v>0</v>
      </c>
      <c r="AF115" s="22">
        <f>'Distributor Secondary'!AE23*'DSR con %'!AF115</f>
        <v>0</v>
      </c>
      <c r="AG115" s="22">
        <f>'Distributor Secondary'!AF23*'DSR con %'!AG115</f>
        <v>0</v>
      </c>
      <c r="AH115" s="22">
        <f>'Distributor Secondary'!AG23*'DSR con %'!AH115</f>
        <v>0</v>
      </c>
      <c r="AI115" s="22">
        <f>'Distributor Secondary'!AH23*'DSR con %'!AI115</f>
        <v>0</v>
      </c>
    </row>
    <row r="116" spans="1:35" x14ac:dyDescent="0.2">
      <c r="A116" s="23"/>
      <c r="B116" s="92"/>
      <c r="C116" s="25"/>
      <c r="D116" s="30"/>
      <c r="E116" s="23"/>
      <c r="F116" s="28">
        <f>SUMPRODUCT(H116:AI116,$H$1:$AI$1)</f>
        <v>0</v>
      </c>
      <c r="G116" s="59">
        <f>SUM(H116:AI116)</f>
        <v>0</v>
      </c>
      <c r="H116" s="28">
        <f t="shared" ref="H116:AI116" si="19">SUM(H112:H115)</f>
        <v>0</v>
      </c>
      <c r="I116" s="28">
        <f t="shared" si="19"/>
        <v>0</v>
      </c>
      <c r="J116" s="28">
        <f t="shared" si="19"/>
        <v>0</v>
      </c>
      <c r="K116" s="28">
        <f t="shared" si="19"/>
        <v>0</v>
      </c>
      <c r="L116" s="28">
        <f t="shared" si="19"/>
        <v>0</v>
      </c>
      <c r="M116" s="28">
        <f t="shared" si="19"/>
        <v>0</v>
      </c>
      <c r="N116" s="28">
        <f t="shared" si="19"/>
        <v>0</v>
      </c>
      <c r="O116" s="28">
        <f t="shared" si="19"/>
        <v>0</v>
      </c>
      <c r="P116" s="28">
        <f t="shared" si="19"/>
        <v>0</v>
      </c>
      <c r="Q116" s="28">
        <f t="shared" si="19"/>
        <v>0</v>
      </c>
      <c r="R116" s="28">
        <f t="shared" si="19"/>
        <v>0</v>
      </c>
      <c r="S116" s="28">
        <f t="shared" si="19"/>
        <v>0</v>
      </c>
      <c r="T116" s="28">
        <f t="shared" si="19"/>
        <v>0</v>
      </c>
      <c r="U116" s="28">
        <f t="shared" si="19"/>
        <v>0</v>
      </c>
      <c r="V116" s="28">
        <f t="shared" si="19"/>
        <v>0</v>
      </c>
      <c r="W116" s="28">
        <f t="shared" si="19"/>
        <v>0</v>
      </c>
      <c r="X116" s="28">
        <f t="shared" si="19"/>
        <v>0</v>
      </c>
      <c r="Y116" s="28">
        <f t="shared" si="19"/>
        <v>0</v>
      </c>
      <c r="Z116" s="28">
        <f t="shared" si="19"/>
        <v>0</v>
      </c>
      <c r="AA116" s="28">
        <f t="shared" si="19"/>
        <v>0</v>
      </c>
      <c r="AB116" s="28">
        <f t="shared" si="19"/>
        <v>0</v>
      </c>
      <c r="AC116" s="28">
        <f t="shared" si="19"/>
        <v>0</v>
      </c>
      <c r="AD116" s="28">
        <f t="shared" si="19"/>
        <v>0</v>
      </c>
      <c r="AE116" s="28">
        <f t="shared" si="19"/>
        <v>0</v>
      </c>
      <c r="AF116" s="28">
        <f t="shared" si="19"/>
        <v>0</v>
      </c>
      <c r="AG116" s="28">
        <f t="shared" si="19"/>
        <v>0</v>
      </c>
      <c r="AH116" s="28">
        <f t="shared" si="19"/>
        <v>0</v>
      </c>
      <c r="AI116" s="28">
        <f t="shared" si="19"/>
        <v>0</v>
      </c>
    </row>
    <row r="117" spans="1:35" x14ac:dyDescent="0.2">
      <c r="A117" s="34" t="s">
        <v>184</v>
      </c>
      <c r="B117" s="85" t="s">
        <v>5</v>
      </c>
      <c r="C117" s="19" t="s">
        <v>183</v>
      </c>
      <c r="D117" s="31" t="s">
        <v>245</v>
      </c>
      <c r="E117" s="31" t="s">
        <v>246</v>
      </c>
      <c r="F117" s="20">
        <f>SUMPRODUCT(H117:AI117,$H$1:$AI$1)</f>
        <v>0</v>
      </c>
      <c r="G117" s="21">
        <f>SUM(H117:AI117)</f>
        <v>0</v>
      </c>
      <c r="H117" s="22">
        <f>'Distributor Secondary'!G24*'DSR con %'!H117</f>
        <v>0</v>
      </c>
      <c r="I117" s="22">
        <f>'Distributor Secondary'!H24*'DSR con %'!I117</f>
        <v>0</v>
      </c>
      <c r="J117" s="22">
        <f>'Distributor Secondary'!I24*'DSR con %'!J117</f>
        <v>0</v>
      </c>
      <c r="K117" s="22">
        <f>'Distributor Secondary'!J24*'DSR con %'!K117</f>
        <v>0</v>
      </c>
      <c r="L117" s="22">
        <f>'Distributor Secondary'!K24*'DSR con %'!L117</f>
        <v>0</v>
      </c>
      <c r="M117" s="22">
        <f>'Distributor Secondary'!L24*'DSR con %'!M117</f>
        <v>0</v>
      </c>
      <c r="N117" s="22">
        <f>'Distributor Secondary'!M24*'DSR con %'!N117</f>
        <v>0</v>
      </c>
      <c r="O117" s="22">
        <f>'Distributor Secondary'!N24*'DSR con %'!O117</f>
        <v>0</v>
      </c>
      <c r="P117" s="22">
        <f>'Distributor Secondary'!O24*'DSR con %'!P117</f>
        <v>0</v>
      </c>
      <c r="Q117" s="22">
        <f>'Distributor Secondary'!P24*'DSR con %'!Q117</f>
        <v>0</v>
      </c>
      <c r="R117" s="22">
        <f>'Distributor Secondary'!Q24*'DSR con %'!R117</f>
        <v>0</v>
      </c>
      <c r="S117" s="22">
        <f>'Distributor Secondary'!R24*'DSR con %'!S117</f>
        <v>0</v>
      </c>
      <c r="T117" s="22">
        <f>'Distributor Secondary'!S24*'DSR con %'!T117</f>
        <v>0</v>
      </c>
      <c r="U117" s="22">
        <f>'Distributor Secondary'!T24*'DSR con %'!U117</f>
        <v>0</v>
      </c>
      <c r="V117" s="22">
        <f>'Distributor Secondary'!U24*'DSR con %'!V117</f>
        <v>0</v>
      </c>
      <c r="W117" s="22">
        <f>'Distributor Secondary'!V24*'DSR con %'!W117</f>
        <v>0</v>
      </c>
      <c r="X117" s="22">
        <f>'Distributor Secondary'!W24*'DSR con %'!X117</f>
        <v>0</v>
      </c>
      <c r="Y117" s="22">
        <f>'Distributor Secondary'!X24*'DSR con %'!Y117</f>
        <v>0</v>
      </c>
      <c r="Z117" s="22">
        <f>'Distributor Secondary'!Y24*'DSR con %'!Z117</f>
        <v>0</v>
      </c>
      <c r="AA117" s="22">
        <f>'Distributor Secondary'!Z24*'DSR con %'!AA117</f>
        <v>0</v>
      </c>
      <c r="AB117" s="22">
        <f>'Distributor Secondary'!AA24*'DSR con %'!AB117</f>
        <v>0</v>
      </c>
      <c r="AC117" s="22">
        <f>'Distributor Secondary'!AB24*'DSR con %'!AC117</f>
        <v>0</v>
      </c>
      <c r="AD117" s="22">
        <f>'Distributor Secondary'!AC24*'DSR con %'!AD117</f>
        <v>0</v>
      </c>
      <c r="AE117" s="22">
        <f>'Distributor Secondary'!AD24*'DSR con %'!AE117</f>
        <v>0</v>
      </c>
      <c r="AF117" s="22">
        <f>'Distributor Secondary'!AE24*'DSR con %'!AF117</f>
        <v>0</v>
      </c>
      <c r="AG117" s="22">
        <f>'Distributor Secondary'!AF24*'DSR con %'!AG117</f>
        <v>0</v>
      </c>
      <c r="AH117" s="22">
        <f>'Distributor Secondary'!AG24*'DSR con %'!AH117</f>
        <v>0</v>
      </c>
      <c r="AI117" s="22">
        <f>'Distributor Secondary'!AH24*'DSR con %'!AI117</f>
        <v>0</v>
      </c>
    </row>
    <row r="118" spans="1:35" x14ac:dyDescent="0.2">
      <c r="A118" s="34" t="s">
        <v>184</v>
      </c>
      <c r="B118" s="85" t="s">
        <v>5</v>
      </c>
      <c r="C118" s="19" t="s">
        <v>183</v>
      </c>
      <c r="D118" s="31" t="s">
        <v>247</v>
      </c>
      <c r="E118" s="31" t="s">
        <v>248</v>
      </c>
      <c r="F118" s="20">
        <f>SUMPRODUCT(H118:AI118,$H$1:$AI$1)</f>
        <v>0</v>
      </c>
      <c r="G118" s="21">
        <f>SUM(H118:AI118)</f>
        <v>0</v>
      </c>
      <c r="H118" s="22">
        <f>'Distributor Secondary'!G24*'DSR con %'!H118</f>
        <v>0</v>
      </c>
      <c r="I118" s="22">
        <f>'Distributor Secondary'!H24*'DSR con %'!I118</f>
        <v>0</v>
      </c>
      <c r="J118" s="22">
        <f>'Distributor Secondary'!I24*'DSR con %'!J118</f>
        <v>0</v>
      </c>
      <c r="K118" s="22">
        <f>'Distributor Secondary'!J24*'DSR con %'!K118</f>
        <v>0</v>
      </c>
      <c r="L118" s="22">
        <f>'Distributor Secondary'!K24*'DSR con %'!L118</f>
        <v>0</v>
      </c>
      <c r="M118" s="22">
        <f>'Distributor Secondary'!L24*'DSR con %'!M118</f>
        <v>0</v>
      </c>
      <c r="N118" s="22">
        <f>'Distributor Secondary'!M24*'DSR con %'!N118</f>
        <v>0</v>
      </c>
      <c r="O118" s="22">
        <f>'Distributor Secondary'!N24*'DSR con %'!O118</f>
        <v>0</v>
      </c>
      <c r="P118" s="22">
        <f>'Distributor Secondary'!O24*'DSR con %'!P118</f>
        <v>0</v>
      </c>
      <c r="Q118" s="22">
        <f>'Distributor Secondary'!P24*'DSR con %'!Q118</f>
        <v>0</v>
      </c>
      <c r="R118" s="22">
        <f>'Distributor Secondary'!Q24*'DSR con %'!R118</f>
        <v>0</v>
      </c>
      <c r="S118" s="22">
        <f>'Distributor Secondary'!R24*'DSR con %'!S118</f>
        <v>0</v>
      </c>
      <c r="T118" s="22">
        <f>'Distributor Secondary'!S24*'DSR con %'!T118</f>
        <v>0</v>
      </c>
      <c r="U118" s="22">
        <f>'Distributor Secondary'!T24*'DSR con %'!U118</f>
        <v>0</v>
      </c>
      <c r="V118" s="22">
        <f>'Distributor Secondary'!U24*'DSR con %'!V118</f>
        <v>0</v>
      </c>
      <c r="W118" s="22">
        <f>'Distributor Secondary'!V24*'DSR con %'!W118</f>
        <v>0</v>
      </c>
      <c r="X118" s="22">
        <f>'Distributor Secondary'!W24*'DSR con %'!X118</f>
        <v>0</v>
      </c>
      <c r="Y118" s="22">
        <f>'Distributor Secondary'!X24*'DSR con %'!Y118</f>
        <v>0</v>
      </c>
      <c r="Z118" s="22">
        <f>'Distributor Secondary'!Y24*'DSR con %'!Z118</f>
        <v>0</v>
      </c>
      <c r="AA118" s="22">
        <f>'Distributor Secondary'!Z24*'DSR con %'!AA118</f>
        <v>0</v>
      </c>
      <c r="AB118" s="22">
        <f>'Distributor Secondary'!AA24*'DSR con %'!AB118</f>
        <v>0</v>
      </c>
      <c r="AC118" s="22">
        <f>'Distributor Secondary'!AB24*'DSR con %'!AC118</f>
        <v>0</v>
      </c>
      <c r="AD118" s="22">
        <f>'Distributor Secondary'!AC24*'DSR con %'!AD118</f>
        <v>0</v>
      </c>
      <c r="AE118" s="22">
        <f>'Distributor Secondary'!AD24*'DSR con %'!AE118</f>
        <v>0</v>
      </c>
      <c r="AF118" s="22">
        <f>'Distributor Secondary'!AE24*'DSR con %'!AF118</f>
        <v>0</v>
      </c>
      <c r="AG118" s="22">
        <f>'Distributor Secondary'!AF24*'DSR con %'!AG118</f>
        <v>0</v>
      </c>
      <c r="AH118" s="22">
        <f>'Distributor Secondary'!AG24*'DSR con %'!AH118</f>
        <v>0</v>
      </c>
      <c r="AI118" s="22">
        <f>'Distributor Secondary'!AH24*'DSR con %'!AI118</f>
        <v>0</v>
      </c>
    </row>
    <row r="119" spans="1:35" x14ac:dyDescent="0.2">
      <c r="A119" s="34" t="s">
        <v>184</v>
      </c>
      <c r="B119" s="85" t="s">
        <v>5</v>
      </c>
      <c r="C119" s="19" t="s">
        <v>183</v>
      </c>
      <c r="D119" s="31" t="s">
        <v>249</v>
      </c>
      <c r="E119" s="31" t="s">
        <v>250</v>
      </c>
      <c r="F119" s="20">
        <f>SUMPRODUCT(H119:AI119,$H$1:$AI$1)</f>
        <v>0</v>
      </c>
      <c r="G119" s="21">
        <f>SUM(H119:AI119)</f>
        <v>0</v>
      </c>
      <c r="H119" s="22">
        <f>'Distributor Secondary'!G24*'DSR con %'!H119</f>
        <v>0</v>
      </c>
      <c r="I119" s="22">
        <f>'Distributor Secondary'!H24*'DSR con %'!I119</f>
        <v>0</v>
      </c>
      <c r="J119" s="22">
        <f>'Distributor Secondary'!I24*'DSR con %'!J119</f>
        <v>0</v>
      </c>
      <c r="K119" s="22">
        <f>'Distributor Secondary'!J24*'DSR con %'!K119</f>
        <v>0</v>
      </c>
      <c r="L119" s="22">
        <f>'Distributor Secondary'!K24*'DSR con %'!L119</f>
        <v>0</v>
      </c>
      <c r="M119" s="22">
        <f>'Distributor Secondary'!L24*'DSR con %'!M119</f>
        <v>0</v>
      </c>
      <c r="N119" s="22">
        <f>'Distributor Secondary'!M24*'DSR con %'!N119</f>
        <v>0</v>
      </c>
      <c r="O119" s="22">
        <f>'Distributor Secondary'!N24*'DSR con %'!O119</f>
        <v>0</v>
      </c>
      <c r="P119" s="22">
        <f>'Distributor Secondary'!O24*'DSR con %'!P119</f>
        <v>0</v>
      </c>
      <c r="Q119" s="22">
        <f>'Distributor Secondary'!P24*'DSR con %'!Q119</f>
        <v>0</v>
      </c>
      <c r="R119" s="22">
        <f>'Distributor Secondary'!Q24*'DSR con %'!R119</f>
        <v>0</v>
      </c>
      <c r="S119" s="22">
        <f>'Distributor Secondary'!R24*'DSR con %'!S119</f>
        <v>0</v>
      </c>
      <c r="T119" s="22">
        <f>'Distributor Secondary'!S24*'DSR con %'!T119</f>
        <v>0</v>
      </c>
      <c r="U119" s="22">
        <f>'Distributor Secondary'!T24*'DSR con %'!U119</f>
        <v>0</v>
      </c>
      <c r="V119" s="22">
        <f>'Distributor Secondary'!U24*'DSR con %'!V119</f>
        <v>0</v>
      </c>
      <c r="W119" s="22">
        <f>'Distributor Secondary'!V24*'DSR con %'!W119</f>
        <v>0</v>
      </c>
      <c r="X119" s="22">
        <f>'Distributor Secondary'!W24*'DSR con %'!X119</f>
        <v>0</v>
      </c>
      <c r="Y119" s="22">
        <f>'Distributor Secondary'!X24*'DSR con %'!Y119</f>
        <v>0</v>
      </c>
      <c r="Z119" s="22">
        <f>'Distributor Secondary'!Y24*'DSR con %'!Z119</f>
        <v>0</v>
      </c>
      <c r="AA119" s="22">
        <f>'Distributor Secondary'!Z24*'DSR con %'!AA119</f>
        <v>0</v>
      </c>
      <c r="AB119" s="22">
        <f>'Distributor Secondary'!AA24*'DSR con %'!AB119</f>
        <v>0</v>
      </c>
      <c r="AC119" s="22">
        <f>'Distributor Secondary'!AB24*'DSR con %'!AC119</f>
        <v>0</v>
      </c>
      <c r="AD119" s="22">
        <f>'Distributor Secondary'!AC24*'DSR con %'!AD119</f>
        <v>0</v>
      </c>
      <c r="AE119" s="22">
        <f>'Distributor Secondary'!AD24*'DSR con %'!AE119</f>
        <v>0</v>
      </c>
      <c r="AF119" s="22">
        <f>'Distributor Secondary'!AE24*'DSR con %'!AF119</f>
        <v>0</v>
      </c>
      <c r="AG119" s="22">
        <f>'Distributor Secondary'!AF24*'DSR con %'!AG119</f>
        <v>0</v>
      </c>
      <c r="AH119" s="22">
        <f>'Distributor Secondary'!AG24*'DSR con %'!AH119</f>
        <v>0</v>
      </c>
      <c r="AI119" s="22">
        <f>'Distributor Secondary'!AH24*'DSR con %'!AI119</f>
        <v>0</v>
      </c>
    </row>
    <row r="120" spans="1:35" x14ac:dyDescent="0.2">
      <c r="A120" s="34" t="s">
        <v>184</v>
      </c>
      <c r="B120" s="85" t="s">
        <v>5</v>
      </c>
      <c r="C120" s="19" t="s">
        <v>183</v>
      </c>
      <c r="D120" s="31" t="s">
        <v>251</v>
      </c>
      <c r="E120" s="31" t="s">
        <v>252</v>
      </c>
      <c r="F120" s="20">
        <f>SUMPRODUCT(H120:AI120,$H$1:$AI$1)</f>
        <v>0</v>
      </c>
      <c r="G120" s="21">
        <f>SUM(H120:AI120)</f>
        <v>0</v>
      </c>
      <c r="H120" s="22">
        <f>'Distributor Secondary'!G24*'DSR con %'!H120</f>
        <v>0</v>
      </c>
      <c r="I120" s="22">
        <f>'Distributor Secondary'!H24*'DSR con %'!I120</f>
        <v>0</v>
      </c>
      <c r="J120" s="22">
        <f>'Distributor Secondary'!I24*'DSR con %'!J120</f>
        <v>0</v>
      </c>
      <c r="K120" s="22">
        <f>'Distributor Secondary'!J24*'DSR con %'!K120</f>
        <v>0</v>
      </c>
      <c r="L120" s="22">
        <f>'Distributor Secondary'!K24*'DSR con %'!L120</f>
        <v>0</v>
      </c>
      <c r="M120" s="22">
        <f>'Distributor Secondary'!L24*'DSR con %'!M120</f>
        <v>0</v>
      </c>
      <c r="N120" s="22">
        <f>'Distributor Secondary'!M24*'DSR con %'!N120</f>
        <v>0</v>
      </c>
      <c r="O120" s="22">
        <f>'Distributor Secondary'!N24*'DSR con %'!O120</f>
        <v>0</v>
      </c>
      <c r="P120" s="22">
        <f>'Distributor Secondary'!O24*'DSR con %'!P120</f>
        <v>0</v>
      </c>
      <c r="Q120" s="22">
        <f>'Distributor Secondary'!P24*'DSR con %'!Q120</f>
        <v>0</v>
      </c>
      <c r="R120" s="22">
        <f>'Distributor Secondary'!Q24*'DSR con %'!R120</f>
        <v>0</v>
      </c>
      <c r="S120" s="22">
        <f>'Distributor Secondary'!R24*'DSR con %'!S120</f>
        <v>0</v>
      </c>
      <c r="T120" s="22">
        <f>'Distributor Secondary'!S24*'DSR con %'!T120</f>
        <v>0</v>
      </c>
      <c r="U120" s="22">
        <f>'Distributor Secondary'!T24*'DSR con %'!U120</f>
        <v>0</v>
      </c>
      <c r="V120" s="22">
        <f>'Distributor Secondary'!U24*'DSR con %'!V120</f>
        <v>0</v>
      </c>
      <c r="W120" s="22">
        <f>'Distributor Secondary'!V24*'DSR con %'!W120</f>
        <v>0</v>
      </c>
      <c r="X120" s="22">
        <f>'Distributor Secondary'!W24*'DSR con %'!X120</f>
        <v>0</v>
      </c>
      <c r="Y120" s="22">
        <f>'Distributor Secondary'!X24*'DSR con %'!Y120</f>
        <v>0</v>
      </c>
      <c r="Z120" s="22">
        <f>'Distributor Secondary'!Y24*'DSR con %'!Z120</f>
        <v>0</v>
      </c>
      <c r="AA120" s="22">
        <f>'Distributor Secondary'!Z24*'DSR con %'!AA120</f>
        <v>0</v>
      </c>
      <c r="AB120" s="22">
        <f>'Distributor Secondary'!AA24*'DSR con %'!AB120</f>
        <v>0</v>
      </c>
      <c r="AC120" s="22">
        <f>'Distributor Secondary'!AB24*'DSR con %'!AC120</f>
        <v>0</v>
      </c>
      <c r="AD120" s="22">
        <f>'Distributor Secondary'!AC24*'DSR con %'!AD120</f>
        <v>0</v>
      </c>
      <c r="AE120" s="22">
        <f>'Distributor Secondary'!AD24*'DSR con %'!AE120</f>
        <v>0</v>
      </c>
      <c r="AF120" s="22">
        <f>'Distributor Secondary'!AE24*'DSR con %'!AF120</f>
        <v>0</v>
      </c>
      <c r="AG120" s="22">
        <f>'Distributor Secondary'!AF24*'DSR con %'!AG120</f>
        <v>0</v>
      </c>
      <c r="AH120" s="22">
        <f>'Distributor Secondary'!AG24*'DSR con %'!AH120</f>
        <v>0</v>
      </c>
      <c r="AI120" s="22">
        <f>'Distributor Secondary'!AH24*'DSR con %'!AI120</f>
        <v>0</v>
      </c>
    </row>
    <row r="121" spans="1:35" x14ac:dyDescent="0.2">
      <c r="A121" s="34" t="s">
        <v>184</v>
      </c>
      <c r="B121" s="85" t="s">
        <v>5</v>
      </c>
      <c r="C121" s="19" t="s">
        <v>183</v>
      </c>
      <c r="D121" s="31" t="s">
        <v>253</v>
      </c>
      <c r="E121" s="31" t="s">
        <v>254</v>
      </c>
      <c r="F121" s="20">
        <f>SUMPRODUCT(H121:AI121,$H$1:$AI$1)</f>
        <v>0</v>
      </c>
      <c r="G121" s="21">
        <f>SUM(H121:AI121)</f>
        <v>0</v>
      </c>
      <c r="H121" s="22">
        <f>'Distributor Secondary'!G24*'DSR con %'!H121</f>
        <v>0</v>
      </c>
      <c r="I121" s="22">
        <f>'Distributor Secondary'!H24*'DSR con %'!I121</f>
        <v>0</v>
      </c>
      <c r="J121" s="22">
        <f>'Distributor Secondary'!I24*'DSR con %'!J121</f>
        <v>0</v>
      </c>
      <c r="K121" s="22">
        <f>'Distributor Secondary'!J24*'DSR con %'!K121</f>
        <v>0</v>
      </c>
      <c r="L121" s="22">
        <f>'Distributor Secondary'!K24*'DSR con %'!L121</f>
        <v>0</v>
      </c>
      <c r="M121" s="22">
        <f>'Distributor Secondary'!L24*'DSR con %'!M121</f>
        <v>0</v>
      </c>
      <c r="N121" s="22">
        <f>'Distributor Secondary'!M24*'DSR con %'!N121</f>
        <v>0</v>
      </c>
      <c r="O121" s="22">
        <f>'Distributor Secondary'!N24*'DSR con %'!O121</f>
        <v>0</v>
      </c>
      <c r="P121" s="22">
        <f>'Distributor Secondary'!O24*'DSR con %'!P121</f>
        <v>0</v>
      </c>
      <c r="Q121" s="22">
        <f>'Distributor Secondary'!P24*'DSR con %'!Q121</f>
        <v>0</v>
      </c>
      <c r="R121" s="22">
        <f>'Distributor Secondary'!Q24*'DSR con %'!R121</f>
        <v>0</v>
      </c>
      <c r="S121" s="22">
        <f>'Distributor Secondary'!R24*'DSR con %'!S121</f>
        <v>0</v>
      </c>
      <c r="T121" s="22">
        <f>'Distributor Secondary'!S24*'DSR con %'!T121</f>
        <v>0</v>
      </c>
      <c r="U121" s="22">
        <f>'Distributor Secondary'!T24*'DSR con %'!U121</f>
        <v>0</v>
      </c>
      <c r="V121" s="22">
        <f>'Distributor Secondary'!U24*'DSR con %'!V121</f>
        <v>0</v>
      </c>
      <c r="W121" s="22">
        <f>'Distributor Secondary'!V24*'DSR con %'!W121</f>
        <v>0</v>
      </c>
      <c r="X121" s="22">
        <f>'Distributor Secondary'!W24*'DSR con %'!X121</f>
        <v>0</v>
      </c>
      <c r="Y121" s="22">
        <f>'Distributor Secondary'!X24*'DSR con %'!Y121</f>
        <v>0</v>
      </c>
      <c r="Z121" s="22">
        <f>'Distributor Secondary'!Y24*'DSR con %'!Z121</f>
        <v>0</v>
      </c>
      <c r="AA121" s="22">
        <f>'Distributor Secondary'!Z24*'DSR con %'!AA121</f>
        <v>0</v>
      </c>
      <c r="AB121" s="22">
        <f>'Distributor Secondary'!AA24*'DSR con %'!AB121</f>
        <v>0</v>
      </c>
      <c r="AC121" s="22">
        <f>'Distributor Secondary'!AB24*'DSR con %'!AC121</f>
        <v>0</v>
      </c>
      <c r="AD121" s="22">
        <f>'Distributor Secondary'!AC24*'DSR con %'!AD121</f>
        <v>0</v>
      </c>
      <c r="AE121" s="22">
        <f>'Distributor Secondary'!AD24*'DSR con %'!AE121</f>
        <v>0</v>
      </c>
      <c r="AF121" s="22">
        <f>'Distributor Secondary'!AE24*'DSR con %'!AF121</f>
        <v>0</v>
      </c>
      <c r="AG121" s="22">
        <f>'Distributor Secondary'!AF24*'DSR con %'!AG121</f>
        <v>0</v>
      </c>
      <c r="AH121" s="22">
        <f>'Distributor Secondary'!AG24*'DSR con %'!AH121</f>
        <v>0</v>
      </c>
      <c r="AI121" s="22">
        <f>'Distributor Secondary'!AH24*'DSR con %'!AI121</f>
        <v>0</v>
      </c>
    </row>
    <row r="122" spans="1:35" x14ac:dyDescent="0.2">
      <c r="A122" s="32"/>
      <c r="B122" s="92"/>
      <c r="C122" s="25"/>
      <c r="D122" s="33"/>
      <c r="E122" s="33"/>
      <c r="F122" s="28">
        <f>SUMPRODUCT(H122:AI122,$H$1:$AI$1)</f>
        <v>0</v>
      </c>
      <c r="G122" s="59">
        <f>SUM(H122:AI122)</f>
        <v>0</v>
      </c>
      <c r="H122" s="28">
        <f t="shared" ref="H122:AI122" si="20">SUM(H117:H121)</f>
        <v>0</v>
      </c>
      <c r="I122" s="28">
        <f t="shared" si="20"/>
        <v>0</v>
      </c>
      <c r="J122" s="28">
        <f t="shared" si="20"/>
        <v>0</v>
      </c>
      <c r="K122" s="28">
        <f t="shared" si="20"/>
        <v>0</v>
      </c>
      <c r="L122" s="28">
        <f t="shared" si="20"/>
        <v>0</v>
      </c>
      <c r="M122" s="28">
        <f t="shared" si="20"/>
        <v>0</v>
      </c>
      <c r="N122" s="28">
        <f t="shared" si="20"/>
        <v>0</v>
      </c>
      <c r="O122" s="28">
        <f t="shared" si="20"/>
        <v>0</v>
      </c>
      <c r="P122" s="28">
        <f t="shared" si="20"/>
        <v>0</v>
      </c>
      <c r="Q122" s="28">
        <f t="shared" si="20"/>
        <v>0</v>
      </c>
      <c r="R122" s="28">
        <f t="shared" si="20"/>
        <v>0</v>
      </c>
      <c r="S122" s="28">
        <f t="shared" si="20"/>
        <v>0</v>
      </c>
      <c r="T122" s="28">
        <f t="shared" si="20"/>
        <v>0</v>
      </c>
      <c r="U122" s="28">
        <f t="shared" si="20"/>
        <v>0</v>
      </c>
      <c r="V122" s="28">
        <f t="shared" si="20"/>
        <v>0</v>
      </c>
      <c r="W122" s="28">
        <f t="shared" si="20"/>
        <v>0</v>
      </c>
      <c r="X122" s="28">
        <f t="shared" si="20"/>
        <v>0</v>
      </c>
      <c r="Y122" s="28">
        <f t="shared" si="20"/>
        <v>0</v>
      </c>
      <c r="Z122" s="28">
        <f t="shared" si="20"/>
        <v>0</v>
      </c>
      <c r="AA122" s="28">
        <f t="shared" si="20"/>
        <v>0</v>
      </c>
      <c r="AB122" s="28">
        <f t="shared" si="20"/>
        <v>0</v>
      </c>
      <c r="AC122" s="28">
        <f t="shared" si="20"/>
        <v>0</v>
      </c>
      <c r="AD122" s="28">
        <f t="shared" si="20"/>
        <v>0</v>
      </c>
      <c r="AE122" s="28">
        <f t="shared" si="20"/>
        <v>0</v>
      </c>
      <c r="AF122" s="28">
        <f t="shared" si="20"/>
        <v>0</v>
      </c>
      <c r="AG122" s="28">
        <f t="shared" si="20"/>
        <v>0</v>
      </c>
      <c r="AH122" s="28">
        <f t="shared" si="20"/>
        <v>0</v>
      </c>
      <c r="AI122" s="28">
        <f t="shared" si="20"/>
        <v>0</v>
      </c>
    </row>
    <row r="123" spans="1:35" x14ac:dyDescent="0.2">
      <c r="A123" s="17" t="s">
        <v>185</v>
      </c>
      <c r="B123" s="85" t="s">
        <v>5</v>
      </c>
      <c r="C123" s="19" t="s">
        <v>183</v>
      </c>
      <c r="D123" s="29" t="s">
        <v>255</v>
      </c>
      <c r="E123" s="17" t="s">
        <v>256</v>
      </c>
      <c r="F123" s="20">
        <f>SUMPRODUCT(H123:AI123,$H$1:$AI$1)</f>
        <v>0</v>
      </c>
      <c r="G123" s="21">
        <f>SUM(H123:AI123)</f>
        <v>0</v>
      </c>
      <c r="H123" s="22">
        <f>'Distributor Secondary'!G25*'DSR con %'!H123</f>
        <v>0</v>
      </c>
      <c r="I123" s="22">
        <f>'Distributor Secondary'!H25*'DSR con %'!I123</f>
        <v>0</v>
      </c>
      <c r="J123" s="22">
        <f>'Distributor Secondary'!I25*'DSR con %'!J123</f>
        <v>0</v>
      </c>
      <c r="K123" s="22">
        <f>'Distributor Secondary'!J25*'DSR con %'!K123</f>
        <v>0</v>
      </c>
      <c r="L123" s="22">
        <f>'Distributor Secondary'!K25*'DSR con %'!L123</f>
        <v>0</v>
      </c>
      <c r="M123" s="22">
        <f>'Distributor Secondary'!L25*'DSR con %'!M123</f>
        <v>0</v>
      </c>
      <c r="N123" s="22">
        <f>'Distributor Secondary'!M25*'DSR con %'!N123</f>
        <v>0</v>
      </c>
      <c r="O123" s="22">
        <f>'Distributor Secondary'!N25*'DSR con %'!O123</f>
        <v>0</v>
      </c>
      <c r="P123" s="22">
        <f>'Distributor Secondary'!O25*'DSR con %'!P123</f>
        <v>0</v>
      </c>
      <c r="Q123" s="22">
        <f>'Distributor Secondary'!P25*'DSR con %'!Q123</f>
        <v>0</v>
      </c>
      <c r="R123" s="22">
        <f>'Distributor Secondary'!Q25*'DSR con %'!R123</f>
        <v>0</v>
      </c>
      <c r="S123" s="22">
        <f>'Distributor Secondary'!R25*'DSR con %'!S123</f>
        <v>0</v>
      </c>
      <c r="T123" s="22">
        <f>'Distributor Secondary'!S25*'DSR con %'!T123</f>
        <v>0</v>
      </c>
      <c r="U123" s="22">
        <f>'Distributor Secondary'!T25*'DSR con %'!U123</f>
        <v>0</v>
      </c>
      <c r="V123" s="22">
        <f>'Distributor Secondary'!U25*'DSR con %'!V123</f>
        <v>0</v>
      </c>
      <c r="W123" s="22">
        <f>'Distributor Secondary'!V25*'DSR con %'!W123</f>
        <v>0</v>
      </c>
      <c r="X123" s="22">
        <f>'Distributor Secondary'!W25*'DSR con %'!X123</f>
        <v>0</v>
      </c>
      <c r="Y123" s="22">
        <f>'Distributor Secondary'!X25*'DSR con %'!Y123</f>
        <v>0</v>
      </c>
      <c r="Z123" s="22">
        <f>'Distributor Secondary'!Y25*'DSR con %'!Z123</f>
        <v>0</v>
      </c>
      <c r="AA123" s="22">
        <f>'Distributor Secondary'!Z25*'DSR con %'!AA123</f>
        <v>0</v>
      </c>
      <c r="AB123" s="22">
        <f>'Distributor Secondary'!AA25*'DSR con %'!AB123</f>
        <v>0</v>
      </c>
      <c r="AC123" s="22">
        <f>'Distributor Secondary'!AB25*'DSR con %'!AC123</f>
        <v>0</v>
      </c>
      <c r="AD123" s="22">
        <f>'Distributor Secondary'!AC25*'DSR con %'!AD123</f>
        <v>0</v>
      </c>
      <c r="AE123" s="22">
        <f>'Distributor Secondary'!AD25*'DSR con %'!AE123</f>
        <v>0</v>
      </c>
      <c r="AF123" s="22">
        <f>'Distributor Secondary'!AE25*'DSR con %'!AF123</f>
        <v>0</v>
      </c>
      <c r="AG123" s="22">
        <f>'Distributor Secondary'!AF25*'DSR con %'!AG123</f>
        <v>0</v>
      </c>
      <c r="AH123" s="22">
        <f>'Distributor Secondary'!AG25*'DSR con %'!AH123</f>
        <v>0</v>
      </c>
      <c r="AI123" s="22">
        <f>'Distributor Secondary'!AH25*'DSR con %'!AI123</f>
        <v>0</v>
      </c>
    </row>
    <row r="124" spans="1:35" x14ac:dyDescent="0.2">
      <c r="A124" s="17" t="s">
        <v>185</v>
      </c>
      <c r="B124" s="85" t="s">
        <v>5</v>
      </c>
      <c r="C124" s="19" t="s">
        <v>183</v>
      </c>
      <c r="D124" s="29" t="s">
        <v>257</v>
      </c>
      <c r="E124" s="17" t="s">
        <v>258</v>
      </c>
      <c r="F124" s="20">
        <f>SUMPRODUCT(H124:AI124,$H$1:$AI$1)</f>
        <v>0</v>
      </c>
      <c r="G124" s="21">
        <f>SUM(H124:AI124)</f>
        <v>0</v>
      </c>
      <c r="H124" s="22">
        <f>'Distributor Secondary'!G25*'DSR con %'!H124</f>
        <v>0</v>
      </c>
      <c r="I124" s="22">
        <f>'Distributor Secondary'!H25*'DSR con %'!I124</f>
        <v>0</v>
      </c>
      <c r="J124" s="22">
        <f>'Distributor Secondary'!I25*'DSR con %'!J124</f>
        <v>0</v>
      </c>
      <c r="K124" s="22">
        <f>'Distributor Secondary'!J25*'DSR con %'!K124</f>
        <v>0</v>
      </c>
      <c r="L124" s="22">
        <f>'Distributor Secondary'!K25*'DSR con %'!L124</f>
        <v>0</v>
      </c>
      <c r="M124" s="22">
        <f>'Distributor Secondary'!L25*'DSR con %'!M124</f>
        <v>0</v>
      </c>
      <c r="N124" s="22">
        <f>'Distributor Secondary'!M25*'DSR con %'!N124</f>
        <v>0</v>
      </c>
      <c r="O124" s="22">
        <f>'Distributor Secondary'!N25*'DSR con %'!O124</f>
        <v>0</v>
      </c>
      <c r="P124" s="22">
        <f>'Distributor Secondary'!O25*'DSR con %'!P124</f>
        <v>0</v>
      </c>
      <c r="Q124" s="22">
        <f>'Distributor Secondary'!P25*'DSR con %'!Q124</f>
        <v>0</v>
      </c>
      <c r="R124" s="22">
        <f>'Distributor Secondary'!Q25*'DSR con %'!R124</f>
        <v>0</v>
      </c>
      <c r="S124" s="22">
        <f>'Distributor Secondary'!R25*'DSR con %'!S124</f>
        <v>0</v>
      </c>
      <c r="T124" s="22">
        <f>'Distributor Secondary'!S25*'DSR con %'!T124</f>
        <v>0</v>
      </c>
      <c r="U124" s="22">
        <f>'Distributor Secondary'!T25*'DSR con %'!U124</f>
        <v>0</v>
      </c>
      <c r="V124" s="22">
        <f>'Distributor Secondary'!U25*'DSR con %'!V124</f>
        <v>0</v>
      </c>
      <c r="W124" s="22">
        <f>'Distributor Secondary'!V25*'DSR con %'!W124</f>
        <v>0</v>
      </c>
      <c r="X124" s="22">
        <f>'Distributor Secondary'!W25*'DSR con %'!X124</f>
        <v>0</v>
      </c>
      <c r="Y124" s="22">
        <f>'Distributor Secondary'!X25*'DSR con %'!Y124</f>
        <v>0</v>
      </c>
      <c r="Z124" s="22">
        <f>'Distributor Secondary'!Y25*'DSR con %'!Z124</f>
        <v>0</v>
      </c>
      <c r="AA124" s="22">
        <f>'Distributor Secondary'!Z25*'DSR con %'!AA124</f>
        <v>0</v>
      </c>
      <c r="AB124" s="22">
        <f>'Distributor Secondary'!AA25*'DSR con %'!AB124</f>
        <v>0</v>
      </c>
      <c r="AC124" s="22">
        <f>'Distributor Secondary'!AB25*'DSR con %'!AC124</f>
        <v>0</v>
      </c>
      <c r="AD124" s="22">
        <f>'Distributor Secondary'!AC25*'DSR con %'!AD124</f>
        <v>0</v>
      </c>
      <c r="AE124" s="22">
        <f>'Distributor Secondary'!AD25*'DSR con %'!AE124</f>
        <v>0</v>
      </c>
      <c r="AF124" s="22">
        <f>'Distributor Secondary'!AE25*'DSR con %'!AF124</f>
        <v>0</v>
      </c>
      <c r="AG124" s="22">
        <f>'Distributor Secondary'!AF25*'DSR con %'!AG124</f>
        <v>0</v>
      </c>
      <c r="AH124" s="22">
        <f>'Distributor Secondary'!AG25*'DSR con %'!AH124</f>
        <v>0</v>
      </c>
      <c r="AI124" s="22">
        <f>'Distributor Secondary'!AH25*'DSR con %'!AI124</f>
        <v>0</v>
      </c>
    </row>
    <row r="125" spans="1:35" x14ac:dyDescent="0.2">
      <c r="A125" s="17" t="s">
        <v>185</v>
      </c>
      <c r="B125" s="85" t="s">
        <v>5</v>
      </c>
      <c r="C125" s="19" t="s">
        <v>183</v>
      </c>
      <c r="D125" s="29" t="s">
        <v>259</v>
      </c>
      <c r="E125" s="17" t="s">
        <v>260</v>
      </c>
      <c r="F125" s="20">
        <f>SUMPRODUCT(H125:AI125,$H$1:$AI$1)</f>
        <v>0</v>
      </c>
      <c r="G125" s="21">
        <f>SUM(H125:AI125)</f>
        <v>0</v>
      </c>
      <c r="H125" s="22">
        <f>'Distributor Secondary'!G25*'DSR con %'!H125</f>
        <v>0</v>
      </c>
      <c r="I125" s="22">
        <f>'Distributor Secondary'!H25*'DSR con %'!I125</f>
        <v>0</v>
      </c>
      <c r="J125" s="22">
        <f>'Distributor Secondary'!I25*'DSR con %'!J125</f>
        <v>0</v>
      </c>
      <c r="K125" s="22">
        <f>'Distributor Secondary'!J25*'DSR con %'!K125</f>
        <v>0</v>
      </c>
      <c r="L125" s="22">
        <f>'Distributor Secondary'!K25*'DSR con %'!L125</f>
        <v>0</v>
      </c>
      <c r="M125" s="22">
        <f>'Distributor Secondary'!L25*'DSR con %'!M125</f>
        <v>0</v>
      </c>
      <c r="N125" s="22">
        <f>'Distributor Secondary'!M25*'DSR con %'!N125</f>
        <v>0</v>
      </c>
      <c r="O125" s="22">
        <f>'Distributor Secondary'!N25*'DSR con %'!O125</f>
        <v>0</v>
      </c>
      <c r="P125" s="22">
        <f>'Distributor Secondary'!O25*'DSR con %'!P125</f>
        <v>0</v>
      </c>
      <c r="Q125" s="22">
        <f>'Distributor Secondary'!P25*'DSR con %'!Q125</f>
        <v>0</v>
      </c>
      <c r="R125" s="22">
        <f>'Distributor Secondary'!Q25*'DSR con %'!R125</f>
        <v>0</v>
      </c>
      <c r="S125" s="22">
        <f>'Distributor Secondary'!R25*'DSR con %'!S125</f>
        <v>0</v>
      </c>
      <c r="T125" s="22">
        <f>'Distributor Secondary'!S25*'DSR con %'!T125</f>
        <v>0</v>
      </c>
      <c r="U125" s="22">
        <f>'Distributor Secondary'!T25*'DSR con %'!U125</f>
        <v>0</v>
      </c>
      <c r="V125" s="22">
        <f>'Distributor Secondary'!U25*'DSR con %'!V125</f>
        <v>0</v>
      </c>
      <c r="W125" s="22">
        <f>'Distributor Secondary'!V25*'DSR con %'!W125</f>
        <v>0</v>
      </c>
      <c r="X125" s="22">
        <f>'Distributor Secondary'!W25*'DSR con %'!X125</f>
        <v>0</v>
      </c>
      <c r="Y125" s="22">
        <f>'Distributor Secondary'!X25*'DSR con %'!Y125</f>
        <v>0</v>
      </c>
      <c r="Z125" s="22">
        <f>'Distributor Secondary'!Y25*'DSR con %'!Z125</f>
        <v>0</v>
      </c>
      <c r="AA125" s="22">
        <f>'Distributor Secondary'!Z25*'DSR con %'!AA125</f>
        <v>0</v>
      </c>
      <c r="AB125" s="22">
        <f>'Distributor Secondary'!AA25*'DSR con %'!AB125</f>
        <v>0</v>
      </c>
      <c r="AC125" s="22">
        <f>'Distributor Secondary'!AB25*'DSR con %'!AC125</f>
        <v>0</v>
      </c>
      <c r="AD125" s="22">
        <f>'Distributor Secondary'!AC25*'DSR con %'!AD125</f>
        <v>0</v>
      </c>
      <c r="AE125" s="22">
        <f>'Distributor Secondary'!AD25*'DSR con %'!AE125</f>
        <v>0</v>
      </c>
      <c r="AF125" s="22">
        <f>'Distributor Secondary'!AE25*'DSR con %'!AF125</f>
        <v>0</v>
      </c>
      <c r="AG125" s="22">
        <f>'Distributor Secondary'!AF25*'DSR con %'!AG125</f>
        <v>0</v>
      </c>
      <c r="AH125" s="22">
        <f>'Distributor Secondary'!AG25*'DSR con %'!AH125</f>
        <v>0</v>
      </c>
      <c r="AI125" s="22">
        <f>'Distributor Secondary'!AH25*'DSR con %'!AI125</f>
        <v>0</v>
      </c>
    </row>
    <row r="126" spans="1:35" x14ac:dyDescent="0.2">
      <c r="A126" s="23"/>
      <c r="B126" s="92"/>
      <c r="C126" s="25"/>
      <c r="D126" s="30"/>
      <c r="E126" s="23"/>
      <c r="F126" s="28">
        <f>SUMPRODUCT(H126:AI126,$H$1:$AI$1)</f>
        <v>0</v>
      </c>
      <c r="G126" s="59">
        <f>SUM(H126:AI126)</f>
        <v>0</v>
      </c>
      <c r="H126" s="28">
        <f t="shared" ref="H126:AI126" si="21">SUM(H123:H125)</f>
        <v>0</v>
      </c>
      <c r="I126" s="28">
        <f t="shared" si="21"/>
        <v>0</v>
      </c>
      <c r="J126" s="28">
        <f t="shared" si="21"/>
        <v>0</v>
      </c>
      <c r="K126" s="28">
        <f t="shared" si="21"/>
        <v>0</v>
      </c>
      <c r="L126" s="28">
        <f t="shared" si="21"/>
        <v>0</v>
      </c>
      <c r="M126" s="28">
        <f t="shared" si="21"/>
        <v>0</v>
      </c>
      <c r="N126" s="28">
        <f t="shared" si="21"/>
        <v>0</v>
      </c>
      <c r="O126" s="28">
        <f t="shared" si="21"/>
        <v>0</v>
      </c>
      <c r="P126" s="28">
        <f t="shared" si="21"/>
        <v>0</v>
      </c>
      <c r="Q126" s="28">
        <f t="shared" si="21"/>
        <v>0</v>
      </c>
      <c r="R126" s="28">
        <f t="shared" si="21"/>
        <v>0</v>
      </c>
      <c r="S126" s="28">
        <f t="shared" si="21"/>
        <v>0</v>
      </c>
      <c r="T126" s="28">
        <f t="shared" si="21"/>
        <v>0</v>
      </c>
      <c r="U126" s="28">
        <f t="shared" si="21"/>
        <v>0</v>
      </c>
      <c r="V126" s="28">
        <f t="shared" si="21"/>
        <v>0</v>
      </c>
      <c r="W126" s="28">
        <f t="shared" si="21"/>
        <v>0</v>
      </c>
      <c r="X126" s="28">
        <f t="shared" si="21"/>
        <v>0</v>
      </c>
      <c r="Y126" s="28">
        <f t="shared" si="21"/>
        <v>0</v>
      </c>
      <c r="Z126" s="28">
        <f t="shared" si="21"/>
        <v>0</v>
      </c>
      <c r="AA126" s="28">
        <f t="shared" si="21"/>
        <v>0</v>
      </c>
      <c r="AB126" s="28">
        <f t="shared" si="21"/>
        <v>0</v>
      </c>
      <c r="AC126" s="28">
        <f t="shared" si="21"/>
        <v>0</v>
      </c>
      <c r="AD126" s="28">
        <f t="shared" si="21"/>
        <v>0</v>
      </c>
      <c r="AE126" s="28">
        <f t="shared" si="21"/>
        <v>0</v>
      </c>
      <c r="AF126" s="28">
        <f t="shared" si="21"/>
        <v>0</v>
      </c>
      <c r="AG126" s="28">
        <f t="shared" si="21"/>
        <v>0</v>
      </c>
      <c r="AH126" s="28">
        <f t="shared" si="21"/>
        <v>0</v>
      </c>
      <c r="AI126" s="28">
        <f t="shared" si="21"/>
        <v>0</v>
      </c>
    </row>
    <row r="127" spans="1:35" x14ac:dyDescent="0.2">
      <c r="A127" s="35" t="s">
        <v>186</v>
      </c>
      <c r="B127" s="85" t="s">
        <v>5</v>
      </c>
      <c r="C127" s="19" t="s">
        <v>183</v>
      </c>
      <c r="D127" s="26" t="s">
        <v>261</v>
      </c>
      <c r="E127" s="26" t="s">
        <v>262</v>
      </c>
      <c r="F127" s="20">
        <f>SUMPRODUCT(H127:AI127,$H$1:$AI$1)</f>
        <v>0</v>
      </c>
      <c r="G127" s="21">
        <f>SUM(H127:AI127)</f>
        <v>0</v>
      </c>
      <c r="H127" s="22">
        <f>'Distributor Secondary'!G26*'DSR con %'!H127</f>
        <v>0</v>
      </c>
      <c r="I127" s="22">
        <f>'Distributor Secondary'!H26*'DSR con %'!I127</f>
        <v>0</v>
      </c>
      <c r="J127" s="22">
        <f>'Distributor Secondary'!I26*'DSR con %'!J127</f>
        <v>0</v>
      </c>
      <c r="K127" s="22">
        <f>'Distributor Secondary'!J26*'DSR con %'!K127</f>
        <v>0</v>
      </c>
      <c r="L127" s="22">
        <f>'Distributor Secondary'!K26*'DSR con %'!L127</f>
        <v>0</v>
      </c>
      <c r="M127" s="22">
        <f>'Distributor Secondary'!L26*'DSR con %'!M127</f>
        <v>0</v>
      </c>
      <c r="N127" s="22">
        <f>'Distributor Secondary'!M26*'DSR con %'!N127</f>
        <v>0</v>
      </c>
      <c r="O127" s="22">
        <f>'Distributor Secondary'!N26*'DSR con %'!O127</f>
        <v>0</v>
      </c>
      <c r="P127" s="22">
        <f>'Distributor Secondary'!O26*'DSR con %'!P127</f>
        <v>0</v>
      </c>
      <c r="Q127" s="22">
        <f>'Distributor Secondary'!P26*'DSR con %'!Q127</f>
        <v>0</v>
      </c>
      <c r="R127" s="22">
        <f>'Distributor Secondary'!Q26*'DSR con %'!R127</f>
        <v>0</v>
      </c>
      <c r="S127" s="22">
        <f>'Distributor Secondary'!R26*'DSR con %'!S127</f>
        <v>0</v>
      </c>
      <c r="T127" s="22">
        <f>'Distributor Secondary'!S26*'DSR con %'!T127</f>
        <v>0</v>
      </c>
      <c r="U127" s="22">
        <f>'Distributor Secondary'!T26*'DSR con %'!U127</f>
        <v>0</v>
      </c>
      <c r="V127" s="22">
        <f>'Distributor Secondary'!U26*'DSR con %'!V127</f>
        <v>0</v>
      </c>
      <c r="W127" s="22">
        <f>'Distributor Secondary'!V26*'DSR con %'!W127</f>
        <v>0</v>
      </c>
      <c r="X127" s="22">
        <f>'Distributor Secondary'!W26*'DSR con %'!X127</f>
        <v>0</v>
      </c>
      <c r="Y127" s="22">
        <f>'Distributor Secondary'!X26*'DSR con %'!Y127</f>
        <v>0</v>
      </c>
      <c r="Z127" s="22">
        <f>'Distributor Secondary'!Y26*'DSR con %'!Z127</f>
        <v>0</v>
      </c>
      <c r="AA127" s="22">
        <f>'Distributor Secondary'!Z26*'DSR con %'!AA127</f>
        <v>0</v>
      </c>
      <c r="AB127" s="22">
        <f>'Distributor Secondary'!AA26*'DSR con %'!AB127</f>
        <v>0</v>
      </c>
      <c r="AC127" s="22">
        <f>'Distributor Secondary'!AB26*'DSR con %'!AC127</f>
        <v>0</v>
      </c>
      <c r="AD127" s="22">
        <f>'Distributor Secondary'!AC26*'DSR con %'!AD127</f>
        <v>0</v>
      </c>
      <c r="AE127" s="22">
        <f>'Distributor Secondary'!AD26*'DSR con %'!AE127</f>
        <v>0</v>
      </c>
      <c r="AF127" s="22">
        <f>'Distributor Secondary'!AE26*'DSR con %'!AF127</f>
        <v>0</v>
      </c>
      <c r="AG127" s="22">
        <f>'Distributor Secondary'!AF26*'DSR con %'!AG127</f>
        <v>0</v>
      </c>
      <c r="AH127" s="22">
        <f>'Distributor Secondary'!AG26*'DSR con %'!AH127</f>
        <v>0</v>
      </c>
      <c r="AI127" s="22">
        <f>'Distributor Secondary'!AH26*'DSR con %'!AI127</f>
        <v>0</v>
      </c>
    </row>
    <row r="128" spans="1:35" x14ac:dyDescent="0.2">
      <c r="A128" s="35" t="s">
        <v>186</v>
      </c>
      <c r="B128" s="85" t="s">
        <v>5</v>
      </c>
      <c r="C128" s="19" t="s">
        <v>183</v>
      </c>
      <c r="D128" s="26" t="s">
        <v>263</v>
      </c>
      <c r="E128" s="26" t="s">
        <v>269</v>
      </c>
      <c r="F128" s="20">
        <f>SUMPRODUCT(H128:AI128,$H$1:$AI$1)</f>
        <v>0</v>
      </c>
      <c r="G128" s="21">
        <f>SUM(H128:AI128)</f>
        <v>0</v>
      </c>
      <c r="H128" s="22">
        <f>'Distributor Secondary'!G26*'DSR con %'!H128</f>
        <v>0</v>
      </c>
      <c r="I128" s="22">
        <f>'Distributor Secondary'!H26*'DSR con %'!I128</f>
        <v>0</v>
      </c>
      <c r="J128" s="22">
        <f>'Distributor Secondary'!I26*'DSR con %'!J128</f>
        <v>0</v>
      </c>
      <c r="K128" s="22">
        <f>'Distributor Secondary'!J26*'DSR con %'!K128</f>
        <v>0</v>
      </c>
      <c r="L128" s="22">
        <f>'Distributor Secondary'!K26*'DSR con %'!L128</f>
        <v>0</v>
      </c>
      <c r="M128" s="22">
        <f>'Distributor Secondary'!L26*'DSR con %'!M128</f>
        <v>0</v>
      </c>
      <c r="N128" s="22">
        <f>'Distributor Secondary'!M26*'DSR con %'!N128</f>
        <v>0</v>
      </c>
      <c r="O128" s="22">
        <f>'Distributor Secondary'!N26*'DSR con %'!O128</f>
        <v>0</v>
      </c>
      <c r="P128" s="22">
        <f>'Distributor Secondary'!O26*'DSR con %'!P128</f>
        <v>0</v>
      </c>
      <c r="Q128" s="22">
        <f>'Distributor Secondary'!P26*'DSR con %'!Q128</f>
        <v>0</v>
      </c>
      <c r="R128" s="22">
        <f>'Distributor Secondary'!Q26*'DSR con %'!R128</f>
        <v>0</v>
      </c>
      <c r="S128" s="22">
        <f>'Distributor Secondary'!R26*'DSR con %'!S128</f>
        <v>0</v>
      </c>
      <c r="T128" s="22">
        <f>'Distributor Secondary'!S26*'DSR con %'!T128</f>
        <v>0</v>
      </c>
      <c r="U128" s="22">
        <f>'Distributor Secondary'!T26*'DSR con %'!U128</f>
        <v>0</v>
      </c>
      <c r="V128" s="22">
        <f>'Distributor Secondary'!U26*'DSR con %'!V128</f>
        <v>0</v>
      </c>
      <c r="W128" s="22">
        <f>'Distributor Secondary'!V26*'DSR con %'!W128</f>
        <v>0</v>
      </c>
      <c r="X128" s="22">
        <f>'Distributor Secondary'!W26*'DSR con %'!X128</f>
        <v>0</v>
      </c>
      <c r="Y128" s="22">
        <f>'Distributor Secondary'!X26*'DSR con %'!Y128</f>
        <v>0</v>
      </c>
      <c r="Z128" s="22">
        <f>'Distributor Secondary'!Y26*'DSR con %'!Z128</f>
        <v>0</v>
      </c>
      <c r="AA128" s="22">
        <f>'Distributor Secondary'!Z26*'DSR con %'!AA128</f>
        <v>0</v>
      </c>
      <c r="AB128" s="22">
        <f>'Distributor Secondary'!AA26*'DSR con %'!AB128</f>
        <v>0</v>
      </c>
      <c r="AC128" s="22">
        <f>'Distributor Secondary'!AB26*'DSR con %'!AC128</f>
        <v>0</v>
      </c>
      <c r="AD128" s="22">
        <f>'Distributor Secondary'!AC26*'DSR con %'!AD128</f>
        <v>0</v>
      </c>
      <c r="AE128" s="22">
        <f>'Distributor Secondary'!AD26*'DSR con %'!AE128</f>
        <v>0</v>
      </c>
      <c r="AF128" s="22">
        <f>'Distributor Secondary'!AE26*'DSR con %'!AF128</f>
        <v>0</v>
      </c>
      <c r="AG128" s="22">
        <f>'Distributor Secondary'!AF26*'DSR con %'!AG128</f>
        <v>0</v>
      </c>
      <c r="AH128" s="22">
        <f>'Distributor Secondary'!AG26*'DSR con %'!AH128</f>
        <v>0</v>
      </c>
      <c r="AI128" s="22">
        <f>'Distributor Secondary'!AH26*'DSR con %'!AI128</f>
        <v>0</v>
      </c>
    </row>
    <row r="129" spans="1:35" x14ac:dyDescent="0.2">
      <c r="A129" s="35" t="s">
        <v>186</v>
      </c>
      <c r="B129" s="85" t="s">
        <v>5</v>
      </c>
      <c r="C129" s="19" t="s">
        <v>183</v>
      </c>
      <c r="D129" s="31" t="s">
        <v>265</v>
      </c>
      <c r="E129" s="31" t="s">
        <v>266</v>
      </c>
      <c r="F129" s="20">
        <f>SUMPRODUCT(H129:AI129,$H$1:$AI$1)</f>
        <v>0</v>
      </c>
      <c r="G129" s="21">
        <f>SUM(H129:AI129)</f>
        <v>0</v>
      </c>
      <c r="H129" s="22">
        <f>'Distributor Secondary'!G26*'DSR con %'!H129</f>
        <v>0</v>
      </c>
      <c r="I129" s="22">
        <f>'Distributor Secondary'!H26*'DSR con %'!I129</f>
        <v>0</v>
      </c>
      <c r="J129" s="22">
        <f>'Distributor Secondary'!I26*'DSR con %'!J129</f>
        <v>0</v>
      </c>
      <c r="K129" s="22">
        <f>'Distributor Secondary'!J26*'DSR con %'!K129</f>
        <v>0</v>
      </c>
      <c r="L129" s="22">
        <f>'Distributor Secondary'!K26*'DSR con %'!L129</f>
        <v>0</v>
      </c>
      <c r="M129" s="22">
        <f>'Distributor Secondary'!L26*'DSR con %'!M129</f>
        <v>0</v>
      </c>
      <c r="N129" s="22">
        <f>'Distributor Secondary'!M26*'DSR con %'!N129</f>
        <v>0</v>
      </c>
      <c r="O129" s="22">
        <f>'Distributor Secondary'!N26*'DSR con %'!O129</f>
        <v>0</v>
      </c>
      <c r="P129" s="22">
        <f>'Distributor Secondary'!O26*'DSR con %'!P129</f>
        <v>0</v>
      </c>
      <c r="Q129" s="22">
        <f>'Distributor Secondary'!P26*'DSR con %'!Q129</f>
        <v>0</v>
      </c>
      <c r="R129" s="22">
        <f>'Distributor Secondary'!Q26*'DSR con %'!R129</f>
        <v>0</v>
      </c>
      <c r="S129" s="22">
        <f>'Distributor Secondary'!R26*'DSR con %'!S129</f>
        <v>0</v>
      </c>
      <c r="T129" s="22">
        <f>'Distributor Secondary'!S26*'DSR con %'!T129</f>
        <v>0</v>
      </c>
      <c r="U129" s="22">
        <f>'Distributor Secondary'!T26*'DSR con %'!U129</f>
        <v>0</v>
      </c>
      <c r="V129" s="22">
        <f>'Distributor Secondary'!U26*'DSR con %'!V129</f>
        <v>0</v>
      </c>
      <c r="W129" s="22">
        <f>'Distributor Secondary'!V26*'DSR con %'!W129</f>
        <v>0</v>
      </c>
      <c r="X129" s="22">
        <f>'Distributor Secondary'!W26*'DSR con %'!X129</f>
        <v>0</v>
      </c>
      <c r="Y129" s="22">
        <f>'Distributor Secondary'!X26*'DSR con %'!Y129</f>
        <v>0</v>
      </c>
      <c r="Z129" s="22">
        <f>'Distributor Secondary'!Y26*'DSR con %'!Z129</f>
        <v>0</v>
      </c>
      <c r="AA129" s="22">
        <f>'Distributor Secondary'!Z26*'DSR con %'!AA129</f>
        <v>0</v>
      </c>
      <c r="AB129" s="22">
        <f>'Distributor Secondary'!AA26*'DSR con %'!AB129</f>
        <v>0</v>
      </c>
      <c r="AC129" s="22">
        <f>'Distributor Secondary'!AB26*'DSR con %'!AC129</f>
        <v>0</v>
      </c>
      <c r="AD129" s="22">
        <f>'Distributor Secondary'!AC26*'DSR con %'!AD129</f>
        <v>0</v>
      </c>
      <c r="AE129" s="22">
        <f>'Distributor Secondary'!AD26*'DSR con %'!AE129</f>
        <v>0</v>
      </c>
      <c r="AF129" s="22">
        <f>'Distributor Secondary'!AE26*'DSR con %'!AF129</f>
        <v>0</v>
      </c>
      <c r="AG129" s="22">
        <f>'Distributor Secondary'!AF26*'DSR con %'!AG129</f>
        <v>0</v>
      </c>
      <c r="AH129" s="22">
        <f>'Distributor Secondary'!AG26*'DSR con %'!AH129</f>
        <v>0</v>
      </c>
      <c r="AI129" s="22">
        <f>'Distributor Secondary'!AH26*'DSR con %'!AI129</f>
        <v>0</v>
      </c>
    </row>
    <row r="130" spans="1:35" x14ac:dyDescent="0.2">
      <c r="A130" s="35" t="s">
        <v>186</v>
      </c>
      <c r="B130" s="85" t="s">
        <v>5</v>
      </c>
      <c r="C130" s="19" t="s">
        <v>183</v>
      </c>
      <c r="D130" s="31" t="s">
        <v>267</v>
      </c>
      <c r="E130" s="31" t="s">
        <v>268</v>
      </c>
      <c r="F130" s="20">
        <f>SUMPRODUCT(H130:AI130,$H$1:$AI$1)</f>
        <v>0</v>
      </c>
      <c r="G130" s="21">
        <f>SUM(H130:AI130)</f>
        <v>0</v>
      </c>
      <c r="H130" s="22">
        <f>'Distributor Secondary'!G26*'DSR con %'!H130</f>
        <v>0</v>
      </c>
      <c r="I130" s="22">
        <f>'Distributor Secondary'!H26*'DSR con %'!I130</f>
        <v>0</v>
      </c>
      <c r="J130" s="22">
        <f>'Distributor Secondary'!I26*'DSR con %'!J130</f>
        <v>0</v>
      </c>
      <c r="K130" s="22">
        <f>'Distributor Secondary'!J26*'DSR con %'!K130</f>
        <v>0</v>
      </c>
      <c r="L130" s="22">
        <f>'Distributor Secondary'!K26*'DSR con %'!L130</f>
        <v>0</v>
      </c>
      <c r="M130" s="22">
        <f>'Distributor Secondary'!L26*'DSR con %'!M130</f>
        <v>0</v>
      </c>
      <c r="N130" s="22">
        <f>'Distributor Secondary'!M26*'DSR con %'!N130</f>
        <v>0</v>
      </c>
      <c r="O130" s="22">
        <f>'Distributor Secondary'!N26*'DSR con %'!O130</f>
        <v>0</v>
      </c>
      <c r="P130" s="22">
        <f>'Distributor Secondary'!O26*'DSR con %'!P130</f>
        <v>0</v>
      </c>
      <c r="Q130" s="22">
        <f>'Distributor Secondary'!P26*'DSR con %'!Q130</f>
        <v>0</v>
      </c>
      <c r="R130" s="22">
        <f>'Distributor Secondary'!Q26*'DSR con %'!R130</f>
        <v>0</v>
      </c>
      <c r="S130" s="22">
        <f>'Distributor Secondary'!R26*'DSR con %'!S130</f>
        <v>0</v>
      </c>
      <c r="T130" s="22">
        <f>'Distributor Secondary'!S26*'DSR con %'!T130</f>
        <v>0</v>
      </c>
      <c r="U130" s="22">
        <f>'Distributor Secondary'!T26*'DSR con %'!U130</f>
        <v>0</v>
      </c>
      <c r="V130" s="22">
        <f>'Distributor Secondary'!U26*'DSR con %'!V130</f>
        <v>0</v>
      </c>
      <c r="W130" s="22">
        <f>'Distributor Secondary'!V26*'DSR con %'!W130</f>
        <v>0</v>
      </c>
      <c r="X130" s="22">
        <f>'Distributor Secondary'!W26*'DSR con %'!X130</f>
        <v>0</v>
      </c>
      <c r="Y130" s="22">
        <f>'Distributor Secondary'!X26*'DSR con %'!Y130</f>
        <v>0</v>
      </c>
      <c r="Z130" s="22">
        <f>'Distributor Secondary'!Y26*'DSR con %'!Z130</f>
        <v>0</v>
      </c>
      <c r="AA130" s="22">
        <f>'Distributor Secondary'!Z26*'DSR con %'!AA130</f>
        <v>0</v>
      </c>
      <c r="AB130" s="22">
        <f>'Distributor Secondary'!AA26*'DSR con %'!AB130</f>
        <v>0</v>
      </c>
      <c r="AC130" s="22">
        <f>'Distributor Secondary'!AB26*'DSR con %'!AC130</f>
        <v>0</v>
      </c>
      <c r="AD130" s="22">
        <f>'Distributor Secondary'!AC26*'DSR con %'!AD130</f>
        <v>0</v>
      </c>
      <c r="AE130" s="22">
        <f>'Distributor Secondary'!AD26*'DSR con %'!AE130</f>
        <v>0</v>
      </c>
      <c r="AF130" s="22">
        <f>'Distributor Secondary'!AE26*'DSR con %'!AF130</f>
        <v>0</v>
      </c>
      <c r="AG130" s="22">
        <f>'Distributor Secondary'!AF26*'DSR con %'!AG130</f>
        <v>0</v>
      </c>
      <c r="AH130" s="22">
        <f>'Distributor Secondary'!AG26*'DSR con %'!AH130</f>
        <v>0</v>
      </c>
      <c r="AI130" s="22">
        <f>'Distributor Secondary'!AH26*'DSR con %'!AI130</f>
        <v>0</v>
      </c>
    </row>
    <row r="131" spans="1:35" x14ac:dyDescent="0.2">
      <c r="A131" s="32"/>
      <c r="B131" s="92"/>
      <c r="C131" s="25"/>
      <c r="D131" s="33"/>
      <c r="E131" s="33"/>
      <c r="F131" s="28">
        <f>SUMPRODUCT(H131:AI131,$H$1:$AI$1)</f>
        <v>0</v>
      </c>
      <c r="G131" s="59">
        <f>SUM(H131:AI131)</f>
        <v>0</v>
      </c>
      <c r="H131" s="28">
        <f t="shared" ref="H131:AI131" si="22">SUM(H127:H130)</f>
        <v>0</v>
      </c>
      <c r="I131" s="28">
        <f t="shared" si="22"/>
        <v>0</v>
      </c>
      <c r="J131" s="28">
        <f t="shared" si="22"/>
        <v>0</v>
      </c>
      <c r="K131" s="28">
        <f t="shared" si="22"/>
        <v>0</v>
      </c>
      <c r="L131" s="28">
        <f t="shared" si="22"/>
        <v>0</v>
      </c>
      <c r="M131" s="28">
        <f t="shared" si="22"/>
        <v>0</v>
      </c>
      <c r="N131" s="28">
        <f t="shared" si="22"/>
        <v>0</v>
      </c>
      <c r="O131" s="28">
        <f t="shared" si="22"/>
        <v>0</v>
      </c>
      <c r="P131" s="28">
        <f t="shared" si="22"/>
        <v>0</v>
      </c>
      <c r="Q131" s="28">
        <f t="shared" si="22"/>
        <v>0</v>
      </c>
      <c r="R131" s="28">
        <f t="shared" si="22"/>
        <v>0</v>
      </c>
      <c r="S131" s="28">
        <f t="shared" si="22"/>
        <v>0</v>
      </c>
      <c r="T131" s="28">
        <f t="shared" si="22"/>
        <v>0</v>
      </c>
      <c r="U131" s="28">
        <f t="shared" si="22"/>
        <v>0</v>
      </c>
      <c r="V131" s="28">
        <f t="shared" si="22"/>
        <v>0</v>
      </c>
      <c r="W131" s="28">
        <f t="shared" si="22"/>
        <v>0</v>
      </c>
      <c r="X131" s="28">
        <f t="shared" si="22"/>
        <v>0</v>
      </c>
      <c r="Y131" s="28">
        <f t="shared" si="22"/>
        <v>0</v>
      </c>
      <c r="Z131" s="28">
        <f t="shared" si="22"/>
        <v>0</v>
      </c>
      <c r="AA131" s="28">
        <f t="shared" si="22"/>
        <v>0</v>
      </c>
      <c r="AB131" s="28">
        <f t="shared" si="22"/>
        <v>0</v>
      </c>
      <c r="AC131" s="28">
        <f t="shared" si="22"/>
        <v>0</v>
      </c>
      <c r="AD131" s="28">
        <f t="shared" si="22"/>
        <v>0</v>
      </c>
      <c r="AE131" s="28">
        <f t="shared" si="22"/>
        <v>0</v>
      </c>
      <c r="AF131" s="28">
        <f t="shared" si="22"/>
        <v>0</v>
      </c>
      <c r="AG131" s="28">
        <f t="shared" si="22"/>
        <v>0</v>
      </c>
      <c r="AH131" s="28">
        <f t="shared" si="22"/>
        <v>0</v>
      </c>
      <c r="AI131" s="28">
        <f t="shared" si="22"/>
        <v>0</v>
      </c>
    </row>
    <row r="132" spans="1:35" x14ac:dyDescent="0.2">
      <c r="A132" s="50" t="s">
        <v>47</v>
      </c>
      <c r="B132" s="13"/>
      <c r="C132" s="13"/>
      <c r="D132" s="13"/>
      <c r="E132" s="13"/>
      <c r="F132" s="67">
        <f>SUM(F5,F9,F16,F21,F26,F34,F40,F46,F54,F59,F64,F72,F77,F81,F87,F92,F97,F105,F111,F116,F122,F126,F131)</f>
        <v>130289182.19879517</v>
      </c>
      <c r="G132" s="67">
        <f t="shared" ref="G132:AI132" si="23">SUM(G5,G9,G16,G21,G26,G34,G40,G46,G54,G59,G64,G72,G77,G81,G87,G92,G97,G105,G111,G116,G122,G126,G131)</f>
        <v>68077.00975903614</v>
      </c>
      <c r="H132" s="67">
        <f t="shared" si="23"/>
        <v>7393</v>
      </c>
      <c r="I132" s="67">
        <f t="shared" si="23"/>
        <v>6124</v>
      </c>
      <c r="J132" s="67">
        <f t="shared" si="23"/>
        <v>3512.9999999999995</v>
      </c>
      <c r="K132" s="67">
        <f t="shared" si="23"/>
        <v>7037.9999999999991</v>
      </c>
      <c r="L132" s="67">
        <f t="shared" si="23"/>
        <v>1212</v>
      </c>
      <c r="M132" s="67">
        <f t="shared" si="23"/>
        <v>1945</v>
      </c>
      <c r="N132" s="67">
        <f t="shared" si="23"/>
        <v>1942</v>
      </c>
      <c r="O132" s="67">
        <f t="shared" si="23"/>
        <v>2622</v>
      </c>
      <c r="P132" s="67">
        <f t="shared" si="23"/>
        <v>2611</v>
      </c>
      <c r="Q132" s="67">
        <f t="shared" si="23"/>
        <v>2625.9999999999995</v>
      </c>
      <c r="R132" s="67">
        <f t="shared" si="23"/>
        <v>1696</v>
      </c>
      <c r="S132" s="67">
        <f t="shared" si="23"/>
        <v>1293.0097590361445</v>
      </c>
      <c r="T132" s="67">
        <f t="shared" si="23"/>
        <v>2612</v>
      </c>
      <c r="U132" s="67">
        <f t="shared" si="23"/>
        <v>2609</v>
      </c>
      <c r="V132" s="67">
        <f t="shared" si="23"/>
        <v>2614</v>
      </c>
      <c r="W132" s="67">
        <f t="shared" si="23"/>
        <v>1296.9999999999998</v>
      </c>
      <c r="X132" s="67">
        <f t="shared" si="23"/>
        <v>2617.9999999999995</v>
      </c>
      <c r="Y132" s="67">
        <f t="shared" si="23"/>
        <v>2233</v>
      </c>
      <c r="Z132" s="67">
        <f t="shared" si="23"/>
        <v>1335</v>
      </c>
      <c r="AA132" s="67">
        <f t="shared" si="23"/>
        <v>1715</v>
      </c>
      <c r="AB132" s="67">
        <f t="shared" si="23"/>
        <v>2699.9999999999995</v>
      </c>
      <c r="AC132" s="67">
        <f t="shared" si="23"/>
        <v>742.99999999999989</v>
      </c>
      <c r="AD132" s="67">
        <f t="shared" si="23"/>
        <v>983</v>
      </c>
      <c r="AE132" s="67">
        <f t="shared" si="23"/>
        <v>984.99999999999989</v>
      </c>
      <c r="AF132" s="67">
        <f t="shared" si="23"/>
        <v>978.99999999999989</v>
      </c>
      <c r="AG132" s="67">
        <f t="shared" si="23"/>
        <v>1933.9999999999998</v>
      </c>
      <c r="AH132" s="67">
        <f t="shared" si="23"/>
        <v>1932.9999999999998</v>
      </c>
      <c r="AI132" s="67">
        <f t="shared" si="23"/>
        <v>771.99999999999989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9" priority="43"/>
  </conditionalFormatting>
  <conditionalFormatting sqref="D33:E54 D3:E30 D31:D32">
    <cfRule type="duplicateValues" dxfId="28" priority="469"/>
  </conditionalFormatting>
  <conditionalFormatting sqref="E32">
    <cfRule type="duplicateValues" dxfId="27" priority="13"/>
  </conditionalFormatting>
  <conditionalFormatting sqref="E31">
    <cfRule type="duplicateValues" dxfId="26" priority="12"/>
  </conditionalFormatting>
  <conditionalFormatting sqref="D82:D87">
    <cfRule type="duplicateValues" dxfId="25" priority="4"/>
    <cfRule type="duplicateValues" dxfId="24" priority="5"/>
  </conditionalFormatting>
  <conditionalFormatting sqref="D82:E87">
    <cfRule type="duplicateValues" dxfId="23" priority="6"/>
  </conditionalFormatting>
  <conditionalFormatting sqref="D90">
    <cfRule type="duplicateValues" dxfId="22" priority="3"/>
  </conditionalFormatting>
  <conditionalFormatting sqref="D91:D92 D88:D89">
    <cfRule type="duplicateValues" dxfId="21" priority="7"/>
  </conditionalFormatting>
  <conditionalFormatting sqref="D93:D97">
    <cfRule type="duplicateValues" dxfId="20" priority="8"/>
    <cfRule type="duplicateValues" dxfId="19" priority="9"/>
  </conditionalFormatting>
  <conditionalFormatting sqref="D93:E97">
    <cfRule type="duplicateValues" dxfId="18" priority="10"/>
  </conditionalFormatting>
  <conditionalFormatting sqref="D99:E99">
    <cfRule type="duplicateValues" dxfId="17" priority="2"/>
  </conditionalFormatting>
  <conditionalFormatting sqref="D107:E107">
    <cfRule type="duplicateValues" dxfId="16" priority="1"/>
  </conditionalFormatting>
  <conditionalFormatting sqref="D98:E98 D108:E131 D100:E106">
    <cfRule type="duplicateValues" dxfId="15" priority="1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" sqref="A3"/>
    </sheetView>
  </sheetViews>
  <sheetFormatPr defaultColWidth="9" defaultRowHeight="12" x14ac:dyDescent="0.2"/>
  <cols>
    <col min="1" max="1" width="24.140625" style="15" bestFit="1" customWidth="1"/>
    <col min="2" max="2" width="7.85546875" style="9" bestFit="1" customWidth="1"/>
    <col min="3" max="3" width="10.140625" style="9" bestFit="1" customWidth="1"/>
    <col min="4" max="4" width="9.140625" style="9" bestFit="1" customWidth="1"/>
    <col min="5" max="5" width="25.7109375" style="9" bestFit="1" customWidth="1"/>
    <col min="6" max="6" width="10.7109375" style="9" bestFit="1" customWidth="1"/>
    <col min="7" max="7" width="11.140625" style="9" bestFit="1" customWidth="1"/>
    <col min="8" max="9" width="8.7109375" style="9" bestFit="1" customWidth="1"/>
    <col min="10" max="10" width="9.42578125" style="9" bestFit="1" customWidth="1"/>
    <col min="11" max="11" width="10.28515625" style="9" bestFit="1" customWidth="1"/>
    <col min="12" max="16" width="8.85546875" style="9" bestFit="1" customWidth="1"/>
    <col min="17" max="18" width="8.42578125" style="9" bestFit="1" customWidth="1"/>
    <col min="19" max="19" width="8.85546875" style="9" bestFit="1" customWidth="1"/>
    <col min="20" max="21" width="8.42578125" style="9" bestFit="1" customWidth="1"/>
    <col min="22" max="22" width="9.28515625" style="9" bestFit="1" customWidth="1"/>
    <col min="23" max="23" width="8.5703125" style="9" bestFit="1" customWidth="1"/>
    <col min="24" max="25" width="9.28515625" style="9" bestFit="1" customWidth="1"/>
    <col min="26" max="26" width="8.5703125" style="9" bestFit="1" customWidth="1"/>
    <col min="27" max="27" width="9.28515625" style="9" bestFit="1" customWidth="1"/>
    <col min="28" max="29" width="9.7109375" style="9" bestFit="1" customWidth="1"/>
    <col min="30" max="30" width="8.140625" style="9" bestFit="1" customWidth="1"/>
    <col min="31" max="31" width="9.5703125" style="9" bestFit="1" customWidth="1"/>
    <col min="32" max="32" width="12.140625" style="9" bestFit="1" customWidth="1"/>
    <col min="33" max="34" width="7.42578125" style="8" bestFit="1" customWidth="1"/>
    <col min="35" max="35" width="11.28515625" style="8" bestFit="1" customWidth="1"/>
    <col min="36" max="36" width="4.85546875" style="8" bestFit="1" customWidth="1"/>
    <col min="37" max="37" width="10" style="8" bestFit="1" customWidth="1"/>
    <col min="38" max="38" width="10.7109375" style="8" bestFit="1" customWidth="1"/>
    <col min="39" max="39" width="5.5703125" style="8" bestFit="1" customWidth="1"/>
    <col min="40" max="40" width="11.5703125" style="8" bestFit="1" customWidth="1"/>
    <col min="41" max="44" width="5" style="8" bestFit="1" customWidth="1"/>
    <col min="45" max="45" width="5.85546875" style="8" bestFit="1" customWidth="1"/>
    <col min="46" max="46" width="4.7109375" style="8" bestFit="1" customWidth="1"/>
    <col min="47" max="48" width="5" style="9" bestFit="1" customWidth="1"/>
    <col min="49" max="53" width="4.5703125" style="9" bestFit="1" customWidth="1"/>
    <col min="54" max="55" width="5.42578125" style="9" bestFit="1" customWidth="1"/>
    <col min="56" max="56" width="4.7109375" style="9" bestFit="1" customWidth="1"/>
    <col min="57" max="58" width="5.42578125" style="9" bestFit="1" customWidth="1"/>
    <col min="59" max="59" width="5.85546875" style="9" bestFit="1" customWidth="1"/>
    <col min="60" max="60" width="4.28515625" style="9" bestFit="1" customWidth="1"/>
    <col min="61" max="61" width="4.85546875" style="9" bestFit="1" customWidth="1"/>
    <col min="62" max="62" width="7.140625" style="9" bestFit="1" customWidth="1"/>
    <col min="63" max="63" width="3.5703125" style="9" bestFit="1" customWidth="1"/>
    <col min="64" max="65" width="5.140625" style="9" bestFit="1" customWidth="1"/>
    <col min="66" max="68" width="7.42578125" style="9" bestFit="1" customWidth="1"/>
    <col min="69" max="16384" width="9" style="9"/>
  </cols>
  <sheetData>
    <row r="1" spans="1:68" x14ac:dyDescent="0.2">
      <c r="A1" s="147" t="s">
        <v>17</v>
      </c>
      <c r="B1" s="149" t="s">
        <v>18</v>
      </c>
      <c r="C1" s="149" t="s">
        <v>19</v>
      </c>
      <c r="D1" s="149" t="s">
        <v>20</v>
      </c>
      <c r="E1" s="146" t="s">
        <v>21</v>
      </c>
      <c r="F1" s="145" t="s">
        <v>3</v>
      </c>
      <c r="G1" s="145" t="s">
        <v>22</v>
      </c>
      <c r="H1" s="51">
        <v>950</v>
      </c>
      <c r="I1" s="51">
        <v>960</v>
      </c>
      <c r="J1" s="51">
        <v>1100</v>
      </c>
      <c r="K1" s="51">
        <v>1100</v>
      </c>
      <c r="L1" s="51">
        <v>1140</v>
      </c>
      <c r="M1" s="51">
        <v>1150</v>
      </c>
      <c r="N1" s="51">
        <v>1150</v>
      </c>
      <c r="O1" s="51">
        <v>1200</v>
      </c>
      <c r="P1" s="51">
        <v>1210</v>
      </c>
      <c r="Q1" s="51">
        <v>1240</v>
      </c>
      <c r="R1" s="51">
        <v>1250</v>
      </c>
      <c r="S1" s="51">
        <v>1250</v>
      </c>
      <c r="T1" s="51">
        <v>1250</v>
      </c>
      <c r="U1" s="51">
        <v>1260</v>
      </c>
      <c r="V1" s="51">
        <v>1300</v>
      </c>
      <c r="W1" s="51">
        <v>1330</v>
      </c>
      <c r="X1" s="51">
        <v>1340</v>
      </c>
      <c r="Y1" s="51">
        <v>1400</v>
      </c>
      <c r="Z1" s="51">
        <v>1430</v>
      </c>
      <c r="AA1" s="51">
        <v>1440</v>
      </c>
      <c r="AB1" s="51">
        <v>1460</v>
      </c>
      <c r="AC1" s="51">
        <v>4840</v>
      </c>
      <c r="AD1" s="51">
        <v>5290</v>
      </c>
      <c r="AE1" s="51">
        <v>6100</v>
      </c>
      <c r="AF1" s="62">
        <v>7240</v>
      </c>
      <c r="AG1" s="64">
        <v>7700</v>
      </c>
      <c r="AH1" s="64">
        <v>8300</v>
      </c>
      <c r="AI1" s="64">
        <v>9290</v>
      </c>
    </row>
    <row r="2" spans="1:68" x14ac:dyDescent="0.2">
      <c r="A2" s="148"/>
      <c r="B2" s="150"/>
      <c r="C2" s="150"/>
      <c r="D2" s="150"/>
      <c r="E2" s="146"/>
      <c r="F2" s="145"/>
      <c r="G2" s="145"/>
      <c r="H2" s="52" t="s">
        <v>316</v>
      </c>
      <c r="I2" s="52" t="s">
        <v>317</v>
      </c>
      <c r="J2" s="52" t="s">
        <v>318</v>
      </c>
      <c r="K2" s="52" t="s">
        <v>319</v>
      </c>
      <c r="L2" s="52" t="s">
        <v>320</v>
      </c>
      <c r="M2" s="52" t="s">
        <v>321</v>
      </c>
      <c r="N2" s="52" t="s">
        <v>322</v>
      </c>
      <c r="O2" s="52" t="s">
        <v>323</v>
      </c>
      <c r="P2" s="52" t="s">
        <v>324</v>
      </c>
      <c r="Q2" s="52" t="s">
        <v>325</v>
      </c>
      <c r="R2" s="52" t="s">
        <v>326</v>
      </c>
      <c r="S2" s="52" t="s">
        <v>327</v>
      </c>
      <c r="T2" s="52" t="s">
        <v>328</v>
      </c>
      <c r="U2" s="52" t="s">
        <v>329</v>
      </c>
      <c r="V2" s="52" t="s">
        <v>330</v>
      </c>
      <c r="W2" s="52" t="s">
        <v>331</v>
      </c>
      <c r="X2" s="52" t="s">
        <v>332</v>
      </c>
      <c r="Y2" s="52" t="s">
        <v>333</v>
      </c>
      <c r="Z2" s="52" t="s">
        <v>334</v>
      </c>
      <c r="AA2" s="52" t="s">
        <v>335</v>
      </c>
      <c r="AB2" s="52" t="s">
        <v>336</v>
      </c>
      <c r="AC2" s="52" t="s">
        <v>337</v>
      </c>
      <c r="AD2" s="52" t="s">
        <v>338</v>
      </c>
      <c r="AE2" s="52" t="s">
        <v>339</v>
      </c>
      <c r="AF2" s="63" t="s">
        <v>340</v>
      </c>
      <c r="AG2" s="65" t="s">
        <v>341</v>
      </c>
      <c r="AH2" s="65" t="s">
        <v>342</v>
      </c>
      <c r="AI2" s="65" t="s">
        <v>343</v>
      </c>
      <c r="AJ2" s="52" t="s">
        <v>272</v>
      </c>
      <c r="AK2" s="52" t="s">
        <v>273</v>
      </c>
      <c r="AL2" s="52" t="s">
        <v>274</v>
      </c>
      <c r="AM2" s="52" t="s">
        <v>275</v>
      </c>
      <c r="AN2" s="52" t="s">
        <v>276</v>
      </c>
      <c r="AO2" s="52" t="s">
        <v>277</v>
      </c>
      <c r="AP2" s="52" t="s">
        <v>278</v>
      </c>
      <c r="AQ2" s="52" t="s">
        <v>279</v>
      </c>
      <c r="AR2" s="52" t="s">
        <v>280</v>
      </c>
      <c r="AS2" s="52" t="s">
        <v>281</v>
      </c>
      <c r="AT2" s="52" t="s">
        <v>282</v>
      </c>
      <c r="AU2" s="52" t="s">
        <v>283</v>
      </c>
      <c r="AV2" s="52" t="s">
        <v>284</v>
      </c>
      <c r="AW2" s="52" t="s">
        <v>285</v>
      </c>
      <c r="AX2" s="52" t="s">
        <v>286</v>
      </c>
      <c r="AY2" s="52" t="s">
        <v>287</v>
      </c>
      <c r="AZ2" s="52" t="s">
        <v>288</v>
      </c>
      <c r="BA2" s="52" t="s">
        <v>270</v>
      </c>
      <c r="BB2" s="52" t="s">
        <v>289</v>
      </c>
      <c r="BC2" s="52" t="s">
        <v>290</v>
      </c>
      <c r="BD2" s="52" t="s">
        <v>48</v>
      </c>
      <c r="BE2" s="52" t="s">
        <v>291</v>
      </c>
      <c r="BF2" s="52" t="s">
        <v>292</v>
      </c>
      <c r="BG2" s="52" t="s">
        <v>293</v>
      </c>
      <c r="BH2" s="63" t="s">
        <v>294</v>
      </c>
      <c r="BI2" s="65" t="s">
        <v>295</v>
      </c>
      <c r="BJ2" s="65" t="s">
        <v>296</v>
      </c>
      <c r="BK2" s="65" t="s">
        <v>297</v>
      </c>
      <c r="BL2" s="65" t="s">
        <v>298</v>
      </c>
      <c r="BM2" s="65" t="s">
        <v>299</v>
      </c>
      <c r="BN2" s="65" t="s">
        <v>300</v>
      </c>
      <c r="BO2" s="65" t="s">
        <v>301</v>
      </c>
      <c r="BP2" s="65" t="s">
        <v>302</v>
      </c>
    </row>
    <row r="3" spans="1:68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>SUMPRODUCT(H3:AI3,$H$1:$AI$1)</f>
        <v>0</v>
      </c>
      <c r="G3" s="21">
        <f>SUM(H3:AI3)</f>
        <v>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31">
        <f>ROUND(H3,0)</f>
        <v>0</v>
      </c>
      <c r="AK3" s="131">
        <f>ROUND(I3,0)</f>
        <v>0</v>
      </c>
      <c r="AL3" s="131">
        <f>ROUND(J3,0)</f>
        <v>0</v>
      </c>
      <c r="AM3" s="131">
        <f>ROUND(K3,0)</f>
        <v>0</v>
      </c>
      <c r="AN3" s="131">
        <f>ROUND(L3,0)</f>
        <v>0</v>
      </c>
      <c r="AO3" s="131">
        <f>ROUND(M3,0)</f>
        <v>0</v>
      </c>
      <c r="AP3" s="131">
        <f>ROUND(N3,0)</f>
        <v>0</v>
      </c>
      <c r="AQ3" s="131">
        <f>ROUND(O3,0)</f>
        <v>0</v>
      </c>
      <c r="AR3" s="131">
        <f>ROUND(P3,0)</f>
        <v>0</v>
      </c>
      <c r="AS3" s="131">
        <f>ROUND(Q3,0)</f>
        <v>0</v>
      </c>
      <c r="AT3" s="131">
        <f>ROUND(R3,0)</f>
        <v>0</v>
      </c>
      <c r="AU3" s="131">
        <f>ROUND(S3,0)</f>
        <v>0</v>
      </c>
      <c r="AV3" s="131">
        <f>ROUND(T3,0)</f>
        <v>0</v>
      </c>
      <c r="AW3" s="131">
        <f>ROUND(U3,0)</f>
        <v>0</v>
      </c>
      <c r="AX3" s="131">
        <f>ROUND(V3,0)</f>
        <v>0</v>
      </c>
      <c r="AY3" s="131">
        <f>ROUND(W3,0)</f>
        <v>0</v>
      </c>
      <c r="AZ3" s="131">
        <f>ROUND(X3,0)</f>
        <v>0</v>
      </c>
      <c r="BA3" s="131">
        <f>ROUND(Y3,0)</f>
        <v>0</v>
      </c>
      <c r="BB3" s="131">
        <f>ROUND(Z3,0)</f>
        <v>0</v>
      </c>
      <c r="BC3" s="131">
        <f>ROUND(AA3,0)</f>
        <v>0</v>
      </c>
      <c r="BD3" s="131">
        <f>ROUND(AB3,0)</f>
        <v>0</v>
      </c>
      <c r="BE3" s="131">
        <f>ROUND(AC3,0)</f>
        <v>0</v>
      </c>
      <c r="BF3" s="131">
        <f>ROUND(AD3,0)</f>
        <v>0</v>
      </c>
      <c r="BG3" s="131">
        <f>ROUND(AE3,0)</f>
        <v>0</v>
      </c>
      <c r="BH3" s="131">
        <f>ROUND(AF3,0)</f>
        <v>0</v>
      </c>
      <c r="BI3" s="131">
        <f>ROUND(AG3,0)</f>
        <v>0</v>
      </c>
      <c r="BJ3" s="131">
        <f>ROUND(AH3,0)</f>
        <v>0</v>
      </c>
      <c r="BK3" s="131">
        <f>ROUND(AI3,0)</f>
        <v>0</v>
      </c>
      <c r="BL3" s="131" t="e">
        <f>ROUND(#REF!,0)</f>
        <v>#REF!</v>
      </c>
      <c r="BM3" s="131" t="e">
        <f>ROUND(#REF!,0)</f>
        <v>#REF!</v>
      </c>
      <c r="BN3" s="131" t="e">
        <f>ROUND(#REF!,0)</f>
        <v>#REF!</v>
      </c>
      <c r="BO3" s="131" t="e">
        <f>ROUND(#REF!,0)</f>
        <v>#REF!</v>
      </c>
      <c r="BP3" s="131" t="e">
        <f>ROUND(#REF!,0)</f>
        <v>#REF!</v>
      </c>
    </row>
    <row r="4" spans="1:68" x14ac:dyDescent="0.2">
      <c r="A4" s="17" t="s">
        <v>6</v>
      </c>
      <c r="B4" s="18" t="s">
        <v>5</v>
      </c>
      <c r="C4" s="19" t="s">
        <v>5</v>
      </c>
      <c r="D4" s="29" t="s">
        <v>49</v>
      </c>
      <c r="E4" s="17" t="s">
        <v>147</v>
      </c>
      <c r="F4" s="20">
        <f>SUMPRODUCT(H4:AI4,$H$1:$AI$1)</f>
        <v>0</v>
      </c>
      <c r="G4" s="21">
        <f>SUM(H4:AI4)</f>
        <v>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31">
        <f>ROUND(H4,0)</f>
        <v>0</v>
      </c>
      <c r="AK4" s="131">
        <f>ROUND(I4,0)</f>
        <v>0</v>
      </c>
      <c r="AL4" s="131">
        <f>ROUND(J4,0)</f>
        <v>0</v>
      </c>
      <c r="AM4" s="131">
        <f>ROUND(K4,0)</f>
        <v>0</v>
      </c>
      <c r="AN4" s="131">
        <f>ROUND(L4,0)</f>
        <v>0</v>
      </c>
      <c r="AO4" s="131">
        <f>ROUND(M4,0)</f>
        <v>0</v>
      </c>
      <c r="AP4" s="131">
        <f>ROUND(N4,0)</f>
        <v>0</v>
      </c>
      <c r="AQ4" s="131">
        <f>ROUND(O4,0)</f>
        <v>0</v>
      </c>
      <c r="AR4" s="131">
        <f>ROUND(P4,0)</f>
        <v>0</v>
      </c>
      <c r="AS4" s="131">
        <f>ROUND(Q4,0)</f>
        <v>0</v>
      </c>
      <c r="AT4" s="131">
        <f>ROUND(R4,0)</f>
        <v>0</v>
      </c>
      <c r="AU4" s="131">
        <f>ROUND(S4,0)</f>
        <v>0</v>
      </c>
      <c r="AV4" s="131">
        <f>ROUND(T4,0)</f>
        <v>0</v>
      </c>
      <c r="AW4" s="131">
        <f>ROUND(U4,0)</f>
        <v>0</v>
      </c>
      <c r="AX4" s="131">
        <f>ROUND(V4,0)</f>
        <v>0</v>
      </c>
      <c r="AY4" s="131">
        <f>ROUND(W4,0)</f>
        <v>0</v>
      </c>
      <c r="AZ4" s="131">
        <f>ROUND(X4,0)</f>
        <v>0</v>
      </c>
      <c r="BA4" s="131">
        <f>ROUND(Y4,0)</f>
        <v>0</v>
      </c>
      <c r="BB4" s="131">
        <f>ROUND(Z4,0)</f>
        <v>0</v>
      </c>
      <c r="BC4" s="131">
        <f>ROUND(AA4,0)</f>
        <v>0</v>
      </c>
      <c r="BD4" s="131">
        <f>ROUND(AB4,0)</f>
        <v>0</v>
      </c>
      <c r="BE4" s="131">
        <f>ROUND(AC4,0)</f>
        <v>0</v>
      </c>
      <c r="BF4" s="131">
        <f>ROUND(AD4,0)</f>
        <v>0</v>
      </c>
      <c r="BG4" s="131">
        <f>ROUND(AE4,0)</f>
        <v>0</v>
      </c>
      <c r="BH4" s="131">
        <f>ROUND(AF4,0)</f>
        <v>0</v>
      </c>
      <c r="BI4" s="131">
        <f>ROUND(AG4,0)</f>
        <v>0</v>
      </c>
      <c r="BJ4" s="131">
        <f>ROUND(AH4,0)</f>
        <v>0</v>
      </c>
      <c r="BK4" s="131">
        <f>ROUND(AI4,0)</f>
        <v>0</v>
      </c>
      <c r="BL4" s="131" t="e">
        <f>ROUND(#REF!,0)</f>
        <v>#REF!</v>
      </c>
      <c r="BM4" s="131" t="e">
        <f>ROUND(#REF!,0)</f>
        <v>#REF!</v>
      </c>
      <c r="BN4" s="131" t="e">
        <f>ROUND(#REF!,0)</f>
        <v>#REF!</v>
      </c>
      <c r="BO4" s="131" t="e">
        <f>ROUND(#REF!,0)</f>
        <v>#REF!</v>
      </c>
      <c r="BP4" s="131" t="e">
        <f>ROUND(#REF!,0)</f>
        <v>#REF!</v>
      </c>
    </row>
    <row r="5" spans="1:68" s="10" customFormat="1" x14ac:dyDescent="0.2">
      <c r="A5" s="23"/>
      <c r="B5" s="24"/>
      <c r="C5" s="25"/>
      <c r="D5" s="30"/>
      <c r="E5" s="23"/>
      <c r="F5" s="28">
        <f>SUMPRODUCT(H5:AI5,$H$1:$AI$1)</f>
        <v>0</v>
      </c>
      <c r="G5" s="59">
        <f>SUM(H5:AI5)</f>
        <v>0</v>
      </c>
      <c r="H5" s="12">
        <f t="shared" ref="H5:AI5" si="0">SUM(H3:H4)</f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68" x14ac:dyDescent="0.2">
      <c r="A6" s="68" t="s">
        <v>53</v>
      </c>
      <c r="B6" s="18" t="s">
        <v>5</v>
      </c>
      <c r="C6" s="19" t="s">
        <v>24</v>
      </c>
      <c r="D6" s="31" t="s">
        <v>55</v>
      </c>
      <c r="E6" s="31" t="s">
        <v>149</v>
      </c>
      <c r="F6" s="20">
        <f>SUMPRODUCT(H6:AI6,$H$1:$AI$1)</f>
        <v>1865490</v>
      </c>
      <c r="G6" s="21">
        <f>SUM(H6:AI6)</f>
        <v>1023</v>
      </c>
      <c r="H6" s="22">
        <v>41</v>
      </c>
      <c r="I6" s="22">
        <v>81</v>
      </c>
      <c r="J6" s="22">
        <v>33</v>
      </c>
      <c r="K6" s="22">
        <v>82</v>
      </c>
      <c r="L6" s="22">
        <v>110</v>
      </c>
      <c r="M6" s="22">
        <v>46</v>
      </c>
      <c r="N6" s="22">
        <v>23</v>
      </c>
      <c r="O6" s="22">
        <v>46</v>
      </c>
      <c r="P6" s="22">
        <v>68</v>
      </c>
      <c r="Q6" s="22">
        <v>23</v>
      </c>
      <c r="R6" s="22">
        <v>34</v>
      </c>
      <c r="S6" s="22">
        <v>46</v>
      </c>
      <c r="T6" s="22">
        <v>27</v>
      </c>
      <c r="U6" s="22">
        <v>57</v>
      </c>
      <c r="V6" s="22">
        <v>34</v>
      </c>
      <c r="W6" s="22">
        <v>34</v>
      </c>
      <c r="X6" s="22">
        <v>34</v>
      </c>
      <c r="Y6" s="22">
        <v>11</v>
      </c>
      <c r="Z6" s="22">
        <v>27</v>
      </c>
      <c r="AA6" s="22">
        <v>27</v>
      </c>
      <c r="AB6" s="22">
        <v>9</v>
      </c>
      <c r="AC6" s="22">
        <v>43</v>
      </c>
      <c r="AD6" s="22">
        <v>33</v>
      </c>
      <c r="AE6" s="22">
        <v>9</v>
      </c>
      <c r="AF6" s="22">
        <v>14</v>
      </c>
      <c r="AG6" s="22">
        <v>2</v>
      </c>
      <c r="AH6" s="22">
        <v>19</v>
      </c>
      <c r="AI6" s="22">
        <v>10</v>
      </c>
      <c r="AJ6" s="131">
        <f>ROUND(H6,0)</f>
        <v>41</v>
      </c>
      <c r="AK6" s="131">
        <f>ROUND(I6,0)</f>
        <v>81</v>
      </c>
      <c r="AL6" s="131">
        <f>ROUND(J6,0)</f>
        <v>33</v>
      </c>
      <c r="AM6" s="131">
        <f>ROUND(K6,0)</f>
        <v>82</v>
      </c>
      <c r="AN6" s="131">
        <f>ROUND(L6,0)</f>
        <v>110</v>
      </c>
      <c r="AO6" s="131">
        <f>ROUND(M6,0)</f>
        <v>46</v>
      </c>
      <c r="AP6" s="131">
        <f>ROUND(N6,0)</f>
        <v>23</v>
      </c>
      <c r="AQ6" s="131">
        <f>ROUND(O6,0)</f>
        <v>46</v>
      </c>
      <c r="AR6" s="131">
        <f>ROUND(P6,0)</f>
        <v>68</v>
      </c>
      <c r="AS6" s="131">
        <f>ROUND(Q6,0)</f>
        <v>23</v>
      </c>
      <c r="AT6" s="131">
        <f>ROUND(R6,0)</f>
        <v>34</v>
      </c>
      <c r="AU6" s="131">
        <f>ROUND(S6,0)</f>
        <v>46</v>
      </c>
      <c r="AV6" s="131">
        <f>ROUND(T6,0)</f>
        <v>27</v>
      </c>
      <c r="AW6" s="131">
        <f>ROUND(U6,0)</f>
        <v>57</v>
      </c>
      <c r="AX6" s="131">
        <f>ROUND(V6,0)</f>
        <v>34</v>
      </c>
      <c r="AY6" s="131">
        <f>ROUND(W6,0)</f>
        <v>34</v>
      </c>
      <c r="AZ6" s="131">
        <f>ROUND(X6,0)</f>
        <v>34</v>
      </c>
      <c r="BA6" s="131">
        <f>ROUND(Y6,0)</f>
        <v>11</v>
      </c>
      <c r="BB6" s="131">
        <f>ROUND(Z6,0)</f>
        <v>27</v>
      </c>
      <c r="BC6" s="131">
        <f>ROUND(AA6,0)</f>
        <v>27</v>
      </c>
      <c r="BD6" s="131">
        <f>ROUND(AB6,0)</f>
        <v>9</v>
      </c>
      <c r="BE6" s="131">
        <f>ROUND(AC6,0)</f>
        <v>43</v>
      </c>
      <c r="BF6" s="131">
        <f>ROUND(AD6,0)</f>
        <v>33</v>
      </c>
      <c r="BG6" s="131">
        <f>ROUND(AE6,0)</f>
        <v>9</v>
      </c>
      <c r="BH6" s="131">
        <f>ROUND(AF6,0)</f>
        <v>14</v>
      </c>
      <c r="BI6" s="131">
        <f>ROUND(AG6,0)</f>
        <v>2</v>
      </c>
      <c r="BJ6" s="131">
        <f>ROUND(AH6,0)</f>
        <v>19</v>
      </c>
      <c r="BK6" s="131">
        <f>ROUND(AI6,0)</f>
        <v>10</v>
      </c>
      <c r="BL6" s="131" t="e">
        <f>ROUND(#REF!,0)</f>
        <v>#REF!</v>
      </c>
      <c r="BM6" s="131" t="e">
        <f>ROUND(#REF!,0)</f>
        <v>#REF!</v>
      </c>
      <c r="BN6" s="131" t="e">
        <f>ROUND(#REF!,0)</f>
        <v>#REF!</v>
      </c>
      <c r="BO6" s="131" t="e">
        <f>ROUND(#REF!,0)</f>
        <v>#REF!</v>
      </c>
      <c r="BP6" s="131" t="e">
        <f>ROUND(#REF!,0)</f>
        <v>#REF!</v>
      </c>
    </row>
    <row r="7" spans="1:68" x14ac:dyDescent="0.2">
      <c r="A7" s="68" t="s">
        <v>53</v>
      </c>
      <c r="B7" s="18" t="s">
        <v>5</v>
      </c>
      <c r="C7" s="19" t="s">
        <v>24</v>
      </c>
      <c r="D7" s="31" t="s">
        <v>56</v>
      </c>
      <c r="E7" s="31" t="s">
        <v>150</v>
      </c>
      <c r="F7" s="20">
        <f>SUMPRODUCT(H7:AI7,$H$1:$AI$1)</f>
        <v>2121010</v>
      </c>
      <c r="G7" s="21">
        <f>SUM(H7:AI7)</f>
        <v>1167</v>
      </c>
      <c r="H7" s="22">
        <v>46</v>
      </c>
      <c r="I7" s="22">
        <v>93</v>
      </c>
      <c r="J7" s="22">
        <v>38</v>
      </c>
      <c r="K7" s="22">
        <v>94</v>
      </c>
      <c r="L7" s="22">
        <v>126</v>
      </c>
      <c r="M7" s="22">
        <v>52</v>
      </c>
      <c r="N7" s="22">
        <v>26</v>
      </c>
      <c r="O7" s="22">
        <v>52</v>
      </c>
      <c r="P7" s="22">
        <v>78</v>
      </c>
      <c r="Q7" s="22">
        <v>26</v>
      </c>
      <c r="R7" s="22">
        <v>39</v>
      </c>
      <c r="S7" s="22">
        <v>52</v>
      </c>
      <c r="T7" s="22">
        <v>31</v>
      </c>
      <c r="U7" s="22">
        <v>65</v>
      </c>
      <c r="V7" s="22">
        <v>39</v>
      </c>
      <c r="W7" s="22">
        <v>39</v>
      </c>
      <c r="X7" s="22">
        <v>39</v>
      </c>
      <c r="Y7" s="22">
        <v>13</v>
      </c>
      <c r="Z7" s="22">
        <v>31</v>
      </c>
      <c r="AA7" s="22">
        <v>31</v>
      </c>
      <c r="AB7" s="22">
        <v>10</v>
      </c>
      <c r="AC7" s="22">
        <v>50</v>
      </c>
      <c r="AD7" s="22">
        <v>36</v>
      </c>
      <c r="AE7" s="22">
        <v>10</v>
      </c>
      <c r="AF7" s="22">
        <v>16</v>
      </c>
      <c r="AG7" s="22">
        <v>2</v>
      </c>
      <c r="AH7" s="22">
        <v>22</v>
      </c>
      <c r="AI7" s="22">
        <v>11</v>
      </c>
      <c r="AJ7" s="131">
        <f>ROUND(H7,0)</f>
        <v>46</v>
      </c>
      <c r="AK7" s="131">
        <f>ROUND(I7,0)</f>
        <v>93</v>
      </c>
      <c r="AL7" s="131">
        <f>ROUND(J7,0)</f>
        <v>38</v>
      </c>
      <c r="AM7" s="131">
        <f>ROUND(K7,0)</f>
        <v>94</v>
      </c>
      <c r="AN7" s="131">
        <f>ROUND(L7,0)</f>
        <v>126</v>
      </c>
      <c r="AO7" s="131">
        <f>ROUND(M7,0)</f>
        <v>52</v>
      </c>
      <c r="AP7" s="131">
        <f>ROUND(N7,0)</f>
        <v>26</v>
      </c>
      <c r="AQ7" s="131">
        <f>ROUND(O7,0)</f>
        <v>52</v>
      </c>
      <c r="AR7" s="131">
        <f>ROUND(P7,0)</f>
        <v>78</v>
      </c>
      <c r="AS7" s="131">
        <f>ROUND(Q7,0)</f>
        <v>26</v>
      </c>
      <c r="AT7" s="131">
        <f>ROUND(R7,0)</f>
        <v>39</v>
      </c>
      <c r="AU7" s="131">
        <f>ROUND(S7,0)</f>
        <v>52</v>
      </c>
      <c r="AV7" s="131">
        <f>ROUND(T7,0)</f>
        <v>31</v>
      </c>
      <c r="AW7" s="131">
        <f>ROUND(U7,0)</f>
        <v>65</v>
      </c>
      <c r="AX7" s="131">
        <f>ROUND(V7,0)</f>
        <v>39</v>
      </c>
      <c r="AY7" s="131">
        <f>ROUND(W7,0)</f>
        <v>39</v>
      </c>
      <c r="AZ7" s="131">
        <f>ROUND(X7,0)</f>
        <v>39</v>
      </c>
      <c r="BA7" s="131">
        <f>ROUND(Y7,0)</f>
        <v>13</v>
      </c>
      <c r="BB7" s="131">
        <f>ROUND(Z7,0)</f>
        <v>31</v>
      </c>
      <c r="BC7" s="131">
        <f>ROUND(AA7,0)</f>
        <v>31</v>
      </c>
      <c r="BD7" s="131">
        <f>ROUND(AB7,0)</f>
        <v>10</v>
      </c>
      <c r="BE7" s="131">
        <f>ROUND(AC7,0)</f>
        <v>50</v>
      </c>
      <c r="BF7" s="131">
        <f>ROUND(AD7,0)</f>
        <v>36</v>
      </c>
      <c r="BG7" s="131">
        <f>ROUND(AE7,0)</f>
        <v>10</v>
      </c>
      <c r="BH7" s="131">
        <f>ROUND(AF7,0)</f>
        <v>16</v>
      </c>
      <c r="BI7" s="131">
        <f>ROUND(AG7,0)</f>
        <v>2</v>
      </c>
      <c r="BJ7" s="131">
        <f>ROUND(AH7,0)</f>
        <v>22</v>
      </c>
      <c r="BK7" s="131">
        <f>ROUND(AI7,0)</f>
        <v>11</v>
      </c>
      <c r="BL7" s="131" t="e">
        <f>ROUND(#REF!,0)</f>
        <v>#REF!</v>
      </c>
      <c r="BM7" s="131" t="e">
        <f>ROUND(#REF!,0)</f>
        <v>#REF!</v>
      </c>
      <c r="BN7" s="131" t="e">
        <f>ROUND(#REF!,0)</f>
        <v>#REF!</v>
      </c>
      <c r="BO7" s="131" t="e">
        <f>ROUND(#REF!,0)</f>
        <v>#REF!</v>
      </c>
      <c r="BP7" s="131" t="e">
        <f>ROUND(#REF!,0)</f>
        <v>#REF!</v>
      </c>
    </row>
    <row r="8" spans="1:68" x14ac:dyDescent="0.2">
      <c r="A8" s="68" t="s">
        <v>53</v>
      </c>
      <c r="B8" s="18" t="s">
        <v>5</v>
      </c>
      <c r="C8" s="19" t="s">
        <v>24</v>
      </c>
      <c r="D8" s="31" t="s">
        <v>57</v>
      </c>
      <c r="E8" s="31" t="s">
        <v>151</v>
      </c>
      <c r="F8" s="20">
        <f>SUMPRODUCT(H8:AI8,$H$1:$AI$1)</f>
        <v>1416810</v>
      </c>
      <c r="G8" s="21">
        <f>SUM(H8:AI8)</f>
        <v>739</v>
      </c>
      <c r="H8" s="22">
        <v>29</v>
      </c>
      <c r="I8" s="22">
        <v>58</v>
      </c>
      <c r="J8" s="22">
        <v>23</v>
      </c>
      <c r="K8" s="22">
        <v>59</v>
      </c>
      <c r="L8" s="22">
        <v>78</v>
      </c>
      <c r="M8" s="22">
        <v>32</v>
      </c>
      <c r="N8" s="22">
        <v>16</v>
      </c>
      <c r="O8" s="22">
        <v>32</v>
      </c>
      <c r="P8" s="22">
        <v>49</v>
      </c>
      <c r="Q8" s="22">
        <v>16</v>
      </c>
      <c r="R8" s="22">
        <v>24</v>
      </c>
      <c r="S8" s="22">
        <v>32</v>
      </c>
      <c r="T8" s="22">
        <v>20</v>
      </c>
      <c r="U8" s="22">
        <v>40</v>
      </c>
      <c r="V8" s="22">
        <v>24</v>
      </c>
      <c r="W8" s="22">
        <v>24</v>
      </c>
      <c r="X8" s="22">
        <v>24</v>
      </c>
      <c r="Y8" s="22">
        <v>8</v>
      </c>
      <c r="Z8" s="22">
        <v>20</v>
      </c>
      <c r="AA8" s="22">
        <v>20</v>
      </c>
      <c r="AB8" s="22">
        <v>7</v>
      </c>
      <c r="AC8" s="22">
        <v>31</v>
      </c>
      <c r="AD8" s="22">
        <v>24</v>
      </c>
      <c r="AE8" s="22">
        <v>7</v>
      </c>
      <c r="AF8" s="22">
        <v>13</v>
      </c>
      <c r="AG8" s="22">
        <v>2</v>
      </c>
      <c r="AH8" s="22">
        <v>18</v>
      </c>
      <c r="AI8" s="22">
        <v>9</v>
      </c>
      <c r="AJ8" s="131">
        <f>ROUND(H8,0)</f>
        <v>29</v>
      </c>
      <c r="AK8" s="131">
        <f>ROUND(I8,0)</f>
        <v>58</v>
      </c>
      <c r="AL8" s="131">
        <f>ROUND(J8,0)</f>
        <v>23</v>
      </c>
      <c r="AM8" s="131">
        <f>ROUND(K8,0)</f>
        <v>59</v>
      </c>
      <c r="AN8" s="131">
        <f>ROUND(L8,0)</f>
        <v>78</v>
      </c>
      <c r="AO8" s="131">
        <f>ROUND(M8,0)</f>
        <v>32</v>
      </c>
      <c r="AP8" s="131">
        <f>ROUND(N8,0)</f>
        <v>16</v>
      </c>
      <c r="AQ8" s="131">
        <f>ROUND(O8,0)</f>
        <v>32</v>
      </c>
      <c r="AR8" s="131">
        <f>ROUND(P8,0)</f>
        <v>49</v>
      </c>
      <c r="AS8" s="131">
        <f>ROUND(Q8,0)</f>
        <v>16</v>
      </c>
      <c r="AT8" s="131">
        <f>ROUND(R8,0)</f>
        <v>24</v>
      </c>
      <c r="AU8" s="131">
        <f>ROUND(S8,0)</f>
        <v>32</v>
      </c>
      <c r="AV8" s="131">
        <f>ROUND(T8,0)</f>
        <v>20</v>
      </c>
      <c r="AW8" s="131">
        <f>ROUND(U8,0)</f>
        <v>40</v>
      </c>
      <c r="AX8" s="131">
        <f>ROUND(V8,0)</f>
        <v>24</v>
      </c>
      <c r="AY8" s="131">
        <f>ROUND(W8,0)</f>
        <v>24</v>
      </c>
      <c r="AZ8" s="131">
        <f>ROUND(X8,0)</f>
        <v>24</v>
      </c>
      <c r="BA8" s="131">
        <f>ROUND(Y8,0)</f>
        <v>8</v>
      </c>
      <c r="BB8" s="131">
        <f>ROUND(Z8,0)</f>
        <v>20</v>
      </c>
      <c r="BC8" s="131">
        <f>ROUND(AA8,0)</f>
        <v>20</v>
      </c>
      <c r="BD8" s="131">
        <f>ROUND(AB8,0)</f>
        <v>7</v>
      </c>
      <c r="BE8" s="131">
        <f>ROUND(AC8,0)</f>
        <v>31</v>
      </c>
      <c r="BF8" s="131">
        <f>ROUND(AD8,0)</f>
        <v>24</v>
      </c>
      <c r="BG8" s="131">
        <f>ROUND(AE8,0)</f>
        <v>7</v>
      </c>
      <c r="BH8" s="131">
        <f>ROUND(AF8,0)</f>
        <v>13</v>
      </c>
      <c r="BI8" s="131">
        <f>ROUND(AG8,0)</f>
        <v>2</v>
      </c>
      <c r="BJ8" s="131">
        <f>ROUND(AH8,0)</f>
        <v>18</v>
      </c>
      <c r="BK8" s="131">
        <f>ROUND(AI8,0)</f>
        <v>9</v>
      </c>
      <c r="BL8" s="131" t="e">
        <f>ROUND(#REF!,0)</f>
        <v>#REF!</v>
      </c>
      <c r="BM8" s="131" t="e">
        <f>ROUND(#REF!,0)</f>
        <v>#REF!</v>
      </c>
      <c r="BN8" s="131" t="e">
        <f>ROUND(#REF!,0)</f>
        <v>#REF!</v>
      </c>
      <c r="BO8" s="131" t="e">
        <f>ROUND(#REF!,0)</f>
        <v>#REF!</v>
      </c>
      <c r="BP8" s="131" t="e">
        <f>ROUND(#REF!,0)</f>
        <v>#REF!</v>
      </c>
    </row>
    <row r="9" spans="1:68" s="10" customFormat="1" x14ac:dyDescent="0.2">
      <c r="A9" s="32"/>
      <c r="B9" s="24"/>
      <c r="C9" s="25"/>
      <c r="D9" s="33"/>
      <c r="E9" s="33"/>
      <c r="F9" s="28">
        <f>SUMPRODUCT(H9:AI9,$H$1:$AI$1)</f>
        <v>5403310</v>
      </c>
      <c r="G9" s="59">
        <f>SUM(H9:AI9)</f>
        <v>2929</v>
      </c>
      <c r="H9" s="12">
        <f t="shared" ref="H9:AI9" si="1">SUM(H6:H8)</f>
        <v>116</v>
      </c>
      <c r="I9" s="12">
        <f t="shared" si="1"/>
        <v>232</v>
      </c>
      <c r="J9" s="12">
        <f t="shared" si="1"/>
        <v>94</v>
      </c>
      <c r="K9" s="12">
        <f t="shared" si="1"/>
        <v>235</v>
      </c>
      <c r="L9" s="12">
        <f t="shared" si="1"/>
        <v>314</v>
      </c>
      <c r="M9" s="12">
        <f t="shared" si="1"/>
        <v>130</v>
      </c>
      <c r="N9" s="12">
        <f t="shared" si="1"/>
        <v>65</v>
      </c>
      <c r="O9" s="12">
        <f t="shared" si="1"/>
        <v>130</v>
      </c>
      <c r="P9" s="12">
        <f t="shared" si="1"/>
        <v>195</v>
      </c>
      <c r="Q9" s="12">
        <f t="shared" si="1"/>
        <v>65</v>
      </c>
      <c r="R9" s="12">
        <f t="shared" si="1"/>
        <v>97</v>
      </c>
      <c r="S9" s="12">
        <f t="shared" si="1"/>
        <v>130</v>
      </c>
      <c r="T9" s="12">
        <f t="shared" si="1"/>
        <v>78</v>
      </c>
      <c r="U9" s="12">
        <f t="shared" si="1"/>
        <v>162</v>
      </c>
      <c r="V9" s="12">
        <f t="shared" si="1"/>
        <v>97</v>
      </c>
      <c r="W9" s="12">
        <f t="shared" si="1"/>
        <v>97</v>
      </c>
      <c r="X9" s="12">
        <f t="shared" si="1"/>
        <v>97</v>
      </c>
      <c r="Y9" s="12">
        <f t="shared" si="1"/>
        <v>32</v>
      </c>
      <c r="Z9" s="12">
        <f t="shared" si="1"/>
        <v>78</v>
      </c>
      <c r="AA9" s="12">
        <f t="shared" si="1"/>
        <v>78</v>
      </c>
      <c r="AB9" s="12">
        <f t="shared" si="1"/>
        <v>26</v>
      </c>
      <c r="AC9" s="12">
        <f t="shared" si="1"/>
        <v>124</v>
      </c>
      <c r="AD9" s="12">
        <f t="shared" si="1"/>
        <v>93</v>
      </c>
      <c r="AE9" s="12">
        <f t="shared" si="1"/>
        <v>26</v>
      </c>
      <c r="AF9" s="12">
        <f t="shared" si="1"/>
        <v>43</v>
      </c>
      <c r="AG9" s="12">
        <f t="shared" si="1"/>
        <v>6</v>
      </c>
      <c r="AH9" s="12">
        <f t="shared" si="1"/>
        <v>59</v>
      </c>
      <c r="AI9" s="12">
        <f t="shared" si="1"/>
        <v>30</v>
      </c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68" x14ac:dyDescent="0.2">
      <c r="A10" s="34" t="s">
        <v>7</v>
      </c>
      <c r="B10" s="18" t="s">
        <v>5</v>
      </c>
      <c r="C10" s="19" t="s">
        <v>23</v>
      </c>
      <c r="D10" s="31" t="s">
        <v>77</v>
      </c>
      <c r="E10" s="31" t="s">
        <v>78</v>
      </c>
      <c r="F10" s="20">
        <f>SUMPRODUCT(H10:AI10,$H$1:$AI$1)</f>
        <v>1347500</v>
      </c>
      <c r="G10" s="21">
        <f>SUM(H10:AI10)</f>
        <v>892</v>
      </c>
      <c r="H10" s="22">
        <v>16</v>
      </c>
      <c r="I10" s="22">
        <v>32</v>
      </c>
      <c r="J10" s="22">
        <v>40</v>
      </c>
      <c r="K10" s="22">
        <v>88</v>
      </c>
      <c r="L10" s="22">
        <v>102</v>
      </c>
      <c r="M10" s="22">
        <v>25</v>
      </c>
      <c r="N10" s="22">
        <v>22</v>
      </c>
      <c r="O10" s="22">
        <v>45</v>
      </c>
      <c r="P10" s="22">
        <v>77</v>
      </c>
      <c r="Q10" s="22">
        <v>28</v>
      </c>
      <c r="R10" s="22">
        <v>23</v>
      </c>
      <c r="S10" s="22">
        <v>23</v>
      </c>
      <c r="T10" s="22">
        <v>12</v>
      </c>
      <c r="U10" s="22">
        <v>41</v>
      </c>
      <c r="V10" s="22">
        <v>25</v>
      </c>
      <c r="W10" s="22">
        <v>43</v>
      </c>
      <c r="X10" s="22">
        <v>39</v>
      </c>
      <c r="Y10" s="22">
        <v>17</v>
      </c>
      <c r="Z10" s="22">
        <v>95</v>
      </c>
      <c r="AA10" s="22">
        <v>28</v>
      </c>
      <c r="AB10" s="22">
        <v>11</v>
      </c>
      <c r="AC10" s="22">
        <v>37</v>
      </c>
      <c r="AD10" s="22">
        <v>11</v>
      </c>
      <c r="AE10" s="22">
        <v>3</v>
      </c>
      <c r="AF10" s="22">
        <v>4</v>
      </c>
      <c r="AG10" s="22">
        <v>1</v>
      </c>
      <c r="AH10" s="22">
        <v>3</v>
      </c>
      <c r="AI10" s="22">
        <v>1</v>
      </c>
      <c r="AJ10" s="131">
        <f>ROUND(H10,0)</f>
        <v>16</v>
      </c>
      <c r="AK10" s="131">
        <f>ROUND(I10,0)</f>
        <v>32</v>
      </c>
      <c r="AL10" s="131">
        <f>ROUND(J10,0)</f>
        <v>40</v>
      </c>
      <c r="AM10" s="131">
        <f>ROUND(K10,0)</f>
        <v>88</v>
      </c>
      <c r="AN10" s="131">
        <f>ROUND(L10,0)</f>
        <v>102</v>
      </c>
      <c r="AO10" s="131">
        <f>ROUND(M10,0)</f>
        <v>25</v>
      </c>
      <c r="AP10" s="131">
        <f>ROUND(N10,0)</f>
        <v>22</v>
      </c>
      <c r="AQ10" s="131">
        <f>ROUND(O10,0)</f>
        <v>45</v>
      </c>
      <c r="AR10" s="131">
        <f>ROUND(P10,0)</f>
        <v>77</v>
      </c>
      <c r="AS10" s="131">
        <f>ROUND(Q10,0)</f>
        <v>28</v>
      </c>
      <c r="AT10" s="131">
        <f>ROUND(R10,0)</f>
        <v>23</v>
      </c>
      <c r="AU10" s="131">
        <f>ROUND(S10,0)</f>
        <v>23</v>
      </c>
      <c r="AV10" s="131">
        <f>ROUND(T10,0)</f>
        <v>12</v>
      </c>
      <c r="AW10" s="131">
        <f>ROUND(U10,0)</f>
        <v>41</v>
      </c>
      <c r="AX10" s="131">
        <f>ROUND(V10,0)</f>
        <v>25</v>
      </c>
      <c r="AY10" s="131">
        <f>ROUND(W10,0)</f>
        <v>43</v>
      </c>
      <c r="AZ10" s="131">
        <f>ROUND(X10,0)</f>
        <v>39</v>
      </c>
      <c r="BA10" s="131">
        <f>ROUND(Y10,0)</f>
        <v>17</v>
      </c>
      <c r="BB10" s="131">
        <f>ROUND(Z10,0)</f>
        <v>95</v>
      </c>
      <c r="BC10" s="131">
        <f>ROUND(AA10,0)</f>
        <v>28</v>
      </c>
      <c r="BD10" s="131">
        <f>ROUND(AB10,0)</f>
        <v>11</v>
      </c>
      <c r="BE10" s="131">
        <f>ROUND(AC10,0)</f>
        <v>37</v>
      </c>
      <c r="BF10" s="131">
        <f>ROUND(AD10,0)</f>
        <v>11</v>
      </c>
      <c r="BG10" s="131">
        <f>ROUND(AE10,0)</f>
        <v>3</v>
      </c>
      <c r="BH10" s="131">
        <f>ROUND(AF10,0)</f>
        <v>4</v>
      </c>
      <c r="BI10" s="131">
        <f>ROUND(AG10,0)</f>
        <v>1</v>
      </c>
      <c r="BJ10" s="131">
        <f>ROUND(AH10,0)</f>
        <v>3</v>
      </c>
      <c r="BK10" s="131">
        <f>ROUND(AI10,0)</f>
        <v>1</v>
      </c>
      <c r="BL10" s="131" t="e">
        <f>ROUND(#REF!,0)</f>
        <v>#REF!</v>
      </c>
      <c r="BM10" s="131" t="e">
        <f>ROUND(#REF!,0)</f>
        <v>#REF!</v>
      </c>
      <c r="BN10" s="131" t="e">
        <f>ROUND(#REF!,0)</f>
        <v>#REF!</v>
      </c>
      <c r="BO10" s="131" t="e">
        <f>ROUND(#REF!,0)</f>
        <v>#REF!</v>
      </c>
      <c r="BP10" s="131" t="e">
        <f>ROUND(#REF!,0)</f>
        <v>#REF!</v>
      </c>
    </row>
    <row r="11" spans="1:68" x14ac:dyDescent="0.2">
      <c r="A11" s="34" t="s">
        <v>7</v>
      </c>
      <c r="B11" s="18" t="s">
        <v>5</v>
      </c>
      <c r="C11" s="19" t="s">
        <v>23</v>
      </c>
      <c r="D11" s="31" t="s">
        <v>79</v>
      </c>
      <c r="E11" s="31" t="s">
        <v>80</v>
      </c>
      <c r="F11" s="20">
        <f>SUMPRODUCT(H11:AI11,$H$1:$AI$1)</f>
        <v>870770</v>
      </c>
      <c r="G11" s="21">
        <f>SUM(H11:AI11)</f>
        <v>571</v>
      </c>
      <c r="H11" s="22">
        <v>16</v>
      </c>
      <c r="I11" s="22">
        <v>32</v>
      </c>
      <c r="J11" s="22">
        <v>24</v>
      </c>
      <c r="K11" s="22">
        <v>59</v>
      </c>
      <c r="L11" s="22">
        <v>109</v>
      </c>
      <c r="M11" s="22">
        <v>37</v>
      </c>
      <c r="N11" s="22">
        <v>13</v>
      </c>
      <c r="O11" s="22">
        <v>23</v>
      </c>
      <c r="P11" s="22">
        <v>31</v>
      </c>
      <c r="Q11" s="22">
        <v>8</v>
      </c>
      <c r="R11" s="22">
        <v>17</v>
      </c>
      <c r="S11" s="22">
        <v>27</v>
      </c>
      <c r="T11" s="22">
        <v>12</v>
      </c>
      <c r="U11" s="22">
        <v>41</v>
      </c>
      <c r="V11" s="22">
        <v>20</v>
      </c>
      <c r="W11" s="22">
        <v>17</v>
      </c>
      <c r="X11" s="22">
        <v>20</v>
      </c>
      <c r="Y11" s="22">
        <v>4</v>
      </c>
      <c r="Z11" s="22">
        <v>11</v>
      </c>
      <c r="AA11" s="22">
        <v>3</v>
      </c>
      <c r="AB11" s="22">
        <v>6</v>
      </c>
      <c r="AC11" s="22">
        <v>20</v>
      </c>
      <c r="AD11" s="22">
        <v>4</v>
      </c>
      <c r="AE11" s="22">
        <v>4</v>
      </c>
      <c r="AF11" s="22">
        <v>6</v>
      </c>
      <c r="AG11" s="22">
        <v>1</v>
      </c>
      <c r="AH11" s="22">
        <v>4</v>
      </c>
      <c r="AI11" s="22">
        <v>2</v>
      </c>
      <c r="AJ11" s="131">
        <f>ROUND(H11,0)</f>
        <v>16</v>
      </c>
      <c r="AK11" s="131">
        <f>ROUND(I11,0)</f>
        <v>32</v>
      </c>
      <c r="AL11" s="131">
        <f>ROUND(J11,0)</f>
        <v>24</v>
      </c>
      <c r="AM11" s="131">
        <f>ROUND(K11,0)</f>
        <v>59</v>
      </c>
      <c r="AN11" s="131">
        <f>ROUND(L11,0)</f>
        <v>109</v>
      </c>
      <c r="AO11" s="131">
        <f>ROUND(M11,0)</f>
        <v>37</v>
      </c>
      <c r="AP11" s="131">
        <f>ROUND(N11,0)</f>
        <v>13</v>
      </c>
      <c r="AQ11" s="131">
        <f>ROUND(O11,0)</f>
        <v>23</v>
      </c>
      <c r="AR11" s="131">
        <f>ROUND(P11,0)</f>
        <v>31</v>
      </c>
      <c r="AS11" s="131">
        <f>ROUND(Q11,0)</f>
        <v>8</v>
      </c>
      <c r="AT11" s="131">
        <f>ROUND(R11,0)</f>
        <v>17</v>
      </c>
      <c r="AU11" s="131">
        <f>ROUND(S11,0)</f>
        <v>27</v>
      </c>
      <c r="AV11" s="131">
        <f>ROUND(T11,0)</f>
        <v>12</v>
      </c>
      <c r="AW11" s="131">
        <f>ROUND(U11,0)</f>
        <v>41</v>
      </c>
      <c r="AX11" s="131">
        <f>ROUND(V11,0)</f>
        <v>20</v>
      </c>
      <c r="AY11" s="131">
        <f>ROUND(W11,0)</f>
        <v>17</v>
      </c>
      <c r="AZ11" s="131">
        <f>ROUND(X11,0)</f>
        <v>20</v>
      </c>
      <c r="BA11" s="131">
        <f>ROUND(Y11,0)</f>
        <v>4</v>
      </c>
      <c r="BB11" s="131">
        <f>ROUND(Z11,0)</f>
        <v>11</v>
      </c>
      <c r="BC11" s="131">
        <f>ROUND(AA11,0)</f>
        <v>3</v>
      </c>
      <c r="BD11" s="131">
        <f>ROUND(AB11,0)</f>
        <v>6</v>
      </c>
      <c r="BE11" s="131">
        <f>ROUND(AC11,0)</f>
        <v>20</v>
      </c>
      <c r="BF11" s="131">
        <f>ROUND(AD11,0)</f>
        <v>4</v>
      </c>
      <c r="BG11" s="131">
        <f>ROUND(AE11,0)</f>
        <v>4</v>
      </c>
      <c r="BH11" s="131">
        <f>ROUND(AF11,0)</f>
        <v>6</v>
      </c>
      <c r="BI11" s="131">
        <f>ROUND(AG11,0)</f>
        <v>1</v>
      </c>
      <c r="BJ11" s="131">
        <f>ROUND(AH11,0)</f>
        <v>4</v>
      </c>
      <c r="BK11" s="131">
        <f>ROUND(AI11,0)</f>
        <v>2</v>
      </c>
      <c r="BL11" s="131" t="e">
        <f>ROUND(#REF!,0)</f>
        <v>#REF!</v>
      </c>
      <c r="BM11" s="131" t="e">
        <f>ROUND(#REF!,0)</f>
        <v>#REF!</v>
      </c>
      <c r="BN11" s="131" t="e">
        <f>ROUND(#REF!,0)</f>
        <v>#REF!</v>
      </c>
      <c r="BO11" s="131" t="e">
        <f>ROUND(#REF!,0)</f>
        <v>#REF!</v>
      </c>
      <c r="BP11" s="131" t="e">
        <f>ROUND(#REF!,0)</f>
        <v>#REF!</v>
      </c>
    </row>
    <row r="12" spans="1:68" x14ac:dyDescent="0.2">
      <c r="A12" s="34" t="s">
        <v>7</v>
      </c>
      <c r="B12" s="18" t="s">
        <v>5</v>
      </c>
      <c r="C12" s="19" t="s">
        <v>23</v>
      </c>
      <c r="D12" s="31" t="s">
        <v>81</v>
      </c>
      <c r="E12" s="31" t="s">
        <v>82</v>
      </c>
      <c r="F12" s="20">
        <f>SUMPRODUCT(H12:AI12,$H$1:$AI$1)</f>
        <v>2029300</v>
      </c>
      <c r="G12" s="21">
        <f>SUM(H12:AI12)</f>
        <v>1127</v>
      </c>
      <c r="H12" s="22">
        <v>63</v>
      </c>
      <c r="I12" s="22">
        <v>120</v>
      </c>
      <c r="J12" s="22">
        <v>47</v>
      </c>
      <c r="K12" s="22">
        <v>147</v>
      </c>
      <c r="L12" s="22">
        <v>133</v>
      </c>
      <c r="M12" s="22">
        <v>27</v>
      </c>
      <c r="N12" s="22">
        <v>16</v>
      </c>
      <c r="O12" s="22">
        <v>33</v>
      </c>
      <c r="P12" s="22">
        <v>52</v>
      </c>
      <c r="Q12" s="22">
        <v>9</v>
      </c>
      <c r="R12" s="22">
        <v>12</v>
      </c>
      <c r="S12" s="22">
        <v>25</v>
      </c>
      <c r="T12" s="22">
        <v>23</v>
      </c>
      <c r="U12" s="22">
        <v>15</v>
      </c>
      <c r="V12" s="22">
        <v>15</v>
      </c>
      <c r="W12" s="22">
        <v>17</v>
      </c>
      <c r="X12" s="22">
        <v>31</v>
      </c>
      <c r="Y12" s="22">
        <v>17</v>
      </c>
      <c r="Z12" s="22">
        <v>22</v>
      </c>
      <c r="AA12" s="22">
        <v>85</v>
      </c>
      <c r="AB12" s="22">
        <v>42</v>
      </c>
      <c r="AC12" s="22">
        <v>129</v>
      </c>
      <c r="AD12" s="22">
        <v>31</v>
      </c>
      <c r="AE12" s="22">
        <v>3</v>
      </c>
      <c r="AF12" s="22">
        <v>6</v>
      </c>
      <c r="AG12" s="22">
        <v>1</v>
      </c>
      <c r="AH12" s="22">
        <v>4</v>
      </c>
      <c r="AI12" s="22">
        <v>2</v>
      </c>
      <c r="AJ12" s="131">
        <f>ROUND(H12,0)</f>
        <v>63</v>
      </c>
      <c r="AK12" s="131">
        <f>ROUND(I12,0)</f>
        <v>120</v>
      </c>
      <c r="AL12" s="131">
        <f>ROUND(J12,0)</f>
        <v>47</v>
      </c>
      <c r="AM12" s="131">
        <f>ROUND(K12,0)</f>
        <v>147</v>
      </c>
      <c r="AN12" s="131">
        <f>ROUND(L12,0)</f>
        <v>133</v>
      </c>
      <c r="AO12" s="131">
        <f>ROUND(M12,0)</f>
        <v>27</v>
      </c>
      <c r="AP12" s="131">
        <f>ROUND(N12,0)</f>
        <v>16</v>
      </c>
      <c r="AQ12" s="131">
        <f>ROUND(O12,0)</f>
        <v>33</v>
      </c>
      <c r="AR12" s="131">
        <f>ROUND(P12,0)</f>
        <v>52</v>
      </c>
      <c r="AS12" s="131">
        <f>ROUND(Q12,0)</f>
        <v>9</v>
      </c>
      <c r="AT12" s="131">
        <f>ROUND(R12,0)</f>
        <v>12</v>
      </c>
      <c r="AU12" s="131">
        <f>ROUND(S12,0)</f>
        <v>25</v>
      </c>
      <c r="AV12" s="131">
        <f>ROUND(T12,0)</f>
        <v>23</v>
      </c>
      <c r="AW12" s="131">
        <f>ROUND(U12,0)</f>
        <v>15</v>
      </c>
      <c r="AX12" s="131">
        <f>ROUND(V12,0)</f>
        <v>15</v>
      </c>
      <c r="AY12" s="131">
        <f>ROUND(W12,0)</f>
        <v>17</v>
      </c>
      <c r="AZ12" s="131">
        <f>ROUND(X12,0)</f>
        <v>31</v>
      </c>
      <c r="BA12" s="131">
        <f>ROUND(Y12,0)</f>
        <v>17</v>
      </c>
      <c r="BB12" s="131">
        <f>ROUND(Z12,0)</f>
        <v>22</v>
      </c>
      <c r="BC12" s="131">
        <f>ROUND(AA12,0)</f>
        <v>85</v>
      </c>
      <c r="BD12" s="131">
        <f>ROUND(AB12,0)</f>
        <v>42</v>
      </c>
      <c r="BE12" s="131">
        <f>ROUND(AC12,0)</f>
        <v>129</v>
      </c>
      <c r="BF12" s="131">
        <f>ROUND(AD12,0)</f>
        <v>31</v>
      </c>
      <c r="BG12" s="131">
        <f>ROUND(AE12,0)</f>
        <v>3</v>
      </c>
      <c r="BH12" s="131">
        <f>ROUND(AF12,0)</f>
        <v>6</v>
      </c>
      <c r="BI12" s="131">
        <f>ROUND(AG12,0)</f>
        <v>1</v>
      </c>
      <c r="BJ12" s="131">
        <f>ROUND(AH12,0)</f>
        <v>4</v>
      </c>
      <c r="BK12" s="131">
        <f>ROUND(AI12,0)</f>
        <v>2</v>
      </c>
      <c r="BL12" s="131" t="e">
        <f>ROUND(#REF!,0)</f>
        <v>#REF!</v>
      </c>
      <c r="BM12" s="131" t="e">
        <f>ROUND(#REF!,0)</f>
        <v>#REF!</v>
      </c>
      <c r="BN12" s="131" t="e">
        <f>ROUND(#REF!,0)</f>
        <v>#REF!</v>
      </c>
      <c r="BO12" s="131" t="e">
        <f>ROUND(#REF!,0)</f>
        <v>#REF!</v>
      </c>
      <c r="BP12" s="131" t="e">
        <f>ROUND(#REF!,0)</f>
        <v>#REF!</v>
      </c>
    </row>
    <row r="13" spans="1:68" x14ac:dyDescent="0.2">
      <c r="A13" s="34" t="s">
        <v>7</v>
      </c>
      <c r="B13" s="18" t="s">
        <v>5</v>
      </c>
      <c r="C13" s="19" t="s">
        <v>23</v>
      </c>
      <c r="D13" s="31" t="s">
        <v>83</v>
      </c>
      <c r="E13" s="70" t="s">
        <v>84</v>
      </c>
      <c r="F13" s="20">
        <f>SUMPRODUCT(H13:AI13,$H$1:$AI$1)</f>
        <v>1286820</v>
      </c>
      <c r="G13" s="21">
        <f>SUM(H13:AI13)</f>
        <v>918</v>
      </c>
      <c r="H13" s="22">
        <v>23</v>
      </c>
      <c r="I13" s="22">
        <v>42</v>
      </c>
      <c r="J13" s="22">
        <v>21</v>
      </c>
      <c r="K13" s="22">
        <v>94</v>
      </c>
      <c r="L13" s="22">
        <v>156</v>
      </c>
      <c r="M13" s="22">
        <v>41</v>
      </c>
      <c r="N13" s="22">
        <v>20</v>
      </c>
      <c r="O13" s="22">
        <v>43</v>
      </c>
      <c r="P13" s="22">
        <v>46</v>
      </c>
      <c r="Q13" s="22">
        <v>35</v>
      </c>
      <c r="R13" s="22">
        <v>45</v>
      </c>
      <c r="S13" s="22">
        <v>57</v>
      </c>
      <c r="T13" s="22">
        <v>42</v>
      </c>
      <c r="U13" s="22">
        <v>74</v>
      </c>
      <c r="V13" s="22">
        <v>42</v>
      </c>
      <c r="W13" s="22">
        <v>43</v>
      </c>
      <c r="X13" s="22">
        <v>23</v>
      </c>
      <c r="Y13" s="22">
        <v>4</v>
      </c>
      <c r="Z13" s="22">
        <v>11</v>
      </c>
      <c r="AA13" s="22">
        <v>11</v>
      </c>
      <c r="AB13" s="22">
        <v>5</v>
      </c>
      <c r="AC13" s="22">
        <v>20</v>
      </c>
      <c r="AD13" s="22">
        <v>4</v>
      </c>
      <c r="AE13" s="22">
        <v>3</v>
      </c>
      <c r="AF13" s="22">
        <v>6</v>
      </c>
      <c r="AG13" s="22">
        <v>1</v>
      </c>
      <c r="AH13" s="22">
        <v>4</v>
      </c>
      <c r="AI13" s="22">
        <v>2</v>
      </c>
      <c r="AJ13" s="131">
        <f>ROUND(H13,0)</f>
        <v>23</v>
      </c>
      <c r="AK13" s="131">
        <f>ROUND(I13,0)</f>
        <v>42</v>
      </c>
      <c r="AL13" s="131">
        <f>ROUND(J13,0)</f>
        <v>21</v>
      </c>
      <c r="AM13" s="131">
        <f>ROUND(K13,0)</f>
        <v>94</v>
      </c>
      <c r="AN13" s="131">
        <f>ROUND(L13,0)</f>
        <v>156</v>
      </c>
      <c r="AO13" s="131">
        <f>ROUND(M13,0)</f>
        <v>41</v>
      </c>
      <c r="AP13" s="131">
        <f>ROUND(N13,0)</f>
        <v>20</v>
      </c>
      <c r="AQ13" s="131">
        <f>ROUND(O13,0)</f>
        <v>43</v>
      </c>
      <c r="AR13" s="131">
        <f>ROUND(P13,0)</f>
        <v>46</v>
      </c>
      <c r="AS13" s="131">
        <f>ROUND(Q13,0)</f>
        <v>35</v>
      </c>
      <c r="AT13" s="131">
        <f>ROUND(R13,0)</f>
        <v>45</v>
      </c>
      <c r="AU13" s="131">
        <f>ROUND(S13,0)</f>
        <v>57</v>
      </c>
      <c r="AV13" s="131">
        <f>ROUND(T13,0)</f>
        <v>42</v>
      </c>
      <c r="AW13" s="131">
        <f>ROUND(U13,0)</f>
        <v>74</v>
      </c>
      <c r="AX13" s="131">
        <f>ROUND(V13,0)</f>
        <v>42</v>
      </c>
      <c r="AY13" s="131">
        <f>ROUND(W13,0)</f>
        <v>43</v>
      </c>
      <c r="AZ13" s="131">
        <f>ROUND(X13,0)</f>
        <v>23</v>
      </c>
      <c r="BA13" s="131">
        <f>ROUND(Y13,0)</f>
        <v>4</v>
      </c>
      <c r="BB13" s="131">
        <f>ROUND(Z13,0)</f>
        <v>11</v>
      </c>
      <c r="BC13" s="131">
        <f>ROUND(AA13,0)</f>
        <v>11</v>
      </c>
      <c r="BD13" s="131">
        <f>ROUND(AB13,0)</f>
        <v>5</v>
      </c>
      <c r="BE13" s="131">
        <f>ROUND(AC13,0)</f>
        <v>20</v>
      </c>
      <c r="BF13" s="131">
        <f>ROUND(AD13,0)</f>
        <v>4</v>
      </c>
      <c r="BG13" s="131">
        <f>ROUND(AE13,0)</f>
        <v>3</v>
      </c>
      <c r="BH13" s="131">
        <f>ROUND(AF13,0)</f>
        <v>6</v>
      </c>
      <c r="BI13" s="131">
        <f>ROUND(AG13,0)</f>
        <v>1</v>
      </c>
      <c r="BJ13" s="131">
        <f>ROUND(AH13,0)</f>
        <v>4</v>
      </c>
      <c r="BK13" s="131">
        <f>ROUND(AI13,0)</f>
        <v>2</v>
      </c>
      <c r="BL13" s="131" t="e">
        <f>ROUND(#REF!,0)</f>
        <v>#REF!</v>
      </c>
      <c r="BM13" s="131" t="e">
        <f>ROUND(#REF!,0)</f>
        <v>#REF!</v>
      </c>
      <c r="BN13" s="131" t="e">
        <f>ROUND(#REF!,0)</f>
        <v>#REF!</v>
      </c>
      <c r="BO13" s="131" t="e">
        <f>ROUND(#REF!,0)</f>
        <v>#REF!</v>
      </c>
      <c r="BP13" s="131" t="e">
        <f>ROUND(#REF!,0)</f>
        <v>#REF!</v>
      </c>
    </row>
    <row r="14" spans="1:68" x14ac:dyDescent="0.2">
      <c r="A14" s="35" t="s">
        <v>7</v>
      </c>
      <c r="B14" s="18" t="s">
        <v>5</v>
      </c>
      <c r="C14" s="19" t="s">
        <v>23</v>
      </c>
      <c r="D14" s="26" t="s">
        <v>85</v>
      </c>
      <c r="E14" s="71" t="s">
        <v>86</v>
      </c>
      <c r="F14" s="20">
        <f>SUMPRODUCT(H14:AI14,$H$1:$AI$1)</f>
        <v>1556850</v>
      </c>
      <c r="G14" s="21">
        <f>SUM(H14:AI14)</f>
        <v>1097</v>
      </c>
      <c r="H14" s="22">
        <v>32</v>
      </c>
      <c r="I14" s="22">
        <v>55</v>
      </c>
      <c r="J14" s="22">
        <v>87</v>
      </c>
      <c r="K14" s="22">
        <v>158</v>
      </c>
      <c r="L14" s="22">
        <v>227</v>
      </c>
      <c r="M14" s="22">
        <v>49</v>
      </c>
      <c r="N14" s="22">
        <v>19</v>
      </c>
      <c r="O14" s="22">
        <v>37</v>
      </c>
      <c r="P14" s="22">
        <v>68</v>
      </c>
      <c r="Q14" s="22">
        <v>10</v>
      </c>
      <c r="R14" s="22">
        <v>46</v>
      </c>
      <c r="S14" s="22">
        <v>55</v>
      </c>
      <c r="T14" s="22">
        <v>25</v>
      </c>
      <c r="U14" s="22">
        <v>51</v>
      </c>
      <c r="V14" s="22">
        <v>35</v>
      </c>
      <c r="W14" s="22">
        <v>20</v>
      </c>
      <c r="X14" s="22">
        <v>20</v>
      </c>
      <c r="Y14" s="22">
        <v>4</v>
      </c>
      <c r="Z14" s="22">
        <v>11</v>
      </c>
      <c r="AA14" s="22">
        <v>14</v>
      </c>
      <c r="AB14" s="22">
        <v>6</v>
      </c>
      <c r="AC14" s="22">
        <v>56</v>
      </c>
      <c r="AD14" s="22">
        <v>1</v>
      </c>
      <c r="AE14" s="22">
        <v>3</v>
      </c>
      <c r="AF14" s="22">
        <v>4</v>
      </c>
      <c r="AG14" s="22">
        <v>1</v>
      </c>
      <c r="AH14" s="22">
        <v>2</v>
      </c>
      <c r="AI14" s="22">
        <v>1</v>
      </c>
      <c r="AJ14" s="131">
        <f>ROUND(H14,0)</f>
        <v>32</v>
      </c>
      <c r="AK14" s="131">
        <f>ROUND(I14,0)</f>
        <v>55</v>
      </c>
      <c r="AL14" s="131">
        <f>ROUND(J14,0)</f>
        <v>87</v>
      </c>
      <c r="AM14" s="131">
        <f>ROUND(K14,0)</f>
        <v>158</v>
      </c>
      <c r="AN14" s="131">
        <f>ROUND(L14,0)</f>
        <v>227</v>
      </c>
      <c r="AO14" s="131">
        <f>ROUND(M14,0)</f>
        <v>49</v>
      </c>
      <c r="AP14" s="131">
        <f>ROUND(N14,0)</f>
        <v>19</v>
      </c>
      <c r="AQ14" s="131">
        <f>ROUND(O14,0)</f>
        <v>37</v>
      </c>
      <c r="AR14" s="131">
        <f>ROUND(P14,0)</f>
        <v>68</v>
      </c>
      <c r="AS14" s="131">
        <f>ROUND(Q14,0)</f>
        <v>10</v>
      </c>
      <c r="AT14" s="131">
        <f>ROUND(R14,0)</f>
        <v>46</v>
      </c>
      <c r="AU14" s="131">
        <f>ROUND(S14,0)</f>
        <v>55</v>
      </c>
      <c r="AV14" s="131">
        <f>ROUND(T14,0)</f>
        <v>25</v>
      </c>
      <c r="AW14" s="131">
        <f>ROUND(U14,0)</f>
        <v>51</v>
      </c>
      <c r="AX14" s="131">
        <f>ROUND(V14,0)</f>
        <v>35</v>
      </c>
      <c r="AY14" s="131">
        <f>ROUND(W14,0)</f>
        <v>20</v>
      </c>
      <c r="AZ14" s="131">
        <f>ROUND(X14,0)</f>
        <v>20</v>
      </c>
      <c r="BA14" s="131">
        <f>ROUND(Y14,0)</f>
        <v>4</v>
      </c>
      <c r="BB14" s="131">
        <f>ROUND(Z14,0)</f>
        <v>11</v>
      </c>
      <c r="BC14" s="131">
        <f>ROUND(AA14,0)</f>
        <v>14</v>
      </c>
      <c r="BD14" s="131">
        <f>ROUND(AB14,0)</f>
        <v>6</v>
      </c>
      <c r="BE14" s="131">
        <f>ROUND(AC14,0)</f>
        <v>56</v>
      </c>
      <c r="BF14" s="131">
        <f>ROUND(AD14,0)</f>
        <v>1</v>
      </c>
      <c r="BG14" s="131">
        <f>ROUND(AE14,0)</f>
        <v>3</v>
      </c>
      <c r="BH14" s="131">
        <f>ROUND(AF14,0)</f>
        <v>4</v>
      </c>
      <c r="BI14" s="131">
        <f>ROUND(AG14,0)</f>
        <v>1</v>
      </c>
      <c r="BJ14" s="131">
        <f>ROUND(AH14,0)</f>
        <v>2</v>
      </c>
      <c r="BK14" s="131">
        <f>ROUND(AI14,0)</f>
        <v>1</v>
      </c>
      <c r="BL14" s="131" t="e">
        <f>ROUND(#REF!,0)</f>
        <v>#REF!</v>
      </c>
      <c r="BM14" s="131" t="e">
        <f>ROUND(#REF!,0)</f>
        <v>#REF!</v>
      </c>
      <c r="BN14" s="131" t="e">
        <f>ROUND(#REF!,0)</f>
        <v>#REF!</v>
      </c>
      <c r="BO14" s="131" t="e">
        <f>ROUND(#REF!,0)</f>
        <v>#REF!</v>
      </c>
      <c r="BP14" s="131" t="e">
        <f>ROUND(#REF!,0)</f>
        <v>#REF!</v>
      </c>
    </row>
    <row r="15" spans="1:68" x14ac:dyDescent="0.2">
      <c r="A15" s="35" t="s">
        <v>7</v>
      </c>
      <c r="B15" s="18" t="s">
        <v>5</v>
      </c>
      <c r="C15" s="19" t="s">
        <v>23</v>
      </c>
      <c r="D15" s="26" t="s">
        <v>87</v>
      </c>
      <c r="E15" s="26" t="s">
        <v>88</v>
      </c>
      <c r="F15" s="20">
        <f>SUMPRODUCT(H15:AI15,$H$1:$AI$1)</f>
        <v>644700</v>
      </c>
      <c r="G15" s="21">
        <f>SUM(H15:AI15)</f>
        <v>449</v>
      </c>
      <c r="H15" s="22">
        <v>12</v>
      </c>
      <c r="I15" s="22">
        <v>43</v>
      </c>
      <c r="J15" s="22">
        <v>16</v>
      </c>
      <c r="K15" s="22">
        <v>40</v>
      </c>
      <c r="L15" s="22">
        <v>55</v>
      </c>
      <c r="M15" s="22">
        <v>26</v>
      </c>
      <c r="N15" s="22">
        <v>13</v>
      </c>
      <c r="O15" s="22">
        <v>24</v>
      </c>
      <c r="P15" s="22">
        <v>34</v>
      </c>
      <c r="Q15" s="22">
        <v>13</v>
      </c>
      <c r="R15" s="22">
        <v>11</v>
      </c>
      <c r="S15" s="22">
        <v>18</v>
      </c>
      <c r="T15" s="22">
        <v>9</v>
      </c>
      <c r="U15" s="22">
        <v>34</v>
      </c>
      <c r="V15" s="22">
        <v>17</v>
      </c>
      <c r="W15" s="22">
        <v>14</v>
      </c>
      <c r="X15" s="22">
        <v>21</v>
      </c>
      <c r="Y15" s="22">
        <v>5</v>
      </c>
      <c r="Z15" s="22">
        <v>4</v>
      </c>
      <c r="AA15" s="22">
        <v>13</v>
      </c>
      <c r="AB15" s="22">
        <v>0</v>
      </c>
      <c r="AC15" s="22">
        <v>19</v>
      </c>
      <c r="AD15" s="22">
        <v>1</v>
      </c>
      <c r="AE15" s="22">
        <v>3</v>
      </c>
      <c r="AF15" s="22">
        <v>3</v>
      </c>
      <c r="AG15" s="22">
        <v>-1</v>
      </c>
      <c r="AH15" s="22">
        <v>2</v>
      </c>
      <c r="AI15" s="22">
        <v>0</v>
      </c>
      <c r="AJ15" s="131">
        <f>ROUND(H15,0)</f>
        <v>12</v>
      </c>
      <c r="AK15" s="131">
        <f>ROUND(I15,0)</f>
        <v>43</v>
      </c>
      <c r="AL15" s="131">
        <f>ROUND(J15,0)</f>
        <v>16</v>
      </c>
      <c r="AM15" s="131">
        <f>ROUND(K15,0)</f>
        <v>40</v>
      </c>
      <c r="AN15" s="131">
        <f>ROUND(L15,0)</f>
        <v>55</v>
      </c>
      <c r="AO15" s="131">
        <f>ROUND(M15,0)</f>
        <v>26</v>
      </c>
      <c r="AP15" s="131">
        <f>ROUND(N15,0)</f>
        <v>13</v>
      </c>
      <c r="AQ15" s="131">
        <f>ROUND(O15,0)</f>
        <v>24</v>
      </c>
      <c r="AR15" s="131">
        <f>ROUND(P15,0)</f>
        <v>34</v>
      </c>
      <c r="AS15" s="131">
        <f>ROUND(Q15,0)</f>
        <v>13</v>
      </c>
      <c r="AT15" s="131">
        <f>ROUND(R15,0)</f>
        <v>11</v>
      </c>
      <c r="AU15" s="131">
        <f>ROUND(S15,0)</f>
        <v>18</v>
      </c>
      <c r="AV15" s="131">
        <f>ROUND(T15,0)</f>
        <v>9</v>
      </c>
      <c r="AW15" s="131">
        <f>ROUND(U15,0)</f>
        <v>34</v>
      </c>
      <c r="AX15" s="131">
        <f>ROUND(V15,0)</f>
        <v>17</v>
      </c>
      <c r="AY15" s="131">
        <f>ROUND(W15,0)</f>
        <v>14</v>
      </c>
      <c r="AZ15" s="131">
        <f>ROUND(X15,0)</f>
        <v>21</v>
      </c>
      <c r="BA15" s="131">
        <f>ROUND(Y15,0)</f>
        <v>5</v>
      </c>
      <c r="BB15" s="131">
        <f>ROUND(Z15,0)</f>
        <v>4</v>
      </c>
      <c r="BC15" s="131">
        <f>ROUND(AA15,0)</f>
        <v>13</v>
      </c>
      <c r="BD15" s="131">
        <f>ROUND(AB15,0)</f>
        <v>0</v>
      </c>
      <c r="BE15" s="131">
        <f>ROUND(AC15,0)</f>
        <v>19</v>
      </c>
      <c r="BF15" s="131">
        <f>ROUND(AD15,0)</f>
        <v>1</v>
      </c>
      <c r="BG15" s="131">
        <f>ROUND(AE15,0)</f>
        <v>3</v>
      </c>
      <c r="BH15" s="131">
        <f>ROUND(AF15,0)</f>
        <v>3</v>
      </c>
      <c r="BI15" s="131">
        <f>ROUND(AG15,0)</f>
        <v>-1</v>
      </c>
      <c r="BJ15" s="131">
        <f>ROUND(AH15,0)</f>
        <v>2</v>
      </c>
      <c r="BK15" s="131">
        <f>ROUND(AI15,0)</f>
        <v>0</v>
      </c>
      <c r="BL15" s="131" t="e">
        <f>ROUND(#REF!,0)</f>
        <v>#REF!</v>
      </c>
      <c r="BM15" s="131" t="e">
        <f>ROUND(#REF!,0)</f>
        <v>#REF!</v>
      </c>
      <c r="BN15" s="131" t="e">
        <f>ROUND(#REF!,0)</f>
        <v>#REF!</v>
      </c>
      <c r="BO15" s="131" t="e">
        <f>ROUND(#REF!,0)</f>
        <v>#REF!</v>
      </c>
      <c r="BP15" s="131" t="e">
        <f>ROUND(#REF!,0)</f>
        <v>#REF!</v>
      </c>
    </row>
    <row r="16" spans="1:68" s="10" customFormat="1" x14ac:dyDescent="0.2">
      <c r="A16" s="36"/>
      <c r="B16" s="24"/>
      <c r="C16" s="25"/>
      <c r="D16" s="27"/>
      <c r="E16" s="27"/>
      <c r="F16" s="28">
        <f>SUMPRODUCT(H16:AI16,$H$1:$AI$1)</f>
        <v>7735940</v>
      </c>
      <c r="G16" s="59">
        <f>SUM(H16:AI16)</f>
        <v>5054</v>
      </c>
      <c r="H16" s="12">
        <f>SUM(H10:H15)</f>
        <v>162</v>
      </c>
      <c r="I16" s="12">
        <f t="shared" ref="I16:AI16" si="2">SUM(I10:I15)</f>
        <v>324</v>
      </c>
      <c r="J16" s="12">
        <f t="shared" si="2"/>
        <v>235</v>
      </c>
      <c r="K16" s="12">
        <f t="shared" si="2"/>
        <v>586</v>
      </c>
      <c r="L16" s="12">
        <f t="shared" si="2"/>
        <v>782</v>
      </c>
      <c r="M16" s="12">
        <f t="shared" si="2"/>
        <v>205</v>
      </c>
      <c r="N16" s="12">
        <f t="shared" si="2"/>
        <v>103</v>
      </c>
      <c r="O16" s="12">
        <f t="shared" si="2"/>
        <v>205</v>
      </c>
      <c r="P16" s="12">
        <f t="shared" si="2"/>
        <v>308</v>
      </c>
      <c r="Q16" s="12">
        <f t="shared" si="2"/>
        <v>103</v>
      </c>
      <c r="R16" s="12">
        <f t="shared" si="2"/>
        <v>154</v>
      </c>
      <c r="S16" s="12">
        <f t="shared" si="2"/>
        <v>205</v>
      </c>
      <c r="T16" s="12">
        <f t="shared" si="2"/>
        <v>123</v>
      </c>
      <c r="U16" s="12">
        <f t="shared" si="2"/>
        <v>256</v>
      </c>
      <c r="V16" s="12">
        <f t="shared" si="2"/>
        <v>154</v>
      </c>
      <c r="W16" s="12">
        <f t="shared" si="2"/>
        <v>154</v>
      </c>
      <c r="X16" s="12">
        <f t="shared" si="2"/>
        <v>154</v>
      </c>
      <c r="Y16" s="12">
        <f t="shared" si="2"/>
        <v>51</v>
      </c>
      <c r="Z16" s="12">
        <f t="shared" si="2"/>
        <v>154</v>
      </c>
      <c r="AA16" s="12">
        <f t="shared" si="2"/>
        <v>154</v>
      </c>
      <c r="AB16" s="12">
        <f t="shared" si="2"/>
        <v>70</v>
      </c>
      <c r="AC16" s="12">
        <f t="shared" si="2"/>
        <v>281</v>
      </c>
      <c r="AD16" s="12">
        <f t="shared" si="2"/>
        <v>52</v>
      </c>
      <c r="AE16" s="12">
        <f t="shared" si="2"/>
        <v>19</v>
      </c>
      <c r="AF16" s="12">
        <f t="shared" si="2"/>
        <v>29</v>
      </c>
      <c r="AG16" s="12">
        <f t="shared" si="2"/>
        <v>4</v>
      </c>
      <c r="AH16" s="12">
        <f t="shared" si="2"/>
        <v>19</v>
      </c>
      <c r="AI16" s="12">
        <f t="shared" si="2"/>
        <v>8</v>
      </c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</row>
    <row r="17" spans="1:68" x14ac:dyDescent="0.2">
      <c r="A17" s="34" t="s">
        <v>8</v>
      </c>
      <c r="B17" s="18" t="s">
        <v>5</v>
      </c>
      <c r="C17" s="19" t="s">
        <v>24</v>
      </c>
      <c r="D17" s="31" t="s">
        <v>58</v>
      </c>
      <c r="E17" s="31" t="s">
        <v>59</v>
      </c>
      <c r="F17" s="20">
        <f>SUMPRODUCT(H17:AI17,$H$1:$AI$1)</f>
        <v>1875580</v>
      </c>
      <c r="G17" s="21">
        <f>SUM(H17:AI17)</f>
        <v>895</v>
      </c>
      <c r="H17" s="22">
        <v>36</v>
      </c>
      <c r="I17" s="22">
        <v>72</v>
      </c>
      <c r="J17" s="22">
        <v>29</v>
      </c>
      <c r="K17" s="22">
        <v>73</v>
      </c>
      <c r="L17" s="22">
        <v>97</v>
      </c>
      <c r="M17" s="22">
        <v>39</v>
      </c>
      <c r="N17" s="22">
        <v>20</v>
      </c>
      <c r="O17" s="22">
        <v>39</v>
      </c>
      <c r="P17" s="22">
        <v>59</v>
      </c>
      <c r="Q17" s="22">
        <v>20</v>
      </c>
      <c r="R17" s="22">
        <v>26</v>
      </c>
      <c r="S17" s="22">
        <v>30</v>
      </c>
      <c r="T17" s="22">
        <v>18</v>
      </c>
      <c r="U17" s="22">
        <v>37</v>
      </c>
      <c r="V17" s="22">
        <v>22</v>
      </c>
      <c r="W17" s="22">
        <v>22</v>
      </c>
      <c r="X17" s="22">
        <v>22</v>
      </c>
      <c r="Y17" s="22">
        <v>7</v>
      </c>
      <c r="Z17" s="22">
        <v>21</v>
      </c>
      <c r="AA17" s="22">
        <v>34</v>
      </c>
      <c r="AB17" s="22">
        <v>11</v>
      </c>
      <c r="AC17" s="22">
        <v>50</v>
      </c>
      <c r="AD17" s="22">
        <v>39</v>
      </c>
      <c r="AE17" s="22">
        <v>12</v>
      </c>
      <c r="AF17" s="22">
        <v>21</v>
      </c>
      <c r="AG17" s="22">
        <v>3</v>
      </c>
      <c r="AH17" s="22">
        <v>24</v>
      </c>
      <c r="AI17" s="22">
        <v>12</v>
      </c>
      <c r="AJ17" s="131">
        <f>ROUND(H17,0)</f>
        <v>36</v>
      </c>
      <c r="AK17" s="131">
        <f>ROUND(I17,0)</f>
        <v>72</v>
      </c>
      <c r="AL17" s="131">
        <f>ROUND(J17,0)</f>
        <v>29</v>
      </c>
      <c r="AM17" s="131">
        <f>ROUND(K17,0)</f>
        <v>73</v>
      </c>
      <c r="AN17" s="131">
        <f>ROUND(L17,0)</f>
        <v>97</v>
      </c>
      <c r="AO17" s="131">
        <f>ROUND(M17,0)</f>
        <v>39</v>
      </c>
      <c r="AP17" s="131">
        <f>ROUND(N17,0)</f>
        <v>20</v>
      </c>
      <c r="AQ17" s="131">
        <f>ROUND(O17,0)</f>
        <v>39</v>
      </c>
      <c r="AR17" s="131">
        <f>ROUND(P17,0)</f>
        <v>59</v>
      </c>
      <c r="AS17" s="131">
        <f>ROUND(Q17,0)</f>
        <v>20</v>
      </c>
      <c r="AT17" s="131">
        <f>ROUND(R17,0)</f>
        <v>26</v>
      </c>
      <c r="AU17" s="131">
        <f>ROUND(S17,0)</f>
        <v>30</v>
      </c>
      <c r="AV17" s="131">
        <f>ROUND(T17,0)</f>
        <v>18</v>
      </c>
      <c r="AW17" s="131">
        <f>ROUND(U17,0)</f>
        <v>37</v>
      </c>
      <c r="AX17" s="131">
        <f>ROUND(V17,0)</f>
        <v>22</v>
      </c>
      <c r="AY17" s="131">
        <f>ROUND(W17,0)</f>
        <v>22</v>
      </c>
      <c r="AZ17" s="131">
        <f>ROUND(X17,0)</f>
        <v>22</v>
      </c>
      <c r="BA17" s="131">
        <f>ROUND(Y17,0)</f>
        <v>7</v>
      </c>
      <c r="BB17" s="131">
        <f>ROUND(Z17,0)</f>
        <v>21</v>
      </c>
      <c r="BC17" s="131">
        <f>ROUND(AA17,0)</f>
        <v>34</v>
      </c>
      <c r="BD17" s="131">
        <f>ROUND(AB17,0)</f>
        <v>11</v>
      </c>
      <c r="BE17" s="131">
        <f>ROUND(AC17,0)</f>
        <v>50</v>
      </c>
      <c r="BF17" s="131">
        <f>ROUND(AD17,0)</f>
        <v>39</v>
      </c>
      <c r="BG17" s="131">
        <f>ROUND(AE17,0)</f>
        <v>12</v>
      </c>
      <c r="BH17" s="131">
        <f>ROUND(AF17,0)</f>
        <v>21</v>
      </c>
      <c r="BI17" s="131">
        <f>ROUND(AG17,0)</f>
        <v>3</v>
      </c>
      <c r="BJ17" s="131">
        <f>ROUND(AH17,0)</f>
        <v>24</v>
      </c>
      <c r="BK17" s="131">
        <f>ROUND(AI17,0)</f>
        <v>12</v>
      </c>
      <c r="BL17" s="131" t="e">
        <f>ROUND(#REF!,0)</f>
        <v>#REF!</v>
      </c>
      <c r="BM17" s="131" t="e">
        <f>ROUND(#REF!,0)</f>
        <v>#REF!</v>
      </c>
      <c r="BN17" s="131" t="e">
        <f>ROUND(#REF!,0)</f>
        <v>#REF!</v>
      </c>
      <c r="BO17" s="131" t="e">
        <f>ROUND(#REF!,0)</f>
        <v>#REF!</v>
      </c>
      <c r="BP17" s="131" t="e">
        <f>ROUND(#REF!,0)</f>
        <v>#REF!</v>
      </c>
    </row>
    <row r="18" spans="1:68" x14ac:dyDescent="0.2">
      <c r="A18" s="34" t="s">
        <v>8</v>
      </c>
      <c r="B18" s="18" t="s">
        <v>5</v>
      </c>
      <c r="C18" s="19" t="s">
        <v>24</v>
      </c>
      <c r="D18" s="31" t="s">
        <v>60</v>
      </c>
      <c r="E18" s="31" t="s">
        <v>61</v>
      </c>
      <c r="F18" s="20">
        <f>SUMPRODUCT(H18:AI18,$H$1:$AI$1)</f>
        <v>1154190</v>
      </c>
      <c r="G18" s="21">
        <f>SUM(H18:AI18)</f>
        <v>691</v>
      </c>
      <c r="H18" s="22">
        <v>26</v>
      </c>
      <c r="I18" s="22">
        <v>52</v>
      </c>
      <c r="J18" s="22">
        <v>21</v>
      </c>
      <c r="K18" s="22">
        <v>53</v>
      </c>
      <c r="L18" s="22">
        <v>70</v>
      </c>
      <c r="M18" s="22">
        <v>28</v>
      </c>
      <c r="N18" s="22">
        <v>14</v>
      </c>
      <c r="O18" s="22">
        <v>28</v>
      </c>
      <c r="P18" s="22">
        <v>43</v>
      </c>
      <c r="Q18" s="22">
        <v>14</v>
      </c>
      <c r="R18" s="22">
        <v>22</v>
      </c>
      <c r="S18" s="22">
        <v>39</v>
      </c>
      <c r="T18" s="22">
        <v>23</v>
      </c>
      <c r="U18" s="22">
        <v>49</v>
      </c>
      <c r="V18" s="22">
        <v>30</v>
      </c>
      <c r="W18" s="22">
        <v>30</v>
      </c>
      <c r="X18" s="22">
        <v>30</v>
      </c>
      <c r="Y18" s="22">
        <v>10</v>
      </c>
      <c r="Z18" s="22">
        <v>28</v>
      </c>
      <c r="AA18" s="22">
        <v>12</v>
      </c>
      <c r="AB18" s="22">
        <v>5</v>
      </c>
      <c r="AC18" s="22">
        <v>18</v>
      </c>
      <c r="AD18" s="22">
        <v>17</v>
      </c>
      <c r="AE18" s="22">
        <v>5</v>
      </c>
      <c r="AF18" s="22">
        <v>8</v>
      </c>
      <c r="AG18" s="22">
        <v>1</v>
      </c>
      <c r="AH18" s="22">
        <v>10</v>
      </c>
      <c r="AI18" s="22">
        <v>5</v>
      </c>
      <c r="AJ18" s="131">
        <f>ROUND(H18,0)</f>
        <v>26</v>
      </c>
      <c r="AK18" s="131">
        <f>ROUND(I18,0)</f>
        <v>52</v>
      </c>
      <c r="AL18" s="131">
        <f>ROUND(J18,0)</f>
        <v>21</v>
      </c>
      <c r="AM18" s="131">
        <f>ROUND(K18,0)</f>
        <v>53</v>
      </c>
      <c r="AN18" s="131">
        <f>ROUND(L18,0)</f>
        <v>70</v>
      </c>
      <c r="AO18" s="131">
        <f>ROUND(M18,0)</f>
        <v>28</v>
      </c>
      <c r="AP18" s="131">
        <f>ROUND(N18,0)</f>
        <v>14</v>
      </c>
      <c r="AQ18" s="131">
        <f>ROUND(O18,0)</f>
        <v>28</v>
      </c>
      <c r="AR18" s="131">
        <f>ROUND(P18,0)</f>
        <v>43</v>
      </c>
      <c r="AS18" s="131">
        <f>ROUND(Q18,0)</f>
        <v>14</v>
      </c>
      <c r="AT18" s="131">
        <f>ROUND(R18,0)</f>
        <v>22</v>
      </c>
      <c r="AU18" s="131">
        <f>ROUND(S18,0)</f>
        <v>39</v>
      </c>
      <c r="AV18" s="131">
        <f>ROUND(T18,0)</f>
        <v>23</v>
      </c>
      <c r="AW18" s="131">
        <f>ROUND(U18,0)</f>
        <v>49</v>
      </c>
      <c r="AX18" s="131">
        <f>ROUND(V18,0)</f>
        <v>30</v>
      </c>
      <c r="AY18" s="131">
        <f>ROUND(W18,0)</f>
        <v>30</v>
      </c>
      <c r="AZ18" s="131">
        <f>ROUND(X18,0)</f>
        <v>30</v>
      </c>
      <c r="BA18" s="131">
        <f>ROUND(Y18,0)</f>
        <v>10</v>
      </c>
      <c r="BB18" s="131">
        <f>ROUND(Z18,0)</f>
        <v>28</v>
      </c>
      <c r="BC18" s="131">
        <f>ROUND(AA18,0)</f>
        <v>12</v>
      </c>
      <c r="BD18" s="131">
        <f>ROUND(AB18,0)</f>
        <v>5</v>
      </c>
      <c r="BE18" s="131">
        <f>ROUND(AC18,0)</f>
        <v>18</v>
      </c>
      <c r="BF18" s="131">
        <f>ROUND(AD18,0)</f>
        <v>17</v>
      </c>
      <c r="BG18" s="131">
        <f>ROUND(AE18,0)</f>
        <v>5</v>
      </c>
      <c r="BH18" s="131">
        <f>ROUND(AF18,0)</f>
        <v>8</v>
      </c>
      <c r="BI18" s="131">
        <f>ROUND(AG18,0)</f>
        <v>1</v>
      </c>
      <c r="BJ18" s="131">
        <f>ROUND(AH18,0)</f>
        <v>10</v>
      </c>
      <c r="BK18" s="131">
        <f>ROUND(AI18,0)</f>
        <v>5</v>
      </c>
      <c r="BL18" s="131" t="e">
        <f>ROUND(#REF!,0)</f>
        <v>#REF!</v>
      </c>
      <c r="BM18" s="131" t="e">
        <f>ROUND(#REF!,0)</f>
        <v>#REF!</v>
      </c>
      <c r="BN18" s="131" t="e">
        <f>ROUND(#REF!,0)</f>
        <v>#REF!</v>
      </c>
      <c r="BO18" s="131" t="e">
        <f>ROUND(#REF!,0)</f>
        <v>#REF!</v>
      </c>
      <c r="BP18" s="131" t="e">
        <f>ROUND(#REF!,0)</f>
        <v>#REF!</v>
      </c>
    </row>
    <row r="19" spans="1:68" x14ac:dyDescent="0.2">
      <c r="A19" s="34" t="s">
        <v>8</v>
      </c>
      <c r="B19" s="18" t="s">
        <v>5</v>
      </c>
      <c r="C19" s="19" t="s">
        <v>24</v>
      </c>
      <c r="D19" s="31" t="s">
        <v>62</v>
      </c>
      <c r="E19" s="31" t="s">
        <v>152</v>
      </c>
      <c r="F19" s="20">
        <f>SUMPRODUCT(H19:AI19,$H$1:$AI$1)</f>
        <v>1329860</v>
      </c>
      <c r="G19" s="21">
        <f>SUM(H19:AI19)</f>
        <v>740</v>
      </c>
      <c r="H19" s="22">
        <v>30</v>
      </c>
      <c r="I19" s="22">
        <v>60</v>
      </c>
      <c r="J19" s="22">
        <v>24</v>
      </c>
      <c r="K19" s="22">
        <v>60</v>
      </c>
      <c r="L19" s="22">
        <v>81</v>
      </c>
      <c r="M19" s="22">
        <v>33</v>
      </c>
      <c r="N19" s="22">
        <v>17</v>
      </c>
      <c r="O19" s="22">
        <v>33</v>
      </c>
      <c r="P19" s="22">
        <v>48</v>
      </c>
      <c r="Q19" s="22">
        <v>16</v>
      </c>
      <c r="R19" s="22">
        <v>25</v>
      </c>
      <c r="S19" s="22">
        <v>33</v>
      </c>
      <c r="T19" s="22">
        <v>20</v>
      </c>
      <c r="U19" s="22">
        <v>41</v>
      </c>
      <c r="V19" s="22">
        <v>24</v>
      </c>
      <c r="W19" s="22">
        <v>25</v>
      </c>
      <c r="X19" s="22">
        <v>25</v>
      </c>
      <c r="Y19" s="22">
        <v>8</v>
      </c>
      <c r="Z19" s="22">
        <v>23</v>
      </c>
      <c r="AA19" s="22">
        <v>18</v>
      </c>
      <c r="AB19" s="22">
        <v>6</v>
      </c>
      <c r="AC19" s="22">
        <v>29</v>
      </c>
      <c r="AD19" s="22">
        <v>22</v>
      </c>
      <c r="AE19" s="22">
        <v>7</v>
      </c>
      <c r="AF19" s="22">
        <v>11</v>
      </c>
      <c r="AG19" s="22">
        <v>2</v>
      </c>
      <c r="AH19" s="22">
        <v>13</v>
      </c>
      <c r="AI19" s="22">
        <v>6</v>
      </c>
      <c r="AJ19" s="131">
        <f>ROUND(H19,0)</f>
        <v>30</v>
      </c>
      <c r="AK19" s="131">
        <f>ROUND(I19,0)</f>
        <v>60</v>
      </c>
      <c r="AL19" s="131">
        <f>ROUND(J19,0)</f>
        <v>24</v>
      </c>
      <c r="AM19" s="131">
        <f>ROUND(K19,0)</f>
        <v>60</v>
      </c>
      <c r="AN19" s="131">
        <f>ROUND(L19,0)</f>
        <v>81</v>
      </c>
      <c r="AO19" s="131">
        <f>ROUND(M19,0)</f>
        <v>33</v>
      </c>
      <c r="AP19" s="131">
        <f>ROUND(N19,0)</f>
        <v>17</v>
      </c>
      <c r="AQ19" s="131">
        <f>ROUND(O19,0)</f>
        <v>33</v>
      </c>
      <c r="AR19" s="131">
        <f>ROUND(P19,0)</f>
        <v>48</v>
      </c>
      <c r="AS19" s="131">
        <f>ROUND(Q19,0)</f>
        <v>16</v>
      </c>
      <c r="AT19" s="131">
        <f>ROUND(R19,0)</f>
        <v>25</v>
      </c>
      <c r="AU19" s="131">
        <f>ROUND(S19,0)</f>
        <v>33</v>
      </c>
      <c r="AV19" s="131">
        <f>ROUND(T19,0)</f>
        <v>20</v>
      </c>
      <c r="AW19" s="131">
        <f>ROUND(U19,0)</f>
        <v>41</v>
      </c>
      <c r="AX19" s="131">
        <f>ROUND(V19,0)</f>
        <v>24</v>
      </c>
      <c r="AY19" s="131">
        <f>ROUND(W19,0)</f>
        <v>25</v>
      </c>
      <c r="AZ19" s="131">
        <f>ROUND(X19,0)</f>
        <v>25</v>
      </c>
      <c r="BA19" s="131">
        <f>ROUND(Y19,0)</f>
        <v>8</v>
      </c>
      <c r="BB19" s="131">
        <f>ROUND(Z19,0)</f>
        <v>23</v>
      </c>
      <c r="BC19" s="131">
        <f>ROUND(AA19,0)</f>
        <v>18</v>
      </c>
      <c r="BD19" s="131">
        <f>ROUND(AB19,0)</f>
        <v>6</v>
      </c>
      <c r="BE19" s="131">
        <f>ROUND(AC19,0)</f>
        <v>29</v>
      </c>
      <c r="BF19" s="131">
        <f>ROUND(AD19,0)</f>
        <v>22</v>
      </c>
      <c r="BG19" s="131">
        <f>ROUND(AE19,0)</f>
        <v>7</v>
      </c>
      <c r="BH19" s="131">
        <f>ROUND(AF19,0)</f>
        <v>11</v>
      </c>
      <c r="BI19" s="131">
        <f>ROUND(AG19,0)</f>
        <v>2</v>
      </c>
      <c r="BJ19" s="131">
        <f>ROUND(AH19,0)</f>
        <v>13</v>
      </c>
      <c r="BK19" s="131">
        <f>ROUND(AI19,0)</f>
        <v>6</v>
      </c>
      <c r="BL19" s="131" t="e">
        <f>ROUND(#REF!,0)</f>
        <v>#REF!</v>
      </c>
      <c r="BM19" s="131" t="e">
        <f>ROUND(#REF!,0)</f>
        <v>#REF!</v>
      </c>
      <c r="BN19" s="131" t="e">
        <f>ROUND(#REF!,0)</f>
        <v>#REF!</v>
      </c>
      <c r="BO19" s="131" t="e">
        <f>ROUND(#REF!,0)</f>
        <v>#REF!</v>
      </c>
      <c r="BP19" s="131" t="e">
        <f>ROUND(#REF!,0)</f>
        <v>#REF!</v>
      </c>
    </row>
    <row r="20" spans="1:68" x14ac:dyDescent="0.2">
      <c r="A20" s="34" t="s">
        <v>8</v>
      </c>
      <c r="B20" s="18" t="s">
        <v>5</v>
      </c>
      <c r="C20" s="19" t="s">
        <v>24</v>
      </c>
      <c r="D20" s="31" t="s">
        <v>63</v>
      </c>
      <c r="E20" s="31" t="s">
        <v>64</v>
      </c>
      <c r="F20" s="20">
        <f>SUMPRODUCT(H20:AI20,$H$1:$AI$1)</f>
        <v>1708460</v>
      </c>
      <c r="G20" s="21">
        <f>SUM(H20:AI20)</f>
        <v>852</v>
      </c>
      <c r="H20" s="22">
        <v>32</v>
      </c>
      <c r="I20" s="22">
        <v>64</v>
      </c>
      <c r="J20" s="22">
        <v>27</v>
      </c>
      <c r="K20" s="22">
        <v>65</v>
      </c>
      <c r="L20" s="22">
        <v>87</v>
      </c>
      <c r="M20" s="22">
        <v>36</v>
      </c>
      <c r="N20" s="22">
        <v>17</v>
      </c>
      <c r="O20" s="22">
        <v>36</v>
      </c>
      <c r="P20" s="22">
        <v>53</v>
      </c>
      <c r="Q20" s="22">
        <v>18</v>
      </c>
      <c r="R20" s="22">
        <v>29</v>
      </c>
      <c r="S20" s="22">
        <v>34</v>
      </c>
      <c r="T20" s="22">
        <v>20</v>
      </c>
      <c r="U20" s="22">
        <v>43</v>
      </c>
      <c r="V20" s="22">
        <v>26</v>
      </c>
      <c r="W20" s="22">
        <v>25</v>
      </c>
      <c r="X20" s="22">
        <v>25</v>
      </c>
      <c r="Y20" s="22">
        <v>9</v>
      </c>
      <c r="Z20" s="22">
        <v>24</v>
      </c>
      <c r="AA20" s="22">
        <v>32</v>
      </c>
      <c r="AB20" s="22">
        <v>10</v>
      </c>
      <c r="AC20" s="22">
        <v>50</v>
      </c>
      <c r="AD20" s="22">
        <v>33</v>
      </c>
      <c r="AE20" s="22">
        <v>9</v>
      </c>
      <c r="AF20" s="22">
        <v>17</v>
      </c>
      <c r="AG20" s="22">
        <v>2</v>
      </c>
      <c r="AH20" s="22">
        <v>20</v>
      </c>
      <c r="AI20" s="22">
        <v>9</v>
      </c>
      <c r="AJ20" s="131">
        <f>ROUND(H20,0)</f>
        <v>32</v>
      </c>
      <c r="AK20" s="131">
        <f>ROUND(I20,0)</f>
        <v>64</v>
      </c>
      <c r="AL20" s="131">
        <f>ROUND(J20,0)</f>
        <v>27</v>
      </c>
      <c r="AM20" s="131">
        <f>ROUND(K20,0)</f>
        <v>65</v>
      </c>
      <c r="AN20" s="131">
        <f>ROUND(L20,0)</f>
        <v>87</v>
      </c>
      <c r="AO20" s="131">
        <f>ROUND(M20,0)</f>
        <v>36</v>
      </c>
      <c r="AP20" s="131">
        <f>ROUND(N20,0)</f>
        <v>17</v>
      </c>
      <c r="AQ20" s="131">
        <f>ROUND(O20,0)</f>
        <v>36</v>
      </c>
      <c r="AR20" s="131">
        <f>ROUND(P20,0)</f>
        <v>53</v>
      </c>
      <c r="AS20" s="131">
        <f>ROUND(Q20,0)</f>
        <v>18</v>
      </c>
      <c r="AT20" s="131">
        <f>ROUND(R20,0)</f>
        <v>29</v>
      </c>
      <c r="AU20" s="131">
        <f>ROUND(S20,0)</f>
        <v>34</v>
      </c>
      <c r="AV20" s="131">
        <f>ROUND(T20,0)</f>
        <v>20</v>
      </c>
      <c r="AW20" s="131">
        <f>ROUND(U20,0)</f>
        <v>43</v>
      </c>
      <c r="AX20" s="131">
        <f>ROUND(V20,0)</f>
        <v>26</v>
      </c>
      <c r="AY20" s="131">
        <f>ROUND(W20,0)</f>
        <v>25</v>
      </c>
      <c r="AZ20" s="131">
        <f>ROUND(X20,0)</f>
        <v>25</v>
      </c>
      <c r="BA20" s="131">
        <f>ROUND(Y20,0)</f>
        <v>9</v>
      </c>
      <c r="BB20" s="131">
        <f>ROUND(Z20,0)</f>
        <v>24</v>
      </c>
      <c r="BC20" s="131">
        <f>ROUND(AA20,0)</f>
        <v>32</v>
      </c>
      <c r="BD20" s="131">
        <f>ROUND(AB20,0)</f>
        <v>10</v>
      </c>
      <c r="BE20" s="131">
        <f>ROUND(AC20,0)</f>
        <v>50</v>
      </c>
      <c r="BF20" s="131">
        <f>ROUND(AD20,0)</f>
        <v>33</v>
      </c>
      <c r="BG20" s="131">
        <f>ROUND(AE20,0)</f>
        <v>9</v>
      </c>
      <c r="BH20" s="131">
        <f>ROUND(AF20,0)</f>
        <v>17</v>
      </c>
      <c r="BI20" s="131">
        <f>ROUND(AG20,0)</f>
        <v>2</v>
      </c>
      <c r="BJ20" s="131">
        <f>ROUND(AH20,0)</f>
        <v>20</v>
      </c>
      <c r="BK20" s="131">
        <f>ROUND(AI20,0)</f>
        <v>9</v>
      </c>
      <c r="BL20" s="131" t="e">
        <f>ROUND(#REF!,0)</f>
        <v>#REF!</v>
      </c>
      <c r="BM20" s="131" t="e">
        <f>ROUND(#REF!,0)</f>
        <v>#REF!</v>
      </c>
      <c r="BN20" s="131" t="e">
        <f>ROUND(#REF!,0)</f>
        <v>#REF!</v>
      </c>
      <c r="BO20" s="131" t="e">
        <f>ROUND(#REF!,0)</f>
        <v>#REF!</v>
      </c>
      <c r="BP20" s="131" t="e">
        <f>ROUND(#REF!,0)</f>
        <v>#REF!</v>
      </c>
    </row>
    <row r="21" spans="1:68" s="10" customFormat="1" x14ac:dyDescent="0.2">
      <c r="A21" s="32"/>
      <c r="B21" s="24"/>
      <c r="C21" s="25"/>
      <c r="D21" s="33"/>
      <c r="E21" s="33"/>
      <c r="F21" s="28">
        <f>SUMPRODUCT(H21:AI21,$H$1:$AI$1)</f>
        <v>6068090</v>
      </c>
      <c r="G21" s="59">
        <f>SUM(H21:AI21)</f>
        <v>3178</v>
      </c>
      <c r="H21" s="12">
        <f>SUM(H17:H20)</f>
        <v>124</v>
      </c>
      <c r="I21" s="12">
        <f t="shared" ref="I21:AI21" si="3">SUM(I17:I20)</f>
        <v>248</v>
      </c>
      <c r="J21" s="12">
        <f t="shared" si="3"/>
        <v>101</v>
      </c>
      <c r="K21" s="12">
        <f t="shared" si="3"/>
        <v>251</v>
      </c>
      <c r="L21" s="12">
        <f t="shared" si="3"/>
        <v>335</v>
      </c>
      <c r="M21" s="12">
        <f t="shared" si="3"/>
        <v>136</v>
      </c>
      <c r="N21" s="12">
        <f t="shared" si="3"/>
        <v>68</v>
      </c>
      <c r="O21" s="12">
        <f t="shared" si="3"/>
        <v>136</v>
      </c>
      <c r="P21" s="12">
        <f t="shared" si="3"/>
        <v>203</v>
      </c>
      <c r="Q21" s="12">
        <f t="shared" si="3"/>
        <v>68</v>
      </c>
      <c r="R21" s="12">
        <f t="shared" si="3"/>
        <v>102</v>
      </c>
      <c r="S21" s="12">
        <f t="shared" si="3"/>
        <v>136</v>
      </c>
      <c r="T21" s="12">
        <f t="shared" si="3"/>
        <v>81</v>
      </c>
      <c r="U21" s="12">
        <f t="shared" si="3"/>
        <v>170</v>
      </c>
      <c r="V21" s="12">
        <f t="shared" si="3"/>
        <v>102</v>
      </c>
      <c r="W21" s="12">
        <f t="shared" si="3"/>
        <v>102</v>
      </c>
      <c r="X21" s="12">
        <f t="shared" si="3"/>
        <v>102</v>
      </c>
      <c r="Y21" s="12">
        <f t="shared" si="3"/>
        <v>34</v>
      </c>
      <c r="Z21" s="12">
        <f t="shared" si="3"/>
        <v>96</v>
      </c>
      <c r="AA21" s="12">
        <f t="shared" si="3"/>
        <v>96</v>
      </c>
      <c r="AB21" s="12">
        <f t="shared" si="3"/>
        <v>32</v>
      </c>
      <c r="AC21" s="12">
        <f t="shared" si="3"/>
        <v>147</v>
      </c>
      <c r="AD21" s="12">
        <f t="shared" si="3"/>
        <v>111</v>
      </c>
      <c r="AE21" s="12">
        <f t="shared" si="3"/>
        <v>33</v>
      </c>
      <c r="AF21" s="12">
        <f t="shared" si="3"/>
        <v>57</v>
      </c>
      <c r="AG21" s="12">
        <f t="shared" si="3"/>
        <v>8</v>
      </c>
      <c r="AH21" s="12">
        <f t="shared" si="3"/>
        <v>67</v>
      </c>
      <c r="AI21" s="12">
        <f t="shared" si="3"/>
        <v>32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1:68" x14ac:dyDescent="0.2">
      <c r="A22" s="35" t="s">
        <v>9</v>
      </c>
      <c r="B22" s="18" t="s">
        <v>5</v>
      </c>
      <c r="C22" s="19" t="s">
        <v>24</v>
      </c>
      <c r="D22" s="26" t="s">
        <v>65</v>
      </c>
      <c r="E22" s="26" t="s">
        <v>66</v>
      </c>
      <c r="F22" s="20">
        <f>SUMPRODUCT(H22:AI22,$H$1:$AI$1)</f>
        <v>2085060</v>
      </c>
      <c r="G22" s="21">
        <f>SUM(H22:AI22)</f>
        <v>973</v>
      </c>
      <c r="H22" s="22">
        <v>35</v>
      </c>
      <c r="I22" s="22">
        <v>71</v>
      </c>
      <c r="J22" s="22">
        <v>28</v>
      </c>
      <c r="K22" s="22">
        <v>69</v>
      </c>
      <c r="L22" s="22">
        <v>93</v>
      </c>
      <c r="M22" s="22">
        <v>42</v>
      </c>
      <c r="N22" s="22">
        <v>21</v>
      </c>
      <c r="O22" s="22">
        <v>42</v>
      </c>
      <c r="P22" s="22">
        <v>62</v>
      </c>
      <c r="Q22" s="22">
        <v>21</v>
      </c>
      <c r="R22" s="22">
        <v>31</v>
      </c>
      <c r="S22" s="22">
        <v>42</v>
      </c>
      <c r="T22" s="22">
        <v>25</v>
      </c>
      <c r="U22" s="22">
        <v>52</v>
      </c>
      <c r="V22" s="22">
        <v>31</v>
      </c>
      <c r="W22" s="22">
        <v>31</v>
      </c>
      <c r="X22" s="22">
        <v>31</v>
      </c>
      <c r="Y22" s="22">
        <v>11</v>
      </c>
      <c r="Z22" s="22">
        <v>26</v>
      </c>
      <c r="AA22" s="22">
        <v>26</v>
      </c>
      <c r="AB22" s="22">
        <v>9</v>
      </c>
      <c r="AC22" s="22">
        <v>49</v>
      </c>
      <c r="AD22" s="22">
        <v>37</v>
      </c>
      <c r="AE22" s="22">
        <v>12</v>
      </c>
      <c r="AF22" s="22">
        <v>19</v>
      </c>
      <c r="AG22" s="22">
        <v>3</v>
      </c>
      <c r="AH22" s="22">
        <v>36</v>
      </c>
      <c r="AI22" s="22">
        <v>18</v>
      </c>
      <c r="AJ22" s="131">
        <f>ROUND(H22,0)</f>
        <v>35</v>
      </c>
      <c r="AK22" s="131">
        <f>ROUND(I22,0)</f>
        <v>71</v>
      </c>
      <c r="AL22" s="131">
        <f>ROUND(J22,0)</f>
        <v>28</v>
      </c>
      <c r="AM22" s="131">
        <f>ROUND(K22,0)</f>
        <v>69</v>
      </c>
      <c r="AN22" s="131">
        <f>ROUND(L22,0)</f>
        <v>93</v>
      </c>
      <c r="AO22" s="131">
        <f>ROUND(M22,0)</f>
        <v>42</v>
      </c>
      <c r="AP22" s="131">
        <f>ROUND(N22,0)</f>
        <v>21</v>
      </c>
      <c r="AQ22" s="131">
        <f>ROUND(O22,0)</f>
        <v>42</v>
      </c>
      <c r="AR22" s="131">
        <f>ROUND(P22,0)</f>
        <v>62</v>
      </c>
      <c r="AS22" s="131">
        <f>ROUND(Q22,0)</f>
        <v>21</v>
      </c>
      <c r="AT22" s="131">
        <f>ROUND(R22,0)</f>
        <v>31</v>
      </c>
      <c r="AU22" s="131">
        <f>ROUND(S22,0)</f>
        <v>42</v>
      </c>
      <c r="AV22" s="131">
        <f>ROUND(T22,0)</f>
        <v>25</v>
      </c>
      <c r="AW22" s="131">
        <f>ROUND(U22,0)</f>
        <v>52</v>
      </c>
      <c r="AX22" s="131">
        <f>ROUND(V22,0)</f>
        <v>31</v>
      </c>
      <c r="AY22" s="131">
        <f>ROUND(W22,0)</f>
        <v>31</v>
      </c>
      <c r="AZ22" s="131">
        <f>ROUND(X22,0)</f>
        <v>31</v>
      </c>
      <c r="BA22" s="131">
        <f>ROUND(Y22,0)</f>
        <v>11</v>
      </c>
      <c r="BB22" s="131">
        <f>ROUND(Z22,0)</f>
        <v>26</v>
      </c>
      <c r="BC22" s="131">
        <f>ROUND(AA22,0)</f>
        <v>26</v>
      </c>
      <c r="BD22" s="131">
        <f>ROUND(AB22,0)</f>
        <v>9</v>
      </c>
      <c r="BE22" s="131">
        <f>ROUND(AC22,0)</f>
        <v>49</v>
      </c>
      <c r="BF22" s="131">
        <f>ROUND(AD22,0)</f>
        <v>37</v>
      </c>
      <c r="BG22" s="131">
        <f>ROUND(AE22,0)</f>
        <v>12</v>
      </c>
      <c r="BH22" s="131">
        <f>ROUND(AF22,0)</f>
        <v>19</v>
      </c>
      <c r="BI22" s="131">
        <f>ROUND(AG22,0)</f>
        <v>3</v>
      </c>
      <c r="BJ22" s="131">
        <f>ROUND(AH22,0)</f>
        <v>36</v>
      </c>
      <c r="BK22" s="131">
        <f>ROUND(AI22,0)</f>
        <v>18</v>
      </c>
      <c r="BL22" s="131" t="e">
        <f>ROUND(#REF!,0)</f>
        <v>#REF!</v>
      </c>
      <c r="BM22" s="131" t="e">
        <f>ROUND(#REF!,0)</f>
        <v>#REF!</v>
      </c>
      <c r="BN22" s="131" t="e">
        <f>ROUND(#REF!,0)</f>
        <v>#REF!</v>
      </c>
      <c r="BO22" s="131" t="e">
        <f>ROUND(#REF!,0)</f>
        <v>#REF!</v>
      </c>
      <c r="BP22" s="131" t="e">
        <f>ROUND(#REF!,0)</f>
        <v>#REF!</v>
      </c>
    </row>
    <row r="23" spans="1:68" x14ac:dyDescent="0.2">
      <c r="A23" s="35" t="s">
        <v>9</v>
      </c>
      <c r="B23" s="18" t="s">
        <v>5</v>
      </c>
      <c r="C23" s="19" t="s">
        <v>24</v>
      </c>
      <c r="D23" s="26" t="s">
        <v>67</v>
      </c>
      <c r="E23" s="26" t="s">
        <v>153</v>
      </c>
      <c r="F23" s="20">
        <f>SUMPRODUCT(H23:AI23,$H$1:$AI$1)</f>
        <v>1485830</v>
      </c>
      <c r="G23" s="21">
        <f>SUM(H23:AI23)</f>
        <v>714</v>
      </c>
      <c r="H23" s="22">
        <v>26</v>
      </c>
      <c r="I23" s="22">
        <v>52</v>
      </c>
      <c r="J23" s="22">
        <v>21</v>
      </c>
      <c r="K23" s="22">
        <v>52</v>
      </c>
      <c r="L23" s="22">
        <v>69</v>
      </c>
      <c r="M23" s="22">
        <v>31</v>
      </c>
      <c r="N23" s="22">
        <v>15</v>
      </c>
      <c r="O23" s="22">
        <v>31</v>
      </c>
      <c r="P23" s="22">
        <v>46</v>
      </c>
      <c r="Q23" s="22">
        <v>15</v>
      </c>
      <c r="R23" s="22">
        <v>23</v>
      </c>
      <c r="S23" s="22">
        <v>31</v>
      </c>
      <c r="T23" s="22">
        <v>19</v>
      </c>
      <c r="U23" s="22">
        <v>39</v>
      </c>
      <c r="V23" s="22">
        <v>23</v>
      </c>
      <c r="W23" s="22">
        <v>23</v>
      </c>
      <c r="X23" s="22">
        <v>23</v>
      </c>
      <c r="Y23" s="22">
        <v>8</v>
      </c>
      <c r="Z23" s="22">
        <v>20</v>
      </c>
      <c r="AA23" s="22">
        <v>20</v>
      </c>
      <c r="AB23" s="22">
        <v>6</v>
      </c>
      <c r="AC23" s="22">
        <v>36</v>
      </c>
      <c r="AD23" s="22">
        <v>27</v>
      </c>
      <c r="AE23" s="22">
        <v>8</v>
      </c>
      <c r="AF23" s="22">
        <v>12</v>
      </c>
      <c r="AG23" s="22">
        <v>2</v>
      </c>
      <c r="AH23" s="22">
        <v>24</v>
      </c>
      <c r="AI23" s="22">
        <v>12</v>
      </c>
      <c r="AJ23" s="131">
        <f>ROUND(H23,0)</f>
        <v>26</v>
      </c>
      <c r="AK23" s="131">
        <f>ROUND(I23,0)</f>
        <v>52</v>
      </c>
      <c r="AL23" s="131">
        <f>ROUND(J23,0)</f>
        <v>21</v>
      </c>
      <c r="AM23" s="131">
        <f>ROUND(K23,0)</f>
        <v>52</v>
      </c>
      <c r="AN23" s="131">
        <f>ROUND(L23,0)</f>
        <v>69</v>
      </c>
      <c r="AO23" s="131">
        <f>ROUND(M23,0)</f>
        <v>31</v>
      </c>
      <c r="AP23" s="131">
        <f>ROUND(N23,0)</f>
        <v>15</v>
      </c>
      <c r="AQ23" s="131">
        <f>ROUND(O23,0)</f>
        <v>31</v>
      </c>
      <c r="AR23" s="131">
        <f>ROUND(P23,0)</f>
        <v>46</v>
      </c>
      <c r="AS23" s="131">
        <f>ROUND(Q23,0)</f>
        <v>15</v>
      </c>
      <c r="AT23" s="131">
        <f>ROUND(R23,0)</f>
        <v>23</v>
      </c>
      <c r="AU23" s="131">
        <f>ROUND(S23,0)</f>
        <v>31</v>
      </c>
      <c r="AV23" s="131">
        <f>ROUND(T23,0)</f>
        <v>19</v>
      </c>
      <c r="AW23" s="131">
        <f>ROUND(U23,0)</f>
        <v>39</v>
      </c>
      <c r="AX23" s="131">
        <f>ROUND(V23,0)</f>
        <v>23</v>
      </c>
      <c r="AY23" s="131">
        <f>ROUND(W23,0)</f>
        <v>23</v>
      </c>
      <c r="AZ23" s="131">
        <f>ROUND(X23,0)</f>
        <v>23</v>
      </c>
      <c r="BA23" s="131">
        <f>ROUND(Y23,0)</f>
        <v>8</v>
      </c>
      <c r="BB23" s="131">
        <f>ROUND(Z23,0)</f>
        <v>20</v>
      </c>
      <c r="BC23" s="131">
        <f>ROUND(AA23,0)</f>
        <v>20</v>
      </c>
      <c r="BD23" s="131">
        <f>ROUND(AB23,0)</f>
        <v>6</v>
      </c>
      <c r="BE23" s="131">
        <f>ROUND(AC23,0)</f>
        <v>36</v>
      </c>
      <c r="BF23" s="131">
        <f>ROUND(AD23,0)</f>
        <v>27</v>
      </c>
      <c r="BG23" s="131">
        <f>ROUND(AE23,0)</f>
        <v>8</v>
      </c>
      <c r="BH23" s="131">
        <f>ROUND(AF23,0)</f>
        <v>12</v>
      </c>
      <c r="BI23" s="131">
        <f>ROUND(AG23,0)</f>
        <v>2</v>
      </c>
      <c r="BJ23" s="131">
        <f>ROUND(AH23,0)</f>
        <v>24</v>
      </c>
      <c r="BK23" s="131">
        <f>ROUND(AI23,0)</f>
        <v>12</v>
      </c>
      <c r="BL23" s="131" t="e">
        <f>ROUND(#REF!,0)</f>
        <v>#REF!</v>
      </c>
      <c r="BM23" s="131" t="e">
        <f>ROUND(#REF!,0)</f>
        <v>#REF!</v>
      </c>
      <c r="BN23" s="131" t="e">
        <f>ROUND(#REF!,0)</f>
        <v>#REF!</v>
      </c>
      <c r="BO23" s="131" t="e">
        <f>ROUND(#REF!,0)</f>
        <v>#REF!</v>
      </c>
      <c r="BP23" s="131" t="e">
        <f>ROUND(#REF!,0)</f>
        <v>#REF!</v>
      </c>
    </row>
    <row r="24" spans="1:68" x14ac:dyDescent="0.2">
      <c r="A24" s="34" t="s">
        <v>9</v>
      </c>
      <c r="B24" s="18" t="s">
        <v>5</v>
      </c>
      <c r="C24" s="19" t="s">
        <v>24</v>
      </c>
      <c r="D24" s="31" t="s">
        <v>68</v>
      </c>
      <c r="E24" s="31" t="s">
        <v>69</v>
      </c>
      <c r="F24" s="20">
        <f>SUMPRODUCT(H24:AI24,$H$1:$AI$1)</f>
        <v>1705970</v>
      </c>
      <c r="G24" s="21">
        <f>SUM(H24:AI24)</f>
        <v>809</v>
      </c>
      <c r="H24" s="22">
        <v>30</v>
      </c>
      <c r="I24" s="22">
        <v>59</v>
      </c>
      <c r="J24" s="22">
        <v>23</v>
      </c>
      <c r="K24" s="22">
        <v>58</v>
      </c>
      <c r="L24" s="22">
        <v>78</v>
      </c>
      <c r="M24" s="22">
        <v>35</v>
      </c>
      <c r="N24" s="22">
        <v>17</v>
      </c>
      <c r="O24" s="22">
        <v>35</v>
      </c>
      <c r="P24" s="22">
        <v>52</v>
      </c>
      <c r="Q24" s="22">
        <v>17</v>
      </c>
      <c r="R24" s="22">
        <v>26</v>
      </c>
      <c r="S24" s="22">
        <v>35</v>
      </c>
      <c r="T24" s="22">
        <v>21</v>
      </c>
      <c r="U24" s="22">
        <v>44</v>
      </c>
      <c r="V24" s="22">
        <v>26</v>
      </c>
      <c r="W24" s="22">
        <v>26</v>
      </c>
      <c r="X24" s="22">
        <v>26</v>
      </c>
      <c r="Y24" s="22">
        <v>9</v>
      </c>
      <c r="Z24" s="22">
        <v>22</v>
      </c>
      <c r="AA24" s="22">
        <v>22</v>
      </c>
      <c r="AB24" s="22">
        <v>7</v>
      </c>
      <c r="AC24" s="22">
        <v>41</v>
      </c>
      <c r="AD24" s="22">
        <v>31</v>
      </c>
      <c r="AE24" s="22">
        <v>10</v>
      </c>
      <c r="AF24" s="22">
        <v>15</v>
      </c>
      <c r="AG24" s="22">
        <v>2</v>
      </c>
      <c r="AH24" s="22">
        <v>28</v>
      </c>
      <c r="AI24" s="22">
        <v>14</v>
      </c>
      <c r="AJ24" s="131">
        <f>ROUND(H24,0)</f>
        <v>30</v>
      </c>
      <c r="AK24" s="131">
        <f>ROUND(I24,0)</f>
        <v>59</v>
      </c>
      <c r="AL24" s="131">
        <f>ROUND(J24,0)</f>
        <v>23</v>
      </c>
      <c r="AM24" s="131">
        <f>ROUND(K24,0)</f>
        <v>58</v>
      </c>
      <c r="AN24" s="131">
        <f>ROUND(L24,0)</f>
        <v>78</v>
      </c>
      <c r="AO24" s="131">
        <f>ROUND(M24,0)</f>
        <v>35</v>
      </c>
      <c r="AP24" s="131">
        <f>ROUND(N24,0)</f>
        <v>17</v>
      </c>
      <c r="AQ24" s="131">
        <f>ROUND(O24,0)</f>
        <v>35</v>
      </c>
      <c r="AR24" s="131">
        <f>ROUND(P24,0)</f>
        <v>52</v>
      </c>
      <c r="AS24" s="131">
        <f>ROUND(Q24,0)</f>
        <v>17</v>
      </c>
      <c r="AT24" s="131">
        <f>ROUND(R24,0)</f>
        <v>26</v>
      </c>
      <c r="AU24" s="131">
        <f>ROUND(S24,0)</f>
        <v>35</v>
      </c>
      <c r="AV24" s="131">
        <f>ROUND(T24,0)</f>
        <v>21</v>
      </c>
      <c r="AW24" s="131">
        <f>ROUND(U24,0)</f>
        <v>44</v>
      </c>
      <c r="AX24" s="131">
        <f>ROUND(V24,0)</f>
        <v>26</v>
      </c>
      <c r="AY24" s="131">
        <f>ROUND(W24,0)</f>
        <v>26</v>
      </c>
      <c r="AZ24" s="131">
        <f>ROUND(X24,0)</f>
        <v>26</v>
      </c>
      <c r="BA24" s="131">
        <f>ROUND(Y24,0)</f>
        <v>9</v>
      </c>
      <c r="BB24" s="131">
        <f>ROUND(Z24,0)</f>
        <v>22</v>
      </c>
      <c r="BC24" s="131">
        <f>ROUND(AA24,0)</f>
        <v>22</v>
      </c>
      <c r="BD24" s="131">
        <f>ROUND(AB24,0)</f>
        <v>7</v>
      </c>
      <c r="BE24" s="131">
        <f>ROUND(AC24,0)</f>
        <v>41</v>
      </c>
      <c r="BF24" s="131">
        <f>ROUND(AD24,0)</f>
        <v>31</v>
      </c>
      <c r="BG24" s="131">
        <f>ROUND(AE24,0)</f>
        <v>10</v>
      </c>
      <c r="BH24" s="131">
        <f>ROUND(AF24,0)</f>
        <v>15</v>
      </c>
      <c r="BI24" s="131">
        <f>ROUND(AG24,0)</f>
        <v>2</v>
      </c>
      <c r="BJ24" s="131">
        <f>ROUND(AH24,0)</f>
        <v>28</v>
      </c>
      <c r="BK24" s="131">
        <f>ROUND(AI24,0)</f>
        <v>14</v>
      </c>
      <c r="BL24" s="131" t="e">
        <f>ROUND(#REF!,0)</f>
        <v>#REF!</v>
      </c>
      <c r="BM24" s="131" t="e">
        <f>ROUND(#REF!,0)</f>
        <v>#REF!</v>
      </c>
      <c r="BN24" s="131" t="e">
        <f>ROUND(#REF!,0)</f>
        <v>#REF!</v>
      </c>
      <c r="BO24" s="131" t="e">
        <f>ROUND(#REF!,0)</f>
        <v>#REF!</v>
      </c>
      <c r="BP24" s="131" t="e">
        <f>ROUND(#REF!,0)</f>
        <v>#REF!</v>
      </c>
    </row>
    <row r="25" spans="1:68" x14ac:dyDescent="0.2">
      <c r="A25" s="34" t="s">
        <v>9</v>
      </c>
      <c r="B25" s="18" t="s">
        <v>5</v>
      </c>
      <c r="C25" s="19" t="s">
        <v>24</v>
      </c>
      <c r="D25" s="31" t="s">
        <v>70</v>
      </c>
      <c r="E25" s="31" t="s">
        <v>71</v>
      </c>
      <c r="F25" s="20">
        <f>SUMPRODUCT(H25:AI25,$H$1:$AI$1)</f>
        <v>1347270</v>
      </c>
      <c r="G25" s="21">
        <f>SUM(H25:AI25)</f>
        <v>629</v>
      </c>
      <c r="H25" s="22">
        <v>23</v>
      </c>
      <c r="I25" s="22">
        <v>46</v>
      </c>
      <c r="J25" s="22">
        <v>18</v>
      </c>
      <c r="K25" s="22">
        <v>45</v>
      </c>
      <c r="L25" s="22">
        <v>59</v>
      </c>
      <c r="M25" s="22">
        <v>26</v>
      </c>
      <c r="N25" s="22">
        <v>14</v>
      </c>
      <c r="O25" s="22">
        <v>26</v>
      </c>
      <c r="P25" s="22">
        <v>41</v>
      </c>
      <c r="Q25" s="22">
        <v>14</v>
      </c>
      <c r="R25" s="22">
        <v>21</v>
      </c>
      <c r="S25" s="22">
        <v>26</v>
      </c>
      <c r="T25" s="22">
        <v>16</v>
      </c>
      <c r="U25" s="22">
        <v>33</v>
      </c>
      <c r="V25" s="22">
        <v>21</v>
      </c>
      <c r="W25" s="22">
        <v>21</v>
      </c>
      <c r="X25" s="22">
        <v>21</v>
      </c>
      <c r="Y25" s="22">
        <v>6</v>
      </c>
      <c r="Z25" s="22">
        <v>17</v>
      </c>
      <c r="AA25" s="22">
        <v>17</v>
      </c>
      <c r="AB25" s="22">
        <v>6</v>
      </c>
      <c r="AC25" s="22">
        <v>31</v>
      </c>
      <c r="AD25" s="22">
        <v>23</v>
      </c>
      <c r="AE25" s="22">
        <v>9</v>
      </c>
      <c r="AF25" s="22">
        <v>12</v>
      </c>
      <c r="AG25" s="22">
        <v>1</v>
      </c>
      <c r="AH25" s="22">
        <v>25</v>
      </c>
      <c r="AI25" s="22">
        <v>11</v>
      </c>
      <c r="AJ25" s="131">
        <f>ROUND(H25,0)</f>
        <v>23</v>
      </c>
      <c r="AK25" s="131">
        <f>ROUND(I25,0)</f>
        <v>46</v>
      </c>
      <c r="AL25" s="131">
        <f>ROUND(J25,0)</f>
        <v>18</v>
      </c>
      <c r="AM25" s="131">
        <f>ROUND(K25,0)</f>
        <v>45</v>
      </c>
      <c r="AN25" s="131">
        <f>ROUND(L25,0)</f>
        <v>59</v>
      </c>
      <c r="AO25" s="131">
        <f>ROUND(M25,0)</f>
        <v>26</v>
      </c>
      <c r="AP25" s="131">
        <f>ROUND(N25,0)</f>
        <v>14</v>
      </c>
      <c r="AQ25" s="131">
        <f>ROUND(O25,0)</f>
        <v>26</v>
      </c>
      <c r="AR25" s="131">
        <f>ROUND(P25,0)</f>
        <v>41</v>
      </c>
      <c r="AS25" s="131">
        <f>ROUND(Q25,0)</f>
        <v>14</v>
      </c>
      <c r="AT25" s="131">
        <f>ROUND(R25,0)</f>
        <v>21</v>
      </c>
      <c r="AU25" s="131">
        <f>ROUND(S25,0)</f>
        <v>26</v>
      </c>
      <c r="AV25" s="131">
        <f>ROUND(T25,0)</f>
        <v>16</v>
      </c>
      <c r="AW25" s="131">
        <f>ROUND(U25,0)</f>
        <v>33</v>
      </c>
      <c r="AX25" s="131">
        <f>ROUND(V25,0)</f>
        <v>21</v>
      </c>
      <c r="AY25" s="131">
        <f>ROUND(W25,0)</f>
        <v>21</v>
      </c>
      <c r="AZ25" s="131">
        <f>ROUND(X25,0)</f>
        <v>21</v>
      </c>
      <c r="BA25" s="131">
        <f>ROUND(Y25,0)</f>
        <v>6</v>
      </c>
      <c r="BB25" s="131">
        <f>ROUND(Z25,0)</f>
        <v>17</v>
      </c>
      <c r="BC25" s="131">
        <f>ROUND(AA25,0)</f>
        <v>17</v>
      </c>
      <c r="BD25" s="131">
        <f>ROUND(AB25,0)</f>
        <v>6</v>
      </c>
      <c r="BE25" s="131">
        <f>ROUND(AC25,0)</f>
        <v>31</v>
      </c>
      <c r="BF25" s="131">
        <f>ROUND(AD25,0)</f>
        <v>23</v>
      </c>
      <c r="BG25" s="131">
        <f>ROUND(AE25,0)</f>
        <v>9</v>
      </c>
      <c r="BH25" s="131">
        <f>ROUND(AF25,0)</f>
        <v>12</v>
      </c>
      <c r="BI25" s="131">
        <f>ROUND(AG25,0)</f>
        <v>1</v>
      </c>
      <c r="BJ25" s="131">
        <f>ROUND(AH25,0)</f>
        <v>25</v>
      </c>
      <c r="BK25" s="131">
        <f>ROUND(AI25,0)</f>
        <v>11</v>
      </c>
      <c r="BL25" s="131" t="e">
        <f>ROUND(#REF!,0)</f>
        <v>#REF!</v>
      </c>
      <c r="BM25" s="131" t="e">
        <f>ROUND(#REF!,0)</f>
        <v>#REF!</v>
      </c>
      <c r="BN25" s="131" t="e">
        <f>ROUND(#REF!,0)</f>
        <v>#REF!</v>
      </c>
      <c r="BO25" s="131" t="e">
        <f>ROUND(#REF!,0)</f>
        <v>#REF!</v>
      </c>
      <c r="BP25" s="131" t="e">
        <f>ROUND(#REF!,0)</f>
        <v>#REF!</v>
      </c>
    </row>
    <row r="26" spans="1:68" s="10" customFormat="1" x14ac:dyDescent="0.2">
      <c r="A26" s="32"/>
      <c r="B26" s="24"/>
      <c r="C26" s="25"/>
      <c r="D26" s="33"/>
      <c r="E26" s="33"/>
      <c r="F26" s="28">
        <f>SUMPRODUCT(H26:AI26,$H$1:$AI$1)</f>
        <v>6624130</v>
      </c>
      <c r="G26" s="59">
        <f>SUM(H26:AI26)</f>
        <v>3125</v>
      </c>
      <c r="H26" s="12">
        <f>SUM(H22:H25)</f>
        <v>114</v>
      </c>
      <c r="I26" s="12">
        <f t="shared" ref="I26:AI26" si="4">SUM(I22:I25)</f>
        <v>228</v>
      </c>
      <c r="J26" s="12">
        <f t="shared" si="4"/>
        <v>90</v>
      </c>
      <c r="K26" s="12">
        <f t="shared" si="4"/>
        <v>224</v>
      </c>
      <c r="L26" s="12">
        <f t="shared" si="4"/>
        <v>299</v>
      </c>
      <c r="M26" s="12">
        <f t="shared" si="4"/>
        <v>134</v>
      </c>
      <c r="N26" s="12">
        <f t="shared" si="4"/>
        <v>67</v>
      </c>
      <c r="O26" s="12">
        <f t="shared" si="4"/>
        <v>134</v>
      </c>
      <c r="P26" s="12">
        <f t="shared" si="4"/>
        <v>201</v>
      </c>
      <c r="Q26" s="12">
        <f t="shared" si="4"/>
        <v>67</v>
      </c>
      <c r="R26" s="12">
        <f t="shared" si="4"/>
        <v>101</v>
      </c>
      <c r="S26" s="12">
        <f t="shared" si="4"/>
        <v>134</v>
      </c>
      <c r="T26" s="12">
        <f t="shared" si="4"/>
        <v>81</v>
      </c>
      <c r="U26" s="12">
        <f t="shared" si="4"/>
        <v>168</v>
      </c>
      <c r="V26" s="12">
        <f t="shared" si="4"/>
        <v>101</v>
      </c>
      <c r="W26" s="12">
        <f t="shared" si="4"/>
        <v>101</v>
      </c>
      <c r="X26" s="12">
        <f t="shared" si="4"/>
        <v>101</v>
      </c>
      <c r="Y26" s="12">
        <f t="shared" si="4"/>
        <v>34</v>
      </c>
      <c r="Z26" s="12">
        <f t="shared" si="4"/>
        <v>85</v>
      </c>
      <c r="AA26" s="12">
        <f t="shared" si="4"/>
        <v>85</v>
      </c>
      <c r="AB26" s="12">
        <f t="shared" si="4"/>
        <v>28</v>
      </c>
      <c r="AC26" s="12">
        <f t="shared" si="4"/>
        <v>157</v>
      </c>
      <c r="AD26" s="12">
        <f t="shared" si="4"/>
        <v>118</v>
      </c>
      <c r="AE26" s="12">
        <f t="shared" si="4"/>
        <v>39</v>
      </c>
      <c r="AF26" s="12">
        <f t="shared" si="4"/>
        <v>58</v>
      </c>
      <c r="AG26" s="12">
        <f t="shared" si="4"/>
        <v>8</v>
      </c>
      <c r="AH26" s="12">
        <f t="shared" si="4"/>
        <v>113</v>
      </c>
      <c r="AI26" s="12">
        <f t="shared" si="4"/>
        <v>55</v>
      </c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</row>
    <row r="27" spans="1:68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>SUMPRODUCT(H27:AI27,$H$1:$AI$1)</f>
        <v>4596950</v>
      </c>
      <c r="G27" s="21">
        <f>SUM(H27:AI27)</f>
        <v>2352</v>
      </c>
      <c r="H27" s="22">
        <v>85</v>
      </c>
      <c r="I27" s="22">
        <v>169</v>
      </c>
      <c r="J27" s="22">
        <v>97</v>
      </c>
      <c r="K27" s="22">
        <v>242</v>
      </c>
      <c r="L27" s="22">
        <v>323</v>
      </c>
      <c r="M27" s="22">
        <v>86</v>
      </c>
      <c r="N27" s="22">
        <v>43</v>
      </c>
      <c r="O27" s="22">
        <v>86</v>
      </c>
      <c r="P27" s="22">
        <v>129</v>
      </c>
      <c r="Q27" s="22">
        <v>43</v>
      </c>
      <c r="R27" s="22">
        <v>68</v>
      </c>
      <c r="S27" s="22">
        <v>91</v>
      </c>
      <c r="T27" s="22">
        <v>54</v>
      </c>
      <c r="U27" s="22">
        <v>114</v>
      </c>
      <c r="V27" s="22">
        <v>68</v>
      </c>
      <c r="W27" s="22">
        <v>68</v>
      </c>
      <c r="X27" s="22">
        <v>68</v>
      </c>
      <c r="Y27" s="22">
        <v>23</v>
      </c>
      <c r="Z27" s="22">
        <v>61</v>
      </c>
      <c r="AA27" s="22">
        <v>61</v>
      </c>
      <c r="AB27" s="22">
        <v>20</v>
      </c>
      <c r="AC27" s="22">
        <v>111</v>
      </c>
      <c r="AD27" s="22">
        <v>83</v>
      </c>
      <c r="AE27" s="22">
        <v>21</v>
      </c>
      <c r="AF27" s="22">
        <v>39</v>
      </c>
      <c r="AG27" s="22">
        <v>6</v>
      </c>
      <c r="AH27" s="22">
        <v>62</v>
      </c>
      <c r="AI27" s="22">
        <v>31</v>
      </c>
      <c r="AJ27" s="131">
        <f>ROUND(H27,0)</f>
        <v>85</v>
      </c>
      <c r="AK27" s="131">
        <f>ROUND(I27,0)</f>
        <v>169</v>
      </c>
      <c r="AL27" s="131">
        <f>ROUND(J27,0)</f>
        <v>97</v>
      </c>
      <c r="AM27" s="131">
        <f>ROUND(K27,0)</f>
        <v>242</v>
      </c>
      <c r="AN27" s="131">
        <f>ROUND(L27,0)</f>
        <v>323</v>
      </c>
      <c r="AO27" s="131">
        <f>ROUND(M27,0)</f>
        <v>86</v>
      </c>
      <c r="AP27" s="131">
        <f>ROUND(N27,0)</f>
        <v>43</v>
      </c>
      <c r="AQ27" s="131">
        <f>ROUND(O27,0)</f>
        <v>86</v>
      </c>
      <c r="AR27" s="131">
        <f>ROUND(P27,0)</f>
        <v>129</v>
      </c>
      <c r="AS27" s="131">
        <f>ROUND(Q27,0)</f>
        <v>43</v>
      </c>
      <c r="AT27" s="131">
        <f>ROUND(R27,0)</f>
        <v>68</v>
      </c>
      <c r="AU27" s="131">
        <f>ROUND(S27,0)</f>
        <v>91</v>
      </c>
      <c r="AV27" s="131">
        <f>ROUND(T27,0)</f>
        <v>54</v>
      </c>
      <c r="AW27" s="131">
        <f>ROUND(U27,0)</f>
        <v>114</v>
      </c>
      <c r="AX27" s="131">
        <f>ROUND(V27,0)</f>
        <v>68</v>
      </c>
      <c r="AY27" s="131">
        <f>ROUND(W27,0)</f>
        <v>68</v>
      </c>
      <c r="AZ27" s="131">
        <f>ROUND(X27,0)</f>
        <v>68</v>
      </c>
      <c r="BA27" s="131">
        <f>ROUND(Y27,0)</f>
        <v>23</v>
      </c>
      <c r="BB27" s="131">
        <f>ROUND(Z27,0)</f>
        <v>61</v>
      </c>
      <c r="BC27" s="131">
        <f>ROUND(AA27,0)</f>
        <v>61</v>
      </c>
      <c r="BD27" s="131">
        <f>ROUND(AB27,0)</f>
        <v>20</v>
      </c>
      <c r="BE27" s="131">
        <f>ROUND(AC27,0)</f>
        <v>111</v>
      </c>
      <c r="BF27" s="131">
        <f>ROUND(AD27,0)</f>
        <v>83</v>
      </c>
      <c r="BG27" s="131">
        <f>ROUND(AE27,0)</f>
        <v>21</v>
      </c>
      <c r="BH27" s="131">
        <f>ROUND(AF27,0)</f>
        <v>39</v>
      </c>
      <c r="BI27" s="131">
        <f>ROUND(AG27,0)</f>
        <v>6</v>
      </c>
      <c r="BJ27" s="131">
        <f>ROUND(AH27,0)</f>
        <v>62</v>
      </c>
      <c r="BK27" s="131">
        <f>ROUND(AI27,0)</f>
        <v>31</v>
      </c>
      <c r="BL27" s="131" t="e">
        <f>ROUND(#REF!,0)</f>
        <v>#REF!</v>
      </c>
      <c r="BM27" s="131" t="e">
        <f>ROUND(#REF!,0)</f>
        <v>#REF!</v>
      </c>
      <c r="BN27" s="131" t="e">
        <f>ROUND(#REF!,0)</f>
        <v>#REF!</v>
      </c>
      <c r="BO27" s="131" t="e">
        <f>ROUND(#REF!,0)</f>
        <v>#REF!</v>
      </c>
      <c r="BP27" s="131" t="e">
        <f>ROUND(#REF!,0)</f>
        <v>#REF!</v>
      </c>
    </row>
    <row r="28" spans="1:68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>SUMPRODUCT(H28:AI28,$H$1:$AI$1)</f>
        <v>1320550</v>
      </c>
      <c r="G28" s="21">
        <f>SUM(H28:AI28)</f>
        <v>652</v>
      </c>
      <c r="H28" s="22">
        <v>22</v>
      </c>
      <c r="I28" s="22">
        <v>44</v>
      </c>
      <c r="J28" s="22">
        <v>25</v>
      </c>
      <c r="K28" s="22">
        <v>63</v>
      </c>
      <c r="L28" s="22">
        <v>84</v>
      </c>
      <c r="M28" s="22">
        <v>23</v>
      </c>
      <c r="N28" s="22">
        <v>11</v>
      </c>
      <c r="O28" s="22">
        <v>23</v>
      </c>
      <c r="P28" s="22">
        <v>34</v>
      </c>
      <c r="Q28" s="22">
        <v>11</v>
      </c>
      <c r="R28" s="22">
        <v>20</v>
      </c>
      <c r="S28" s="22">
        <v>27</v>
      </c>
      <c r="T28" s="22">
        <v>16</v>
      </c>
      <c r="U28" s="22">
        <v>34</v>
      </c>
      <c r="V28" s="22">
        <v>20</v>
      </c>
      <c r="W28" s="22">
        <v>20</v>
      </c>
      <c r="X28" s="22">
        <v>20</v>
      </c>
      <c r="Y28" s="22">
        <v>7</v>
      </c>
      <c r="Z28" s="22">
        <v>18</v>
      </c>
      <c r="AA28" s="22">
        <v>18</v>
      </c>
      <c r="AB28" s="22">
        <v>6</v>
      </c>
      <c r="AC28" s="22">
        <v>33</v>
      </c>
      <c r="AD28" s="22">
        <v>25</v>
      </c>
      <c r="AE28" s="22">
        <v>6</v>
      </c>
      <c r="AF28" s="22">
        <v>12</v>
      </c>
      <c r="AG28" s="22">
        <v>2</v>
      </c>
      <c r="AH28" s="22">
        <v>19</v>
      </c>
      <c r="AI28" s="22">
        <v>9</v>
      </c>
      <c r="AJ28" s="131">
        <f>ROUND(H28,0)</f>
        <v>22</v>
      </c>
      <c r="AK28" s="131">
        <f>ROUND(I28,0)</f>
        <v>44</v>
      </c>
      <c r="AL28" s="131">
        <f>ROUND(J28,0)</f>
        <v>25</v>
      </c>
      <c r="AM28" s="131">
        <f>ROUND(K28,0)</f>
        <v>63</v>
      </c>
      <c r="AN28" s="131">
        <f>ROUND(L28,0)</f>
        <v>84</v>
      </c>
      <c r="AO28" s="131">
        <f>ROUND(M28,0)</f>
        <v>23</v>
      </c>
      <c r="AP28" s="131">
        <f>ROUND(N28,0)</f>
        <v>11</v>
      </c>
      <c r="AQ28" s="131">
        <f>ROUND(O28,0)</f>
        <v>23</v>
      </c>
      <c r="AR28" s="131">
        <f>ROUND(P28,0)</f>
        <v>34</v>
      </c>
      <c r="AS28" s="131">
        <f>ROUND(Q28,0)</f>
        <v>11</v>
      </c>
      <c r="AT28" s="131">
        <f>ROUND(R28,0)</f>
        <v>20</v>
      </c>
      <c r="AU28" s="131">
        <f>ROUND(S28,0)</f>
        <v>27</v>
      </c>
      <c r="AV28" s="131">
        <f>ROUND(T28,0)</f>
        <v>16</v>
      </c>
      <c r="AW28" s="131">
        <f>ROUND(U28,0)</f>
        <v>34</v>
      </c>
      <c r="AX28" s="131">
        <f>ROUND(V28,0)</f>
        <v>20</v>
      </c>
      <c r="AY28" s="131">
        <f>ROUND(W28,0)</f>
        <v>20</v>
      </c>
      <c r="AZ28" s="131">
        <f>ROUND(X28,0)</f>
        <v>20</v>
      </c>
      <c r="BA28" s="131">
        <f>ROUND(Y28,0)</f>
        <v>7</v>
      </c>
      <c r="BB28" s="131">
        <f>ROUND(Z28,0)</f>
        <v>18</v>
      </c>
      <c r="BC28" s="131">
        <f>ROUND(AA28,0)</f>
        <v>18</v>
      </c>
      <c r="BD28" s="131">
        <f>ROUND(AB28,0)</f>
        <v>6</v>
      </c>
      <c r="BE28" s="131">
        <f>ROUND(AC28,0)</f>
        <v>33</v>
      </c>
      <c r="BF28" s="131">
        <f>ROUND(AD28,0)</f>
        <v>25</v>
      </c>
      <c r="BG28" s="131">
        <f>ROUND(AE28,0)</f>
        <v>6</v>
      </c>
      <c r="BH28" s="131">
        <f>ROUND(AF28,0)</f>
        <v>12</v>
      </c>
      <c r="BI28" s="131">
        <f>ROUND(AG28,0)</f>
        <v>2</v>
      </c>
      <c r="BJ28" s="131">
        <f>ROUND(AH28,0)</f>
        <v>19</v>
      </c>
      <c r="BK28" s="131">
        <f>ROUND(AI28,0)</f>
        <v>9</v>
      </c>
      <c r="BL28" s="131" t="e">
        <f>ROUND(#REF!,0)</f>
        <v>#REF!</v>
      </c>
      <c r="BM28" s="131" t="e">
        <f>ROUND(#REF!,0)</f>
        <v>#REF!</v>
      </c>
      <c r="BN28" s="131" t="e">
        <f>ROUND(#REF!,0)</f>
        <v>#REF!</v>
      </c>
      <c r="BO28" s="131" t="e">
        <f>ROUND(#REF!,0)</f>
        <v>#REF!</v>
      </c>
      <c r="BP28" s="131" t="e">
        <f>ROUND(#REF!,0)</f>
        <v>#REF!</v>
      </c>
    </row>
    <row r="29" spans="1:68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>SUMPRODUCT(H29:AI29,$H$1:$AI$1)</f>
        <v>1750920</v>
      </c>
      <c r="G29" s="21">
        <f>SUM(H29:AI29)</f>
        <v>880</v>
      </c>
      <c r="H29" s="22">
        <v>30</v>
      </c>
      <c r="I29" s="22">
        <v>61</v>
      </c>
      <c r="J29" s="22">
        <v>35</v>
      </c>
      <c r="K29" s="22">
        <v>87</v>
      </c>
      <c r="L29" s="22">
        <v>116</v>
      </c>
      <c r="M29" s="22">
        <v>31</v>
      </c>
      <c r="N29" s="22">
        <v>15</v>
      </c>
      <c r="O29" s="22">
        <v>31</v>
      </c>
      <c r="P29" s="22">
        <v>46</v>
      </c>
      <c r="Q29" s="22">
        <v>15</v>
      </c>
      <c r="R29" s="22">
        <v>27</v>
      </c>
      <c r="S29" s="22">
        <v>36</v>
      </c>
      <c r="T29" s="22">
        <v>21</v>
      </c>
      <c r="U29" s="22">
        <v>45</v>
      </c>
      <c r="V29" s="22">
        <v>27</v>
      </c>
      <c r="W29" s="22">
        <v>27</v>
      </c>
      <c r="X29" s="22">
        <v>27</v>
      </c>
      <c r="Y29" s="22">
        <v>9</v>
      </c>
      <c r="Z29" s="22">
        <v>24</v>
      </c>
      <c r="AA29" s="22">
        <v>24</v>
      </c>
      <c r="AB29" s="22">
        <v>8</v>
      </c>
      <c r="AC29" s="22">
        <v>44</v>
      </c>
      <c r="AD29" s="22">
        <v>33</v>
      </c>
      <c r="AE29" s="22">
        <v>8</v>
      </c>
      <c r="AF29" s="22">
        <v>15</v>
      </c>
      <c r="AG29" s="22">
        <v>2</v>
      </c>
      <c r="AH29" s="22">
        <v>24</v>
      </c>
      <c r="AI29" s="22">
        <v>12</v>
      </c>
      <c r="AJ29" s="131">
        <f>ROUND(H29,0)</f>
        <v>30</v>
      </c>
      <c r="AK29" s="131">
        <f>ROUND(I29,0)</f>
        <v>61</v>
      </c>
      <c r="AL29" s="131">
        <f>ROUND(J29,0)</f>
        <v>35</v>
      </c>
      <c r="AM29" s="131">
        <f>ROUND(K29,0)</f>
        <v>87</v>
      </c>
      <c r="AN29" s="131">
        <f>ROUND(L29,0)</f>
        <v>116</v>
      </c>
      <c r="AO29" s="131">
        <f>ROUND(M29,0)</f>
        <v>31</v>
      </c>
      <c r="AP29" s="131">
        <f>ROUND(N29,0)</f>
        <v>15</v>
      </c>
      <c r="AQ29" s="131">
        <f>ROUND(O29,0)</f>
        <v>31</v>
      </c>
      <c r="AR29" s="131">
        <f>ROUND(P29,0)</f>
        <v>46</v>
      </c>
      <c r="AS29" s="131">
        <f>ROUND(Q29,0)</f>
        <v>15</v>
      </c>
      <c r="AT29" s="131">
        <f>ROUND(R29,0)</f>
        <v>27</v>
      </c>
      <c r="AU29" s="131">
        <f>ROUND(S29,0)</f>
        <v>36</v>
      </c>
      <c r="AV29" s="131">
        <f>ROUND(T29,0)</f>
        <v>21</v>
      </c>
      <c r="AW29" s="131">
        <f>ROUND(U29,0)</f>
        <v>45</v>
      </c>
      <c r="AX29" s="131">
        <f>ROUND(V29,0)</f>
        <v>27</v>
      </c>
      <c r="AY29" s="131">
        <f>ROUND(W29,0)</f>
        <v>27</v>
      </c>
      <c r="AZ29" s="131">
        <f>ROUND(X29,0)</f>
        <v>27</v>
      </c>
      <c r="BA29" s="131">
        <f>ROUND(Y29,0)</f>
        <v>9</v>
      </c>
      <c r="BB29" s="131">
        <f>ROUND(Z29,0)</f>
        <v>24</v>
      </c>
      <c r="BC29" s="131">
        <f>ROUND(AA29,0)</f>
        <v>24</v>
      </c>
      <c r="BD29" s="131">
        <f>ROUND(AB29,0)</f>
        <v>8</v>
      </c>
      <c r="BE29" s="131">
        <f>ROUND(AC29,0)</f>
        <v>44</v>
      </c>
      <c r="BF29" s="131">
        <f>ROUND(AD29,0)</f>
        <v>33</v>
      </c>
      <c r="BG29" s="131">
        <f>ROUND(AE29,0)</f>
        <v>8</v>
      </c>
      <c r="BH29" s="131">
        <f>ROUND(AF29,0)</f>
        <v>15</v>
      </c>
      <c r="BI29" s="131">
        <f>ROUND(AG29,0)</f>
        <v>2</v>
      </c>
      <c r="BJ29" s="131">
        <f>ROUND(AH29,0)</f>
        <v>24</v>
      </c>
      <c r="BK29" s="131">
        <f>ROUND(AI29,0)</f>
        <v>12</v>
      </c>
      <c r="BL29" s="131" t="e">
        <f>ROUND(#REF!,0)</f>
        <v>#REF!</v>
      </c>
      <c r="BM29" s="131" t="e">
        <f>ROUND(#REF!,0)</f>
        <v>#REF!</v>
      </c>
      <c r="BN29" s="131" t="e">
        <f>ROUND(#REF!,0)</f>
        <v>#REF!</v>
      </c>
      <c r="BO29" s="131" t="e">
        <f>ROUND(#REF!,0)</f>
        <v>#REF!</v>
      </c>
      <c r="BP29" s="131" t="e">
        <f>ROUND(#REF!,0)</f>
        <v>#REF!</v>
      </c>
    </row>
    <row r="30" spans="1:68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>SUMPRODUCT(H30:AI30,$H$1:$AI$1)</f>
        <v>1418510</v>
      </c>
      <c r="G30" s="21">
        <f>SUM(H30:AI30)</f>
        <v>736</v>
      </c>
      <c r="H30" s="22">
        <v>27</v>
      </c>
      <c r="I30" s="22">
        <v>54</v>
      </c>
      <c r="J30" s="22">
        <v>31</v>
      </c>
      <c r="K30" s="22">
        <v>77</v>
      </c>
      <c r="L30" s="22">
        <v>103</v>
      </c>
      <c r="M30" s="22">
        <v>28</v>
      </c>
      <c r="N30" s="22">
        <v>14</v>
      </c>
      <c r="O30" s="22">
        <v>28</v>
      </c>
      <c r="P30" s="22">
        <v>41</v>
      </c>
      <c r="Q30" s="22">
        <v>14</v>
      </c>
      <c r="R30" s="22">
        <v>21</v>
      </c>
      <c r="S30" s="22">
        <v>28</v>
      </c>
      <c r="T30" s="22">
        <v>17</v>
      </c>
      <c r="U30" s="22">
        <v>34</v>
      </c>
      <c r="V30" s="22">
        <v>21</v>
      </c>
      <c r="W30" s="22">
        <v>21</v>
      </c>
      <c r="X30" s="22">
        <v>21</v>
      </c>
      <c r="Y30" s="22">
        <v>7</v>
      </c>
      <c r="Z30" s="22">
        <v>18</v>
      </c>
      <c r="AA30" s="22">
        <v>18</v>
      </c>
      <c r="AB30" s="22">
        <v>6</v>
      </c>
      <c r="AC30" s="22">
        <v>34</v>
      </c>
      <c r="AD30" s="22">
        <v>25</v>
      </c>
      <c r="AE30" s="22">
        <v>6</v>
      </c>
      <c r="AF30" s="22">
        <v>12</v>
      </c>
      <c r="AG30" s="22">
        <v>2</v>
      </c>
      <c r="AH30" s="22">
        <v>19</v>
      </c>
      <c r="AI30" s="22">
        <v>9</v>
      </c>
      <c r="AJ30" s="131">
        <f>ROUND(H30,0)</f>
        <v>27</v>
      </c>
      <c r="AK30" s="131">
        <f>ROUND(I30,0)</f>
        <v>54</v>
      </c>
      <c r="AL30" s="131">
        <f>ROUND(J30,0)</f>
        <v>31</v>
      </c>
      <c r="AM30" s="131">
        <f>ROUND(K30,0)</f>
        <v>77</v>
      </c>
      <c r="AN30" s="131">
        <f>ROUND(L30,0)</f>
        <v>103</v>
      </c>
      <c r="AO30" s="131">
        <f>ROUND(M30,0)</f>
        <v>28</v>
      </c>
      <c r="AP30" s="131">
        <f>ROUND(N30,0)</f>
        <v>14</v>
      </c>
      <c r="AQ30" s="131">
        <f>ROUND(O30,0)</f>
        <v>28</v>
      </c>
      <c r="AR30" s="131">
        <f>ROUND(P30,0)</f>
        <v>41</v>
      </c>
      <c r="AS30" s="131">
        <f>ROUND(Q30,0)</f>
        <v>14</v>
      </c>
      <c r="AT30" s="131">
        <f>ROUND(R30,0)</f>
        <v>21</v>
      </c>
      <c r="AU30" s="131">
        <f>ROUND(S30,0)</f>
        <v>28</v>
      </c>
      <c r="AV30" s="131">
        <f>ROUND(T30,0)</f>
        <v>17</v>
      </c>
      <c r="AW30" s="131">
        <f>ROUND(U30,0)</f>
        <v>34</v>
      </c>
      <c r="AX30" s="131">
        <f>ROUND(V30,0)</f>
        <v>21</v>
      </c>
      <c r="AY30" s="131">
        <f>ROUND(W30,0)</f>
        <v>21</v>
      </c>
      <c r="AZ30" s="131">
        <f>ROUND(X30,0)</f>
        <v>21</v>
      </c>
      <c r="BA30" s="131">
        <f>ROUND(Y30,0)</f>
        <v>7</v>
      </c>
      <c r="BB30" s="131">
        <f>ROUND(Z30,0)</f>
        <v>18</v>
      </c>
      <c r="BC30" s="131">
        <f>ROUND(AA30,0)</f>
        <v>18</v>
      </c>
      <c r="BD30" s="131">
        <f>ROUND(AB30,0)</f>
        <v>6</v>
      </c>
      <c r="BE30" s="131">
        <f>ROUND(AC30,0)</f>
        <v>34</v>
      </c>
      <c r="BF30" s="131">
        <f>ROUND(AD30,0)</f>
        <v>25</v>
      </c>
      <c r="BG30" s="131">
        <f>ROUND(AE30,0)</f>
        <v>6</v>
      </c>
      <c r="BH30" s="131">
        <f>ROUND(AF30,0)</f>
        <v>12</v>
      </c>
      <c r="BI30" s="131">
        <f>ROUND(AG30,0)</f>
        <v>2</v>
      </c>
      <c r="BJ30" s="131">
        <f>ROUND(AH30,0)</f>
        <v>19</v>
      </c>
      <c r="BK30" s="131">
        <f>ROUND(AI30,0)</f>
        <v>9</v>
      </c>
      <c r="BL30" s="131" t="e">
        <f>ROUND(#REF!,0)</f>
        <v>#REF!</v>
      </c>
      <c r="BM30" s="131" t="e">
        <f>ROUND(#REF!,0)</f>
        <v>#REF!</v>
      </c>
      <c r="BN30" s="131" t="e">
        <f>ROUND(#REF!,0)</f>
        <v>#REF!</v>
      </c>
      <c r="BO30" s="131" t="e">
        <f>ROUND(#REF!,0)</f>
        <v>#REF!</v>
      </c>
      <c r="BP30" s="131" t="e">
        <f>ROUND(#REF!,0)</f>
        <v>#REF!</v>
      </c>
    </row>
    <row r="31" spans="1:68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70" t="s">
        <v>174</v>
      </c>
      <c r="F31" s="20">
        <f>SUMPRODUCT(H31:AI31,$H$1:$AI$1)</f>
        <v>806820</v>
      </c>
      <c r="G31" s="21">
        <f>SUM(H31:AI31)</f>
        <v>434</v>
      </c>
      <c r="H31" s="22">
        <v>17</v>
      </c>
      <c r="I31" s="22">
        <v>34</v>
      </c>
      <c r="J31" s="22">
        <v>19</v>
      </c>
      <c r="K31" s="22">
        <v>49</v>
      </c>
      <c r="L31" s="22">
        <v>65</v>
      </c>
      <c r="M31" s="22">
        <v>17</v>
      </c>
      <c r="N31" s="22">
        <v>9</v>
      </c>
      <c r="O31" s="22">
        <v>17</v>
      </c>
      <c r="P31" s="22">
        <v>26</v>
      </c>
      <c r="Q31" s="22">
        <v>9</v>
      </c>
      <c r="R31" s="22">
        <v>11</v>
      </c>
      <c r="S31" s="22">
        <v>15</v>
      </c>
      <c r="T31" s="22">
        <v>9</v>
      </c>
      <c r="U31" s="22">
        <v>19</v>
      </c>
      <c r="V31" s="22">
        <v>11</v>
      </c>
      <c r="W31" s="22">
        <v>11</v>
      </c>
      <c r="X31" s="22">
        <v>11</v>
      </c>
      <c r="Y31" s="22">
        <v>4</v>
      </c>
      <c r="Z31" s="22">
        <v>10</v>
      </c>
      <c r="AA31" s="22">
        <v>10</v>
      </c>
      <c r="AB31" s="22">
        <v>3</v>
      </c>
      <c r="AC31" s="22">
        <v>18</v>
      </c>
      <c r="AD31" s="22">
        <v>14</v>
      </c>
      <c r="AE31" s="22">
        <v>4</v>
      </c>
      <c r="AF31" s="22">
        <v>6</v>
      </c>
      <c r="AG31" s="22">
        <v>1</v>
      </c>
      <c r="AH31" s="22">
        <v>10</v>
      </c>
      <c r="AI31" s="22">
        <v>5</v>
      </c>
      <c r="AJ31" s="131">
        <f>ROUND(H31,0)</f>
        <v>17</v>
      </c>
      <c r="AK31" s="131">
        <f>ROUND(I31,0)</f>
        <v>34</v>
      </c>
      <c r="AL31" s="131">
        <f>ROUND(J31,0)</f>
        <v>19</v>
      </c>
      <c r="AM31" s="131">
        <f>ROUND(K31,0)</f>
        <v>49</v>
      </c>
      <c r="AN31" s="131">
        <f>ROUND(L31,0)</f>
        <v>65</v>
      </c>
      <c r="AO31" s="131">
        <f>ROUND(M31,0)</f>
        <v>17</v>
      </c>
      <c r="AP31" s="131">
        <f>ROUND(N31,0)</f>
        <v>9</v>
      </c>
      <c r="AQ31" s="131">
        <f>ROUND(O31,0)</f>
        <v>17</v>
      </c>
      <c r="AR31" s="131">
        <f>ROUND(P31,0)</f>
        <v>26</v>
      </c>
      <c r="AS31" s="131">
        <f>ROUND(Q31,0)</f>
        <v>9</v>
      </c>
      <c r="AT31" s="131">
        <f>ROUND(R31,0)</f>
        <v>11</v>
      </c>
      <c r="AU31" s="131">
        <f>ROUND(S31,0)</f>
        <v>15</v>
      </c>
      <c r="AV31" s="131">
        <f>ROUND(T31,0)</f>
        <v>9</v>
      </c>
      <c r="AW31" s="131">
        <f>ROUND(U31,0)</f>
        <v>19</v>
      </c>
      <c r="AX31" s="131">
        <f>ROUND(V31,0)</f>
        <v>11</v>
      </c>
      <c r="AY31" s="131">
        <f>ROUND(W31,0)</f>
        <v>11</v>
      </c>
      <c r="AZ31" s="131">
        <f>ROUND(X31,0)</f>
        <v>11</v>
      </c>
      <c r="BA31" s="131">
        <f>ROUND(Y31,0)</f>
        <v>4</v>
      </c>
      <c r="BB31" s="131">
        <f>ROUND(Z31,0)</f>
        <v>10</v>
      </c>
      <c r="BC31" s="131">
        <f>ROUND(AA31,0)</f>
        <v>10</v>
      </c>
      <c r="BD31" s="131">
        <f>ROUND(AB31,0)</f>
        <v>3</v>
      </c>
      <c r="BE31" s="131">
        <f>ROUND(AC31,0)</f>
        <v>18</v>
      </c>
      <c r="BF31" s="131">
        <f>ROUND(AD31,0)</f>
        <v>14</v>
      </c>
      <c r="BG31" s="131">
        <f>ROUND(AE31,0)</f>
        <v>4</v>
      </c>
      <c r="BH31" s="131">
        <f>ROUND(AF31,0)</f>
        <v>6</v>
      </c>
      <c r="BI31" s="131">
        <f>ROUND(AG31,0)</f>
        <v>1</v>
      </c>
      <c r="BJ31" s="131">
        <f>ROUND(AH31,0)</f>
        <v>10</v>
      </c>
      <c r="BK31" s="131">
        <f>ROUND(AI31,0)</f>
        <v>5</v>
      </c>
      <c r="BL31" s="131" t="e">
        <f>ROUND(#REF!,0)</f>
        <v>#REF!</v>
      </c>
      <c r="BM31" s="131" t="e">
        <f>ROUND(#REF!,0)</f>
        <v>#REF!</v>
      </c>
      <c r="BN31" s="131" t="e">
        <f>ROUND(#REF!,0)</f>
        <v>#REF!</v>
      </c>
      <c r="BO31" s="131" t="e">
        <f>ROUND(#REF!,0)</f>
        <v>#REF!</v>
      </c>
      <c r="BP31" s="131" t="e">
        <f>ROUND(#REF!,0)</f>
        <v>#REF!</v>
      </c>
    </row>
    <row r="32" spans="1:68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148</v>
      </c>
      <c r="F32" s="20">
        <f>SUMPRODUCT(H32:AI32,$H$1:$AI$1)</f>
        <v>1039500</v>
      </c>
      <c r="G32" s="21">
        <f>SUM(H32:AI32)</f>
        <v>612</v>
      </c>
      <c r="H32" s="22">
        <v>28</v>
      </c>
      <c r="I32" s="22">
        <v>55</v>
      </c>
      <c r="J32" s="22">
        <v>31</v>
      </c>
      <c r="K32" s="22">
        <v>79</v>
      </c>
      <c r="L32" s="22">
        <v>105</v>
      </c>
      <c r="M32" s="22">
        <v>28</v>
      </c>
      <c r="N32" s="22">
        <v>14</v>
      </c>
      <c r="O32" s="22">
        <v>28</v>
      </c>
      <c r="P32" s="22">
        <v>42</v>
      </c>
      <c r="Q32" s="22">
        <v>14</v>
      </c>
      <c r="R32" s="22">
        <v>12</v>
      </c>
      <c r="S32" s="22">
        <v>16</v>
      </c>
      <c r="T32" s="22">
        <v>10</v>
      </c>
      <c r="U32" s="22">
        <v>20</v>
      </c>
      <c r="V32" s="22">
        <v>12</v>
      </c>
      <c r="W32" s="22">
        <v>12</v>
      </c>
      <c r="X32" s="22">
        <v>12</v>
      </c>
      <c r="Y32" s="22">
        <v>4</v>
      </c>
      <c r="Z32" s="22">
        <v>11</v>
      </c>
      <c r="AA32" s="22">
        <v>11</v>
      </c>
      <c r="AB32" s="22">
        <v>4</v>
      </c>
      <c r="AC32" s="22">
        <v>20</v>
      </c>
      <c r="AD32" s="22">
        <v>15</v>
      </c>
      <c r="AE32" s="22">
        <v>4</v>
      </c>
      <c r="AF32" s="22">
        <v>7</v>
      </c>
      <c r="AG32" s="22">
        <v>1</v>
      </c>
      <c r="AH32" s="22">
        <v>11</v>
      </c>
      <c r="AI32" s="22">
        <v>6</v>
      </c>
      <c r="AJ32" s="131">
        <f>ROUND(H32,0)</f>
        <v>28</v>
      </c>
      <c r="AK32" s="131">
        <f>ROUND(I32,0)</f>
        <v>55</v>
      </c>
      <c r="AL32" s="131">
        <f>ROUND(J32,0)</f>
        <v>31</v>
      </c>
      <c r="AM32" s="131">
        <f>ROUND(K32,0)</f>
        <v>79</v>
      </c>
      <c r="AN32" s="131">
        <f>ROUND(L32,0)</f>
        <v>105</v>
      </c>
      <c r="AO32" s="131">
        <f>ROUND(M32,0)</f>
        <v>28</v>
      </c>
      <c r="AP32" s="131">
        <f>ROUND(N32,0)</f>
        <v>14</v>
      </c>
      <c r="AQ32" s="131">
        <f>ROUND(O32,0)</f>
        <v>28</v>
      </c>
      <c r="AR32" s="131">
        <f>ROUND(P32,0)</f>
        <v>42</v>
      </c>
      <c r="AS32" s="131">
        <f>ROUND(Q32,0)</f>
        <v>14</v>
      </c>
      <c r="AT32" s="131">
        <f>ROUND(R32,0)</f>
        <v>12</v>
      </c>
      <c r="AU32" s="131">
        <f>ROUND(S32,0)</f>
        <v>16</v>
      </c>
      <c r="AV32" s="131">
        <f>ROUND(T32,0)</f>
        <v>10</v>
      </c>
      <c r="AW32" s="131">
        <f>ROUND(U32,0)</f>
        <v>20</v>
      </c>
      <c r="AX32" s="131">
        <f>ROUND(V32,0)</f>
        <v>12</v>
      </c>
      <c r="AY32" s="131">
        <f>ROUND(W32,0)</f>
        <v>12</v>
      </c>
      <c r="AZ32" s="131">
        <f>ROUND(X32,0)</f>
        <v>12</v>
      </c>
      <c r="BA32" s="131">
        <f>ROUND(Y32,0)</f>
        <v>4</v>
      </c>
      <c r="BB32" s="131">
        <f>ROUND(Z32,0)</f>
        <v>11</v>
      </c>
      <c r="BC32" s="131">
        <f>ROUND(AA32,0)</f>
        <v>11</v>
      </c>
      <c r="BD32" s="131">
        <f>ROUND(AB32,0)</f>
        <v>4</v>
      </c>
      <c r="BE32" s="131">
        <f>ROUND(AC32,0)</f>
        <v>20</v>
      </c>
      <c r="BF32" s="131">
        <f>ROUND(AD32,0)</f>
        <v>15</v>
      </c>
      <c r="BG32" s="131">
        <f>ROUND(AE32,0)</f>
        <v>4</v>
      </c>
      <c r="BH32" s="131">
        <f>ROUND(AF32,0)</f>
        <v>7</v>
      </c>
      <c r="BI32" s="131">
        <f>ROUND(AG32,0)</f>
        <v>1</v>
      </c>
      <c r="BJ32" s="131">
        <f>ROUND(AH32,0)</f>
        <v>11</v>
      </c>
      <c r="BK32" s="131">
        <f>ROUND(AI32,0)</f>
        <v>6</v>
      </c>
      <c r="BL32" s="131" t="e">
        <f>ROUND(#REF!,0)</f>
        <v>#REF!</v>
      </c>
      <c r="BM32" s="131" t="e">
        <f>ROUND(#REF!,0)</f>
        <v>#REF!</v>
      </c>
      <c r="BN32" s="131" t="e">
        <f>ROUND(#REF!,0)</f>
        <v>#REF!</v>
      </c>
      <c r="BO32" s="131" t="e">
        <f>ROUND(#REF!,0)</f>
        <v>#REF!</v>
      </c>
      <c r="BP32" s="131" t="e">
        <f>ROUND(#REF!,0)</f>
        <v>#REF!</v>
      </c>
    </row>
    <row r="33" spans="1:68" x14ac:dyDescent="0.2">
      <c r="A33" s="17" t="s">
        <v>10</v>
      </c>
      <c r="B33" s="18" t="s">
        <v>5</v>
      </c>
      <c r="C33" s="19" t="s">
        <v>5</v>
      </c>
      <c r="D33" s="31" t="s">
        <v>27</v>
      </c>
      <c r="E33" s="31" t="s">
        <v>50</v>
      </c>
      <c r="F33" s="20">
        <f>SUMPRODUCT(H33:AI33,$H$1:$AI$1)</f>
        <v>1083750</v>
      </c>
      <c r="G33" s="21">
        <f>SUM(H33:AI33)</f>
        <v>563</v>
      </c>
      <c r="H33" s="22">
        <v>21</v>
      </c>
      <c r="I33" s="22">
        <v>42</v>
      </c>
      <c r="J33" s="22">
        <v>24</v>
      </c>
      <c r="K33" s="22">
        <v>59</v>
      </c>
      <c r="L33" s="22">
        <v>78</v>
      </c>
      <c r="M33" s="22">
        <v>21</v>
      </c>
      <c r="N33" s="22">
        <v>11</v>
      </c>
      <c r="O33" s="22">
        <v>21</v>
      </c>
      <c r="P33" s="22">
        <v>32</v>
      </c>
      <c r="Q33" s="22">
        <v>11</v>
      </c>
      <c r="R33" s="22">
        <v>16</v>
      </c>
      <c r="S33" s="22">
        <v>21</v>
      </c>
      <c r="T33" s="22">
        <v>13</v>
      </c>
      <c r="U33" s="22">
        <v>26</v>
      </c>
      <c r="V33" s="22">
        <v>16</v>
      </c>
      <c r="W33" s="22">
        <v>16</v>
      </c>
      <c r="X33" s="22">
        <v>16</v>
      </c>
      <c r="Y33" s="22">
        <v>4</v>
      </c>
      <c r="Z33" s="22">
        <v>14</v>
      </c>
      <c r="AA33" s="22">
        <v>14</v>
      </c>
      <c r="AB33" s="22">
        <v>5</v>
      </c>
      <c r="AC33" s="22">
        <v>26</v>
      </c>
      <c r="AD33" s="22">
        <v>19</v>
      </c>
      <c r="AE33" s="22">
        <v>6</v>
      </c>
      <c r="AF33" s="22">
        <v>9</v>
      </c>
      <c r="AG33" s="22">
        <v>1</v>
      </c>
      <c r="AH33" s="22">
        <v>14</v>
      </c>
      <c r="AI33" s="22">
        <v>7</v>
      </c>
      <c r="AJ33" s="131">
        <f>ROUND(H33,0)</f>
        <v>21</v>
      </c>
      <c r="AK33" s="131">
        <f>ROUND(I33,0)</f>
        <v>42</v>
      </c>
      <c r="AL33" s="131">
        <f>ROUND(J33,0)</f>
        <v>24</v>
      </c>
      <c r="AM33" s="131">
        <f>ROUND(K33,0)</f>
        <v>59</v>
      </c>
      <c r="AN33" s="131">
        <f>ROUND(L33,0)</f>
        <v>78</v>
      </c>
      <c r="AO33" s="131">
        <f>ROUND(M33,0)</f>
        <v>21</v>
      </c>
      <c r="AP33" s="131">
        <f>ROUND(N33,0)</f>
        <v>11</v>
      </c>
      <c r="AQ33" s="131">
        <f>ROUND(O33,0)</f>
        <v>21</v>
      </c>
      <c r="AR33" s="131">
        <f>ROUND(P33,0)</f>
        <v>32</v>
      </c>
      <c r="AS33" s="131">
        <f>ROUND(Q33,0)</f>
        <v>11</v>
      </c>
      <c r="AT33" s="131">
        <f>ROUND(R33,0)</f>
        <v>16</v>
      </c>
      <c r="AU33" s="131">
        <f>ROUND(S33,0)</f>
        <v>21</v>
      </c>
      <c r="AV33" s="131">
        <f>ROUND(T33,0)</f>
        <v>13</v>
      </c>
      <c r="AW33" s="131">
        <f>ROUND(U33,0)</f>
        <v>26</v>
      </c>
      <c r="AX33" s="131">
        <f>ROUND(V33,0)</f>
        <v>16</v>
      </c>
      <c r="AY33" s="131">
        <f>ROUND(W33,0)</f>
        <v>16</v>
      </c>
      <c r="AZ33" s="131">
        <f>ROUND(X33,0)</f>
        <v>16</v>
      </c>
      <c r="BA33" s="131">
        <f>ROUND(Y33,0)</f>
        <v>4</v>
      </c>
      <c r="BB33" s="131">
        <f>ROUND(Z33,0)</f>
        <v>14</v>
      </c>
      <c r="BC33" s="131">
        <f>ROUND(AA33,0)</f>
        <v>14</v>
      </c>
      <c r="BD33" s="131">
        <f>ROUND(AB33,0)</f>
        <v>5</v>
      </c>
      <c r="BE33" s="131">
        <f>ROUND(AC33,0)</f>
        <v>26</v>
      </c>
      <c r="BF33" s="131">
        <f>ROUND(AD33,0)</f>
        <v>19</v>
      </c>
      <c r="BG33" s="131">
        <f>ROUND(AE33,0)</f>
        <v>6</v>
      </c>
      <c r="BH33" s="131">
        <f>ROUND(AF33,0)</f>
        <v>9</v>
      </c>
      <c r="BI33" s="131">
        <f>ROUND(AG33,0)</f>
        <v>1</v>
      </c>
      <c r="BJ33" s="131">
        <f>ROUND(AH33,0)</f>
        <v>14</v>
      </c>
      <c r="BK33" s="131">
        <f>ROUND(AI33,0)</f>
        <v>7</v>
      </c>
      <c r="BL33" s="131" t="e">
        <f>ROUND(#REF!,0)</f>
        <v>#REF!</v>
      </c>
      <c r="BM33" s="131" t="e">
        <f>ROUND(#REF!,0)</f>
        <v>#REF!</v>
      </c>
      <c r="BN33" s="131" t="e">
        <f>ROUND(#REF!,0)</f>
        <v>#REF!</v>
      </c>
      <c r="BO33" s="131" t="e">
        <f>ROUND(#REF!,0)</f>
        <v>#REF!</v>
      </c>
      <c r="BP33" s="131" t="e">
        <f>ROUND(#REF!,0)</f>
        <v>#REF!</v>
      </c>
    </row>
    <row r="34" spans="1:68" s="10" customFormat="1" x14ac:dyDescent="0.2">
      <c r="A34" s="23"/>
      <c r="B34" s="24"/>
      <c r="C34" s="25"/>
      <c r="D34" s="30"/>
      <c r="E34" s="23"/>
      <c r="F34" s="28">
        <f>SUMPRODUCT(H34:AI34,$H$1:$AI$1)</f>
        <v>12017000</v>
      </c>
      <c r="G34" s="59">
        <f>SUM(H34:AI34)</f>
        <v>6229</v>
      </c>
      <c r="H34" s="28">
        <f t="shared" ref="H34:AI34" si="5">SUM(H27:H33)</f>
        <v>230</v>
      </c>
      <c r="I34" s="28">
        <f t="shared" si="5"/>
        <v>459</v>
      </c>
      <c r="J34" s="28">
        <f t="shared" si="5"/>
        <v>262</v>
      </c>
      <c r="K34" s="28">
        <f t="shared" si="5"/>
        <v>656</v>
      </c>
      <c r="L34" s="28">
        <f t="shared" si="5"/>
        <v>874</v>
      </c>
      <c r="M34" s="28">
        <f t="shared" si="5"/>
        <v>234</v>
      </c>
      <c r="N34" s="28">
        <f t="shared" si="5"/>
        <v>117</v>
      </c>
      <c r="O34" s="28">
        <f t="shared" si="5"/>
        <v>234</v>
      </c>
      <c r="P34" s="28">
        <f t="shared" si="5"/>
        <v>350</v>
      </c>
      <c r="Q34" s="28">
        <f t="shared" si="5"/>
        <v>117</v>
      </c>
      <c r="R34" s="28">
        <f t="shared" si="5"/>
        <v>175</v>
      </c>
      <c r="S34" s="28">
        <f t="shared" si="5"/>
        <v>234</v>
      </c>
      <c r="T34" s="28">
        <f t="shared" si="5"/>
        <v>140</v>
      </c>
      <c r="U34" s="28">
        <f t="shared" si="5"/>
        <v>292</v>
      </c>
      <c r="V34" s="28">
        <f t="shared" si="5"/>
        <v>175</v>
      </c>
      <c r="W34" s="28">
        <f t="shared" si="5"/>
        <v>175</v>
      </c>
      <c r="X34" s="28">
        <f t="shared" si="5"/>
        <v>175</v>
      </c>
      <c r="Y34" s="28">
        <f t="shared" si="5"/>
        <v>58</v>
      </c>
      <c r="Z34" s="28">
        <f t="shared" si="5"/>
        <v>156</v>
      </c>
      <c r="AA34" s="28">
        <f t="shared" si="5"/>
        <v>156</v>
      </c>
      <c r="AB34" s="28">
        <f t="shared" si="5"/>
        <v>52</v>
      </c>
      <c r="AC34" s="28">
        <f t="shared" si="5"/>
        <v>286</v>
      </c>
      <c r="AD34" s="28">
        <f t="shared" si="5"/>
        <v>214</v>
      </c>
      <c r="AE34" s="28">
        <f t="shared" si="5"/>
        <v>55</v>
      </c>
      <c r="AF34" s="28">
        <f t="shared" si="5"/>
        <v>100</v>
      </c>
      <c r="AG34" s="28">
        <f t="shared" si="5"/>
        <v>15</v>
      </c>
      <c r="AH34" s="28">
        <f t="shared" si="5"/>
        <v>159</v>
      </c>
      <c r="AI34" s="28">
        <f t="shared" si="5"/>
        <v>79</v>
      </c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</row>
    <row r="35" spans="1:68" x14ac:dyDescent="0.2">
      <c r="A35" s="34" t="s">
        <v>11</v>
      </c>
      <c r="B35" s="18" t="s">
        <v>5</v>
      </c>
      <c r="C35" s="19" t="s">
        <v>24</v>
      </c>
      <c r="D35" s="31" t="s">
        <v>72</v>
      </c>
      <c r="E35" s="31" t="s">
        <v>154</v>
      </c>
      <c r="F35" s="20">
        <f>SUMPRODUCT(H35:AI35,$H$1:$AI$1)</f>
        <v>1599670</v>
      </c>
      <c r="G35" s="21">
        <f>SUM(H35:AI35)</f>
        <v>897</v>
      </c>
      <c r="H35" s="22">
        <v>45</v>
      </c>
      <c r="I35" s="22">
        <v>89</v>
      </c>
      <c r="J35" s="22">
        <v>24</v>
      </c>
      <c r="K35" s="22">
        <v>61</v>
      </c>
      <c r="L35" s="22">
        <v>82</v>
      </c>
      <c r="M35" s="22">
        <v>42</v>
      </c>
      <c r="N35" s="22">
        <v>21</v>
      </c>
      <c r="O35" s="22">
        <v>42</v>
      </c>
      <c r="P35" s="22">
        <v>63</v>
      </c>
      <c r="Q35" s="22">
        <v>21</v>
      </c>
      <c r="R35" s="22">
        <v>32</v>
      </c>
      <c r="S35" s="22">
        <v>42</v>
      </c>
      <c r="T35" s="22">
        <v>25</v>
      </c>
      <c r="U35" s="22">
        <v>53</v>
      </c>
      <c r="V35" s="22">
        <v>32</v>
      </c>
      <c r="W35" s="22">
        <v>32</v>
      </c>
      <c r="X35" s="22">
        <v>32</v>
      </c>
      <c r="Y35" s="22">
        <v>11</v>
      </c>
      <c r="Z35" s="22">
        <v>20</v>
      </c>
      <c r="AA35" s="22">
        <v>20</v>
      </c>
      <c r="AB35" s="22">
        <v>7</v>
      </c>
      <c r="AC35" s="22">
        <v>28</v>
      </c>
      <c r="AD35" s="22">
        <v>21</v>
      </c>
      <c r="AE35" s="22">
        <v>7</v>
      </c>
      <c r="AF35" s="22">
        <v>12</v>
      </c>
      <c r="AG35" s="22">
        <v>2</v>
      </c>
      <c r="AH35" s="22">
        <v>21</v>
      </c>
      <c r="AI35" s="22">
        <v>10</v>
      </c>
      <c r="AJ35" s="131">
        <f>ROUND(H35,0)</f>
        <v>45</v>
      </c>
      <c r="AK35" s="131">
        <f>ROUND(I35,0)</f>
        <v>89</v>
      </c>
      <c r="AL35" s="131">
        <f>ROUND(J35,0)</f>
        <v>24</v>
      </c>
      <c r="AM35" s="131">
        <f>ROUND(K35,0)</f>
        <v>61</v>
      </c>
      <c r="AN35" s="131">
        <f>ROUND(L35,0)</f>
        <v>82</v>
      </c>
      <c r="AO35" s="131">
        <f>ROUND(M35,0)</f>
        <v>42</v>
      </c>
      <c r="AP35" s="131">
        <f>ROUND(N35,0)</f>
        <v>21</v>
      </c>
      <c r="AQ35" s="131">
        <f>ROUND(O35,0)</f>
        <v>42</v>
      </c>
      <c r="AR35" s="131">
        <f>ROUND(P35,0)</f>
        <v>63</v>
      </c>
      <c r="AS35" s="131">
        <f>ROUND(Q35,0)</f>
        <v>21</v>
      </c>
      <c r="AT35" s="131">
        <f>ROUND(R35,0)</f>
        <v>32</v>
      </c>
      <c r="AU35" s="131">
        <f>ROUND(S35,0)</f>
        <v>42</v>
      </c>
      <c r="AV35" s="131">
        <f>ROUND(T35,0)</f>
        <v>25</v>
      </c>
      <c r="AW35" s="131">
        <f>ROUND(U35,0)</f>
        <v>53</v>
      </c>
      <c r="AX35" s="131">
        <f>ROUND(V35,0)</f>
        <v>32</v>
      </c>
      <c r="AY35" s="131">
        <f>ROUND(W35,0)</f>
        <v>32</v>
      </c>
      <c r="AZ35" s="131">
        <f>ROUND(X35,0)</f>
        <v>32</v>
      </c>
      <c r="BA35" s="131">
        <f>ROUND(Y35,0)</f>
        <v>11</v>
      </c>
      <c r="BB35" s="131">
        <f>ROUND(Z35,0)</f>
        <v>20</v>
      </c>
      <c r="BC35" s="131">
        <f>ROUND(AA35,0)</f>
        <v>20</v>
      </c>
      <c r="BD35" s="131">
        <f>ROUND(AB35,0)</f>
        <v>7</v>
      </c>
      <c r="BE35" s="131">
        <f>ROUND(AC35,0)</f>
        <v>28</v>
      </c>
      <c r="BF35" s="131">
        <f>ROUND(AD35,0)</f>
        <v>21</v>
      </c>
      <c r="BG35" s="131">
        <f>ROUND(AE35,0)</f>
        <v>7</v>
      </c>
      <c r="BH35" s="131">
        <f>ROUND(AF35,0)</f>
        <v>12</v>
      </c>
      <c r="BI35" s="131">
        <f>ROUND(AG35,0)</f>
        <v>2</v>
      </c>
      <c r="BJ35" s="131">
        <f>ROUND(AH35,0)</f>
        <v>21</v>
      </c>
      <c r="BK35" s="131">
        <f>ROUND(AI35,0)</f>
        <v>10</v>
      </c>
      <c r="BL35" s="131" t="e">
        <f>ROUND(#REF!,0)</f>
        <v>#REF!</v>
      </c>
      <c r="BM35" s="131" t="e">
        <f>ROUND(#REF!,0)</f>
        <v>#REF!</v>
      </c>
      <c r="BN35" s="131" t="e">
        <f>ROUND(#REF!,0)</f>
        <v>#REF!</v>
      </c>
      <c r="BO35" s="131" t="e">
        <f>ROUND(#REF!,0)</f>
        <v>#REF!</v>
      </c>
      <c r="BP35" s="131" t="e">
        <f>ROUND(#REF!,0)</f>
        <v>#REF!</v>
      </c>
    </row>
    <row r="36" spans="1:68" x14ac:dyDescent="0.2">
      <c r="A36" s="34" t="s">
        <v>11</v>
      </c>
      <c r="B36" s="18" t="s">
        <v>5</v>
      </c>
      <c r="C36" s="19" t="s">
        <v>24</v>
      </c>
      <c r="D36" s="31" t="s">
        <v>73</v>
      </c>
      <c r="E36" s="31" t="s">
        <v>155</v>
      </c>
      <c r="F36" s="20">
        <f>SUMPRODUCT(H36:AI36,$H$1:$AI$1)</f>
        <v>1351240</v>
      </c>
      <c r="G36" s="21">
        <f>SUM(H36:AI36)</f>
        <v>859</v>
      </c>
      <c r="H36" s="22">
        <v>45</v>
      </c>
      <c r="I36" s="22">
        <v>89</v>
      </c>
      <c r="J36" s="22">
        <v>24</v>
      </c>
      <c r="K36" s="22">
        <v>61</v>
      </c>
      <c r="L36" s="22">
        <v>82</v>
      </c>
      <c r="M36" s="22">
        <v>42</v>
      </c>
      <c r="N36" s="22">
        <v>21</v>
      </c>
      <c r="O36" s="22">
        <v>42</v>
      </c>
      <c r="P36" s="22">
        <v>63</v>
      </c>
      <c r="Q36" s="22">
        <v>21</v>
      </c>
      <c r="R36" s="22">
        <v>32</v>
      </c>
      <c r="S36" s="22">
        <v>42</v>
      </c>
      <c r="T36" s="22">
        <v>25</v>
      </c>
      <c r="U36" s="22">
        <v>53</v>
      </c>
      <c r="V36" s="22">
        <v>32</v>
      </c>
      <c r="W36" s="22">
        <v>32</v>
      </c>
      <c r="X36" s="22">
        <v>32</v>
      </c>
      <c r="Y36" s="22">
        <v>11</v>
      </c>
      <c r="Z36" s="22">
        <v>20</v>
      </c>
      <c r="AA36" s="22">
        <v>20</v>
      </c>
      <c r="AB36" s="22">
        <v>7</v>
      </c>
      <c r="AC36" s="22">
        <v>18</v>
      </c>
      <c r="AD36" s="22">
        <v>12</v>
      </c>
      <c r="AE36" s="22">
        <v>5</v>
      </c>
      <c r="AF36" s="22">
        <v>8</v>
      </c>
      <c r="AG36" s="22">
        <v>1</v>
      </c>
      <c r="AH36" s="22">
        <v>13</v>
      </c>
      <c r="AI36" s="22">
        <v>6</v>
      </c>
      <c r="AJ36" s="131">
        <f>ROUND(H36,0)</f>
        <v>45</v>
      </c>
      <c r="AK36" s="131">
        <f>ROUND(I36,0)</f>
        <v>89</v>
      </c>
      <c r="AL36" s="131">
        <f>ROUND(J36,0)</f>
        <v>24</v>
      </c>
      <c r="AM36" s="131">
        <f>ROUND(K36,0)</f>
        <v>61</v>
      </c>
      <c r="AN36" s="131">
        <f>ROUND(L36,0)</f>
        <v>82</v>
      </c>
      <c r="AO36" s="131">
        <f>ROUND(M36,0)</f>
        <v>42</v>
      </c>
      <c r="AP36" s="131">
        <f>ROUND(N36,0)</f>
        <v>21</v>
      </c>
      <c r="AQ36" s="131">
        <f>ROUND(O36,0)</f>
        <v>42</v>
      </c>
      <c r="AR36" s="131">
        <f>ROUND(P36,0)</f>
        <v>63</v>
      </c>
      <c r="AS36" s="131">
        <f>ROUND(Q36,0)</f>
        <v>21</v>
      </c>
      <c r="AT36" s="131">
        <f>ROUND(R36,0)</f>
        <v>32</v>
      </c>
      <c r="AU36" s="131">
        <f>ROUND(S36,0)</f>
        <v>42</v>
      </c>
      <c r="AV36" s="131">
        <f>ROUND(T36,0)</f>
        <v>25</v>
      </c>
      <c r="AW36" s="131">
        <f>ROUND(U36,0)</f>
        <v>53</v>
      </c>
      <c r="AX36" s="131">
        <f>ROUND(V36,0)</f>
        <v>32</v>
      </c>
      <c r="AY36" s="131">
        <f>ROUND(W36,0)</f>
        <v>32</v>
      </c>
      <c r="AZ36" s="131">
        <f>ROUND(X36,0)</f>
        <v>32</v>
      </c>
      <c r="BA36" s="131">
        <f>ROUND(Y36,0)</f>
        <v>11</v>
      </c>
      <c r="BB36" s="131">
        <f>ROUND(Z36,0)</f>
        <v>20</v>
      </c>
      <c r="BC36" s="131">
        <f>ROUND(AA36,0)</f>
        <v>20</v>
      </c>
      <c r="BD36" s="131">
        <f>ROUND(AB36,0)</f>
        <v>7</v>
      </c>
      <c r="BE36" s="131">
        <f>ROUND(AC36,0)</f>
        <v>18</v>
      </c>
      <c r="BF36" s="131">
        <f>ROUND(AD36,0)</f>
        <v>12</v>
      </c>
      <c r="BG36" s="131">
        <f>ROUND(AE36,0)</f>
        <v>5</v>
      </c>
      <c r="BH36" s="131">
        <f>ROUND(AF36,0)</f>
        <v>8</v>
      </c>
      <c r="BI36" s="131">
        <f>ROUND(AG36,0)</f>
        <v>1</v>
      </c>
      <c r="BJ36" s="131">
        <f>ROUND(AH36,0)</f>
        <v>13</v>
      </c>
      <c r="BK36" s="131">
        <f>ROUND(AI36,0)</f>
        <v>6</v>
      </c>
      <c r="BL36" s="131" t="e">
        <f>ROUND(#REF!,0)</f>
        <v>#REF!</v>
      </c>
      <c r="BM36" s="131" t="e">
        <f>ROUND(#REF!,0)</f>
        <v>#REF!</v>
      </c>
      <c r="BN36" s="131" t="e">
        <f>ROUND(#REF!,0)</f>
        <v>#REF!</v>
      </c>
      <c r="BO36" s="131" t="e">
        <f>ROUND(#REF!,0)</f>
        <v>#REF!</v>
      </c>
      <c r="BP36" s="131" t="e">
        <f>ROUND(#REF!,0)</f>
        <v>#REF!</v>
      </c>
    </row>
    <row r="37" spans="1:68" x14ac:dyDescent="0.2">
      <c r="A37" s="34" t="s">
        <v>11</v>
      </c>
      <c r="B37" s="18" t="s">
        <v>5</v>
      </c>
      <c r="C37" s="19" t="s">
        <v>24</v>
      </c>
      <c r="D37" s="31" t="s">
        <v>74</v>
      </c>
      <c r="E37" s="31" t="s">
        <v>306</v>
      </c>
      <c r="F37" s="20">
        <f>SUMPRODUCT(H37:AI37,$H$1:$AI$1)</f>
        <v>1422420</v>
      </c>
      <c r="G37" s="21">
        <f>SUM(H37:AI37)</f>
        <v>869</v>
      </c>
      <c r="H37" s="22">
        <v>45</v>
      </c>
      <c r="I37" s="22">
        <v>89</v>
      </c>
      <c r="J37" s="22">
        <v>24</v>
      </c>
      <c r="K37" s="22">
        <v>61</v>
      </c>
      <c r="L37" s="22">
        <v>82</v>
      </c>
      <c r="M37" s="22">
        <v>42</v>
      </c>
      <c r="N37" s="22">
        <v>21</v>
      </c>
      <c r="O37" s="22">
        <v>42</v>
      </c>
      <c r="P37" s="22">
        <v>63</v>
      </c>
      <c r="Q37" s="22">
        <v>21</v>
      </c>
      <c r="R37" s="22">
        <v>32</v>
      </c>
      <c r="S37" s="22">
        <v>42</v>
      </c>
      <c r="T37" s="22">
        <v>25</v>
      </c>
      <c r="U37" s="22">
        <v>53</v>
      </c>
      <c r="V37" s="22">
        <v>32</v>
      </c>
      <c r="W37" s="22">
        <v>32</v>
      </c>
      <c r="X37" s="22">
        <v>32</v>
      </c>
      <c r="Y37" s="22">
        <v>11</v>
      </c>
      <c r="Z37" s="22">
        <v>20</v>
      </c>
      <c r="AA37" s="22">
        <v>20</v>
      </c>
      <c r="AB37" s="22">
        <v>7</v>
      </c>
      <c r="AC37" s="22">
        <v>19</v>
      </c>
      <c r="AD37" s="22">
        <v>14</v>
      </c>
      <c r="AE37" s="22">
        <v>6</v>
      </c>
      <c r="AF37" s="22">
        <v>10</v>
      </c>
      <c r="AG37" s="22">
        <v>1</v>
      </c>
      <c r="AH37" s="22">
        <v>15</v>
      </c>
      <c r="AI37" s="22">
        <v>8</v>
      </c>
      <c r="AJ37" s="131">
        <f>ROUND(H37,0)</f>
        <v>45</v>
      </c>
      <c r="AK37" s="131">
        <f>ROUND(I37,0)</f>
        <v>89</v>
      </c>
      <c r="AL37" s="131">
        <f>ROUND(J37,0)</f>
        <v>24</v>
      </c>
      <c r="AM37" s="131">
        <f>ROUND(K37,0)</f>
        <v>61</v>
      </c>
      <c r="AN37" s="131">
        <f>ROUND(L37,0)</f>
        <v>82</v>
      </c>
      <c r="AO37" s="131">
        <f>ROUND(M37,0)</f>
        <v>42</v>
      </c>
      <c r="AP37" s="131">
        <f>ROUND(N37,0)</f>
        <v>21</v>
      </c>
      <c r="AQ37" s="131">
        <f>ROUND(O37,0)</f>
        <v>42</v>
      </c>
      <c r="AR37" s="131">
        <f>ROUND(P37,0)</f>
        <v>63</v>
      </c>
      <c r="AS37" s="131">
        <f>ROUND(Q37,0)</f>
        <v>21</v>
      </c>
      <c r="AT37" s="131">
        <f>ROUND(R37,0)</f>
        <v>32</v>
      </c>
      <c r="AU37" s="131">
        <f>ROUND(S37,0)</f>
        <v>42</v>
      </c>
      <c r="AV37" s="131">
        <f>ROUND(T37,0)</f>
        <v>25</v>
      </c>
      <c r="AW37" s="131">
        <f>ROUND(U37,0)</f>
        <v>53</v>
      </c>
      <c r="AX37" s="131">
        <f>ROUND(V37,0)</f>
        <v>32</v>
      </c>
      <c r="AY37" s="131">
        <f>ROUND(W37,0)</f>
        <v>32</v>
      </c>
      <c r="AZ37" s="131">
        <f>ROUND(X37,0)</f>
        <v>32</v>
      </c>
      <c r="BA37" s="131">
        <f>ROUND(Y37,0)</f>
        <v>11</v>
      </c>
      <c r="BB37" s="131">
        <f>ROUND(Z37,0)</f>
        <v>20</v>
      </c>
      <c r="BC37" s="131">
        <f>ROUND(AA37,0)</f>
        <v>20</v>
      </c>
      <c r="BD37" s="131">
        <f>ROUND(AB37,0)</f>
        <v>7</v>
      </c>
      <c r="BE37" s="131">
        <f>ROUND(AC37,0)</f>
        <v>19</v>
      </c>
      <c r="BF37" s="131">
        <f>ROUND(AD37,0)</f>
        <v>14</v>
      </c>
      <c r="BG37" s="131">
        <f>ROUND(AE37,0)</f>
        <v>6</v>
      </c>
      <c r="BH37" s="131">
        <f>ROUND(AF37,0)</f>
        <v>10</v>
      </c>
      <c r="BI37" s="131">
        <f>ROUND(AG37,0)</f>
        <v>1</v>
      </c>
      <c r="BJ37" s="131">
        <f>ROUND(AH37,0)</f>
        <v>15</v>
      </c>
      <c r="BK37" s="131">
        <f>ROUND(AI37,0)</f>
        <v>8</v>
      </c>
      <c r="BL37" s="131" t="e">
        <f>ROUND(#REF!,0)</f>
        <v>#REF!</v>
      </c>
      <c r="BM37" s="131" t="e">
        <f>ROUND(#REF!,0)</f>
        <v>#REF!</v>
      </c>
      <c r="BN37" s="131" t="e">
        <f>ROUND(#REF!,0)</f>
        <v>#REF!</v>
      </c>
      <c r="BO37" s="131" t="e">
        <f>ROUND(#REF!,0)</f>
        <v>#REF!</v>
      </c>
      <c r="BP37" s="131" t="e">
        <f>ROUND(#REF!,0)</f>
        <v>#REF!</v>
      </c>
    </row>
    <row r="38" spans="1:68" x14ac:dyDescent="0.2">
      <c r="A38" s="34" t="s">
        <v>11</v>
      </c>
      <c r="B38" s="18" t="s">
        <v>5</v>
      </c>
      <c r="C38" s="19" t="s">
        <v>24</v>
      </c>
      <c r="D38" s="31" t="s">
        <v>75</v>
      </c>
      <c r="E38" s="31" t="s">
        <v>156</v>
      </c>
      <c r="F38" s="20">
        <f>SUMPRODUCT(H38:AI38,$H$1:$AI$1)</f>
        <v>1378110</v>
      </c>
      <c r="G38" s="21">
        <f>SUM(H38:AI38)</f>
        <v>766</v>
      </c>
      <c r="H38" s="22">
        <v>38</v>
      </c>
      <c r="I38" s="22">
        <v>76</v>
      </c>
      <c r="J38" s="22">
        <v>21</v>
      </c>
      <c r="K38" s="22">
        <v>52</v>
      </c>
      <c r="L38" s="22">
        <v>69</v>
      </c>
      <c r="M38" s="22">
        <v>36</v>
      </c>
      <c r="N38" s="22">
        <v>18</v>
      </c>
      <c r="O38" s="22">
        <v>36</v>
      </c>
      <c r="P38" s="22">
        <v>54</v>
      </c>
      <c r="Q38" s="22">
        <v>18</v>
      </c>
      <c r="R38" s="22">
        <v>27</v>
      </c>
      <c r="S38" s="22">
        <v>36</v>
      </c>
      <c r="T38" s="22">
        <v>22</v>
      </c>
      <c r="U38" s="22">
        <v>45</v>
      </c>
      <c r="V38" s="22">
        <v>27</v>
      </c>
      <c r="W38" s="22">
        <v>27</v>
      </c>
      <c r="X38" s="22">
        <v>27</v>
      </c>
      <c r="Y38" s="22">
        <v>9</v>
      </c>
      <c r="Z38" s="22">
        <v>17</v>
      </c>
      <c r="AA38" s="22">
        <v>17</v>
      </c>
      <c r="AB38" s="22">
        <v>6</v>
      </c>
      <c r="AC38" s="22">
        <v>24</v>
      </c>
      <c r="AD38" s="22">
        <v>17</v>
      </c>
      <c r="AE38" s="22">
        <v>7</v>
      </c>
      <c r="AF38" s="22">
        <v>11</v>
      </c>
      <c r="AG38" s="22">
        <v>2</v>
      </c>
      <c r="AH38" s="22">
        <v>18</v>
      </c>
      <c r="AI38" s="22">
        <v>9</v>
      </c>
      <c r="AJ38" s="131">
        <f>ROUND(H38,0)</f>
        <v>38</v>
      </c>
      <c r="AK38" s="131">
        <f>ROUND(I38,0)</f>
        <v>76</v>
      </c>
      <c r="AL38" s="131">
        <f>ROUND(J38,0)</f>
        <v>21</v>
      </c>
      <c r="AM38" s="131">
        <f>ROUND(K38,0)</f>
        <v>52</v>
      </c>
      <c r="AN38" s="131">
        <f>ROUND(L38,0)</f>
        <v>69</v>
      </c>
      <c r="AO38" s="131">
        <f>ROUND(M38,0)</f>
        <v>36</v>
      </c>
      <c r="AP38" s="131">
        <f>ROUND(N38,0)</f>
        <v>18</v>
      </c>
      <c r="AQ38" s="131">
        <f>ROUND(O38,0)</f>
        <v>36</v>
      </c>
      <c r="AR38" s="131">
        <f>ROUND(P38,0)</f>
        <v>54</v>
      </c>
      <c r="AS38" s="131">
        <f>ROUND(Q38,0)</f>
        <v>18</v>
      </c>
      <c r="AT38" s="131">
        <f>ROUND(R38,0)</f>
        <v>27</v>
      </c>
      <c r="AU38" s="131">
        <f>ROUND(S38,0)</f>
        <v>36</v>
      </c>
      <c r="AV38" s="131">
        <f>ROUND(T38,0)</f>
        <v>22</v>
      </c>
      <c r="AW38" s="131">
        <f>ROUND(U38,0)</f>
        <v>45</v>
      </c>
      <c r="AX38" s="131">
        <f>ROUND(V38,0)</f>
        <v>27</v>
      </c>
      <c r="AY38" s="131">
        <f>ROUND(W38,0)</f>
        <v>27</v>
      </c>
      <c r="AZ38" s="131">
        <f>ROUND(X38,0)</f>
        <v>27</v>
      </c>
      <c r="BA38" s="131">
        <f>ROUND(Y38,0)</f>
        <v>9</v>
      </c>
      <c r="BB38" s="131">
        <f>ROUND(Z38,0)</f>
        <v>17</v>
      </c>
      <c r="BC38" s="131">
        <f>ROUND(AA38,0)</f>
        <v>17</v>
      </c>
      <c r="BD38" s="131">
        <f>ROUND(AB38,0)</f>
        <v>6</v>
      </c>
      <c r="BE38" s="131">
        <f>ROUND(AC38,0)</f>
        <v>24</v>
      </c>
      <c r="BF38" s="131">
        <f>ROUND(AD38,0)</f>
        <v>17</v>
      </c>
      <c r="BG38" s="131">
        <f>ROUND(AE38,0)</f>
        <v>7</v>
      </c>
      <c r="BH38" s="131">
        <f>ROUND(AF38,0)</f>
        <v>11</v>
      </c>
      <c r="BI38" s="131">
        <f>ROUND(AG38,0)</f>
        <v>2</v>
      </c>
      <c r="BJ38" s="131">
        <f>ROUND(AH38,0)</f>
        <v>18</v>
      </c>
      <c r="BK38" s="131">
        <f>ROUND(AI38,0)</f>
        <v>9</v>
      </c>
      <c r="BL38" s="131" t="e">
        <f>ROUND(#REF!,0)</f>
        <v>#REF!</v>
      </c>
      <c r="BM38" s="131" t="e">
        <f>ROUND(#REF!,0)</f>
        <v>#REF!</v>
      </c>
      <c r="BN38" s="131" t="e">
        <f>ROUND(#REF!,0)</f>
        <v>#REF!</v>
      </c>
      <c r="BO38" s="131" t="e">
        <f>ROUND(#REF!,0)</f>
        <v>#REF!</v>
      </c>
      <c r="BP38" s="131" t="e">
        <f>ROUND(#REF!,0)</f>
        <v>#REF!</v>
      </c>
    </row>
    <row r="39" spans="1:68" x14ac:dyDescent="0.2">
      <c r="A39" s="34" t="s">
        <v>11</v>
      </c>
      <c r="B39" s="18" t="s">
        <v>5</v>
      </c>
      <c r="C39" s="19" t="s">
        <v>24</v>
      </c>
      <c r="D39" s="31" t="s">
        <v>76</v>
      </c>
      <c r="E39" s="31" t="s">
        <v>157</v>
      </c>
      <c r="F39" s="20">
        <f>SUMPRODUCT(H39:AI39,$H$1:$AI$1)</f>
        <v>2591250</v>
      </c>
      <c r="G39" s="21">
        <f>SUM(H39:AI39)</f>
        <v>1140</v>
      </c>
      <c r="H39" s="22">
        <v>50</v>
      </c>
      <c r="I39" s="22">
        <v>104</v>
      </c>
      <c r="J39" s="22">
        <v>29</v>
      </c>
      <c r="K39" s="22">
        <v>71</v>
      </c>
      <c r="L39" s="22">
        <v>93</v>
      </c>
      <c r="M39" s="22">
        <v>49</v>
      </c>
      <c r="N39" s="22">
        <v>25</v>
      </c>
      <c r="O39" s="22">
        <v>49</v>
      </c>
      <c r="P39" s="22">
        <v>74</v>
      </c>
      <c r="Q39" s="22">
        <v>25</v>
      </c>
      <c r="R39" s="22">
        <v>35</v>
      </c>
      <c r="S39" s="22">
        <v>49</v>
      </c>
      <c r="T39" s="22">
        <v>30</v>
      </c>
      <c r="U39" s="22">
        <v>60</v>
      </c>
      <c r="V39" s="22">
        <v>35</v>
      </c>
      <c r="W39" s="22">
        <v>35</v>
      </c>
      <c r="X39" s="22">
        <v>35</v>
      </c>
      <c r="Y39" s="22">
        <v>11</v>
      </c>
      <c r="Z39" s="22">
        <v>22</v>
      </c>
      <c r="AA39" s="22">
        <v>22</v>
      </c>
      <c r="AB39" s="22">
        <v>6</v>
      </c>
      <c r="AC39" s="22">
        <v>60</v>
      </c>
      <c r="AD39" s="22">
        <v>47</v>
      </c>
      <c r="AE39" s="22">
        <v>19</v>
      </c>
      <c r="AF39" s="22">
        <v>28</v>
      </c>
      <c r="AG39" s="22">
        <v>4</v>
      </c>
      <c r="AH39" s="22">
        <v>48</v>
      </c>
      <c r="AI39" s="22">
        <v>25</v>
      </c>
      <c r="AJ39" s="131">
        <f>ROUND(H39,0)</f>
        <v>50</v>
      </c>
      <c r="AK39" s="131">
        <f>ROUND(I39,0)</f>
        <v>104</v>
      </c>
      <c r="AL39" s="131">
        <f>ROUND(J39,0)</f>
        <v>29</v>
      </c>
      <c r="AM39" s="131">
        <f>ROUND(K39,0)</f>
        <v>71</v>
      </c>
      <c r="AN39" s="131">
        <f>ROUND(L39,0)</f>
        <v>93</v>
      </c>
      <c r="AO39" s="131">
        <f>ROUND(M39,0)</f>
        <v>49</v>
      </c>
      <c r="AP39" s="131">
        <f>ROUND(N39,0)</f>
        <v>25</v>
      </c>
      <c r="AQ39" s="131">
        <f>ROUND(O39,0)</f>
        <v>49</v>
      </c>
      <c r="AR39" s="131">
        <f>ROUND(P39,0)</f>
        <v>74</v>
      </c>
      <c r="AS39" s="131">
        <f>ROUND(Q39,0)</f>
        <v>25</v>
      </c>
      <c r="AT39" s="131">
        <f>ROUND(R39,0)</f>
        <v>35</v>
      </c>
      <c r="AU39" s="131">
        <f>ROUND(S39,0)</f>
        <v>49</v>
      </c>
      <c r="AV39" s="131">
        <f>ROUND(T39,0)</f>
        <v>30</v>
      </c>
      <c r="AW39" s="131">
        <f>ROUND(U39,0)</f>
        <v>60</v>
      </c>
      <c r="AX39" s="131">
        <f>ROUND(V39,0)</f>
        <v>35</v>
      </c>
      <c r="AY39" s="131">
        <f>ROUND(W39,0)</f>
        <v>35</v>
      </c>
      <c r="AZ39" s="131">
        <f>ROUND(X39,0)</f>
        <v>35</v>
      </c>
      <c r="BA39" s="131">
        <f>ROUND(Y39,0)</f>
        <v>11</v>
      </c>
      <c r="BB39" s="131">
        <f>ROUND(Z39,0)</f>
        <v>22</v>
      </c>
      <c r="BC39" s="131">
        <f>ROUND(AA39,0)</f>
        <v>22</v>
      </c>
      <c r="BD39" s="131">
        <f>ROUND(AB39,0)</f>
        <v>6</v>
      </c>
      <c r="BE39" s="131">
        <f>ROUND(AC39,0)</f>
        <v>60</v>
      </c>
      <c r="BF39" s="131">
        <f>ROUND(AD39,0)</f>
        <v>47</v>
      </c>
      <c r="BG39" s="131">
        <f>ROUND(AE39,0)</f>
        <v>19</v>
      </c>
      <c r="BH39" s="131">
        <f>ROUND(AF39,0)</f>
        <v>28</v>
      </c>
      <c r="BI39" s="131">
        <f>ROUND(AG39,0)</f>
        <v>4</v>
      </c>
      <c r="BJ39" s="131">
        <f>ROUND(AH39,0)</f>
        <v>48</v>
      </c>
      <c r="BK39" s="131">
        <f>ROUND(AI39,0)</f>
        <v>25</v>
      </c>
      <c r="BL39" s="131" t="e">
        <f>ROUND(#REF!,0)</f>
        <v>#REF!</v>
      </c>
      <c r="BM39" s="131" t="e">
        <f>ROUND(#REF!,0)</f>
        <v>#REF!</v>
      </c>
      <c r="BN39" s="131" t="e">
        <f>ROUND(#REF!,0)</f>
        <v>#REF!</v>
      </c>
      <c r="BO39" s="131" t="e">
        <f>ROUND(#REF!,0)</f>
        <v>#REF!</v>
      </c>
      <c r="BP39" s="131" t="e">
        <f>ROUND(#REF!,0)</f>
        <v>#REF!</v>
      </c>
    </row>
    <row r="40" spans="1:68" s="10" customFormat="1" x14ac:dyDescent="0.2">
      <c r="A40" s="32"/>
      <c r="B40" s="24"/>
      <c r="C40" s="25"/>
      <c r="D40" s="33"/>
      <c r="E40" s="33"/>
      <c r="F40" s="28">
        <f>SUMPRODUCT(H40:AI40,$H$1:$AI$1)</f>
        <v>8342690</v>
      </c>
      <c r="G40" s="59">
        <f>SUM(H40:AI40)</f>
        <v>4531</v>
      </c>
      <c r="H40" s="12">
        <f>SUM(H35:H39)</f>
        <v>223</v>
      </c>
      <c r="I40" s="12">
        <f t="shared" ref="I40:AI40" si="6">SUM(I35:I39)</f>
        <v>447</v>
      </c>
      <c r="J40" s="12">
        <f t="shared" si="6"/>
        <v>122</v>
      </c>
      <c r="K40" s="12">
        <f t="shared" si="6"/>
        <v>306</v>
      </c>
      <c r="L40" s="12">
        <f t="shared" si="6"/>
        <v>408</v>
      </c>
      <c r="M40" s="12">
        <f t="shared" si="6"/>
        <v>211</v>
      </c>
      <c r="N40" s="12">
        <f t="shared" si="6"/>
        <v>106</v>
      </c>
      <c r="O40" s="12">
        <f t="shared" si="6"/>
        <v>211</v>
      </c>
      <c r="P40" s="12">
        <f t="shared" si="6"/>
        <v>317</v>
      </c>
      <c r="Q40" s="12">
        <f t="shared" si="6"/>
        <v>106</v>
      </c>
      <c r="R40" s="12">
        <f t="shared" si="6"/>
        <v>158</v>
      </c>
      <c r="S40" s="12">
        <f t="shared" si="6"/>
        <v>211</v>
      </c>
      <c r="T40" s="12">
        <f t="shared" si="6"/>
        <v>127</v>
      </c>
      <c r="U40" s="12">
        <f t="shared" si="6"/>
        <v>264</v>
      </c>
      <c r="V40" s="12">
        <f t="shared" si="6"/>
        <v>158</v>
      </c>
      <c r="W40" s="12">
        <f t="shared" si="6"/>
        <v>158</v>
      </c>
      <c r="X40" s="12">
        <f t="shared" si="6"/>
        <v>158</v>
      </c>
      <c r="Y40" s="12">
        <f t="shared" si="6"/>
        <v>53</v>
      </c>
      <c r="Z40" s="12">
        <f t="shared" si="6"/>
        <v>99</v>
      </c>
      <c r="AA40" s="12">
        <f t="shared" si="6"/>
        <v>99</v>
      </c>
      <c r="AB40" s="12">
        <f t="shared" si="6"/>
        <v>33</v>
      </c>
      <c r="AC40" s="12">
        <f t="shared" si="6"/>
        <v>149</v>
      </c>
      <c r="AD40" s="12">
        <f t="shared" si="6"/>
        <v>111</v>
      </c>
      <c r="AE40" s="12">
        <f t="shared" si="6"/>
        <v>44</v>
      </c>
      <c r="AF40" s="12">
        <f t="shared" si="6"/>
        <v>69</v>
      </c>
      <c r="AG40" s="12">
        <f t="shared" si="6"/>
        <v>10</v>
      </c>
      <c r="AH40" s="12">
        <f t="shared" si="6"/>
        <v>115</v>
      </c>
      <c r="AI40" s="12">
        <f t="shared" si="6"/>
        <v>58</v>
      </c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</row>
    <row r="41" spans="1:68" x14ac:dyDescent="0.2">
      <c r="A41" s="34" t="s">
        <v>12</v>
      </c>
      <c r="B41" s="18" t="s">
        <v>5</v>
      </c>
      <c r="C41" s="19" t="s">
        <v>5</v>
      </c>
      <c r="D41" s="31" t="s">
        <v>28</v>
      </c>
      <c r="E41" s="31" t="s">
        <v>54</v>
      </c>
      <c r="F41" s="20">
        <f>SUMPRODUCT(H41:AI41,$H$1:$AI$1)</f>
        <v>1895290</v>
      </c>
      <c r="G41" s="21">
        <f>SUM(H41:AI41)</f>
        <v>1037</v>
      </c>
      <c r="H41" s="22">
        <v>51</v>
      </c>
      <c r="I41" s="22">
        <v>101</v>
      </c>
      <c r="J41" s="22">
        <v>44</v>
      </c>
      <c r="K41" s="22">
        <v>111</v>
      </c>
      <c r="L41" s="22">
        <v>148</v>
      </c>
      <c r="M41" s="22">
        <v>45</v>
      </c>
      <c r="N41" s="22">
        <v>22</v>
      </c>
      <c r="O41" s="22">
        <v>34</v>
      </c>
      <c r="P41" s="22">
        <v>51</v>
      </c>
      <c r="Q41" s="22">
        <v>17</v>
      </c>
      <c r="R41" s="22">
        <v>25</v>
      </c>
      <c r="S41" s="22">
        <v>34</v>
      </c>
      <c r="T41" s="22">
        <v>20</v>
      </c>
      <c r="U41" s="22">
        <v>42</v>
      </c>
      <c r="V41" s="22">
        <v>25</v>
      </c>
      <c r="W41" s="22">
        <v>25</v>
      </c>
      <c r="X41" s="22">
        <v>25</v>
      </c>
      <c r="Y41" s="22">
        <v>9</v>
      </c>
      <c r="Z41" s="22">
        <v>28</v>
      </c>
      <c r="AA41" s="22">
        <v>28</v>
      </c>
      <c r="AB41" s="22">
        <v>9</v>
      </c>
      <c r="AC41" s="22">
        <v>53</v>
      </c>
      <c r="AD41" s="22">
        <v>40</v>
      </c>
      <c r="AE41" s="22">
        <v>10</v>
      </c>
      <c r="AF41" s="22">
        <v>14</v>
      </c>
      <c r="AG41" s="22">
        <v>2</v>
      </c>
      <c r="AH41" s="22">
        <v>16</v>
      </c>
      <c r="AI41" s="22">
        <v>8</v>
      </c>
      <c r="AJ41" s="131">
        <f>ROUND(H41,0)</f>
        <v>51</v>
      </c>
      <c r="AK41" s="131">
        <f>ROUND(I41,0)</f>
        <v>101</v>
      </c>
      <c r="AL41" s="131">
        <f>ROUND(J41,0)</f>
        <v>44</v>
      </c>
      <c r="AM41" s="131">
        <f>ROUND(K41,0)</f>
        <v>111</v>
      </c>
      <c r="AN41" s="131">
        <f>ROUND(L41,0)</f>
        <v>148</v>
      </c>
      <c r="AO41" s="131">
        <f>ROUND(M41,0)</f>
        <v>45</v>
      </c>
      <c r="AP41" s="131">
        <f>ROUND(N41,0)</f>
        <v>22</v>
      </c>
      <c r="AQ41" s="131">
        <f>ROUND(O41,0)</f>
        <v>34</v>
      </c>
      <c r="AR41" s="131">
        <f>ROUND(P41,0)</f>
        <v>51</v>
      </c>
      <c r="AS41" s="131">
        <f>ROUND(Q41,0)</f>
        <v>17</v>
      </c>
      <c r="AT41" s="131">
        <f>ROUND(R41,0)</f>
        <v>25</v>
      </c>
      <c r="AU41" s="131">
        <f>ROUND(S41,0)</f>
        <v>34</v>
      </c>
      <c r="AV41" s="131">
        <f>ROUND(T41,0)</f>
        <v>20</v>
      </c>
      <c r="AW41" s="131">
        <f>ROUND(U41,0)</f>
        <v>42</v>
      </c>
      <c r="AX41" s="131">
        <f>ROUND(V41,0)</f>
        <v>25</v>
      </c>
      <c r="AY41" s="131">
        <f>ROUND(W41,0)</f>
        <v>25</v>
      </c>
      <c r="AZ41" s="131">
        <f>ROUND(X41,0)</f>
        <v>25</v>
      </c>
      <c r="BA41" s="131">
        <f>ROUND(Y41,0)</f>
        <v>9</v>
      </c>
      <c r="BB41" s="131">
        <f>ROUND(Z41,0)</f>
        <v>28</v>
      </c>
      <c r="BC41" s="131">
        <f>ROUND(AA41,0)</f>
        <v>28</v>
      </c>
      <c r="BD41" s="131">
        <f>ROUND(AB41,0)</f>
        <v>9</v>
      </c>
      <c r="BE41" s="131">
        <f>ROUND(AC41,0)</f>
        <v>53</v>
      </c>
      <c r="BF41" s="131">
        <f>ROUND(AD41,0)</f>
        <v>40</v>
      </c>
      <c r="BG41" s="131">
        <f>ROUND(AE41,0)</f>
        <v>10</v>
      </c>
      <c r="BH41" s="131">
        <f>ROUND(AF41,0)</f>
        <v>14</v>
      </c>
      <c r="BI41" s="131">
        <f>ROUND(AG41,0)</f>
        <v>2</v>
      </c>
      <c r="BJ41" s="131">
        <f>ROUND(AH41,0)</f>
        <v>16</v>
      </c>
      <c r="BK41" s="131">
        <f>ROUND(AI41,0)</f>
        <v>8</v>
      </c>
      <c r="BL41" s="131" t="e">
        <f>ROUND(#REF!,0)</f>
        <v>#REF!</v>
      </c>
      <c r="BM41" s="131" t="e">
        <f>ROUND(#REF!,0)</f>
        <v>#REF!</v>
      </c>
      <c r="BN41" s="131" t="e">
        <f>ROUND(#REF!,0)</f>
        <v>#REF!</v>
      </c>
      <c r="BO41" s="131" t="e">
        <f>ROUND(#REF!,0)</f>
        <v>#REF!</v>
      </c>
      <c r="BP41" s="131" t="e">
        <f>ROUND(#REF!,0)</f>
        <v>#REF!</v>
      </c>
    </row>
    <row r="42" spans="1:68" x14ac:dyDescent="0.2">
      <c r="A42" s="34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>SUMPRODUCT(H42:AI42,$H$1:$AI$1)</f>
        <v>2111750</v>
      </c>
      <c r="G42" s="21">
        <f>SUM(H42:AI42)</f>
        <v>1085</v>
      </c>
      <c r="H42" s="22">
        <v>45</v>
      </c>
      <c r="I42" s="22">
        <v>89</v>
      </c>
      <c r="J42" s="22">
        <v>39</v>
      </c>
      <c r="K42" s="22">
        <v>97</v>
      </c>
      <c r="L42" s="22">
        <v>130</v>
      </c>
      <c r="M42" s="22">
        <v>39</v>
      </c>
      <c r="N42" s="22">
        <v>20</v>
      </c>
      <c r="O42" s="22">
        <v>41</v>
      </c>
      <c r="P42" s="22">
        <v>62</v>
      </c>
      <c r="Q42" s="22">
        <v>20</v>
      </c>
      <c r="R42" s="22">
        <v>31</v>
      </c>
      <c r="S42" s="22">
        <v>41</v>
      </c>
      <c r="T42" s="22">
        <v>25</v>
      </c>
      <c r="U42" s="22">
        <v>51</v>
      </c>
      <c r="V42" s="22">
        <v>31</v>
      </c>
      <c r="W42" s="22">
        <v>31</v>
      </c>
      <c r="X42" s="22">
        <v>31</v>
      </c>
      <c r="Y42" s="22">
        <v>10</v>
      </c>
      <c r="Z42" s="22">
        <v>34</v>
      </c>
      <c r="AA42" s="22">
        <v>34</v>
      </c>
      <c r="AB42" s="22">
        <v>11</v>
      </c>
      <c r="AC42" s="22">
        <v>64</v>
      </c>
      <c r="AD42" s="22">
        <v>48</v>
      </c>
      <c r="AE42" s="22">
        <v>12</v>
      </c>
      <c r="AF42" s="22">
        <v>17</v>
      </c>
      <c r="AG42" s="22">
        <v>3</v>
      </c>
      <c r="AH42" s="22">
        <v>20</v>
      </c>
      <c r="AI42" s="22">
        <v>9</v>
      </c>
      <c r="AJ42" s="131">
        <f>ROUND(H42,0)</f>
        <v>45</v>
      </c>
      <c r="AK42" s="131">
        <f>ROUND(I42,0)</f>
        <v>89</v>
      </c>
      <c r="AL42" s="131">
        <f>ROUND(J42,0)</f>
        <v>39</v>
      </c>
      <c r="AM42" s="131">
        <f>ROUND(K42,0)</f>
        <v>97</v>
      </c>
      <c r="AN42" s="131">
        <f>ROUND(L42,0)</f>
        <v>130</v>
      </c>
      <c r="AO42" s="131">
        <f>ROUND(M42,0)</f>
        <v>39</v>
      </c>
      <c r="AP42" s="131">
        <f>ROUND(N42,0)</f>
        <v>20</v>
      </c>
      <c r="AQ42" s="131">
        <f>ROUND(O42,0)</f>
        <v>41</v>
      </c>
      <c r="AR42" s="131">
        <f>ROUND(P42,0)</f>
        <v>62</v>
      </c>
      <c r="AS42" s="131">
        <f>ROUND(Q42,0)</f>
        <v>20</v>
      </c>
      <c r="AT42" s="131">
        <f>ROUND(R42,0)</f>
        <v>31</v>
      </c>
      <c r="AU42" s="131">
        <f>ROUND(S42,0)</f>
        <v>41</v>
      </c>
      <c r="AV42" s="131">
        <f>ROUND(T42,0)</f>
        <v>25</v>
      </c>
      <c r="AW42" s="131">
        <f>ROUND(U42,0)</f>
        <v>51</v>
      </c>
      <c r="AX42" s="131">
        <f>ROUND(V42,0)</f>
        <v>31</v>
      </c>
      <c r="AY42" s="131">
        <f>ROUND(W42,0)</f>
        <v>31</v>
      </c>
      <c r="AZ42" s="131">
        <f>ROUND(X42,0)</f>
        <v>31</v>
      </c>
      <c r="BA42" s="131">
        <f>ROUND(Y42,0)</f>
        <v>10</v>
      </c>
      <c r="BB42" s="131">
        <f>ROUND(Z42,0)</f>
        <v>34</v>
      </c>
      <c r="BC42" s="131">
        <f>ROUND(AA42,0)</f>
        <v>34</v>
      </c>
      <c r="BD42" s="131">
        <f>ROUND(AB42,0)</f>
        <v>11</v>
      </c>
      <c r="BE42" s="131">
        <f>ROUND(AC42,0)</f>
        <v>64</v>
      </c>
      <c r="BF42" s="131">
        <f>ROUND(AD42,0)</f>
        <v>48</v>
      </c>
      <c r="BG42" s="131">
        <f>ROUND(AE42,0)</f>
        <v>12</v>
      </c>
      <c r="BH42" s="131">
        <f>ROUND(AF42,0)</f>
        <v>17</v>
      </c>
      <c r="BI42" s="131">
        <f>ROUND(AG42,0)</f>
        <v>3</v>
      </c>
      <c r="BJ42" s="131">
        <f>ROUND(AH42,0)</f>
        <v>20</v>
      </c>
      <c r="BK42" s="131">
        <f>ROUND(AI42,0)</f>
        <v>9</v>
      </c>
      <c r="BL42" s="131" t="e">
        <f>ROUND(#REF!,0)</f>
        <v>#REF!</v>
      </c>
      <c r="BM42" s="131" t="e">
        <f>ROUND(#REF!,0)</f>
        <v>#REF!</v>
      </c>
      <c r="BN42" s="131" t="e">
        <f>ROUND(#REF!,0)</f>
        <v>#REF!</v>
      </c>
      <c r="BO42" s="131" t="e">
        <f>ROUND(#REF!,0)</f>
        <v>#REF!</v>
      </c>
      <c r="BP42" s="131" t="e">
        <f>ROUND(#REF!,0)</f>
        <v>#REF!</v>
      </c>
    </row>
    <row r="43" spans="1:68" x14ac:dyDescent="0.2">
      <c r="A43" s="34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>SUMPRODUCT(H43:AI43,$H$1:$AI$1)</f>
        <v>1760710</v>
      </c>
      <c r="G43" s="21">
        <f>SUM(H43:AI43)</f>
        <v>912</v>
      </c>
      <c r="H43" s="22">
        <v>39</v>
      </c>
      <c r="I43" s="22">
        <v>77</v>
      </c>
      <c r="J43" s="22">
        <v>34</v>
      </c>
      <c r="K43" s="22">
        <v>84</v>
      </c>
      <c r="L43" s="22">
        <v>112</v>
      </c>
      <c r="M43" s="22">
        <v>34</v>
      </c>
      <c r="N43" s="22">
        <v>17</v>
      </c>
      <c r="O43" s="22">
        <v>34</v>
      </c>
      <c r="P43" s="22">
        <v>51</v>
      </c>
      <c r="Q43" s="22">
        <v>17</v>
      </c>
      <c r="R43" s="22">
        <v>25</v>
      </c>
      <c r="S43" s="22">
        <v>34</v>
      </c>
      <c r="T43" s="22">
        <v>20</v>
      </c>
      <c r="U43" s="22">
        <v>42</v>
      </c>
      <c r="V43" s="22">
        <v>25</v>
      </c>
      <c r="W43" s="22">
        <v>25</v>
      </c>
      <c r="X43" s="22">
        <v>25</v>
      </c>
      <c r="Y43" s="22">
        <v>9</v>
      </c>
      <c r="Z43" s="22">
        <v>28</v>
      </c>
      <c r="AA43" s="22">
        <v>28</v>
      </c>
      <c r="AB43" s="22">
        <v>9</v>
      </c>
      <c r="AC43" s="22">
        <v>53</v>
      </c>
      <c r="AD43" s="22">
        <v>40</v>
      </c>
      <c r="AE43" s="22">
        <v>10</v>
      </c>
      <c r="AF43" s="22">
        <v>14</v>
      </c>
      <c r="AG43" s="22">
        <v>2</v>
      </c>
      <c r="AH43" s="22">
        <v>16</v>
      </c>
      <c r="AI43" s="22">
        <v>8</v>
      </c>
      <c r="AJ43" s="131">
        <f>ROUND(H43,0)</f>
        <v>39</v>
      </c>
      <c r="AK43" s="131">
        <f>ROUND(I43,0)</f>
        <v>77</v>
      </c>
      <c r="AL43" s="131">
        <f>ROUND(J43,0)</f>
        <v>34</v>
      </c>
      <c r="AM43" s="131">
        <f>ROUND(K43,0)</f>
        <v>84</v>
      </c>
      <c r="AN43" s="131">
        <f>ROUND(L43,0)</f>
        <v>112</v>
      </c>
      <c r="AO43" s="131">
        <f>ROUND(M43,0)</f>
        <v>34</v>
      </c>
      <c r="AP43" s="131">
        <f>ROUND(N43,0)</f>
        <v>17</v>
      </c>
      <c r="AQ43" s="131">
        <f>ROUND(O43,0)</f>
        <v>34</v>
      </c>
      <c r="AR43" s="131">
        <f>ROUND(P43,0)</f>
        <v>51</v>
      </c>
      <c r="AS43" s="131">
        <f>ROUND(Q43,0)</f>
        <v>17</v>
      </c>
      <c r="AT43" s="131">
        <f>ROUND(R43,0)</f>
        <v>25</v>
      </c>
      <c r="AU43" s="131">
        <f>ROUND(S43,0)</f>
        <v>34</v>
      </c>
      <c r="AV43" s="131">
        <f>ROUND(T43,0)</f>
        <v>20</v>
      </c>
      <c r="AW43" s="131">
        <f>ROUND(U43,0)</f>
        <v>42</v>
      </c>
      <c r="AX43" s="131">
        <f>ROUND(V43,0)</f>
        <v>25</v>
      </c>
      <c r="AY43" s="131">
        <f>ROUND(W43,0)</f>
        <v>25</v>
      </c>
      <c r="AZ43" s="131">
        <f>ROUND(X43,0)</f>
        <v>25</v>
      </c>
      <c r="BA43" s="131">
        <f>ROUND(Y43,0)</f>
        <v>9</v>
      </c>
      <c r="BB43" s="131">
        <f>ROUND(Z43,0)</f>
        <v>28</v>
      </c>
      <c r="BC43" s="131">
        <f>ROUND(AA43,0)</f>
        <v>28</v>
      </c>
      <c r="BD43" s="131">
        <f>ROUND(AB43,0)</f>
        <v>9</v>
      </c>
      <c r="BE43" s="131">
        <f>ROUND(AC43,0)</f>
        <v>53</v>
      </c>
      <c r="BF43" s="131">
        <f>ROUND(AD43,0)</f>
        <v>40</v>
      </c>
      <c r="BG43" s="131">
        <f>ROUND(AE43,0)</f>
        <v>10</v>
      </c>
      <c r="BH43" s="131">
        <f>ROUND(AF43,0)</f>
        <v>14</v>
      </c>
      <c r="BI43" s="131">
        <f>ROUND(AG43,0)</f>
        <v>2</v>
      </c>
      <c r="BJ43" s="131">
        <f>ROUND(AH43,0)</f>
        <v>16</v>
      </c>
      <c r="BK43" s="131">
        <f>ROUND(AI43,0)</f>
        <v>8</v>
      </c>
      <c r="BL43" s="131" t="e">
        <f>ROUND(#REF!,0)</f>
        <v>#REF!</v>
      </c>
      <c r="BM43" s="131" t="e">
        <f>ROUND(#REF!,0)</f>
        <v>#REF!</v>
      </c>
      <c r="BN43" s="131" t="e">
        <f>ROUND(#REF!,0)</f>
        <v>#REF!</v>
      </c>
      <c r="BO43" s="131" t="e">
        <f>ROUND(#REF!,0)</f>
        <v>#REF!</v>
      </c>
      <c r="BP43" s="131" t="e">
        <f>ROUND(#REF!,0)</f>
        <v>#REF!</v>
      </c>
    </row>
    <row r="44" spans="1:68" x14ac:dyDescent="0.2">
      <c r="A44" s="34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>SUMPRODUCT(H44:AI44,$H$1:$AI$1)</f>
        <v>2173080</v>
      </c>
      <c r="G44" s="21">
        <f>SUM(H44:AI44)</f>
        <v>1110</v>
      </c>
      <c r="H44" s="22">
        <v>45</v>
      </c>
      <c r="I44" s="22">
        <v>89</v>
      </c>
      <c r="J44" s="22">
        <v>39</v>
      </c>
      <c r="K44" s="22">
        <v>97</v>
      </c>
      <c r="L44" s="22">
        <v>130</v>
      </c>
      <c r="M44" s="22">
        <v>39</v>
      </c>
      <c r="N44" s="22">
        <v>20</v>
      </c>
      <c r="O44" s="22">
        <v>43</v>
      </c>
      <c r="P44" s="22">
        <v>64</v>
      </c>
      <c r="Q44" s="22">
        <v>21</v>
      </c>
      <c r="R44" s="22">
        <v>32</v>
      </c>
      <c r="S44" s="22">
        <v>43</v>
      </c>
      <c r="T44" s="22">
        <v>26</v>
      </c>
      <c r="U44" s="22">
        <v>54</v>
      </c>
      <c r="V44" s="22">
        <v>32</v>
      </c>
      <c r="W44" s="22">
        <v>32</v>
      </c>
      <c r="X44" s="22">
        <v>32</v>
      </c>
      <c r="Y44" s="22">
        <v>11</v>
      </c>
      <c r="Z44" s="22">
        <v>35</v>
      </c>
      <c r="AA44" s="22">
        <v>35</v>
      </c>
      <c r="AB44" s="22">
        <v>12</v>
      </c>
      <c r="AC44" s="22">
        <v>66</v>
      </c>
      <c r="AD44" s="22">
        <v>50</v>
      </c>
      <c r="AE44" s="22">
        <v>12</v>
      </c>
      <c r="AF44" s="22">
        <v>18</v>
      </c>
      <c r="AG44" s="22">
        <v>3</v>
      </c>
      <c r="AH44" s="22">
        <v>20</v>
      </c>
      <c r="AI44" s="22">
        <v>10</v>
      </c>
      <c r="AJ44" s="131">
        <f>ROUND(H44,0)</f>
        <v>45</v>
      </c>
      <c r="AK44" s="131">
        <f>ROUND(I44,0)</f>
        <v>89</v>
      </c>
      <c r="AL44" s="131">
        <f>ROUND(J44,0)</f>
        <v>39</v>
      </c>
      <c r="AM44" s="131">
        <f>ROUND(K44,0)</f>
        <v>97</v>
      </c>
      <c r="AN44" s="131">
        <f>ROUND(L44,0)</f>
        <v>130</v>
      </c>
      <c r="AO44" s="131">
        <f>ROUND(M44,0)</f>
        <v>39</v>
      </c>
      <c r="AP44" s="131">
        <f>ROUND(N44,0)</f>
        <v>20</v>
      </c>
      <c r="AQ44" s="131">
        <f>ROUND(O44,0)</f>
        <v>43</v>
      </c>
      <c r="AR44" s="131">
        <f>ROUND(P44,0)</f>
        <v>64</v>
      </c>
      <c r="AS44" s="131">
        <f>ROUND(Q44,0)</f>
        <v>21</v>
      </c>
      <c r="AT44" s="131">
        <f>ROUND(R44,0)</f>
        <v>32</v>
      </c>
      <c r="AU44" s="131">
        <f>ROUND(S44,0)</f>
        <v>43</v>
      </c>
      <c r="AV44" s="131">
        <f>ROUND(T44,0)</f>
        <v>26</v>
      </c>
      <c r="AW44" s="131">
        <f>ROUND(U44,0)</f>
        <v>54</v>
      </c>
      <c r="AX44" s="131">
        <f>ROUND(V44,0)</f>
        <v>32</v>
      </c>
      <c r="AY44" s="131">
        <f>ROUND(W44,0)</f>
        <v>32</v>
      </c>
      <c r="AZ44" s="131">
        <f>ROUND(X44,0)</f>
        <v>32</v>
      </c>
      <c r="BA44" s="131">
        <f>ROUND(Y44,0)</f>
        <v>11</v>
      </c>
      <c r="BB44" s="131">
        <f>ROUND(Z44,0)</f>
        <v>35</v>
      </c>
      <c r="BC44" s="131">
        <f>ROUND(AA44,0)</f>
        <v>35</v>
      </c>
      <c r="BD44" s="131">
        <f>ROUND(AB44,0)</f>
        <v>12</v>
      </c>
      <c r="BE44" s="131">
        <f>ROUND(AC44,0)</f>
        <v>66</v>
      </c>
      <c r="BF44" s="131">
        <f>ROUND(AD44,0)</f>
        <v>50</v>
      </c>
      <c r="BG44" s="131">
        <f>ROUND(AE44,0)</f>
        <v>12</v>
      </c>
      <c r="BH44" s="131">
        <f>ROUND(AF44,0)</f>
        <v>18</v>
      </c>
      <c r="BI44" s="131">
        <f>ROUND(AG44,0)</f>
        <v>3</v>
      </c>
      <c r="BJ44" s="131">
        <f>ROUND(AH44,0)</f>
        <v>20</v>
      </c>
      <c r="BK44" s="131">
        <f>ROUND(AI44,0)</f>
        <v>10</v>
      </c>
      <c r="BL44" s="131" t="e">
        <f>ROUND(#REF!,0)</f>
        <v>#REF!</v>
      </c>
      <c r="BM44" s="131" t="e">
        <f>ROUND(#REF!,0)</f>
        <v>#REF!</v>
      </c>
      <c r="BN44" s="131" t="e">
        <f>ROUND(#REF!,0)</f>
        <v>#REF!</v>
      </c>
      <c r="BO44" s="131" t="e">
        <f>ROUND(#REF!,0)</f>
        <v>#REF!</v>
      </c>
      <c r="BP44" s="131" t="e">
        <f>ROUND(#REF!,0)</f>
        <v>#REF!</v>
      </c>
    </row>
    <row r="45" spans="1:68" x14ac:dyDescent="0.2">
      <c r="A45" s="17" t="s">
        <v>12</v>
      </c>
      <c r="B45" s="18" t="s">
        <v>5</v>
      </c>
      <c r="C45" s="19" t="s">
        <v>5</v>
      </c>
      <c r="D45" s="29" t="s">
        <v>51</v>
      </c>
      <c r="E45" s="17" t="s">
        <v>52</v>
      </c>
      <c r="F45" s="20">
        <f>SUMPRODUCT(H45:AI45,$H$1:$AI$1)</f>
        <v>1306400</v>
      </c>
      <c r="G45" s="21">
        <f>SUM(H45:AI45)</f>
        <v>658</v>
      </c>
      <c r="H45" s="22">
        <v>23</v>
      </c>
      <c r="I45" s="22">
        <v>49</v>
      </c>
      <c r="J45" s="22">
        <v>21</v>
      </c>
      <c r="K45" s="22">
        <v>54</v>
      </c>
      <c r="L45" s="22">
        <v>70</v>
      </c>
      <c r="M45" s="22">
        <v>22</v>
      </c>
      <c r="N45" s="22">
        <v>10</v>
      </c>
      <c r="O45" s="22">
        <v>27</v>
      </c>
      <c r="P45" s="22">
        <v>40</v>
      </c>
      <c r="Q45" s="22">
        <v>14</v>
      </c>
      <c r="R45" s="22">
        <v>21</v>
      </c>
      <c r="S45" s="22">
        <v>27</v>
      </c>
      <c r="T45" s="22">
        <v>16</v>
      </c>
      <c r="U45" s="22">
        <v>34</v>
      </c>
      <c r="V45" s="22">
        <v>21</v>
      </c>
      <c r="W45" s="22">
        <v>21</v>
      </c>
      <c r="X45" s="22">
        <v>21</v>
      </c>
      <c r="Y45" s="22">
        <v>6</v>
      </c>
      <c r="Z45" s="22">
        <v>22</v>
      </c>
      <c r="AA45" s="22">
        <v>22</v>
      </c>
      <c r="AB45" s="22">
        <v>8</v>
      </c>
      <c r="AC45" s="22">
        <v>41</v>
      </c>
      <c r="AD45" s="22">
        <v>30</v>
      </c>
      <c r="AE45" s="22">
        <v>7</v>
      </c>
      <c r="AF45" s="22">
        <v>11</v>
      </c>
      <c r="AG45" s="22">
        <v>1</v>
      </c>
      <c r="AH45" s="22">
        <v>13</v>
      </c>
      <c r="AI45" s="22">
        <v>6</v>
      </c>
      <c r="AJ45" s="131">
        <f>ROUND(H45,0)</f>
        <v>23</v>
      </c>
      <c r="AK45" s="131">
        <f>ROUND(I45,0)</f>
        <v>49</v>
      </c>
      <c r="AL45" s="131">
        <f>ROUND(J45,0)</f>
        <v>21</v>
      </c>
      <c r="AM45" s="131">
        <f>ROUND(K45,0)</f>
        <v>54</v>
      </c>
      <c r="AN45" s="131">
        <f>ROUND(L45,0)</f>
        <v>70</v>
      </c>
      <c r="AO45" s="131">
        <f>ROUND(M45,0)</f>
        <v>22</v>
      </c>
      <c r="AP45" s="131">
        <f>ROUND(N45,0)</f>
        <v>10</v>
      </c>
      <c r="AQ45" s="131">
        <f>ROUND(O45,0)</f>
        <v>27</v>
      </c>
      <c r="AR45" s="131">
        <f>ROUND(P45,0)</f>
        <v>40</v>
      </c>
      <c r="AS45" s="131">
        <f>ROUND(Q45,0)</f>
        <v>14</v>
      </c>
      <c r="AT45" s="131">
        <f>ROUND(R45,0)</f>
        <v>21</v>
      </c>
      <c r="AU45" s="131">
        <f>ROUND(S45,0)</f>
        <v>27</v>
      </c>
      <c r="AV45" s="131">
        <f>ROUND(T45,0)</f>
        <v>16</v>
      </c>
      <c r="AW45" s="131">
        <f>ROUND(U45,0)</f>
        <v>34</v>
      </c>
      <c r="AX45" s="131">
        <f>ROUND(V45,0)</f>
        <v>21</v>
      </c>
      <c r="AY45" s="131">
        <f>ROUND(W45,0)</f>
        <v>21</v>
      </c>
      <c r="AZ45" s="131">
        <f>ROUND(X45,0)</f>
        <v>21</v>
      </c>
      <c r="BA45" s="131">
        <f>ROUND(Y45,0)</f>
        <v>6</v>
      </c>
      <c r="BB45" s="131">
        <f>ROUND(Z45,0)</f>
        <v>22</v>
      </c>
      <c r="BC45" s="131">
        <f>ROUND(AA45,0)</f>
        <v>22</v>
      </c>
      <c r="BD45" s="131">
        <f>ROUND(AB45,0)</f>
        <v>8</v>
      </c>
      <c r="BE45" s="131">
        <f>ROUND(AC45,0)</f>
        <v>41</v>
      </c>
      <c r="BF45" s="131">
        <f>ROUND(AD45,0)</f>
        <v>30</v>
      </c>
      <c r="BG45" s="131">
        <f>ROUND(AE45,0)</f>
        <v>7</v>
      </c>
      <c r="BH45" s="131">
        <f>ROUND(AF45,0)</f>
        <v>11</v>
      </c>
      <c r="BI45" s="131">
        <f>ROUND(AG45,0)</f>
        <v>1</v>
      </c>
      <c r="BJ45" s="131">
        <f>ROUND(AH45,0)</f>
        <v>13</v>
      </c>
      <c r="BK45" s="131">
        <f>ROUND(AI45,0)</f>
        <v>6</v>
      </c>
      <c r="BL45" s="131" t="e">
        <f>ROUND(#REF!,0)</f>
        <v>#REF!</v>
      </c>
      <c r="BM45" s="131" t="e">
        <f>ROUND(#REF!,0)</f>
        <v>#REF!</v>
      </c>
      <c r="BN45" s="131" t="e">
        <f>ROUND(#REF!,0)</f>
        <v>#REF!</v>
      </c>
      <c r="BO45" s="131" t="e">
        <f>ROUND(#REF!,0)</f>
        <v>#REF!</v>
      </c>
      <c r="BP45" s="131" t="e">
        <f>ROUND(#REF!,0)</f>
        <v>#REF!</v>
      </c>
    </row>
    <row r="46" spans="1:68" s="10" customFormat="1" x14ac:dyDescent="0.2">
      <c r="A46" s="23"/>
      <c r="B46" s="24"/>
      <c r="C46" s="25"/>
      <c r="D46" s="30"/>
      <c r="E46" s="23"/>
      <c r="F46" s="28">
        <f>SUMPRODUCT(H46:AI46,$H$1:$AI$1)</f>
        <v>9247230</v>
      </c>
      <c r="G46" s="59">
        <f>SUM(H46:AI46)</f>
        <v>4802</v>
      </c>
      <c r="H46" s="12">
        <f t="shared" ref="H46:AI46" si="7">SUM(H41:H45)</f>
        <v>203</v>
      </c>
      <c r="I46" s="12">
        <f t="shared" si="7"/>
        <v>405</v>
      </c>
      <c r="J46" s="12">
        <f t="shared" si="7"/>
        <v>177</v>
      </c>
      <c r="K46" s="12">
        <f t="shared" si="7"/>
        <v>443</v>
      </c>
      <c r="L46" s="12">
        <f t="shared" si="7"/>
        <v>590</v>
      </c>
      <c r="M46" s="12">
        <f t="shared" si="7"/>
        <v>179</v>
      </c>
      <c r="N46" s="12">
        <f t="shared" si="7"/>
        <v>89</v>
      </c>
      <c r="O46" s="12">
        <f t="shared" si="7"/>
        <v>179</v>
      </c>
      <c r="P46" s="12">
        <f t="shared" si="7"/>
        <v>268</v>
      </c>
      <c r="Q46" s="12">
        <f t="shared" si="7"/>
        <v>89</v>
      </c>
      <c r="R46" s="12">
        <f t="shared" si="7"/>
        <v>134</v>
      </c>
      <c r="S46" s="12">
        <f t="shared" si="7"/>
        <v>179</v>
      </c>
      <c r="T46" s="12">
        <f t="shared" si="7"/>
        <v>107</v>
      </c>
      <c r="U46" s="12">
        <f t="shared" si="7"/>
        <v>223</v>
      </c>
      <c r="V46" s="12">
        <f t="shared" si="7"/>
        <v>134</v>
      </c>
      <c r="W46" s="12">
        <f t="shared" si="7"/>
        <v>134</v>
      </c>
      <c r="X46" s="12">
        <f t="shared" si="7"/>
        <v>134</v>
      </c>
      <c r="Y46" s="12">
        <f t="shared" si="7"/>
        <v>45</v>
      </c>
      <c r="Z46" s="12">
        <f t="shared" si="7"/>
        <v>147</v>
      </c>
      <c r="AA46" s="12">
        <f t="shared" si="7"/>
        <v>147</v>
      </c>
      <c r="AB46" s="12">
        <f t="shared" si="7"/>
        <v>49</v>
      </c>
      <c r="AC46" s="12">
        <f t="shared" si="7"/>
        <v>277</v>
      </c>
      <c r="AD46" s="12">
        <f t="shared" si="7"/>
        <v>208</v>
      </c>
      <c r="AE46" s="12">
        <f t="shared" si="7"/>
        <v>51</v>
      </c>
      <c r="AF46" s="12">
        <f t="shared" si="7"/>
        <v>74</v>
      </c>
      <c r="AG46" s="12">
        <f t="shared" si="7"/>
        <v>11</v>
      </c>
      <c r="AH46" s="12">
        <f t="shared" si="7"/>
        <v>85</v>
      </c>
      <c r="AI46" s="12">
        <f t="shared" si="7"/>
        <v>41</v>
      </c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</row>
    <row r="47" spans="1:68" x14ac:dyDescent="0.2">
      <c r="A47" s="34" t="s">
        <v>13</v>
      </c>
      <c r="B47" s="18" t="s">
        <v>5</v>
      </c>
      <c r="C47" s="19" t="s">
        <v>23</v>
      </c>
      <c r="D47" s="70" t="s">
        <v>89</v>
      </c>
      <c r="E47" s="70" t="s">
        <v>90</v>
      </c>
      <c r="F47" s="20">
        <f>SUMPRODUCT(H47:AI47,$H$1:$AI$1)</f>
        <v>1466840</v>
      </c>
      <c r="G47" s="21">
        <f>SUM(H47:AI47)</f>
        <v>830</v>
      </c>
      <c r="H47" s="22">
        <v>37</v>
      </c>
      <c r="I47" s="22">
        <v>112</v>
      </c>
      <c r="J47" s="22">
        <v>39</v>
      </c>
      <c r="K47" s="22">
        <v>101</v>
      </c>
      <c r="L47" s="22">
        <v>92</v>
      </c>
      <c r="M47" s="22">
        <v>29</v>
      </c>
      <c r="N47" s="22">
        <v>21</v>
      </c>
      <c r="O47" s="22">
        <v>36</v>
      </c>
      <c r="P47" s="22">
        <v>27</v>
      </c>
      <c r="Q47" s="22">
        <v>18</v>
      </c>
      <c r="R47" s="22">
        <v>14</v>
      </c>
      <c r="S47" s="22">
        <v>29</v>
      </c>
      <c r="T47" s="22">
        <v>14</v>
      </c>
      <c r="U47" s="22">
        <v>42</v>
      </c>
      <c r="V47" s="22">
        <v>18</v>
      </c>
      <c r="W47" s="22">
        <v>14</v>
      </c>
      <c r="X47" s="22">
        <v>25</v>
      </c>
      <c r="Y47" s="22">
        <v>7</v>
      </c>
      <c r="Z47" s="22">
        <v>9</v>
      </c>
      <c r="AA47" s="22">
        <v>29</v>
      </c>
      <c r="AB47" s="22">
        <v>9</v>
      </c>
      <c r="AC47" s="22">
        <v>48</v>
      </c>
      <c r="AD47" s="22">
        <v>27</v>
      </c>
      <c r="AE47" s="22">
        <v>4</v>
      </c>
      <c r="AF47" s="22">
        <v>11</v>
      </c>
      <c r="AG47" s="22">
        <v>2</v>
      </c>
      <c r="AH47" s="22">
        <v>11</v>
      </c>
      <c r="AI47" s="22">
        <v>5</v>
      </c>
      <c r="AJ47" s="131">
        <f>ROUND(H47,0)</f>
        <v>37</v>
      </c>
      <c r="AK47" s="131">
        <f>ROUND(I47,0)</f>
        <v>112</v>
      </c>
      <c r="AL47" s="131">
        <f>ROUND(J47,0)</f>
        <v>39</v>
      </c>
      <c r="AM47" s="131">
        <f>ROUND(K47,0)</f>
        <v>101</v>
      </c>
      <c r="AN47" s="131">
        <f>ROUND(L47,0)</f>
        <v>92</v>
      </c>
      <c r="AO47" s="131">
        <f>ROUND(M47,0)</f>
        <v>29</v>
      </c>
      <c r="AP47" s="131">
        <f>ROUND(N47,0)</f>
        <v>21</v>
      </c>
      <c r="AQ47" s="131">
        <f>ROUND(O47,0)</f>
        <v>36</v>
      </c>
      <c r="AR47" s="131">
        <f>ROUND(P47,0)</f>
        <v>27</v>
      </c>
      <c r="AS47" s="131">
        <f>ROUND(Q47,0)</f>
        <v>18</v>
      </c>
      <c r="AT47" s="131">
        <f>ROUND(R47,0)</f>
        <v>14</v>
      </c>
      <c r="AU47" s="131">
        <f>ROUND(S47,0)</f>
        <v>29</v>
      </c>
      <c r="AV47" s="131">
        <f>ROUND(T47,0)</f>
        <v>14</v>
      </c>
      <c r="AW47" s="131">
        <f>ROUND(U47,0)</f>
        <v>42</v>
      </c>
      <c r="AX47" s="131">
        <f>ROUND(V47,0)</f>
        <v>18</v>
      </c>
      <c r="AY47" s="131">
        <f>ROUND(W47,0)</f>
        <v>14</v>
      </c>
      <c r="AZ47" s="131">
        <f>ROUND(X47,0)</f>
        <v>25</v>
      </c>
      <c r="BA47" s="131">
        <f>ROUND(Y47,0)</f>
        <v>7</v>
      </c>
      <c r="BB47" s="131">
        <f>ROUND(Z47,0)</f>
        <v>9</v>
      </c>
      <c r="BC47" s="131">
        <f>ROUND(AA47,0)</f>
        <v>29</v>
      </c>
      <c r="BD47" s="131">
        <f>ROUND(AB47,0)</f>
        <v>9</v>
      </c>
      <c r="BE47" s="131">
        <f>ROUND(AC47,0)</f>
        <v>48</v>
      </c>
      <c r="BF47" s="131">
        <f>ROUND(AD47,0)</f>
        <v>27</v>
      </c>
      <c r="BG47" s="131">
        <f>ROUND(AE47,0)</f>
        <v>4</v>
      </c>
      <c r="BH47" s="131">
        <f>ROUND(AF47,0)</f>
        <v>11</v>
      </c>
      <c r="BI47" s="131">
        <f>ROUND(AG47,0)</f>
        <v>2</v>
      </c>
      <c r="BJ47" s="131">
        <f>ROUND(AH47,0)</f>
        <v>11</v>
      </c>
      <c r="BK47" s="131">
        <f>ROUND(AI47,0)</f>
        <v>5</v>
      </c>
      <c r="BL47" s="131" t="e">
        <f>ROUND(#REF!,0)</f>
        <v>#REF!</v>
      </c>
      <c r="BM47" s="131" t="e">
        <f>ROUND(#REF!,0)</f>
        <v>#REF!</v>
      </c>
      <c r="BN47" s="131" t="e">
        <f>ROUND(#REF!,0)</f>
        <v>#REF!</v>
      </c>
      <c r="BO47" s="131" t="e">
        <f>ROUND(#REF!,0)</f>
        <v>#REF!</v>
      </c>
      <c r="BP47" s="131" t="e">
        <f>ROUND(#REF!,0)</f>
        <v>#REF!</v>
      </c>
    </row>
    <row r="48" spans="1:68" x14ac:dyDescent="0.2">
      <c r="A48" s="34" t="s">
        <v>13</v>
      </c>
      <c r="B48" s="18" t="s">
        <v>5</v>
      </c>
      <c r="C48" s="19" t="s">
        <v>23</v>
      </c>
      <c r="D48" s="70" t="s">
        <v>91</v>
      </c>
      <c r="E48" s="70" t="s">
        <v>92</v>
      </c>
      <c r="F48" s="20">
        <f>SUMPRODUCT(H48:AI48,$H$1:$AI$1)</f>
        <v>1269510</v>
      </c>
      <c r="G48" s="21">
        <f>SUM(H48:AI48)</f>
        <v>812</v>
      </c>
      <c r="H48" s="22">
        <v>45</v>
      </c>
      <c r="I48" s="22">
        <v>69</v>
      </c>
      <c r="J48" s="22">
        <v>39</v>
      </c>
      <c r="K48" s="22">
        <v>69</v>
      </c>
      <c r="L48" s="22">
        <v>80</v>
      </c>
      <c r="M48" s="22">
        <v>34</v>
      </c>
      <c r="N48" s="22">
        <v>17</v>
      </c>
      <c r="O48" s="22">
        <v>47</v>
      </c>
      <c r="P48" s="22">
        <v>55</v>
      </c>
      <c r="Q48" s="22">
        <v>22</v>
      </c>
      <c r="R48" s="22">
        <v>37</v>
      </c>
      <c r="S48" s="22">
        <v>29</v>
      </c>
      <c r="T48" s="22">
        <v>19</v>
      </c>
      <c r="U48" s="22">
        <v>62</v>
      </c>
      <c r="V48" s="22">
        <v>25</v>
      </c>
      <c r="W48" s="22">
        <v>21</v>
      </c>
      <c r="X48" s="22">
        <v>25</v>
      </c>
      <c r="Y48" s="22">
        <v>5</v>
      </c>
      <c r="Z48" s="22">
        <v>30</v>
      </c>
      <c r="AA48" s="22">
        <v>9</v>
      </c>
      <c r="AB48" s="22">
        <v>5</v>
      </c>
      <c r="AC48" s="22">
        <v>31</v>
      </c>
      <c r="AD48" s="22">
        <v>17</v>
      </c>
      <c r="AE48" s="22">
        <v>4</v>
      </c>
      <c r="AF48" s="22">
        <v>6</v>
      </c>
      <c r="AG48" s="22">
        <v>1</v>
      </c>
      <c r="AH48" s="22">
        <v>6</v>
      </c>
      <c r="AI48" s="22">
        <v>3</v>
      </c>
      <c r="AJ48" s="131">
        <f>ROUND(H48,0)</f>
        <v>45</v>
      </c>
      <c r="AK48" s="131">
        <f>ROUND(I48,0)</f>
        <v>69</v>
      </c>
      <c r="AL48" s="131">
        <f>ROUND(J48,0)</f>
        <v>39</v>
      </c>
      <c r="AM48" s="131">
        <f>ROUND(K48,0)</f>
        <v>69</v>
      </c>
      <c r="AN48" s="131">
        <f>ROUND(L48,0)</f>
        <v>80</v>
      </c>
      <c r="AO48" s="131">
        <f>ROUND(M48,0)</f>
        <v>34</v>
      </c>
      <c r="AP48" s="131">
        <f>ROUND(N48,0)</f>
        <v>17</v>
      </c>
      <c r="AQ48" s="131">
        <f>ROUND(O48,0)</f>
        <v>47</v>
      </c>
      <c r="AR48" s="131">
        <f>ROUND(P48,0)</f>
        <v>55</v>
      </c>
      <c r="AS48" s="131">
        <f>ROUND(Q48,0)</f>
        <v>22</v>
      </c>
      <c r="AT48" s="131">
        <f>ROUND(R48,0)</f>
        <v>37</v>
      </c>
      <c r="AU48" s="131">
        <f>ROUND(S48,0)</f>
        <v>29</v>
      </c>
      <c r="AV48" s="131">
        <f>ROUND(T48,0)</f>
        <v>19</v>
      </c>
      <c r="AW48" s="131">
        <f>ROUND(U48,0)</f>
        <v>62</v>
      </c>
      <c r="AX48" s="131">
        <f>ROUND(V48,0)</f>
        <v>25</v>
      </c>
      <c r="AY48" s="131">
        <f>ROUND(W48,0)</f>
        <v>21</v>
      </c>
      <c r="AZ48" s="131">
        <f>ROUND(X48,0)</f>
        <v>25</v>
      </c>
      <c r="BA48" s="131">
        <f>ROUND(Y48,0)</f>
        <v>5</v>
      </c>
      <c r="BB48" s="131">
        <f>ROUND(Z48,0)</f>
        <v>30</v>
      </c>
      <c r="BC48" s="131">
        <f>ROUND(AA48,0)</f>
        <v>9</v>
      </c>
      <c r="BD48" s="131">
        <f>ROUND(AB48,0)</f>
        <v>5</v>
      </c>
      <c r="BE48" s="131">
        <f>ROUND(AC48,0)</f>
        <v>31</v>
      </c>
      <c r="BF48" s="131">
        <f>ROUND(AD48,0)</f>
        <v>17</v>
      </c>
      <c r="BG48" s="131">
        <f>ROUND(AE48,0)</f>
        <v>4</v>
      </c>
      <c r="BH48" s="131">
        <f>ROUND(AF48,0)</f>
        <v>6</v>
      </c>
      <c r="BI48" s="131">
        <f>ROUND(AG48,0)</f>
        <v>1</v>
      </c>
      <c r="BJ48" s="131">
        <f>ROUND(AH48,0)</f>
        <v>6</v>
      </c>
      <c r="BK48" s="131">
        <f>ROUND(AI48,0)</f>
        <v>3</v>
      </c>
      <c r="BL48" s="131" t="e">
        <f>ROUND(#REF!,0)</f>
        <v>#REF!</v>
      </c>
      <c r="BM48" s="131" t="e">
        <f>ROUND(#REF!,0)</f>
        <v>#REF!</v>
      </c>
      <c r="BN48" s="131" t="e">
        <f>ROUND(#REF!,0)</f>
        <v>#REF!</v>
      </c>
      <c r="BO48" s="131" t="e">
        <f>ROUND(#REF!,0)</f>
        <v>#REF!</v>
      </c>
      <c r="BP48" s="131" t="e">
        <f>ROUND(#REF!,0)</f>
        <v>#REF!</v>
      </c>
    </row>
    <row r="49" spans="1:68" x14ac:dyDescent="0.2">
      <c r="A49" s="34" t="s">
        <v>13</v>
      </c>
      <c r="B49" s="18" t="s">
        <v>5</v>
      </c>
      <c r="C49" s="19" t="s">
        <v>23</v>
      </c>
      <c r="D49" s="70" t="s">
        <v>93</v>
      </c>
      <c r="E49" s="70" t="s">
        <v>94</v>
      </c>
      <c r="F49" s="20">
        <f>SUMPRODUCT(H49:AI49,$H$1:$AI$1)</f>
        <v>1523470</v>
      </c>
      <c r="G49" s="21">
        <f>SUM(H49:AI49)</f>
        <v>929</v>
      </c>
      <c r="H49" s="22">
        <v>43</v>
      </c>
      <c r="I49" s="22">
        <v>64</v>
      </c>
      <c r="J49" s="22">
        <v>22</v>
      </c>
      <c r="K49" s="22">
        <v>60</v>
      </c>
      <c r="L49" s="22">
        <v>104</v>
      </c>
      <c r="M49" s="22">
        <v>55</v>
      </c>
      <c r="N49" s="22">
        <v>30</v>
      </c>
      <c r="O49" s="22">
        <v>49</v>
      </c>
      <c r="P49" s="22">
        <v>55</v>
      </c>
      <c r="Q49" s="22">
        <v>26</v>
      </c>
      <c r="R49" s="22">
        <v>41</v>
      </c>
      <c r="S49" s="22">
        <v>55</v>
      </c>
      <c r="T49" s="22">
        <v>30</v>
      </c>
      <c r="U49" s="22">
        <v>26</v>
      </c>
      <c r="V49" s="22">
        <v>39</v>
      </c>
      <c r="W49" s="22">
        <v>31</v>
      </c>
      <c r="X49" s="22">
        <v>45</v>
      </c>
      <c r="Y49" s="22">
        <v>12</v>
      </c>
      <c r="Z49" s="22">
        <v>24</v>
      </c>
      <c r="AA49" s="22">
        <v>24</v>
      </c>
      <c r="AB49" s="22">
        <v>8</v>
      </c>
      <c r="AC49" s="22">
        <v>27</v>
      </c>
      <c r="AD49" s="22">
        <v>30</v>
      </c>
      <c r="AE49" s="22">
        <v>3</v>
      </c>
      <c r="AF49" s="22">
        <v>10</v>
      </c>
      <c r="AG49" s="22">
        <v>1</v>
      </c>
      <c r="AH49" s="22">
        <v>10</v>
      </c>
      <c r="AI49" s="22">
        <v>5</v>
      </c>
      <c r="AJ49" s="131">
        <f>ROUND(H49,0)</f>
        <v>43</v>
      </c>
      <c r="AK49" s="131">
        <f>ROUND(I49,0)</f>
        <v>64</v>
      </c>
      <c r="AL49" s="131">
        <f>ROUND(J49,0)</f>
        <v>22</v>
      </c>
      <c r="AM49" s="131">
        <f>ROUND(K49,0)</f>
        <v>60</v>
      </c>
      <c r="AN49" s="131">
        <f>ROUND(L49,0)</f>
        <v>104</v>
      </c>
      <c r="AO49" s="131">
        <f>ROUND(M49,0)</f>
        <v>55</v>
      </c>
      <c r="AP49" s="131">
        <f>ROUND(N49,0)</f>
        <v>30</v>
      </c>
      <c r="AQ49" s="131">
        <f>ROUND(O49,0)</f>
        <v>49</v>
      </c>
      <c r="AR49" s="131">
        <f>ROUND(P49,0)</f>
        <v>55</v>
      </c>
      <c r="AS49" s="131">
        <f>ROUND(Q49,0)</f>
        <v>26</v>
      </c>
      <c r="AT49" s="131">
        <f>ROUND(R49,0)</f>
        <v>41</v>
      </c>
      <c r="AU49" s="131">
        <f>ROUND(S49,0)</f>
        <v>55</v>
      </c>
      <c r="AV49" s="131">
        <f>ROUND(T49,0)</f>
        <v>30</v>
      </c>
      <c r="AW49" s="131">
        <f>ROUND(U49,0)</f>
        <v>26</v>
      </c>
      <c r="AX49" s="131">
        <f>ROUND(V49,0)</f>
        <v>39</v>
      </c>
      <c r="AY49" s="131">
        <f>ROUND(W49,0)</f>
        <v>31</v>
      </c>
      <c r="AZ49" s="131">
        <f>ROUND(X49,0)</f>
        <v>45</v>
      </c>
      <c r="BA49" s="131">
        <f>ROUND(Y49,0)</f>
        <v>12</v>
      </c>
      <c r="BB49" s="131">
        <f>ROUND(Z49,0)</f>
        <v>24</v>
      </c>
      <c r="BC49" s="131">
        <f>ROUND(AA49,0)</f>
        <v>24</v>
      </c>
      <c r="BD49" s="131">
        <f>ROUND(AB49,0)</f>
        <v>8</v>
      </c>
      <c r="BE49" s="131">
        <f>ROUND(AC49,0)</f>
        <v>27</v>
      </c>
      <c r="BF49" s="131">
        <f>ROUND(AD49,0)</f>
        <v>30</v>
      </c>
      <c r="BG49" s="131">
        <f>ROUND(AE49,0)</f>
        <v>3</v>
      </c>
      <c r="BH49" s="131">
        <f>ROUND(AF49,0)</f>
        <v>10</v>
      </c>
      <c r="BI49" s="131">
        <f>ROUND(AG49,0)</f>
        <v>1</v>
      </c>
      <c r="BJ49" s="131">
        <f>ROUND(AH49,0)</f>
        <v>10</v>
      </c>
      <c r="BK49" s="131">
        <f>ROUND(AI49,0)</f>
        <v>5</v>
      </c>
      <c r="BL49" s="131" t="e">
        <f>ROUND(#REF!,0)</f>
        <v>#REF!</v>
      </c>
      <c r="BM49" s="131" t="e">
        <f>ROUND(#REF!,0)</f>
        <v>#REF!</v>
      </c>
      <c r="BN49" s="131" t="e">
        <f>ROUND(#REF!,0)</f>
        <v>#REF!</v>
      </c>
      <c r="BO49" s="131" t="e">
        <f>ROUND(#REF!,0)</f>
        <v>#REF!</v>
      </c>
      <c r="BP49" s="131" t="e">
        <f>ROUND(#REF!,0)</f>
        <v>#REF!</v>
      </c>
    </row>
    <row r="50" spans="1:68" x14ac:dyDescent="0.2">
      <c r="A50" s="34" t="s">
        <v>13</v>
      </c>
      <c r="B50" s="18" t="s">
        <v>5</v>
      </c>
      <c r="C50" s="19" t="s">
        <v>23</v>
      </c>
      <c r="D50" s="70" t="s">
        <v>95</v>
      </c>
      <c r="E50" s="70" t="s">
        <v>96</v>
      </c>
      <c r="F50" s="20">
        <f>SUMPRODUCT(H50:AI50,$H$1:$AI$1)</f>
        <v>1453340</v>
      </c>
      <c r="G50" s="21">
        <f>SUM(H50:AI50)</f>
        <v>783</v>
      </c>
      <c r="H50" s="22">
        <v>40</v>
      </c>
      <c r="I50" s="22">
        <v>59</v>
      </c>
      <c r="J50" s="22">
        <v>22</v>
      </c>
      <c r="K50" s="22">
        <v>51</v>
      </c>
      <c r="L50" s="22">
        <v>55</v>
      </c>
      <c r="M50" s="22">
        <v>31</v>
      </c>
      <c r="N50" s="22">
        <v>8</v>
      </c>
      <c r="O50" s="22">
        <v>39</v>
      </c>
      <c r="P50" s="22">
        <v>47</v>
      </c>
      <c r="Q50" s="22">
        <v>30</v>
      </c>
      <c r="R50" s="22">
        <v>33</v>
      </c>
      <c r="S50" s="22">
        <v>36</v>
      </c>
      <c r="T50" s="22">
        <v>28</v>
      </c>
      <c r="U50" s="22">
        <v>49</v>
      </c>
      <c r="V50" s="22">
        <v>33</v>
      </c>
      <c r="W50" s="22">
        <v>21</v>
      </c>
      <c r="X50" s="22">
        <v>10</v>
      </c>
      <c r="Y50" s="22">
        <v>13</v>
      </c>
      <c r="Z50" s="22">
        <v>35</v>
      </c>
      <c r="AA50" s="22">
        <v>35</v>
      </c>
      <c r="AB50" s="22">
        <v>8</v>
      </c>
      <c r="AC50" s="22">
        <v>29</v>
      </c>
      <c r="AD50" s="22">
        <v>23</v>
      </c>
      <c r="AE50" s="22">
        <v>10</v>
      </c>
      <c r="AF50" s="22">
        <v>12</v>
      </c>
      <c r="AG50" s="22">
        <v>2</v>
      </c>
      <c r="AH50" s="22">
        <v>16</v>
      </c>
      <c r="AI50" s="22">
        <v>8</v>
      </c>
      <c r="AJ50" s="131">
        <f>ROUND(H50,0)</f>
        <v>40</v>
      </c>
      <c r="AK50" s="131">
        <f>ROUND(I50,0)</f>
        <v>59</v>
      </c>
      <c r="AL50" s="131">
        <f>ROUND(J50,0)</f>
        <v>22</v>
      </c>
      <c r="AM50" s="131">
        <f>ROUND(K50,0)</f>
        <v>51</v>
      </c>
      <c r="AN50" s="131">
        <f>ROUND(L50,0)</f>
        <v>55</v>
      </c>
      <c r="AO50" s="131">
        <f>ROUND(M50,0)</f>
        <v>31</v>
      </c>
      <c r="AP50" s="131">
        <f>ROUND(N50,0)</f>
        <v>8</v>
      </c>
      <c r="AQ50" s="131">
        <f>ROUND(O50,0)</f>
        <v>39</v>
      </c>
      <c r="AR50" s="131">
        <f>ROUND(P50,0)</f>
        <v>47</v>
      </c>
      <c r="AS50" s="131">
        <f>ROUND(Q50,0)</f>
        <v>30</v>
      </c>
      <c r="AT50" s="131">
        <f>ROUND(R50,0)</f>
        <v>33</v>
      </c>
      <c r="AU50" s="131">
        <f>ROUND(S50,0)</f>
        <v>36</v>
      </c>
      <c r="AV50" s="131">
        <f>ROUND(T50,0)</f>
        <v>28</v>
      </c>
      <c r="AW50" s="131">
        <f>ROUND(U50,0)</f>
        <v>49</v>
      </c>
      <c r="AX50" s="131">
        <f>ROUND(V50,0)</f>
        <v>33</v>
      </c>
      <c r="AY50" s="131">
        <f>ROUND(W50,0)</f>
        <v>21</v>
      </c>
      <c r="AZ50" s="131">
        <f>ROUND(X50,0)</f>
        <v>10</v>
      </c>
      <c r="BA50" s="131">
        <f>ROUND(Y50,0)</f>
        <v>13</v>
      </c>
      <c r="BB50" s="131">
        <f>ROUND(Z50,0)</f>
        <v>35</v>
      </c>
      <c r="BC50" s="131">
        <f>ROUND(AA50,0)</f>
        <v>35</v>
      </c>
      <c r="BD50" s="131">
        <f>ROUND(AB50,0)</f>
        <v>8</v>
      </c>
      <c r="BE50" s="131">
        <f>ROUND(AC50,0)</f>
        <v>29</v>
      </c>
      <c r="BF50" s="131">
        <f>ROUND(AD50,0)</f>
        <v>23</v>
      </c>
      <c r="BG50" s="131">
        <f>ROUND(AE50,0)</f>
        <v>10</v>
      </c>
      <c r="BH50" s="131">
        <f>ROUND(AF50,0)</f>
        <v>12</v>
      </c>
      <c r="BI50" s="131">
        <f>ROUND(AG50,0)</f>
        <v>2</v>
      </c>
      <c r="BJ50" s="131">
        <f>ROUND(AH50,0)</f>
        <v>16</v>
      </c>
      <c r="BK50" s="131">
        <f>ROUND(AI50,0)</f>
        <v>8</v>
      </c>
      <c r="BL50" s="131" t="e">
        <f>ROUND(#REF!,0)</f>
        <v>#REF!</v>
      </c>
      <c r="BM50" s="131" t="e">
        <f>ROUND(#REF!,0)</f>
        <v>#REF!</v>
      </c>
      <c r="BN50" s="131" t="e">
        <f>ROUND(#REF!,0)</f>
        <v>#REF!</v>
      </c>
      <c r="BO50" s="131" t="e">
        <f>ROUND(#REF!,0)</f>
        <v>#REF!</v>
      </c>
      <c r="BP50" s="131" t="e">
        <f>ROUND(#REF!,0)</f>
        <v>#REF!</v>
      </c>
    </row>
    <row r="51" spans="1:68" x14ac:dyDescent="0.2">
      <c r="A51" s="34" t="s">
        <v>13</v>
      </c>
      <c r="B51" s="18" t="s">
        <v>5</v>
      </c>
      <c r="C51" s="19" t="s">
        <v>23</v>
      </c>
      <c r="D51" s="70" t="s">
        <v>97</v>
      </c>
      <c r="E51" s="70" t="s">
        <v>98</v>
      </c>
      <c r="F51" s="20">
        <f>SUMPRODUCT(H51:AI51,$H$1:$AI$1)</f>
        <v>1410070</v>
      </c>
      <c r="G51" s="21">
        <f>SUM(H51:AI51)</f>
        <v>697</v>
      </c>
      <c r="H51" s="22">
        <v>32</v>
      </c>
      <c r="I51" s="22">
        <v>64</v>
      </c>
      <c r="J51" s="22">
        <v>9</v>
      </c>
      <c r="K51" s="22">
        <v>41</v>
      </c>
      <c r="L51" s="22">
        <v>92</v>
      </c>
      <c r="M51" s="22">
        <v>34</v>
      </c>
      <c r="N51" s="22">
        <v>21</v>
      </c>
      <c r="O51" s="22">
        <v>36</v>
      </c>
      <c r="P51" s="22">
        <v>59</v>
      </c>
      <c r="Q51" s="22">
        <v>9</v>
      </c>
      <c r="R51" s="22">
        <v>14</v>
      </c>
      <c r="S51" s="22">
        <v>18</v>
      </c>
      <c r="T51" s="22">
        <v>11</v>
      </c>
      <c r="U51" s="22">
        <v>23</v>
      </c>
      <c r="V51" s="22">
        <v>25</v>
      </c>
      <c r="W51" s="22">
        <v>27</v>
      </c>
      <c r="X51" s="22">
        <v>45</v>
      </c>
      <c r="Y51" s="22">
        <v>5</v>
      </c>
      <c r="Z51" s="22">
        <v>11</v>
      </c>
      <c r="AA51" s="22">
        <v>12</v>
      </c>
      <c r="AB51" s="22">
        <v>4</v>
      </c>
      <c r="AC51" s="22">
        <v>19</v>
      </c>
      <c r="AD51" s="22">
        <v>14</v>
      </c>
      <c r="AE51" s="22">
        <v>17</v>
      </c>
      <c r="AF51" s="22">
        <v>21</v>
      </c>
      <c r="AG51" s="22">
        <v>3</v>
      </c>
      <c r="AH51" s="22">
        <v>21</v>
      </c>
      <c r="AI51" s="22">
        <v>10</v>
      </c>
      <c r="AJ51" s="131">
        <f>ROUND(H51,0)</f>
        <v>32</v>
      </c>
      <c r="AK51" s="131">
        <f>ROUND(I51,0)</f>
        <v>64</v>
      </c>
      <c r="AL51" s="131">
        <f>ROUND(J51,0)</f>
        <v>9</v>
      </c>
      <c r="AM51" s="131">
        <f>ROUND(K51,0)</f>
        <v>41</v>
      </c>
      <c r="AN51" s="131">
        <f>ROUND(L51,0)</f>
        <v>92</v>
      </c>
      <c r="AO51" s="131">
        <f>ROUND(M51,0)</f>
        <v>34</v>
      </c>
      <c r="AP51" s="131">
        <f>ROUND(N51,0)</f>
        <v>21</v>
      </c>
      <c r="AQ51" s="131">
        <f>ROUND(O51,0)</f>
        <v>36</v>
      </c>
      <c r="AR51" s="131">
        <f>ROUND(P51,0)</f>
        <v>59</v>
      </c>
      <c r="AS51" s="131">
        <f>ROUND(Q51,0)</f>
        <v>9</v>
      </c>
      <c r="AT51" s="131">
        <f>ROUND(R51,0)</f>
        <v>14</v>
      </c>
      <c r="AU51" s="131">
        <f>ROUND(S51,0)</f>
        <v>18</v>
      </c>
      <c r="AV51" s="131">
        <f>ROUND(T51,0)</f>
        <v>11</v>
      </c>
      <c r="AW51" s="131">
        <f>ROUND(U51,0)</f>
        <v>23</v>
      </c>
      <c r="AX51" s="131">
        <f>ROUND(V51,0)</f>
        <v>25</v>
      </c>
      <c r="AY51" s="131">
        <f>ROUND(W51,0)</f>
        <v>27</v>
      </c>
      <c r="AZ51" s="131">
        <f>ROUND(X51,0)</f>
        <v>45</v>
      </c>
      <c r="BA51" s="131">
        <f>ROUND(Y51,0)</f>
        <v>5</v>
      </c>
      <c r="BB51" s="131">
        <f>ROUND(Z51,0)</f>
        <v>11</v>
      </c>
      <c r="BC51" s="131">
        <f>ROUND(AA51,0)</f>
        <v>12</v>
      </c>
      <c r="BD51" s="131">
        <f>ROUND(AB51,0)</f>
        <v>4</v>
      </c>
      <c r="BE51" s="131">
        <f>ROUND(AC51,0)</f>
        <v>19</v>
      </c>
      <c r="BF51" s="131">
        <f>ROUND(AD51,0)</f>
        <v>14</v>
      </c>
      <c r="BG51" s="131">
        <f>ROUND(AE51,0)</f>
        <v>17</v>
      </c>
      <c r="BH51" s="131">
        <f>ROUND(AF51,0)</f>
        <v>21</v>
      </c>
      <c r="BI51" s="131">
        <f>ROUND(AG51,0)</f>
        <v>3</v>
      </c>
      <c r="BJ51" s="131">
        <f>ROUND(AH51,0)</f>
        <v>21</v>
      </c>
      <c r="BK51" s="131">
        <f>ROUND(AI51,0)</f>
        <v>10</v>
      </c>
      <c r="BL51" s="131" t="e">
        <f>ROUND(#REF!,0)</f>
        <v>#REF!</v>
      </c>
      <c r="BM51" s="131" t="e">
        <f>ROUND(#REF!,0)</f>
        <v>#REF!</v>
      </c>
      <c r="BN51" s="131" t="e">
        <f>ROUND(#REF!,0)</f>
        <v>#REF!</v>
      </c>
      <c r="BO51" s="131" t="e">
        <f>ROUND(#REF!,0)</f>
        <v>#REF!</v>
      </c>
      <c r="BP51" s="131" t="e">
        <f>ROUND(#REF!,0)</f>
        <v>#REF!</v>
      </c>
    </row>
    <row r="52" spans="1:68" x14ac:dyDescent="0.2">
      <c r="A52" s="34" t="s">
        <v>13</v>
      </c>
      <c r="B52" s="18" t="s">
        <v>5</v>
      </c>
      <c r="C52" s="19" t="s">
        <v>23</v>
      </c>
      <c r="D52" s="70" t="s">
        <v>99</v>
      </c>
      <c r="E52" s="70" t="s">
        <v>100</v>
      </c>
      <c r="F52" s="20">
        <f>SUMPRODUCT(H52:AI52,$H$1:$AI$1)</f>
        <v>1437460</v>
      </c>
      <c r="G52" s="21">
        <f>SUM(H52:AI52)</f>
        <v>980</v>
      </c>
      <c r="H52" s="22">
        <v>45</v>
      </c>
      <c r="I52" s="22">
        <v>91</v>
      </c>
      <c r="J52" s="22">
        <v>28</v>
      </c>
      <c r="K52" s="22">
        <v>110</v>
      </c>
      <c r="L52" s="22">
        <v>92</v>
      </c>
      <c r="M52" s="22">
        <v>49</v>
      </c>
      <c r="N52" s="22">
        <v>17</v>
      </c>
      <c r="O52" s="22">
        <v>29</v>
      </c>
      <c r="P52" s="22">
        <v>101</v>
      </c>
      <c r="Q52" s="22">
        <v>10</v>
      </c>
      <c r="R52" s="22">
        <v>43</v>
      </c>
      <c r="S52" s="22">
        <v>42</v>
      </c>
      <c r="T52" s="22">
        <v>30</v>
      </c>
      <c r="U52" s="22">
        <v>85</v>
      </c>
      <c r="V52" s="22">
        <v>43</v>
      </c>
      <c r="W52" s="22">
        <v>41</v>
      </c>
      <c r="X52" s="22">
        <v>23</v>
      </c>
      <c r="Y52" s="22">
        <v>9</v>
      </c>
      <c r="Z52" s="22">
        <v>14</v>
      </c>
      <c r="AA52" s="22">
        <v>12</v>
      </c>
      <c r="AB52" s="22">
        <v>5</v>
      </c>
      <c r="AC52" s="22">
        <v>23</v>
      </c>
      <c r="AD52" s="22">
        <v>16</v>
      </c>
      <c r="AE52" s="22">
        <v>7</v>
      </c>
      <c r="AF52" s="22">
        <v>8</v>
      </c>
      <c r="AG52" s="22">
        <v>1</v>
      </c>
      <c r="AH52" s="22">
        <v>4</v>
      </c>
      <c r="AI52" s="22">
        <v>2</v>
      </c>
      <c r="AJ52" s="131">
        <f>ROUND(H52,0)</f>
        <v>45</v>
      </c>
      <c r="AK52" s="131">
        <f>ROUND(I52,0)</f>
        <v>91</v>
      </c>
      <c r="AL52" s="131">
        <f>ROUND(J52,0)</f>
        <v>28</v>
      </c>
      <c r="AM52" s="131">
        <f>ROUND(K52,0)</f>
        <v>110</v>
      </c>
      <c r="AN52" s="131">
        <f>ROUND(L52,0)</f>
        <v>92</v>
      </c>
      <c r="AO52" s="131">
        <f>ROUND(M52,0)</f>
        <v>49</v>
      </c>
      <c r="AP52" s="131">
        <f>ROUND(N52,0)</f>
        <v>17</v>
      </c>
      <c r="AQ52" s="131">
        <f>ROUND(O52,0)</f>
        <v>29</v>
      </c>
      <c r="AR52" s="131">
        <f>ROUND(P52,0)</f>
        <v>101</v>
      </c>
      <c r="AS52" s="131">
        <f>ROUND(Q52,0)</f>
        <v>10</v>
      </c>
      <c r="AT52" s="131">
        <f>ROUND(R52,0)</f>
        <v>43</v>
      </c>
      <c r="AU52" s="131">
        <f>ROUND(S52,0)</f>
        <v>42</v>
      </c>
      <c r="AV52" s="131">
        <f>ROUND(T52,0)</f>
        <v>30</v>
      </c>
      <c r="AW52" s="131">
        <f>ROUND(U52,0)</f>
        <v>85</v>
      </c>
      <c r="AX52" s="131">
        <f>ROUND(V52,0)</f>
        <v>43</v>
      </c>
      <c r="AY52" s="131">
        <f>ROUND(W52,0)</f>
        <v>41</v>
      </c>
      <c r="AZ52" s="131">
        <f>ROUND(X52,0)</f>
        <v>23</v>
      </c>
      <c r="BA52" s="131">
        <f>ROUND(Y52,0)</f>
        <v>9</v>
      </c>
      <c r="BB52" s="131">
        <f>ROUND(Z52,0)</f>
        <v>14</v>
      </c>
      <c r="BC52" s="131">
        <f>ROUND(AA52,0)</f>
        <v>12</v>
      </c>
      <c r="BD52" s="131">
        <f>ROUND(AB52,0)</f>
        <v>5</v>
      </c>
      <c r="BE52" s="131">
        <f>ROUND(AC52,0)</f>
        <v>23</v>
      </c>
      <c r="BF52" s="131">
        <f>ROUND(AD52,0)</f>
        <v>16</v>
      </c>
      <c r="BG52" s="131">
        <f>ROUND(AE52,0)</f>
        <v>7</v>
      </c>
      <c r="BH52" s="131">
        <f>ROUND(AF52,0)</f>
        <v>8</v>
      </c>
      <c r="BI52" s="131">
        <f>ROUND(AG52,0)</f>
        <v>1</v>
      </c>
      <c r="BJ52" s="131">
        <f>ROUND(AH52,0)</f>
        <v>4</v>
      </c>
      <c r="BK52" s="131">
        <f>ROUND(AI52,0)</f>
        <v>2</v>
      </c>
      <c r="BL52" s="131" t="e">
        <f>ROUND(#REF!,0)</f>
        <v>#REF!</v>
      </c>
      <c r="BM52" s="131" t="e">
        <f>ROUND(#REF!,0)</f>
        <v>#REF!</v>
      </c>
      <c r="BN52" s="131" t="e">
        <f>ROUND(#REF!,0)</f>
        <v>#REF!</v>
      </c>
      <c r="BO52" s="131" t="e">
        <f>ROUND(#REF!,0)</f>
        <v>#REF!</v>
      </c>
      <c r="BP52" s="131" t="e">
        <f>ROUND(#REF!,0)</f>
        <v>#REF!</v>
      </c>
    </row>
    <row r="53" spans="1:68" x14ac:dyDescent="0.2">
      <c r="A53" s="34" t="s">
        <v>13</v>
      </c>
      <c r="B53" s="18" t="s">
        <v>5</v>
      </c>
      <c r="C53" s="19" t="s">
        <v>23</v>
      </c>
      <c r="D53" s="70" t="s">
        <v>101</v>
      </c>
      <c r="E53" s="70" t="s">
        <v>102</v>
      </c>
      <c r="F53" s="20">
        <f>SUMPRODUCT(H53:AI53,$H$1:$AI$1)</f>
        <v>1568150</v>
      </c>
      <c r="G53" s="21">
        <f>SUM(H53:AI53)</f>
        <v>785</v>
      </c>
      <c r="H53" s="22">
        <v>25</v>
      </c>
      <c r="I53" s="22">
        <v>75</v>
      </c>
      <c r="J53" s="22">
        <v>25</v>
      </c>
      <c r="K53" s="22">
        <v>28</v>
      </c>
      <c r="L53" s="22">
        <v>99</v>
      </c>
      <c r="M53" s="22">
        <v>28</v>
      </c>
      <c r="N53" s="22">
        <v>16</v>
      </c>
      <c r="O53" s="22">
        <v>24</v>
      </c>
      <c r="P53" s="22">
        <v>46</v>
      </c>
      <c r="Q53" s="22">
        <v>15</v>
      </c>
      <c r="R53" s="22">
        <v>13</v>
      </c>
      <c r="S53" s="22">
        <v>51</v>
      </c>
      <c r="T53" s="22">
        <v>24</v>
      </c>
      <c r="U53" s="22">
        <v>38</v>
      </c>
      <c r="V53" s="22">
        <v>12</v>
      </c>
      <c r="W53" s="22">
        <v>40</v>
      </c>
      <c r="X53" s="22">
        <v>22</v>
      </c>
      <c r="Y53" s="22">
        <v>14</v>
      </c>
      <c r="Z53" s="22">
        <v>28</v>
      </c>
      <c r="AA53" s="22">
        <v>30</v>
      </c>
      <c r="AB53" s="22">
        <v>11</v>
      </c>
      <c r="AC53" s="22">
        <v>31</v>
      </c>
      <c r="AD53" s="22">
        <v>29</v>
      </c>
      <c r="AE53" s="22">
        <v>11</v>
      </c>
      <c r="AF53" s="22">
        <v>19</v>
      </c>
      <c r="AG53" s="22">
        <v>3</v>
      </c>
      <c r="AH53" s="22">
        <v>19</v>
      </c>
      <c r="AI53" s="22">
        <v>9</v>
      </c>
      <c r="AJ53" s="131">
        <f>ROUND(H53,0)</f>
        <v>25</v>
      </c>
      <c r="AK53" s="131">
        <f>ROUND(I53,0)</f>
        <v>75</v>
      </c>
      <c r="AL53" s="131">
        <f>ROUND(J53,0)</f>
        <v>25</v>
      </c>
      <c r="AM53" s="131">
        <f>ROUND(K53,0)</f>
        <v>28</v>
      </c>
      <c r="AN53" s="131">
        <f>ROUND(L53,0)</f>
        <v>99</v>
      </c>
      <c r="AO53" s="131">
        <f>ROUND(M53,0)</f>
        <v>28</v>
      </c>
      <c r="AP53" s="131">
        <f>ROUND(N53,0)</f>
        <v>16</v>
      </c>
      <c r="AQ53" s="131">
        <f>ROUND(O53,0)</f>
        <v>24</v>
      </c>
      <c r="AR53" s="131">
        <f>ROUND(P53,0)</f>
        <v>46</v>
      </c>
      <c r="AS53" s="131">
        <f>ROUND(Q53,0)</f>
        <v>15</v>
      </c>
      <c r="AT53" s="131">
        <f>ROUND(R53,0)</f>
        <v>13</v>
      </c>
      <c r="AU53" s="131">
        <f>ROUND(S53,0)</f>
        <v>51</v>
      </c>
      <c r="AV53" s="131">
        <f>ROUND(T53,0)</f>
        <v>24</v>
      </c>
      <c r="AW53" s="131">
        <f>ROUND(U53,0)</f>
        <v>38</v>
      </c>
      <c r="AX53" s="131">
        <f>ROUND(V53,0)</f>
        <v>12</v>
      </c>
      <c r="AY53" s="131">
        <f>ROUND(W53,0)</f>
        <v>40</v>
      </c>
      <c r="AZ53" s="131">
        <f>ROUND(X53,0)</f>
        <v>22</v>
      </c>
      <c r="BA53" s="131">
        <f>ROUND(Y53,0)</f>
        <v>14</v>
      </c>
      <c r="BB53" s="131">
        <f>ROUND(Z53,0)</f>
        <v>28</v>
      </c>
      <c r="BC53" s="131">
        <f>ROUND(AA53,0)</f>
        <v>30</v>
      </c>
      <c r="BD53" s="131">
        <f>ROUND(AB53,0)</f>
        <v>11</v>
      </c>
      <c r="BE53" s="131">
        <f>ROUND(AC53,0)</f>
        <v>31</v>
      </c>
      <c r="BF53" s="131">
        <f>ROUND(AD53,0)</f>
        <v>29</v>
      </c>
      <c r="BG53" s="131">
        <f>ROUND(AE53,0)</f>
        <v>11</v>
      </c>
      <c r="BH53" s="131">
        <f>ROUND(AF53,0)</f>
        <v>19</v>
      </c>
      <c r="BI53" s="131">
        <f>ROUND(AG53,0)</f>
        <v>3</v>
      </c>
      <c r="BJ53" s="131">
        <f>ROUND(AH53,0)</f>
        <v>19</v>
      </c>
      <c r="BK53" s="131">
        <f>ROUND(AI53,0)</f>
        <v>9</v>
      </c>
      <c r="BL53" s="131" t="e">
        <f>ROUND(#REF!,0)</f>
        <v>#REF!</v>
      </c>
      <c r="BM53" s="131" t="e">
        <f>ROUND(#REF!,0)</f>
        <v>#REF!</v>
      </c>
      <c r="BN53" s="131" t="e">
        <f>ROUND(#REF!,0)</f>
        <v>#REF!</v>
      </c>
      <c r="BO53" s="131" t="e">
        <f>ROUND(#REF!,0)</f>
        <v>#REF!</v>
      </c>
      <c r="BP53" s="131" t="e">
        <f>ROUND(#REF!,0)</f>
        <v>#REF!</v>
      </c>
    </row>
    <row r="54" spans="1:68" s="10" customFormat="1" x14ac:dyDescent="0.2">
      <c r="A54" s="32"/>
      <c r="B54" s="24"/>
      <c r="C54" s="25"/>
      <c r="D54" s="33"/>
      <c r="E54" s="33"/>
      <c r="F54" s="28">
        <f>SUMPRODUCT(H54:AI54,$H$1:$AI$1)</f>
        <v>10128840</v>
      </c>
      <c r="G54" s="59">
        <f>SUM(H54:AI54)</f>
        <v>5816</v>
      </c>
      <c r="H54" s="12">
        <f t="shared" ref="H54:AI54" si="8">SUM(H47:H53)</f>
        <v>267</v>
      </c>
      <c r="I54" s="12">
        <f t="shared" si="8"/>
        <v>534</v>
      </c>
      <c r="J54" s="12">
        <f t="shared" si="8"/>
        <v>184</v>
      </c>
      <c r="K54" s="12">
        <f t="shared" si="8"/>
        <v>460</v>
      </c>
      <c r="L54" s="12">
        <f t="shared" si="8"/>
        <v>614</v>
      </c>
      <c r="M54" s="12">
        <f t="shared" si="8"/>
        <v>260</v>
      </c>
      <c r="N54" s="12">
        <f t="shared" si="8"/>
        <v>130</v>
      </c>
      <c r="O54" s="12">
        <f t="shared" si="8"/>
        <v>260</v>
      </c>
      <c r="P54" s="12">
        <f t="shared" si="8"/>
        <v>390</v>
      </c>
      <c r="Q54" s="12">
        <f t="shared" si="8"/>
        <v>130</v>
      </c>
      <c r="R54" s="12">
        <f t="shared" si="8"/>
        <v>195</v>
      </c>
      <c r="S54" s="12">
        <f t="shared" si="8"/>
        <v>260</v>
      </c>
      <c r="T54" s="12">
        <f t="shared" si="8"/>
        <v>156</v>
      </c>
      <c r="U54" s="12">
        <f t="shared" si="8"/>
        <v>325</v>
      </c>
      <c r="V54" s="12">
        <f t="shared" si="8"/>
        <v>195</v>
      </c>
      <c r="W54" s="12">
        <f t="shared" si="8"/>
        <v>195</v>
      </c>
      <c r="X54" s="12">
        <f t="shared" si="8"/>
        <v>195</v>
      </c>
      <c r="Y54" s="12">
        <f t="shared" si="8"/>
        <v>65</v>
      </c>
      <c r="Z54" s="12">
        <f t="shared" si="8"/>
        <v>151</v>
      </c>
      <c r="AA54" s="12">
        <f t="shared" si="8"/>
        <v>151</v>
      </c>
      <c r="AB54" s="12">
        <f t="shared" si="8"/>
        <v>50</v>
      </c>
      <c r="AC54" s="12">
        <f t="shared" si="8"/>
        <v>208</v>
      </c>
      <c r="AD54" s="12">
        <f t="shared" si="8"/>
        <v>156</v>
      </c>
      <c r="AE54" s="12">
        <f t="shared" si="8"/>
        <v>56</v>
      </c>
      <c r="AF54" s="12">
        <f t="shared" si="8"/>
        <v>87</v>
      </c>
      <c r="AG54" s="12">
        <f t="shared" si="8"/>
        <v>13</v>
      </c>
      <c r="AH54" s="12">
        <f t="shared" si="8"/>
        <v>87</v>
      </c>
      <c r="AI54" s="12">
        <f t="shared" si="8"/>
        <v>42</v>
      </c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spans="1:68" ht="24" x14ac:dyDescent="0.2">
      <c r="A55" s="37" t="s">
        <v>46</v>
      </c>
      <c r="B55" s="18" t="s">
        <v>5</v>
      </c>
      <c r="C55" s="38" t="s">
        <v>45</v>
      </c>
      <c r="D55" s="39" t="s">
        <v>103</v>
      </c>
      <c r="E55" s="47" t="s">
        <v>104</v>
      </c>
      <c r="F55" s="20">
        <f>SUMPRODUCT(H55:AI55,$H$1:$AI$1)</f>
        <v>2356110</v>
      </c>
      <c r="G55" s="21">
        <f>SUM(H55:AI55)</f>
        <v>1157</v>
      </c>
      <c r="H55" s="22">
        <v>41</v>
      </c>
      <c r="I55" s="22">
        <v>83</v>
      </c>
      <c r="J55" s="22">
        <v>47</v>
      </c>
      <c r="K55" s="22">
        <v>118</v>
      </c>
      <c r="L55" s="22">
        <v>157</v>
      </c>
      <c r="M55" s="22">
        <v>40</v>
      </c>
      <c r="N55" s="22">
        <v>20</v>
      </c>
      <c r="O55" s="22">
        <v>40</v>
      </c>
      <c r="P55" s="22">
        <v>60</v>
      </c>
      <c r="Q55" s="22">
        <v>20</v>
      </c>
      <c r="R55" s="22">
        <v>30</v>
      </c>
      <c r="S55" s="22">
        <v>40</v>
      </c>
      <c r="T55" s="22">
        <v>24</v>
      </c>
      <c r="U55" s="22">
        <v>50</v>
      </c>
      <c r="V55" s="22">
        <v>30</v>
      </c>
      <c r="W55" s="22">
        <v>30</v>
      </c>
      <c r="X55" s="22">
        <v>30</v>
      </c>
      <c r="Y55" s="22">
        <v>10</v>
      </c>
      <c r="Z55" s="22">
        <v>32</v>
      </c>
      <c r="AA55" s="22">
        <v>41</v>
      </c>
      <c r="AB55" s="22">
        <v>13</v>
      </c>
      <c r="AC55" s="22">
        <v>69</v>
      </c>
      <c r="AD55" s="22">
        <v>52</v>
      </c>
      <c r="AE55" s="22">
        <v>14</v>
      </c>
      <c r="AF55" s="22">
        <v>25</v>
      </c>
      <c r="AG55" s="22">
        <v>4</v>
      </c>
      <c r="AH55" s="22">
        <v>25</v>
      </c>
      <c r="AI55" s="22">
        <v>12</v>
      </c>
      <c r="AJ55" s="131">
        <f>ROUND(H55,0)</f>
        <v>41</v>
      </c>
      <c r="AK55" s="131">
        <f>ROUND(I55,0)</f>
        <v>83</v>
      </c>
      <c r="AL55" s="131">
        <f>ROUND(J55,0)</f>
        <v>47</v>
      </c>
      <c r="AM55" s="131">
        <f>ROUND(K55,0)</f>
        <v>118</v>
      </c>
      <c r="AN55" s="131">
        <f>ROUND(L55,0)</f>
        <v>157</v>
      </c>
      <c r="AO55" s="131">
        <f>ROUND(M55,0)</f>
        <v>40</v>
      </c>
      <c r="AP55" s="131">
        <f>ROUND(N55,0)</f>
        <v>20</v>
      </c>
      <c r="AQ55" s="131">
        <f>ROUND(O55,0)</f>
        <v>40</v>
      </c>
      <c r="AR55" s="131">
        <f>ROUND(P55,0)</f>
        <v>60</v>
      </c>
      <c r="AS55" s="131">
        <f>ROUND(Q55,0)</f>
        <v>20</v>
      </c>
      <c r="AT55" s="131">
        <f>ROUND(R55,0)</f>
        <v>30</v>
      </c>
      <c r="AU55" s="131">
        <f>ROUND(S55,0)</f>
        <v>40</v>
      </c>
      <c r="AV55" s="131">
        <f>ROUND(T55,0)</f>
        <v>24</v>
      </c>
      <c r="AW55" s="131">
        <f>ROUND(U55,0)</f>
        <v>50</v>
      </c>
      <c r="AX55" s="131">
        <f>ROUND(V55,0)</f>
        <v>30</v>
      </c>
      <c r="AY55" s="131">
        <f>ROUND(W55,0)</f>
        <v>30</v>
      </c>
      <c r="AZ55" s="131">
        <f>ROUND(X55,0)</f>
        <v>30</v>
      </c>
      <c r="BA55" s="131">
        <f>ROUND(Y55,0)</f>
        <v>10</v>
      </c>
      <c r="BB55" s="131">
        <f>ROUND(Z55,0)</f>
        <v>32</v>
      </c>
      <c r="BC55" s="131">
        <f>ROUND(AA55,0)</f>
        <v>41</v>
      </c>
      <c r="BD55" s="131">
        <f>ROUND(AB55,0)</f>
        <v>13</v>
      </c>
      <c r="BE55" s="131">
        <f>ROUND(AC55,0)</f>
        <v>69</v>
      </c>
      <c r="BF55" s="131">
        <f>ROUND(AD55,0)</f>
        <v>52</v>
      </c>
      <c r="BG55" s="131">
        <f>ROUND(AE55,0)</f>
        <v>14</v>
      </c>
      <c r="BH55" s="131">
        <f>ROUND(AF55,0)</f>
        <v>25</v>
      </c>
      <c r="BI55" s="131">
        <f>ROUND(AG55,0)</f>
        <v>4</v>
      </c>
      <c r="BJ55" s="131">
        <f>ROUND(AH55,0)</f>
        <v>25</v>
      </c>
      <c r="BK55" s="131">
        <f>ROUND(AI55,0)</f>
        <v>12</v>
      </c>
      <c r="BL55" s="131" t="e">
        <f>ROUND(#REF!,0)</f>
        <v>#REF!</v>
      </c>
      <c r="BM55" s="131" t="e">
        <f>ROUND(#REF!,0)</f>
        <v>#REF!</v>
      </c>
      <c r="BN55" s="131" t="e">
        <f>ROUND(#REF!,0)</f>
        <v>#REF!</v>
      </c>
      <c r="BO55" s="131" t="e">
        <f>ROUND(#REF!,0)</f>
        <v>#REF!</v>
      </c>
      <c r="BP55" s="131" t="e">
        <f>ROUND(#REF!,0)</f>
        <v>#REF!</v>
      </c>
    </row>
    <row r="56" spans="1:68" ht="24" x14ac:dyDescent="0.2">
      <c r="A56" s="37" t="s">
        <v>46</v>
      </c>
      <c r="B56" s="18" t="s">
        <v>5</v>
      </c>
      <c r="C56" s="38" t="s">
        <v>45</v>
      </c>
      <c r="D56" s="39" t="s">
        <v>105</v>
      </c>
      <c r="E56" s="47" t="s">
        <v>106</v>
      </c>
      <c r="F56" s="20">
        <f>SUMPRODUCT(H56:AI56,$H$1:$AI$1)</f>
        <v>1605230</v>
      </c>
      <c r="G56" s="21">
        <f>SUM(H56:AI56)</f>
        <v>835</v>
      </c>
      <c r="H56" s="22">
        <v>31</v>
      </c>
      <c r="I56" s="22">
        <v>63</v>
      </c>
      <c r="J56" s="22">
        <v>36</v>
      </c>
      <c r="K56" s="22">
        <v>90</v>
      </c>
      <c r="L56" s="22">
        <v>119</v>
      </c>
      <c r="M56" s="22">
        <v>30</v>
      </c>
      <c r="N56" s="22">
        <v>15</v>
      </c>
      <c r="O56" s="22">
        <v>30</v>
      </c>
      <c r="P56" s="22">
        <v>45</v>
      </c>
      <c r="Q56" s="22">
        <v>15</v>
      </c>
      <c r="R56" s="22">
        <v>23</v>
      </c>
      <c r="S56" s="22">
        <v>30</v>
      </c>
      <c r="T56" s="22">
        <v>18</v>
      </c>
      <c r="U56" s="22">
        <v>38</v>
      </c>
      <c r="V56" s="22">
        <v>23</v>
      </c>
      <c r="W56" s="22">
        <v>23</v>
      </c>
      <c r="X56" s="22">
        <v>23</v>
      </c>
      <c r="Y56" s="22">
        <v>8</v>
      </c>
      <c r="Z56" s="22">
        <v>24</v>
      </c>
      <c r="AA56" s="22">
        <v>19</v>
      </c>
      <c r="AB56" s="22">
        <v>6</v>
      </c>
      <c r="AC56" s="22">
        <v>43</v>
      </c>
      <c r="AD56" s="22">
        <v>32</v>
      </c>
      <c r="AE56" s="22">
        <v>9</v>
      </c>
      <c r="AF56" s="22">
        <v>16</v>
      </c>
      <c r="AG56" s="22">
        <v>2</v>
      </c>
      <c r="AH56" s="22">
        <v>16</v>
      </c>
      <c r="AI56" s="22">
        <v>8</v>
      </c>
      <c r="AJ56" s="131">
        <f>ROUND(H56,0)</f>
        <v>31</v>
      </c>
      <c r="AK56" s="131">
        <f>ROUND(I56,0)</f>
        <v>63</v>
      </c>
      <c r="AL56" s="131">
        <f>ROUND(J56,0)</f>
        <v>36</v>
      </c>
      <c r="AM56" s="131">
        <f>ROUND(K56,0)</f>
        <v>90</v>
      </c>
      <c r="AN56" s="131">
        <f>ROUND(L56,0)</f>
        <v>119</v>
      </c>
      <c r="AO56" s="131">
        <f>ROUND(M56,0)</f>
        <v>30</v>
      </c>
      <c r="AP56" s="131">
        <f>ROUND(N56,0)</f>
        <v>15</v>
      </c>
      <c r="AQ56" s="131">
        <f>ROUND(O56,0)</f>
        <v>30</v>
      </c>
      <c r="AR56" s="131">
        <f>ROUND(P56,0)</f>
        <v>45</v>
      </c>
      <c r="AS56" s="131">
        <f>ROUND(Q56,0)</f>
        <v>15</v>
      </c>
      <c r="AT56" s="131">
        <f>ROUND(R56,0)</f>
        <v>23</v>
      </c>
      <c r="AU56" s="131">
        <f>ROUND(S56,0)</f>
        <v>30</v>
      </c>
      <c r="AV56" s="131">
        <f>ROUND(T56,0)</f>
        <v>18</v>
      </c>
      <c r="AW56" s="131">
        <f>ROUND(U56,0)</f>
        <v>38</v>
      </c>
      <c r="AX56" s="131">
        <f>ROUND(V56,0)</f>
        <v>23</v>
      </c>
      <c r="AY56" s="131">
        <f>ROUND(W56,0)</f>
        <v>23</v>
      </c>
      <c r="AZ56" s="131">
        <f>ROUND(X56,0)</f>
        <v>23</v>
      </c>
      <c r="BA56" s="131">
        <f>ROUND(Y56,0)</f>
        <v>8</v>
      </c>
      <c r="BB56" s="131">
        <f>ROUND(Z56,0)</f>
        <v>24</v>
      </c>
      <c r="BC56" s="131">
        <f>ROUND(AA56,0)</f>
        <v>19</v>
      </c>
      <c r="BD56" s="131">
        <f>ROUND(AB56,0)</f>
        <v>6</v>
      </c>
      <c r="BE56" s="131">
        <f>ROUND(AC56,0)</f>
        <v>43</v>
      </c>
      <c r="BF56" s="131">
        <f>ROUND(AD56,0)</f>
        <v>32</v>
      </c>
      <c r="BG56" s="131">
        <f>ROUND(AE56,0)</f>
        <v>9</v>
      </c>
      <c r="BH56" s="131">
        <f>ROUND(AF56,0)</f>
        <v>16</v>
      </c>
      <c r="BI56" s="131">
        <f>ROUND(AG56,0)</f>
        <v>2</v>
      </c>
      <c r="BJ56" s="131">
        <f>ROUND(AH56,0)</f>
        <v>16</v>
      </c>
      <c r="BK56" s="131">
        <f>ROUND(AI56,0)</f>
        <v>8</v>
      </c>
      <c r="BL56" s="131" t="e">
        <f>ROUND(#REF!,0)</f>
        <v>#REF!</v>
      </c>
      <c r="BM56" s="131" t="e">
        <f>ROUND(#REF!,0)</f>
        <v>#REF!</v>
      </c>
      <c r="BN56" s="131" t="e">
        <f>ROUND(#REF!,0)</f>
        <v>#REF!</v>
      </c>
      <c r="BO56" s="131" t="e">
        <f>ROUND(#REF!,0)</f>
        <v>#REF!</v>
      </c>
      <c r="BP56" s="131" t="e">
        <f>ROUND(#REF!,0)</f>
        <v>#REF!</v>
      </c>
    </row>
    <row r="57" spans="1:68" ht="24" x14ac:dyDescent="0.2">
      <c r="A57" s="37" t="s">
        <v>46</v>
      </c>
      <c r="B57" s="18" t="s">
        <v>5</v>
      </c>
      <c r="C57" s="38" t="s">
        <v>45</v>
      </c>
      <c r="D57" s="39" t="s">
        <v>107</v>
      </c>
      <c r="E57" s="128" t="s">
        <v>271</v>
      </c>
      <c r="F57" s="20">
        <f>SUMPRODUCT(H57:AI57,$H$1:$AI$1)</f>
        <v>810740</v>
      </c>
      <c r="G57" s="21">
        <f>SUM(H57:AI57)</f>
        <v>502</v>
      </c>
      <c r="H57" s="22">
        <v>20</v>
      </c>
      <c r="I57" s="22">
        <v>40</v>
      </c>
      <c r="J57" s="22">
        <v>23</v>
      </c>
      <c r="K57" s="22">
        <v>57</v>
      </c>
      <c r="L57" s="22">
        <v>76</v>
      </c>
      <c r="M57" s="22">
        <v>19</v>
      </c>
      <c r="N57" s="22">
        <v>10</v>
      </c>
      <c r="O57" s="22">
        <v>19</v>
      </c>
      <c r="P57" s="22">
        <v>29</v>
      </c>
      <c r="Q57" s="22">
        <v>10</v>
      </c>
      <c r="R57" s="22">
        <v>15</v>
      </c>
      <c r="S57" s="22">
        <v>19</v>
      </c>
      <c r="T57" s="22">
        <v>12</v>
      </c>
      <c r="U57" s="22">
        <v>24</v>
      </c>
      <c r="V57" s="22">
        <v>15</v>
      </c>
      <c r="W57" s="22">
        <v>15</v>
      </c>
      <c r="X57" s="22">
        <v>15</v>
      </c>
      <c r="Y57" s="22">
        <v>5</v>
      </c>
      <c r="Z57" s="22">
        <v>16</v>
      </c>
      <c r="AA57" s="22">
        <v>13</v>
      </c>
      <c r="AB57" s="22">
        <v>4</v>
      </c>
      <c r="AC57" s="22">
        <v>17</v>
      </c>
      <c r="AD57" s="22">
        <v>13</v>
      </c>
      <c r="AE57" s="22">
        <v>3</v>
      </c>
      <c r="AF57" s="22">
        <v>5</v>
      </c>
      <c r="AG57" s="22">
        <v>1</v>
      </c>
      <c r="AH57" s="22">
        <v>5</v>
      </c>
      <c r="AI57" s="22">
        <v>2</v>
      </c>
      <c r="AJ57" s="131">
        <f>ROUND(H57,0)</f>
        <v>20</v>
      </c>
      <c r="AK57" s="131">
        <f>ROUND(I57,0)</f>
        <v>40</v>
      </c>
      <c r="AL57" s="131">
        <f>ROUND(J57,0)</f>
        <v>23</v>
      </c>
      <c r="AM57" s="131">
        <f>ROUND(K57,0)</f>
        <v>57</v>
      </c>
      <c r="AN57" s="131">
        <f>ROUND(L57,0)</f>
        <v>76</v>
      </c>
      <c r="AO57" s="131">
        <f>ROUND(M57,0)</f>
        <v>19</v>
      </c>
      <c r="AP57" s="131">
        <f>ROUND(N57,0)</f>
        <v>10</v>
      </c>
      <c r="AQ57" s="131">
        <f>ROUND(O57,0)</f>
        <v>19</v>
      </c>
      <c r="AR57" s="131">
        <f>ROUND(P57,0)</f>
        <v>29</v>
      </c>
      <c r="AS57" s="131">
        <f>ROUND(Q57,0)</f>
        <v>10</v>
      </c>
      <c r="AT57" s="131">
        <f>ROUND(R57,0)</f>
        <v>15</v>
      </c>
      <c r="AU57" s="131">
        <f>ROUND(S57,0)</f>
        <v>19</v>
      </c>
      <c r="AV57" s="131">
        <f>ROUND(T57,0)</f>
        <v>12</v>
      </c>
      <c r="AW57" s="131">
        <f>ROUND(U57,0)</f>
        <v>24</v>
      </c>
      <c r="AX57" s="131">
        <f>ROUND(V57,0)</f>
        <v>15</v>
      </c>
      <c r="AY57" s="131">
        <f>ROUND(W57,0)</f>
        <v>15</v>
      </c>
      <c r="AZ57" s="131">
        <f>ROUND(X57,0)</f>
        <v>15</v>
      </c>
      <c r="BA57" s="131">
        <f>ROUND(Y57,0)</f>
        <v>5</v>
      </c>
      <c r="BB57" s="131">
        <f>ROUND(Z57,0)</f>
        <v>16</v>
      </c>
      <c r="BC57" s="131">
        <f>ROUND(AA57,0)</f>
        <v>13</v>
      </c>
      <c r="BD57" s="131">
        <f>ROUND(AB57,0)</f>
        <v>4</v>
      </c>
      <c r="BE57" s="131">
        <f>ROUND(AC57,0)</f>
        <v>17</v>
      </c>
      <c r="BF57" s="131">
        <f>ROUND(AD57,0)</f>
        <v>13</v>
      </c>
      <c r="BG57" s="131">
        <f>ROUND(AE57,0)</f>
        <v>3</v>
      </c>
      <c r="BH57" s="131">
        <f>ROUND(AF57,0)</f>
        <v>5</v>
      </c>
      <c r="BI57" s="131">
        <f>ROUND(AG57,0)</f>
        <v>1</v>
      </c>
      <c r="BJ57" s="131">
        <f>ROUND(AH57,0)</f>
        <v>5</v>
      </c>
      <c r="BK57" s="131">
        <f>ROUND(AI57,0)</f>
        <v>2</v>
      </c>
      <c r="BL57" s="131" t="e">
        <f>ROUND(#REF!,0)</f>
        <v>#REF!</v>
      </c>
      <c r="BM57" s="131" t="e">
        <f>ROUND(#REF!,0)</f>
        <v>#REF!</v>
      </c>
      <c r="BN57" s="131" t="e">
        <f>ROUND(#REF!,0)</f>
        <v>#REF!</v>
      </c>
      <c r="BO57" s="131" t="e">
        <f>ROUND(#REF!,0)</f>
        <v>#REF!</v>
      </c>
      <c r="BP57" s="131" t="e">
        <f>ROUND(#REF!,0)</f>
        <v>#REF!</v>
      </c>
    </row>
    <row r="58" spans="1:68" ht="24" x14ac:dyDescent="0.2">
      <c r="A58" s="37" t="s">
        <v>46</v>
      </c>
      <c r="B58" s="18" t="s">
        <v>5</v>
      </c>
      <c r="C58" s="38" t="s">
        <v>45</v>
      </c>
      <c r="D58" s="39" t="s">
        <v>108</v>
      </c>
      <c r="E58" s="47" t="s">
        <v>109</v>
      </c>
      <c r="F58" s="20">
        <f>SUMPRODUCT(H58:AI58,$H$1:$AI$1)</f>
        <v>1661620</v>
      </c>
      <c r="G58" s="21">
        <f>SUM(H58:AI58)</f>
        <v>869</v>
      </c>
      <c r="H58" s="22">
        <v>33</v>
      </c>
      <c r="I58" s="22">
        <v>65</v>
      </c>
      <c r="J58" s="22">
        <v>37</v>
      </c>
      <c r="K58" s="22">
        <v>93</v>
      </c>
      <c r="L58" s="22">
        <v>125</v>
      </c>
      <c r="M58" s="22">
        <v>32</v>
      </c>
      <c r="N58" s="22">
        <v>15</v>
      </c>
      <c r="O58" s="22">
        <v>32</v>
      </c>
      <c r="P58" s="22">
        <v>47</v>
      </c>
      <c r="Q58" s="22">
        <v>15</v>
      </c>
      <c r="R58" s="22">
        <v>23</v>
      </c>
      <c r="S58" s="22">
        <v>32</v>
      </c>
      <c r="T58" s="22">
        <v>19</v>
      </c>
      <c r="U58" s="22">
        <v>39</v>
      </c>
      <c r="V58" s="22">
        <v>23</v>
      </c>
      <c r="W58" s="22">
        <v>23</v>
      </c>
      <c r="X58" s="22">
        <v>23</v>
      </c>
      <c r="Y58" s="22">
        <v>7</v>
      </c>
      <c r="Z58" s="22">
        <v>25</v>
      </c>
      <c r="AA58" s="22">
        <v>24</v>
      </c>
      <c r="AB58" s="22">
        <v>9</v>
      </c>
      <c r="AC58" s="22">
        <v>43</v>
      </c>
      <c r="AD58" s="22">
        <v>32</v>
      </c>
      <c r="AE58" s="22">
        <v>9</v>
      </c>
      <c r="AF58" s="22">
        <v>16</v>
      </c>
      <c r="AG58" s="22">
        <v>2</v>
      </c>
      <c r="AH58" s="22">
        <v>17</v>
      </c>
      <c r="AI58" s="22">
        <v>9</v>
      </c>
      <c r="AJ58" s="131">
        <f>ROUND(H58,0)</f>
        <v>33</v>
      </c>
      <c r="AK58" s="131">
        <f>ROUND(I58,0)</f>
        <v>65</v>
      </c>
      <c r="AL58" s="131">
        <f>ROUND(J58,0)</f>
        <v>37</v>
      </c>
      <c r="AM58" s="131">
        <f>ROUND(K58,0)</f>
        <v>93</v>
      </c>
      <c r="AN58" s="131">
        <f>ROUND(L58,0)</f>
        <v>125</v>
      </c>
      <c r="AO58" s="131">
        <f>ROUND(M58,0)</f>
        <v>32</v>
      </c>
      <c r="AP58" s="131">
        <f>ROUND(N58,0)</f>
        <v>15</v>
      </c>
      <c r="AQ58" s="131">
        <f>ROUND(O58,0)</f>
        <v>32</v>
      </c>
      <c r="AR58" s="131">
        <f>ROUND(P58,0)</f>
        <v>47</v>
      </c>
      <c r="AS58" s="131">
        <f>ROUND(Q58,0)</f>
        <v>15</v>
      </c>
      <c r="AT58" s="131">
        <f>ROUND(R58,0)</f>
        <v>23</v>
      </c>
      <c r="AU58" s="131">
        <f>ROUND(S58,0)</f>
        <v>32</v>
      </c>
      <c r="AV58" s="131">
        <f>ROUND(T58,0)</f>
        <v>19</v>
      </c>
      <c r="AW58" s="131">
        <f>ROUND(U58,0)</f>
        <v>39</v>
      </c>
      <c r="AX58" s="131">
        <f>ROUND(V58,0)</f>
        <v>23</v>
      </c>
      <c r="AY58" s="131">
        <f>ROUND(W58,0)</f>
        <v>23</v>
      </c>
      <c r="AZ58" s="131">
        <f>ROUND(X58,0)</f>
        <v>23</v>
      </c>
      <c r="BA58" s="131">
        <f>ROUND(Y58,0)</f>
        <v>7</v>
      </c>
      <c r="BB58" s="131">
        <f>ROUND(Z58,0)</f>
        <v>25</v>
      </c>
      <c r="BC58" s="131">
        <f>ROUND(AA58,0)</f>
        <v>24</v>
      </c>
      <c r="BD58" s="131">
        <f>ROUND(AB58,0)</f>
        <v>9</v>
      </c>
      <c r="BE58" s="131">
        <f>ROUND(AC58,0)</f>
        <v>43</v>
      </c>
      <c r="BF58" s="131">
        <f>ROUND(AD58,0)</f>
        <v>32</v>
      </c>
      <c r="BG58" s="131">
        <f>ROUND(AE58,0)</f>
        <v>9</v>
      </c>
      <c r="BH58" s="131">
        <f>ROUND(AF58,0)</f>
        <v>16</v>
      </c>
      <c r="BI58" s="131">
        <f>ROUND(AG58,0)</f>
        <v>2</v>
      </c>
      <c r="BJ58" s="131">
        <f>ROUND(AH58,0)</f>
        <v>17</v>
      </c>
      <c r="BK58" s="131">
        <f>ROUND(AI58,0)</f>
        <v>9</v>
      </c>
      <c r="BL58" s="131" t="e">
        <f>ROUND(#REF!,0)</f>
        <v>#REF!</v>
      </c>
      <c r="BM58" s="131" t="e">
        <f>ROUND(#REF!,0)</f>
        <v>#REF!</v>
      </c>
      <c r="BN58" s="131" t="e">
        <f>ROUND(#REF!,0)</f>
        <v>#REF!</v>
      </c>
      <c r="BO58" s="131" t="e">
        <f>ROUND(#REF!,0)</f>
        <v>#REF!</v>
      </c>
      <c r="BP58" s="131" t="e">
        <f>ROUND(#REF!,0)</f>
        <v>#REF!</v>
      </c>
    </row>
    <row r="59" spans="1:68" s="10" customFormat="1" x14ac:dyDescent="0.2">
      <c r="A59" s="40"/>
      <c r="B59" s="14"/>
      <c r="C59" s="41"/>
      <c r="D59" s="42"/>
      <c r="E59" s="69"/>
      <c r="F59" s="28">
        <f>SUMPRODUCT(H59:AI59,$H$1:$AI$1)</f>
        <v>6433700</v>
      </c>
      <c r="G59" s="59">
        <f>SUM(H59:AI59)</f>
        <v>3363</v>
      </c>
      <c r="H59" s="12">
        <f>SUM(H55:H58)</f>
        <v>125</v>
      </c>
      <c r="I59" s="12">
        <f t="shared" ref="I59:AI59" si="9">SUM(I55:I58)</f>
        <v>251</v>
      </c>
      <c r="J59" s="12">
        <f t="shared" si="9"/>
        <v>143</v>
      </c>
      <c r="K59" s="12">
        <f t="shared" si="9"/>
        <v>358</v>
      </c>
      <c r="L59" s="12">
        <f t="shared" si="9"/>
        <v>477</v>
      </c>
      <c r="M59" s="12">
        <f t="shared" si="9"/>
        <v>121</v>
      </c>
      <c r="N59" s="12">
        <f t="shared" si="9"/>
        <v>60</v>
      </c>
      <c r="O59" s="12">
        <f t="shared" si="9"/>
        <v>121</v>
      </c>
      <c r="P59" s="12">
        <f t="shared" si="9"/>
        <v>181</v>
      </c>
      <c r="Q59" s="12">
        <f t="shared" si="9"/>
        <v>60</v>
      </c>
      <c r="R59" s="12">
        <f t="shared" si="9"/>
        <v>91</v>
      </c>
      <c r="S59" s="12">
        <f t="shared" si="9"/>
        <v>121</v>
      </c>
      <c r="T59" s="12">
        <f t="shared" si="9"/>
        <v>73</v>
      </c>
      <c r="U59" s="12">
        <f t="shared" si="9"/>
        <v>151</v>
      </c>
      <c r="V59" s="12">
        <f t="shared" si="9"/>
        <v>91</v>
      </c>
      <c r="W59" s="12">
        <f t="shared" si="9"/>
        <v>91</v>
      </c>
      <c r="X59" s="12">
        <f t="shared" si="9"/>
        <v>91</v>
      </c>
      <c r="Y59" s="12">
        <f t="shared" si="9"/>
        <v>30</v>
      </c>
      <c r="Z59" s="12">
        <f t="shared" si="9"/>
        <v>97</v>
      </c>
      <c r="AA59" s="12">
        <f t="shared" si="9"/>
        <v>97</v>
      </c>
      <c r="AB59" s="12">
        <f t="shared" si="9"/>
        <v>32</v>
      </c>
      <c r="AC59" s="12">
        <f t="shared" si="9"/>
        <v>172</v>
      </c>
      <c r="AD59" s="12">
        <f t="shared" si="9"/>
        <v>129</v>
      </c>
      <c r="AE59" s="12">
        <f t="shared" si="9"/>
        <v>35</v>
      </c>
      <c r="AF59" s="12">
        <f t="shared" si="9"/>
        <v>62</v>
      </c>
      <c r="AG59" s="12">
        <f t="shared" si="9"/>
        <v>9</v>
      </c>
      <c r="AH59" s="12">
        <f t="shared" si="9"/>
        <v>63</v>
      </c>
      <c r="AI59" s="12">
        <f t="shared" si="9"/>
        <v>31</v>
      </c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</row>
    <row r="60" spans="1:68" x14ac:dyDescent="0.2">
      <c r="A60" s="43" t="s">
        <v>14</v>
      </c>
      <c r="B60" s="18" t="s">
        <v>5</v>
      </c>
      <c r="C60" s="38" t="s">
        <v>23</v>
      </c>
      <c r="D60" s="44" t="s">
        <v>110</v>
      </c>
      <c r="E60" s="38" t="s">
        <v>111</v>
      </c>
      <c r="F60" s="20">
        <f>SUMPRODUCT(H60:AI60,$H$1:$AI$1)</f>
        <v>2171850</v>
      </c>
      <c r="G60" s="21">
        <f>SUM(H60:AI60)</f>
        <v>955</v>
      </c>
      <c r="H60" s="22">
        <v>34</v>
      </c>
      <c r="I60" s="22">
        <v>67</v>
      </c>
      <c r="J60" s="22">
        <v>29</v>
      </c>
      <c r="K60" s="22">
        <v>72</v>
      </c>
      <c r="L60" s="22">
        <v>95</v>
      </c>
      <c r="M60" s="22">
        <v>33</v>
      </c>
      <c r="N60" s="22">
        <v>17</v>
      </c>
      <c r="O60" s="22">
        <v>33</v>
      </c>
      <c r="P60" s="22">
        <v>50</v>
      </c>
      <c r="Q60" s="22">
        <v>17</v>
      </c>
      <c r="R60" s="22">
        <v>25</v>
      </c>
      <c r="S60" s="22">
        <v>33</v>
      </c>
      <c r="T60" s="22">
        <v>20</v>
      </c>
      <c r="U60" s="22">
        <v>41</v>
      </c>
      <c r="V60" s="22">
        <v>25</v>
      </c>
      <c r="W60" s="22">
        <v>25</v>
      </c>
      <c r="X60" s="22">
        <v>33</v>
      </c>
      <c r="Y60" s="22">
        <v>11</v>
      </c>
      <c r="Z60" s="22">
        <v>36</v>
      </c>
      <c r="AA60" s="22">
        <v>41</v>
      </c>
      <c r="AB60" s="22">
        <v>14</v>
      </c>
      <c r="AC60" s="22">
        <v>64</v>
      </c>
      <c r="AD60" s="22">
        <v>48</v>
      </c>
      <c r="AE60" s="22">
        <v>17</v>
      </c>
      <c r="AF60" s="22">
        <v>28</v>
      </c>
      <c r="AG60" s="22">
        <v>4</v>
      </c>
      <c r="AH60" s="22">
        <v>29</v>
      </c>
      <c r="AI60" s="22">
        <v>14</v>
      </c>
      <c r="AJ60" s="131">
        <f>ROUND(H60,0)</f>
        <v>34</v>
      </c>
      <c r="AK60" s="131">
        <f>ROUND(I60,0)</f>
        <v>67</v>
      </c>
      <c r="AL60" s="131">
        <f>ROUND(J60,0)</f>
        <v>29</v>
      </c>
      <c r="AM60" s="131">
        <f>ROUND(K60,0)</f>
        <v>72</v>
      </c>
      <c r="AN60" s="131">
        <f>ROUND(L60,0)</f>
        <v>95</v>
      </c>
      <c r="AO60" s="131">
        <f>ROUND(M60,0)</f>
        <v>33</v>
      </c>
      <c r="AP60" s="131">
        <f>ROUND(N60,0)</f>
        <v>17</v>
      </c>
      <c r="AQ60" s="131">
        <f>ROUND(O60,0)</f>
        <v>33</v>
      </c>
      <c r="AR60" s="131">
        <f>ROUND(P60,0)</f>
        <v>50</v>
      </c>
      <c r="AS60" s="131">
        <f>ROUND(Q60,0)</f>
        <v>17</v>
      </c>
      <c r="AT60" s="131">
        <f>ROUND(R60,0)</f>
        <v>25</v>
      </c>
      <c r="AU60" s="131">
        <f>ROUND(S60,0)</f>
        <v>33</v>
      </c>
      <c r="AV60" s="131">
        <f>ROUND(T60,0)</f>
        <v>20</v>
      </c>
      <c r="AW60" s="131">
        <f>ROUND(U60,0)</f>
        <v>41</v>
      </c>
      <c r="AX60" s="131">
        <f>ROUND(V60,0)</f>
        <v>25</v>
      </c>
      <c r="AY60" s="131">
        <f>ROUND(W60,0)</f>
        <v>25</v>
      </c>
      <c r="AZ60" s="131">
        <f>ROUND(X60,0)</f>
        <v>33</v>
      </c>
      <c r="BA60" s="131">
        <f>ROUND(Y60,0)</f>
        <v>11</v>
      </c>
      <c r="BB60" s="131">
        <f>ROUND(Z60,0)</f>
        <v>36</v>
      </c>
      <c r="BC60" s="131">
        <f>ROUND(AA60,0)</f>
        <v>41</v>
      </c>
      <c r="BD60" s="131">
        <f>ROUND(AB60,0)</f>
        <v>14</v>
      </c>
      <c r="BE60" s="131">
        <f>ROUND(AC60,0)</f>
        <v>64</v>
      </c>
      <c r="BF60" s="131">
        <f>ROUND(AD60,0)</f>
        <v>48</v>
      </c>
      <c r="BG60" s="131">
        <f>ROUND(AE60,0)</f>
        <v>17</v>
      </c>
      <c r="BH60" s="131">
        <f>ROUND(AF60,0)</f>
        <v>28</v>
      </c>
      <c r="BI60" s="131">
        <f>ROUND(AG60,0)</f>
        <v>4</v>
      </c>
      <c r="BJ60" s="131">
        <f>ROUND(AH60,0)</f>
        <v>29</v>
      </c>
      <c r="BK60" s="131">
        <f>ROUND(AI60,0)</f>
        <v>14</v>
      </c>
      <c r="BL60" s="131" t="e">
        <f>ROUND(#REF!,0)</f>
        <v>#REF!</v>
      </c>
      <c r="BM60" s="131" t="e">
        <f>ROUND(#REF!,0)</f>
        <v>#REF!</v>
      </c>
      <c r="BN60" s="131" t="e">
        <f>ROUND(#REF!,0)</f>
        <v>#REF!</v>
      </c>
      <c r="BO60" s="131" t="e">
        <f>ROUND(#REF!,0)</f>
        <v>#REF!</v>
      </c>
      <c r="BP60" s="131" t="e">
        <f>ROUND(#REF!,0)</f>
        <v>#REF!</v>
      </c>
    </row>
    <row r="61" spans="1:68" x14ac:dyDescent="0.2">
      <c r="A61" s="43" t="s">
        <v>14</v>
      </c>
      <c r="B61" s="18" t="s">
        <v>5</v>
      </c>
      <c r="C61" s="38" t="s">
        <v>23</v>
      </c>
      <c r="D61" s="44" t="s">
        <v>112</v>
      </c>
      <c r="E61" s="38" t="s">
        <v>113</v>
      </c>
      <c r="F61" s="20">
        <f>SUMPRODUCT(H61:AI61,$H$1:$AI$1)</f>
        <v>1542410</v>
      </c>
      <c r="G61" s="21">
        <f>SUM(H61:AI61)</f>
        <v>799</v>
      </c>
      <c r="H61" s="22">
        <v>32</v>
      </c>
      <c r="I61" s="22">
        <v>64</v>
      </c>
      <c r="J61" s="22">
        <v>28</v>
      </c>
      <c r="K61" s="22">
        <v>69</v>
      </c>
      <c r="L61" s="22">
        <v>92</v>
      </c>
      <c r="M61" s="22">
        <v>32</v>
      </c>
      <c r="N61" s="22">
        <v>16</v>
      </c>
      <c r="O61" s="22">
        <v>32</v>
      </c>
      <c r="P61" s="22">
        <v>48</v>
      </c>
      <c r="Q61" s="22">
        <v>16</v>
      </c>
      <c r="R61" s="22">
        <v>24</v>
      </c>
      <c r="S61" s="22">
        <v>32</v>
      </c>
      <c r="T61" s="22">
        <v>19</v>
      </c>
      <c r="U61" s="22">
        <v>40</v>
      </c>
      <c r="V61" s="22">
        <v>24</v>
      </c>
      <c r="W61" s="22">
        <v>24</v>
      </c>
      <c r="X61" s="22">
        <v>24</v>
      </c>
      <c r="Y61" s="22">
        <v>8</v>
      </c>
      <c r="Z61" s="22">
        <v>26</v>
      </c>
      <c r="AA61" s="22">
        <v>23</v>
      </c>
      <c r="AB61" s="22">
        <v>8</v>
      </c>
      <c r="AC61" s="22">
        <v>37</v>
      </c>
      <c r="AD61" s="22">
        <v>28</v>
      </c>
      <c r="AE61" s="22">
        <v>10</v>
      </c>
      <c r="AF61" s="22">
        <v>16</v>
      </c>
      <c r="AG61" s="22">
        <v>2</v>
      </c>
      <c r="AH61" s="22">
        <v>17</v>
      </c>
      <c r="AI61" s="22">
        <v>8</v>
      </c>
      <c r="AJ61" s="131">
        <f>ROUND(H61,0)</f>
        <v>32</v>
      </c>
      <c r="AK61" s="131">
        <f>ROUND(I61,0)</f>
        <v>64</v>
      </c>
      <c r="AL61" s="131">
        <f>ROUND(J61,0)</f>
        <v>28</v>
      </c>
      <c r="AM61" s="131">
        <f>ROUND(K61,0)</f>
        <v>69</v>
      </c>
      <c r="AN61" s="131">
        <f>ROUND(L61,0)</f>
        <v>92</v>
      </c>
      <c r="AO61" s="131">
        <f>ROUND(M61,0)</f>
        <v>32</v>
      </c>
      <c r="AP61" s="131">
        <f>ROUND(N61,0)</f>
        <v>16</v>
      </c>
      <c r="AQ61" s="131">
        <f>ROUND(O61,0)</f>
        <v>32</v>
      </c>
      <c r="AR61" s="131">
        <f>ROUND(P61,0)</f>
        <v>48</v>
      </c>
      <c r="AS61" s="131">
        <f>ROUND(Q61,0)</f>
        <v>16</v>
      </c>
      <c r="AT61" s="131">
        <f>ROUND(R61,0)</f>
        <v>24</v>
      </c>
      <c r="AU61" s="131">
        <f>ROUND(S61,0)</f>
        <v>32</v>
      </c>
      <c r="AV61" s="131">
        <f>ROUND(T61,0)</f>
        <v>19</v>
      </c>
      <c r="AW61" s="131">
        <f>ROUND(U61,0)</f>
        <v>40</v>
      </c>
      <c r="AX61" s="131">
        <f>ROUND(V61,0)</f>
        <v>24</v>
      </c>
      <c r="AY61" s="131">
        <f>ROUND(W61,0)</f>
        <v>24</v>
      </c>
      <c r="AZ61" s="131">
        <f>ROUND(X61,0)</f>
        <v>24</v>
      </c>
      <c r="BA61" s="131">
        <f>ROUND(Y61,0)</f>
        <v>8</v>
      </c>
      <c r="BB61" s="131">
        <f>ROUND(Z61,0)</f>
        <v>26</v>
      </c>
      <c r="BC61" s="131">
        <f>ROUND(AA61,0)</f>
        <v>23</v>
      </c>
      <c r="BD61" s="131">
        <f>ROUND(AB61,0)</f>
        <v>8</v>
      </c>
      <c r="BE61" s="131">
        <f>ROUND(AC61,0)</f>
        <v>37</v>
      </c>
      <c r="BF61" s="131">
        <f>ROUND(AD61,0)</f>
        <v>28</v>
      </c>
      <c r="BG61" s="131">
        <f>ROUND(AE61,0)</f>
        <v>10</v>
      </c>
      <c r="BH61" s="131">
        <f>ROUND(AF61,0)</f>
        <v>16</v>
      </c>
      <c r="BI61" s="131">
        <f>ROUND(AG61,0)</f>
        <v>2</v>
      </c>
      <c r="BJ61" s="131">
        <f>ROUND(AH61,0)</f>
        <v>17</v>
      </c>
      <c r="BK61" s="131">
        <f>ROUND(AI61,0)</f>
        <v>8</v>
      </c>
      <c r="BL61" s="131" t="e">
        <f>ROUND(#REF!,0)</f>
        <v>#REF!</v>
      </c>
      <c r="BM61" s="131" t="e">
        <f>ROUND(#REF!,0)</f>
        <v>#REF!</v>
      </c>
      <c r="BN61" s="131" t="e">
        <f>ROUND(#REF!,0)</f>
        <v>#REF!</v>
      </c>
      <c r="BO61" s="131" t="e">
        <f>ROUND(#REF!,0)</f>
        <v>#REF!</v>
      </c>
      <c r="BP61" s="131" t="e">
        <f>ROUND(#REF!,0)</f>
        <v>#REF!</v>
      </c>
    </row>
    <row r="62" spans="1:68" x14ac:dyDescent="0.2">
      <c r="A62" s="43" t="s">
        <v>14</v>
      </c>
      <c r="B62" s="18" t="s">
        <v>5</v>
      </c>
      <c r="C62" s="38" t="s">
        <v>23</v>
      </c>
      <c r="D62" s="44" t="s">
        <v>114</v>
      </c>
      <c r="E62" s="38" t="s">
        <v>115</v>
      </c>
      <c r="F62" s="20">
        <f>SUMPRODUCT(H62:AI62,$H$1:$AI$1)</f>
        <v>1388610</v>
      </c>
      <c r="G62" s="21">
        <f>SUM(H62:AI62)</f>
        <v>760</v>
      </c>
      <c r="H62" s="22">
        <v>32</v>
      </c>
      <c r="I62" s="22">
        <v>64</v>
      </c>
      <c r="J62" s="22">
        <v>28</v>
      </c>
      <c r="K62" s="22">
        <v>69</v>
      </c>
      <c r="L62" s="22">
        <v>92</v>
      </c>
      <c r="M62" s="22">
        <v>32</v>
      </c>
      <c r="N62" s="22">
        <v>16</v>
      </c>
      <c r="O62" s="22">
        <v>32</v>
      </c>
      <c r="P62" s="22">
        <v>48</v>
      </c>
      <c r="Q62" s="22">
        <v>16</v>
      </c>
      <c r="R62" s="22">
        <v>24</v>
      </c>
      <c r="S62" s="22">
        <v>32</v>
      </c>
      <c r="T62" s="22">
        <v>19</v>
      </c>
      <c r="U62" s="22">
        <v>40</v>
      </c>
      <c r="V62" s="22">
        <v>24</v>
      </c>
      <c r="W62" s="22">
        <v>24</v>
      </c>
      <c r="X62" s="22">
        <v>19</v>
      </c>
      <c r="Y62" s="22">
        <v>7</v>
      </c>
      <c r="Z62" s="22">
        <v>20</v>
      </c>
      <c r="AA62" s="22">
        <v>19</v>
      </c>
      <c r="AB62" s="22">
        <v>6</v>
      </c>
      <c r="AC62" s="22">
        <v>30</v>
      </c>
      <c r="AD62" s="22">
        <v>23</v>
      </c>
      <c r="AE62" s="22">
        <v>8</v>
      </c>
      <c r="AF62" s="22">
        <v>13</v>
      </c>
      <c r="AG62" s="22">
        <v>2</v>
      </c>
      <c r="AH62" s="22">
        <v>14</v>
      </c>
      <c r="AI62" s="22">
        <v>7</v>
      </c>
      <c r="AJ62" s="131">
        <f>ROUND(H62,0)</f>
        <v>32</v>
      </c>
      <c r="AK62" s="131">
        <f>ROUND(I62,0)</f>
        <v>64</v>
      </c>
      <c r="AL62" s="131">
        <f>ROUND(J62,0)</f>
        <v>28</v>
      </c>
      <c r="AM62" s="131">
        <f>ROUND(K62,0)</f>
        <v>69</v>
      </c>
      <c r="AN62" s="131">
        <f>ROUND(L62,0)</f>
        <v>92</v>
      </c>
      <c r="AO62" s="131">
        <f>ROUND(M62,0)</f>
        <v>32</v>
      </c>
      <c r="AP62" s="131">
        <f>ROUND(N62,0)</f>
        <v>16</v>
      </c>
      <c r="AQ62" s="131">
        <f>ROUND(O62,0)</f>
        <v>32</v>
      </c>
      <c r="AR62" s="131">
        <f>ROUND(P62,0)</f>
        <v>48</v>
      </c>
      <c r="AS62" s="131">
        <f>ROUND(Q62,0)</f>
        <v>16</v>
      </c>
      <c r="AT62" s="131">
        <f>ROUND(R62,0)</f>
        <v>24</v>
      </c>
      <c r="AU62" s="131">
        <f>ROUND(S62,0)</f>
        <v>32</v>
      </c>
      <c r="AV62" s="131">
        <f>ROUND(T62,0)</f>
        <v>19</v>
      </c>
      <c r="AW62" s="131">
        <f>ROUND(U62,0)</f>
        <v>40</v>
      </c>
      <c r="AX62" s="131">
        <f>ROUND(V62,0)</f>
        <v>24</v>
      </c>
      <c r="AY62" s="131">
        <f>ROUND(W62,0)</f>
        <v>24</v>
      </c>
      <c r="AZ62" s="131">
        <f>ROUND(X62,0)</f>
        <v>19</v>
      </c>
      <c r="BA62" s="131">
        <f>ROUND(Y62,0)</f>
        <v>7</v>
      </c>
      <c r="BB62" s="131">
        <f>ROUND(Z62,0)</f>
        <v>20</v>
      </c>
      <c r="BC62" s="131">
        <f>ROUND(AA62,0)</f>
        <v>19</v>
      </c>
      <c r="BD62" s="131">
        <f>ROUND(AB62,0)</f>
        <v>6</v>
      </c>
      <c r="BE62" s="131">
        <f>ROUND(AC62,0)</f>
        <v>30</v>
      </c>
      <c r="BF62" s="131">
        <f>ROUND(AD62,0)</f>
        <v>23</v>
      </c>
      <c r="BG62" s="131">
        <f>ROUND(AE62,0)</f>
        <v>8</v>
      </c>
      <c r="BH62" s="131">
        <f>ROUND(AF62,0)</f>
        <v>13</v>
      </c>
      <c r="BI62" s="131">
        <f>ROUND(AG62,0)</f>
        <v>2</v>
      </c>
      <c r="BJ62" s="131">
        <f>ROUND(AH62,0)</f>
        <v>14</v>
      </c>
      <c r="BK62" s="131">
        <f>ROUND(AI62,0)</f>
        <v>7</v>
      </c>
      <c r="BL62" s="131" t="e">
        <f>ROUND(#REF!,0)</f>
        <v>#REF!</v>
      </c>
      <c r="BM62" s="131" t="e">
        <f>ROUND(#REF!,0)</f>
        <v>#REF!</v>
      </c>
      <c r="BN62" s="131" t="e">
        <f>ROUND(#REF!,0)</f>
        <v>#REF!</v>
      </c>
      <c r="BO62" s="131" t="e">
        <f>ROUND(#REF!,0)</f>
        <v>#REF!</v>
      </c>
      <c r="BP62" s="131" t="e">
        <f>ROUND(#REF!,0)</f>
        <v>#REF!</v>
      </c>
    </row>
    <row r="63" spans="1:68" x14ac:dyDescent="0.2">
      <c r="A63" s="43" t="s">
        <v>14</v>
      </c>
      <c r="B63" s="18" t="s">
        <v>5</v>
      </c>
      <c r="C63" s="38" t="s">
        <v>23</v>
      </c>
      <c r="D63" s="44" t="s">
        <v>116</v>
      </c>
      <c r="E63" s="38" t="s">
        <v>117</v>
      </c>
      <c r="F63" s="20">
        <f>SUMPRODUCT(H63:AI63,$H$1:$AI$1)</f>
        <v>1301100</v>
      </c>
      <c r="G63" s="21">
        <f>SUM(H63:AI63)</f>
        <v>717</v>
      </c>
      <c r="H63" s="22">
        <v>31</v>
      </c>
      <c r="I63" s="22">
        <v>62</v>
      </c>
      <c r="J63" s="22">
        <v>25</v>
      </c>
      <c r="K63" s="22">
        <v>65</v>
      </c>
      <c r="L63" s="22">
        <v>87</v>
      </c>
      <c r="M63" s="22">
        <v>30</v>
      </c>
      <c r="N63" s="22">
        <v>15</v>
      </c>
      <c r="O63" s="22">
        <v>30</v>
      </c>
      <c r="P63" s="22">
        <v>45</v>
      </c>
      <c r="Q63" s="22">
        <v>15</v>
      </c>
      <c r="R63" s="22">
        <v>22</v>
      </c>
      <c r="S63" s="22">
        <v>30</v>
      </c>
      <c r="T63" s="22">
        <v>18</v>
      </c>
      <c r="U63" s="22">
        <v>38</v>
      </c>
      <c r="V63" s="22">
        <v>22</v>
      </c>
      <c r="W63" s="22">
        <v>22</v>
      </c>
      <c r="X63" s="22">
        <v>19</v>
      </c>
      <c r="Y63" s="22">
        <v>6</v>
      </c>
      <c r="Z63" s="22">
        <v>20</v>
      </c>
      <c r="AA63" s="22">
        <v>19</v>
      </c>
      <c r="AB63" s="22">
        <v>6</v>
      </c>
      <c r="AC63" s="22">
        <v>28</v>
      </c>
      <c r="AD63" s="22">
        <v>21</v>
      </c>
      <c r="AE63" s="22">
        <v>8</v>
      </c>
      <c r="AF63" s="22">
        <v>12</v>
      </c>
      <c r="AG63" s="22">
        <v>2</v>
      </c>
      <c r="AH63" s="22">
        <v>13</v>
      </c>
      <c r="AI63" s="22">
        <v>6</v>
      </c>
      <c r="AJ63" s="131">
        <f>ROUND(H63,0)</f>
        <v>31</v>
      </c>
      <c r="AK63" s="131">
        <f>ROUND(I63,0)</f>
        <v>62</v>
      </c>
      <c r="AL63" s="131">
        <f>ROUND(J63,0)</f>
        <v>25</v>
      </c>
      <c r="AM63" s="131">
        <f>ROUND(K63,0)</f>
        <v>65</v>
      </c>
      <c r="AN63" s="131">
        <f>ROUND(L63,0)</f>
        <v>87</v>
      </c>
      <c r="AO63" s="131">
        <f>ROUND(M63,0)</f>
        <v>30</v>
      </c>
      <c r="AP63" s="131">
        <f>ROUND(N63,0)</f>
        <v>15</v>
      </c>
      <c r="AQ63" s="131">
        <f>ROUND(O63,0)</f>
        <v>30</v>
      </c>
      <c r="AR63" s="131">
        <f>ROUND(P63,0)</f>
        <v>45</v>
      </c>
      <c r="AS63" s="131">
        <f>ROUND(Q63,0)</f>
        <v>15</v>
      </c>
      <c r="AT63" s="131">
        <f>ROUND(R63,0)</f>
        <v>22</v>
      </c>
      <c r="AU63" s="131">
        <f>ROUND(S63,0)</f>
        <v>30</v>
      </c>
      <c r="AV63" s="131">
        <f>ROUND(T63,0)</f>
        <v>18</v>
      </c>
      <c r="AW63" s="131">
        <f>ROUND(U63,0)</f>
        <v>38</v>
      </c>
      <c r="AX63" s="131">
        <f>ROUND(V63,0)</f>
        <v>22</v>
      </c>
      <c r="AY63" s="131">
        <f>ROUND(W63,0)</f>
        <v>22</v>
      </c>
      <c r="AZ63" s="131">
        <f>ROUND(X63,0)</f>
        <v>19</v>
      </c>
      <c r="BA63" s="131">
        <f>ROUND(Y63,0)</f>
        <v>6</v>
      </c>
      <c r="BB63" s="131">
        <f>ROUND(Z63,0)</f>
        <v>20</v>
      </c>
      <c r="BC63" s="131">
        <f>ROUND(AA63,0)</f>
        <v>19</v>
      </c>
      <c r="BD63" s="131">
        <f>ROUND(AB63,0)</f>
        <v>6</v>
      </c>
      <c r="BE63" s="131">
        <f>ROUND(AC63,0)</f>
        <v>28</v>
      </c>
      <c r="BF63" s="131">
        <f>ROUND(AD63,0)</f>
        <v>21</v>
      </c>
      <c r="BG63" s="131">
        <f>ROUND(AE63,0)</f>
        <v>8</v>
      </c>
      <c r="BH63" s="131">
        <f>ROUND(AF63,0)</f>
        <v>12</v>
      </c>
      <c r="BI63" s="131">
        <f>ROUND(AG63,0)</f>
        <v>2</v>
      </c>
      <c r="BJ63" s="131">
        <f>ROUND(AH63,0)</f>
        <v>13</v>
      </c>
      <c r="BK63" s="131">
        <f>ROUND(AI63,0)</f>
        <v>6</v>
      </c>
      <c r="BL63" s="131" t="e">
        <f>ROUND(#REF!,0)</f>
        <v>#REF!</v>
      </c>
      <c r="BM63" s="131" t="e">
        <f>ROUND(#REF!,0)</f>
        <v>#REF!</v>
      </c>
      <c r="BN63" s="131" t="e">
        <f>ROUND(#REF!,0)</f>
        <v>#REF!</v>
      </c>
      <c r="BO63" s="131" t="e">
        <f>ROUND(#REF!,0)</f>
        <v>#REF!</v>
      </c>
      <c r="BP63" s="131" t="e">
        <f>ROUND(#REF!,0)</f>
        <v>#REF!</v>
      </c>
    </row>
    <row r="64" spans="1:68" s="10" customFormat="1" x14ac:dyDescent="0.2">
      <c r="A64" s="45"/>
      <c r="B64" s="14"/>
      <c r="C64" s="41"/>
      <c r="D64" s="46"/>
      <c r="E64" s="41"/>
      <c r="F64" s="28">
        <f>SUMPRODUCT(H64:AI64,$H$1:$AI$1)</f>
        <v>6403970</v>
      </c>
      <c r="G64" s="59">
        <f>SUM(H64:AI64)</f>
        <v>3231</v>
      </c>
      <c r="H64" s="12">
        <f>SUM(H60:H63)</f>
        <v>129</v>
      </c>
      <c r="I64" s="12">
        <f t="shared" ref="I64:AI64" si="10">SUM(I60:I63)</f>
        <v>257</v>
      </c>
      <c r="J64" s="12">
        <f t="shared" si="10"/>
        <v>110</v>
      </c>
      <c r="K64" s="12">
        <f t="shared" si="10"/>
        <v>275</v>
      </c>
      <c r="L64" s="12">
        <f t="shared" si="10"/>
        <v>366</v>
      </c>
      <c r="M64" s="12">
        <f t="shared" si="10"/>
        <v>127</v>
      </c>
      <c r="N64" s="12">
        <f t="shared" si="10"/>
        <v>64</v>
      </c>
      <c r="O64" s="12">
        <f t="shared" si="10"/>
        <v>127</v>
      </c>
      <c r="P64" s="12">
        <f t="shared" si="10"/>
        <v>191</v>
      </c>
      <c r="Q64" s="12">
        <f t="shared" si="10"/>
        <v>64</v>
      </c>
      <c r="R64" s="12">
        <f t="shared" si="10"/>
        <v>95</v>
      </c>
      <c r="S64" s="12">
        <f t="shared" si="10"/>
        <v>127</v>
      </c>
      <c r="T64" s="12">
        <f t="shared" si="10"/>
        <v>76</v>
      </c>
      <c r="U64" s="12">
        <f t="shared" si="10"/>
        <v>159</v>
      </c>
      <c r="V64" s="12">
        <f t="shared" si="10"/>
        <v>95</v>
      </c>
      <c r="W64" s="12">
        <f t="shared" si="10"/>
        <v>95</v>
      </c>
      <c r="X64" s="12">
        <f t="shared" si="10"/>
        <v>95</v>
      </c>
      <c r="Y64" s="12">
        <f t="shared" si="10"/>
        <v>32</v>
      </c>
      <c r="Z64" s="12">
        <f t="shared" si="10"/>
        <v>102</v>
      </c>
      <c r="AA64" s="12">
        <f t="shared" si="10"/>
        <v>102</v>
      </c>
      <c r="AB64" s="12">
        <f t="shared" si="10"/>
        <v>34</v>
      </c>
      <c r="AC64" s="12">
        <f t="shared" si="10"/>
        <v>159</v>
      </c>
      <c r="AD64" s="12">
        <f t="shared" si="10"/>
        <v>120</v>
      </c>
      <c r="AE64" s="12">
        <f t="shared" si="10"/>
        <v>43</v>
      </c>
      <c r="AF64" s="12">
        <f t="shared" si="10"/>
        <v>69</v>
      </c>
      <c r="AG64" s="12">
        <f t="shared" si="10"/>
        <v>10</v>
      </c>
      <c r="AH64" s="12">
        <f t="shared" si="10"/>
        <v>73</v>
      </c>
      <c r="AI64" s="12">
        <f t="shared" si="10"/>
        <v>35</v>
      </c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</row>
    <row r="65" spans="1:68" x14ac:dyDescent="0.2">
      <c r="A65" s="47" t="s">
        <v>15</v>
      </c>
      <c r="B65" s="18" t="s">
        <v>5</v>
      </c>
      <c r="C65" s="38" t="s">
        <v>45</v>
      </c>
      <c r="D65" s="39" t="s">
        <v>118</v>
      </c>
      <c r="E65" s="47" t="s">
        <v>143</v>
      </c>
      <c r="F65" s="20">
        <f>SUMPRODUCT(H65:AI65,$H$1:$AI$1)</f>
        <v>2026040</v>
      </c>
      <c r="G65" s="21">
        <f>SUM(H65:AI65)</f>
        <v>1035</v>
      </c>
      <c r="H65" s="22">
        <v>46</v>
      </c>
      <c r="I65" s="22">
        <v>91</v>
      </c>
      <c r="J65" s="22">
        <v>34</v>
      </c>
      <c r="K65" s="22">
        <v>84</v>
      </c>
      <c r="L65" s="22">
        <v>112</v>
      </c>
      <c r="M65" s="22">
        <v>44</v>
      </c>
      <c r="N65" s="22">
        <v>22</v>
      </c>
      <c r="O65" s="22">
        <v>44</v>
      </c>
      <c r="P65" s="22">
        <v>66</v>
      </c>
      <c r="Q65" s="22">
        <v>22</v>
      </c>
      <c r="R65" s="22">
        <v>33</v>
      </c>
      <c r="S65" s="22">
        <v>44</v>
      </c>
      <c r="T65" s="22">
        <v>26</v>
      </c>
      <c r="U65" s="22">
        <v>55</v>
      </c>
      <c r="V65" s="22">
        <v>33</v>
      </c>
      <c r="W65" s="22">
        <v>33</v>
      </c>
      <c r="X65" s="22">
        <v>33</v>
      </c>
      <c r="Y65" s="22">
        <v>11</v>
      </c>
      <c r="Z65" s="22">
        <v>25</v>
      </c>
      <c r="AA65" s="22">
        <v>25</v>
      </c>
      <c r="AB65" s="22">
        <v>8</v>
      </c>
      <c r="AC65" s="22">
        <v>32</v>
      </c>
      <c r="AD65" s="22">
        <v>24</v>
      </c>
      <c r="AE65" s="22">
        <v>12</v>
      </c>
      <c r="AF65" s="22">
        <v>25</v>
      </c>
      <c r="AG65" s="22">
        <v>4</v>
      </c>
      <c r="AH65" s="22">
        <v>30</v>
      </c>
      <c r="AI65" s="22">
        <v>17</v>
      </c>
      <c r="AJ65" s="131">
        <f>ROUND(H65,0)</f>
        <v>46</v>
      </c>
      <c r="AK65" s="131">
        <f>ROUND(I65,0)</f>
        <v>91</v>
      </c>
      <c r="AL65" s="131">
        <f>ROUND(J65,0)</f>
        <v>34</v>
      </c>
      <c r="AM65" s="131">
        <f>ROUND(K65,0)</f>
        <v>84</v>
      </c>
      <c r="AN65" s="131">
        <f>ROUND(L65,0)</f>
        <v>112</v>
      </c>
      <c r="AO65" s="131">
        <f>ROUND(M65,0)</f>
        <v>44</v>
      </c>
      <c r="AP65" s="131">
        <f>ROUND(N65,0)</f>
        <v>22</v>
      </c>
      <c r="AQ65" s="131">
        <f>ROUND(O65,0)</f>
        <v>44</v>
      </c>
      <c r="AR65" s="131">
        <f>ROUND(P65,0)</f>
        <v>66</v>
      </c>
      <c r="AS65" s="131">
        <f>ROUND(Q65,0)</f>
        <v>22</v>
      </c>
      <c r="AT65" s="131">
        <f>ROUND(R65,0)</f>
        <v>33</v>
      </c>
      <c r="AU65" s="131">
        <f>ROUND(S65,0)</f>
        <v>44</v>
      </c>
      <c r="AV65" s="131">
        <f>ROUND(T65,0)</f>
        <v>26</v>
      </c>
      <c r="AW65" s="131">
        <f>ROUND(U65,0)</f>
        <v>55</v>
      </c>
      <c r="AX65" s="131">
        <f>ROUND(V65,0)</f>
        <v>33</v>
      </c>
      <c r="AY65" s="131">
        <f>ROUND(W65,0)</f>
        <v>33</v>
      </c>
      <c r="AZ65" s="131">
        <f>ROUND(X65,0)</f>
        <v>33</v>
      </c>
      <c r="BA65" s="131">
        <f>ROUND(Y65,0)</f>
        <v>11</v>
      </c>
      <c r="BB65" s="131">
        <f>ROUND(Z65,0)</f>
        <v>25</v>
      </c>
      <c r="BC65" s="131">
        <f>ROUND(AA65,0)</f>
        <v>25</v>
      </c>
      <c r="BD65" s="131">
        <f>ROUND(AB65,0)</f>
        <v>8</v>
      </c>
      <c r="BE65" s="131">
        <f>ROUND(AC65,0)</f>
        <v>32</v>
      </c>
      <c r="BF65" s="131">
        <f>ROUND(AD65,0)</f>
        <v>24</v>
      </c>
      <c r="BG65" s="131">
        <f>ROUND(AE65,0)</f>
        <v>12</v>
      </c>
      <c r="BH65" s="131">
        <f>ROUND(AF65,0)</f>
        <v>25</v>
      </c>
      <c r="BI65" s="131">
        <f>ROUND(AG65,0)</f>
        <v>4</v>
      </c>
      <c r="BJ65" s="131">
        <f>ROUND(AH65,0)</f>
        <v>30</v>
      </c>
      <c r="BK65" s="131">
        <f>ROUND(AI65,0)</f>
        <v>17</v>
      </c>
      <c r="BL65" s="131" t="e">
        <f>ROUND(#REF!,0)</f>
        <v>#REF!</v>
      </c>
      <c r="BM65" s="131" t="e">
        <f>ROUND(#REF!,0)</f>
        <v>#REF!</v>
      </c>
      <c r="BN65" s="131" t="e">
        <f>ROUND(#REF!,0)</f>
        <v>#REF!</v>
      </c>
      <c r="BO65" s="131" t="e">
        <f>ROUND(#REF!,0)</f>
        <v>#REF!</v>
      </c>
      <c r="BP65" s="131" t="e">
        <f>ROUND(#REF!,0)</f>
        <v>#REF!</v>
      </c>
    </row>
    <row r="66" spans="1:68" x14ac:dyDescent="0.2">
      <c r="A66" s="47" t="s">
        <v>15</v>
      </c>
      <c r="B66" s="18" t="s">
        <v>5</v>
      </c>
      <c r="C66" s="38" t="s">
        <v>45</v>
      </c>
      <c r="D66" s="39" t="s">
        <v>119</v>
      </c>
      <c r="E66" s="47" t="s">
        <v>120</v>
      </c>
      <c r="F66" s="20">
        <f>SUMPRODUCT(H66:AI66,$H$1:$AI$1)</f>
        <v>1943420</v>
      </c>
      <c r="G66" s="21">
        <f>SUM(H66:AI66)</f>
        <v>978</v>
      </c>
      <c r="H66" s="22">
        <v>43</v>
      </c>
      <c r="I66" s="22">
        <v>86</v>
      </c>
      <c r="J66" s="22">
        <v>32</v>
      </c>
      <c r="K66" s="22">
        <v>79</v>
      </c>
      <c r="L66" s="22">
        <v>105</v>
      </c>
      <c r="M66" s="22">
        <v>41</v>
      </c>
      <c r="N66" s="22">
        <v>21</v>
      </c>
      <c r="O66" s="22">
        <v>41</v>
      </c>
      <c r="P66" s="22">
        <v>62</v>
      </c>
      <c r="Q66" s="22">
        <v>21</v>
      </c>
      <c r="R66" s="22">
        <v>31</v>
      </c>
      <c r="S66" s="22">
        <v>41</v>
      </c>
      <c r="T66" s="22">
        <v>25</v>
      </c>
      <c r="U66" s="22">
        <v>51</v>
      </c>
      <c r="V66" s="22">
        <v>31</v>
      </c>
      <c r="W66" s="22">
        <v>31</v>
      </c>
      <c r="X66" s="22">
        <v>31</v>
      </c>
      <c r="Y66" s="22">
        <v>10</v>
      </c>
      <c r="Z66" s="22">
        <v>24</v>
      </c>
      <c r="AA66" s="22">
        <v>24</v>
      </c>
      <c r="AB66" s="22">
        <v>8</v>
      </c>
      <c r="AC66" s="22">
        <v>30</v>
      </c>
      <c r="AD66" s="22">
        <v>22</v>
      </c>
      <c r="AE66" s="22">
        <v>12</v>
      </c>
      <c r="AF66" s="22">
        <v>25</v>
      </c>
      <c r="AG66" s="22">
        <v>4</v>
      </c>
      <c r="AH66" s="22">
        <v>30</v>
      </c>
      <c r="AI66" s="22">
        <v>17</v>
      </c>
      <c r="AJ66" s="131">
        <f>ROUND(H66,0)</f>
        <v>43</v>
      </c>
      <c r="AK66" s="131">
        <f>ROUND(I66,0)</f>
        <v>86</v>
      </c>
      <c r="AL66" s="131">
        <f>ROUND(J66,0)</f>
        <v>32</v>
      </c>
      <c r="AM66" s="131">
        <f>ROUND(K66,0)</f>
        <v>79</v>
      </c>
      <c r="AN66" s="131">
        <f>ROUND(L66,0)</f>
        <v>105</v>
      </c>
      <c r="AO66" s="131">
        <f>ROUND(M66,0)</f>
        <v>41</v>
      </c>
      <c r="AP66" s="131">
        <f>ROUND(N66,0)</f>
        <v>21</v>
      </c>
      <c r="AQ66" s="131">
        <f>ROUND(O66,0)</f>
        <v>41</v>
      </c>
      <c r="AR66" s="131">
        <f>ROUND(P66,0)</f>
        <v>62</v>
      </c>
      <c r="AS66" s="131">
        <f>ROUND(Q66,0)</f>
        <v>21</v>
      </c>
      <c r="AT66" s="131">
        <f>ROUND(R66,0)</f>
        <v>31</v>
      </c>
      <c r="AU66" s="131">
        <f>ROUND(S66,0)</f>
        <v>41</v>
      </c>
      <c r="AV66" s="131">
        <f>ROUND(T66,0)</f>
        <v>25</v>
      </c>
      <c r="AW66" s="131">
        <f>ROUND(U66,0)</f>
        <v>51</v>
      </c>
      <c r="AX66" s="131">
        <f>ROUND(V66,0)</f>
        <v>31</v>
      </c>
      <c r="AY66" s="131">
        <f>ROUND(W66,0)</f>
        <v>31</v>
      </c>
      <c r="AZ66" s="131">
        <f>ROUND(X66,0)</f>
        <v>31</v>
      </c>
      <c r="BA66" s="131">
        <f>ROUND(Y66,0)</f>
        <v>10</v>
      </c>
      <c r="BB66" s="131">
        <f>ROUND(Z66,0)</f>
        <v>24</v>
      </c>
      <c r="BC66" s="131">
        <f>ROUND(AA66,0)</f>
        <v>24</v>
      </c>
      <c r="BD66" s="131">
        <f>ROUND(AB66,0)</f>
        <v>8</v>
      </c>
      <c r="BE66" s="131">
        <f>ROUND(AC66,0)</f>
        <v>30</v>
      </c>
      <c r="BF66" s="131">
        <f>ROUND(AD66,0)</f>
        <v>22</v>
      </c>
      <c r="BG66" s="131">
        <f>ROUND(AE66,0)</f>
        <v>12</v>
      </c>
      <c r="BH66" s="131">
        <f>ROUND(AF66,0)</f>
        <v>25</v>
      </c>
      <c r="BI66" s="131">
        <f>ROUND(AG66,0)</f>
        <v>4</v>
      </c>
      <c r="BJ66" s="131">
        <f>ROUND(AH66,0)</f>
        <v>30</v>
      </c>
      <c r="BK66" s="131">
        <f>ROUND(AI66,0)</f>
        <v>17</v>
      </c>
      <c r="BL66" s="131" t="e">
        <f>ROUND(#REF!,0)</f>
        <v>#REF!</v>
      </c>
      <c r="BM66" s="131" t="e">
        <f>ROUND(#REF!,0)</f>
        <v>#REF!</v>
      </c>
      <c r="BN66" s="131" t="e">
        <f>ROUND(#REF!,0)</f>
        <v>#REF!</v>
      </c>
      <c r="BO66" s="131" t="e">
        <f>ROUND(#REF!,0)</f>
        <v>#REF!</v>
      </c>
      <c r="BP66" s="131" t="e">
        <f>ROUND(#REF!,0)</f>
        <v>#REF!</v>
      </c>
    </row>
    <row r="67" spans="1:68" x14ac:dyDescent="0.2">
      <c r="A67" s="47" t="s">
        <v>15</v>
      </c>
      <c r="B67" s="18" t="s">
        <v>5</v>
      </c>
      <c r="C67" s="38" t="s">
        <v>45</v>
      </c>
      <c r="D67" s="39" t="s">
        <v>121</v>
      </c>
      <c r="E67" s="47" t="s">
        <v>122</v>
      </c>
      <c r="F67" s="20">
        <f>SUMPRODUCT(H67:AI67,$H$1:$AI$1)</f>
        <v>1982650</v>
      </c>
      <c r="G67" s="21">
        <f>SUM(H67:AI67)</f>
        <v>983</v>
      </c>
      <c r="H67" s="22">
        <v>43</v>
      </c>
      <c r="I67" s="22">
        <v>86</v>
      </c>
      <c r="J67" s="22">
        <v>32</v>
      </c>
      <c r="K67" s="22">
        <v>79</v>
      </c>
      <c r="L67" s="22">
        <v>105</v>
      </c>
      <c r="M67" s="22">
        <v>41</v>
      </c>
      <c r="N67" s="22">
        <v>21</v>
      </c>
      <c r="O67" s="22">
        <v>41</v>
      </c>
      <c r="P67" s="22">
        <v>62</v>
      </c>
      <c r="Q67" s="22">
        <v>21</v>
      </c>
      <c r="R67" s="22">
        <v>31</v>
      </c>
      <c r="S67" s="22">
        <v>41</v>
      </c>
      <c r="T67" s="22">
        <v>25</v>
      </c>
      <c r="U67" s="22">
        <v>51</v>
      </c>
      <c r="V67" s="22">
        <v>31</v>
      </c>
      <c r="W67" s="22">
        <v>31</v>
      </c>
      <c r="X67" s="22">
        <v>31</v>
      </c>
      <c r="Y67" s="22">
        <v>10</v>
      </c>
      <c r="Z67" s="22">
        <v>24</v>
      </c>
      <c r="AA67" s="22">
        <v>24</v>
      </c>
      <c r="AB67" s="22">
        <v>8</v>
      </c>
      <c r="AC67" s="22">
        <v>30</v>
      </c>
      <c r="AD67" s="22">
        <v>22</v>
      </c>
      <c r="AE67" s="22">
        <v>13</v>
      </c>
      <c r="AF67" s="22">
        <v>26</v>
      </c>
      <c r="AG67" s="22">
        <v>4</v>
      </c>
      <c r="AH67" s="22">
        <v>32</v>
      </c>
      <c r="AI67" s="22">
        <v>18</v>
      </c>
      <c r="AJ67" s="131">
        <f>ROUND(H67,0)</f>
        <v>43</v>
      </c>
      <c r="AK67" s="131">
        <f>ROUND(I67,0)</f>
        <v>86</v>
      </c>
      <c r="AL67" s="131">
        <f>ROUND(J67,0)</f>
        <v>32</v>
      </c>
      <c r="AM67" s="131">
        <f>ROUND(K67,0)</f>
        <v>79</v>
      </c>
      <c r="AN67" s="131">
        <f>ROUND(L67,0)</f>
        <v>105</v>
      </c>
      <c r="AO67" s="131">
        <f>ROUND(M67,0)</f>
        <v>41</v>
      </c>
      <c r="AP67" s="131">
        <f>ROUND(N67,0)</f>
        <v>21</v>
      </c>
      <c r="AQ67" s="131">
        <f>ROUND(O67,0)</f>
        <v>41</v>
      </c>
      <c r="AR67" s="131">
        <f>ROUND(P67,0)</f>
        <v>62</v>
      </c>
      <c r="AS67" s="131">
        <f>ROUND(Q67,0)</f>
        <v>21</v>
      </c>
      <c r="AT67" s="131">
        <f>ROUND(R67,0)</f>
        <v>31</v>
      </c>
      <c r="AU67" s="131">
        <f>ROUND(S67,0)</f>
        <v>41</v>
      </c>
      <c r="AV67" s="131">
        <f>ROUND(T67,0)</f>
        <v>25</v>
      </c>
      <c r="AW67" s="131">
        <f>ROUND(U67,0)</f>
        <v>51</v>
      </c>
      <c r="AX67" s="131">
        <f>ROUND(V67,0)</f>
        <v>31</v>
      </c>
      <c r="AY67" s="131">
        <f>ROUND(W67,0)</f>
        <v>31</v>
      </c>
      <c r="AZ67" s="131">
        <f>ROUND(X67,0)</f>
        <v>31</v>
      </c>
      <c r="BA67" s="131">
        <f>ROUND(Y67,0)</f>
        <v>10</v>
      </c>
      <c r="BB67" s="131">
        <f>ROUND(Z67,0)</f>
        <v>24</v>
      </c>
      <c r="BC67" s="131">
        <f>ROUND(AA67,0)</f>
        <v>24</v>
      </c>
      <c r="BD67" s="131">
        <f>ROUND(AB67,0)</f>
        <v>8</v>
      </c>
      <c r="BE67" s="131">
        <f>ROUND(AC67,0)</f>
        <v>30</v>
      </c>
      <c r="BF67" s="131">
        <f>ROUND(AD67,0)</f>
        <v>22</v>
      </c>
      <c r="BG67" s="131">
        <f>ROUND(AE67,0)</f>
        <v>13</v>
      </c>
      <c r="BH67" s="131">
        <f>ROUND(AF67,0)</f>
        <v>26</v>
      </c>
      <c r="BI67" s="131">
        <f>ROUND(AG67,0)</f>
        <v>4</v>
      </c>
      <c r="BJ67" s="131">
        <f>ROUND(AH67,0)</f>
        <v>32</v>
      </c>
      <c r="BK67" s="131">
        <f>ROUND(AI67,0)</f>
        <v>18</v>
      </c>
      <c r="BL67" s="131" t="e">
        <f>ROUND(#REF!,0)</f>
        <v>#REF!</v>
      </c>
      <c r="BM67" s="131" t="e">
        <f>ROUND(#REF!,0)</f>
        <v>#REF!</v>
      </c>
      <c r="BN67" s="131" t="e">
        <f>ROUND(#REF!,0)</f>
        <v>#REF!</v>
      </c>
      <c r="BO67" s="131" t="e">
        <f>ROUND(#REF!,0)</f>
        <v>#REF!</v>
      </c>
      <c r="BP67" s="131" t="e">
        <f>ROUND(#REF!,0)</f>
        <v>#REF!</v>
      </c>
    </row>
    <row r="68" spans="1:68" x14ac:dyDescent="0.2">
      <c r="A68" s="47" t="s">
        <v>15</v>
      </c>
      <c r="B68" s="18" t="s">
        <v>5</v>
      </c>
      <c r="C68" s="38" t="s">
        <v>45</v>
      </c>
      <c r="D68" s="39" t="s">
        <v>123</v>
      </c>
      <c r="E68" s="47" t="s">
        <v>124</v>
      </c>
      <c r="F68" s="20">
        <f>SUMPRODUCT(H68:AI68,$H$1:$AI$1)</f>
        <v>1605950</v>
      </c>
      <c r="G68" s="21">
        <f>SUM(H68:AI68)</f>
        <v>738</v>
      </c>
      <c r="H68" s="22">
        <v>31</v>
      </c>
      <c r="I68" s="22">
        <v>63</v>
      </c>
      <c r="J68" s="22">
        <v>23</v>
      </c>
      <c r="K68" s="22">
        <v>58</v>
      </c>
      <c r="L68" s="22">
        <v>77</v>
      </c>
      <c r="M68" s="22">
        <v>30</v>
      </c>
      <c r="N68" s="22">
        <v>15</v>
      </c>
      <c r="O68" s="22">
        <v>30</v>
      </c>
      <c r="P68" s="22">
        <v>45</v>
      </c>
      <c r="Q68" s="22">
        <v>15</v>
      </c>
      <c r="R68" s="22">
        <v>23</v>
      </c>
      <c r="S68" s="22">
        <v>30</v>
      </c>
      <c r="T68" s="22">
        <v>18</v>
      </c>
      <c r="U68" s="22">
        <v>38</v>
      </c>
      <c r="V68" s="22">
        <v>23</v>
      </c>
      <c r="W68" s="22">
        <v>23</v>
      </c>
      <c r="X68" s="22">
        <v>23</v>
      </c>
      <c r="Y68" s="22">
        <v>7</v>
      </c>
      <c r="Z68" s="22">
        <v>17</v>
      </c>
      <c r="AA68" s="22">
        <v>17</v>
      </c>
      <c r="AB68" s="22">
        <v>6</v>
      </c>
      <c r="AC68" s="22">
        <v>22</v>
      </c>
      <c r="AD68" s="22">
        <v>16</v>
      </c>
      <c r="AE68" s="22">
        <v>12</v>
      </c>
      <c r="AF68" s="22">
        <v>25</v>
      </c>
      <c r="AG68" s="22">
        <v>4</v>
      </c>
      <c r="AH68" s="22">
        <v>30</v>
      </c>
      <c r="AI68" s="22">
        <v>17</v>
      </c>
      <c r="AJ68" s="131">
        <f>ROUND(H68,0)</f>
        <v>31</v>
      </c>
      <c r="AK68" s="131">
        <f>ROUND(I68,0)</f>
        <v>63</v>
      </c>
      <c r="AL68" s="131">
        <f>ROUND(J68,0)</f>
        <v>23</v>
      </c>
      <c r="AM68" s="131">
        <f>ROUND(K68,0)</f>
        <v>58</v>
      </c>
      <c r="AN68" s="131">
        <f>ROUND(L68,0)</f>
        <v>77</v>
      </c>
      <c r="AO68" s="131">
        <f>ROUND(M68,0)</f>
        <v>30</v>
      </c>
      <c r="AP68" s="131">
        <f>ROUND(N68,0)</f>
        <v>15</v>
      </c>
      <c r="AQ68" s="131">
        <f>ROUND(O68,0)</f>
        <v>30</v>
      </c>
      <c r="AR68" s="131">
        <f>ROUND(P68,0)</f>
        <v>45</v>
      </c>
      <c r="AS68" s="131">
        <f>ROUND(Q68,0)</f>
        <v>15</v>
      </c>
      <c r="AT68" s="131">
        <f>ROUND(R68,0)</f>
        <v>23</v>
      </c>
      <c r="AU68" s="131">
        <f>ROUND(S68,0)</f>
        <v>30</v>
      </c>
      <c r="AV68" s="131">
        <f>ROUND(T68,0)</f>
        <v>18</v>
      </c>
      <c r="AW68" s="131">
        <f>ROUND(U68,0)</f>
        <v>38</v>
      </c>
      <c r="AX68" s="131">
        <f>ROUND(V68,0)</f>
        <v>23</v>
      </c>
      <c r="AY68" s="131">
        <f>ROUND(W68,0)</f>
        <v>23</v>
      </c>
      <c r="AZ68" s="131">
        <f>ROUND(X68,0)</f>
        <v>23</v>
      </c>
      <c r="BA68" s="131">
        <f>ROUND(Y68,0)</f>
        <v>7</v>
      </c>
      <c r="BB68" s="131">
        <f>ROUND(Z68,0)</f>
        <v>17</v>
      </c>
      <c r="BC68" s="131">
        <f>ROUND(AA68,0)</f>
        <v>17</v>
      </c>
      <c r="BD68" s="131">
        <f>ROUND(AB68,0)</f>
        <v>6</v>
      </c>
      <c r="BE68" s="131">
        <f>ROUND(AC68,0)</f>
        <v>22</v>
      </c>
      <c r="BF68" s="131">
        <f>ROUND(AD68,0)</f>
        <v>16</v>
      </c>
      <c r="BG68" s="131">
        <f>ROUND(AE68,0)</f>
        <v>12</v>
      </c>
      <c r="BH68" s="131">
        <f>ROUND(AF68,0)</f>
        <v>25</v>
      </c>
      <c r="BI68" s="131">
        <f>ROUND(AG68,0)</f>
        <v>4</v>
      </c>
      <c r="BJ68" s="131">
        <f>ROUND(AH68,0)</f>
        <v>30</v>
      </c>
      <c r="BK68" s="131">
        <f>ROUND(AI68,0)</f>
        <v>17</v>
      </c>
      <c r="BL68" s="131" t="e">
        <f>ROUND(#REF!,0)</f>
        <v>#REF!</v>
      </c>
      <c r="BM68" s="131" t="e">
        <f>ROUND(#REF!,0)</f>
        <v>#REF!</v>
      </c>
      <c r="BN68" s="131" t="e">
        <f>ROUND(#REF!,0)</f>
        <v>#REF!</v>
      </c>
      <c r="BO68" s="131" t="e">
        <f>ROUND(#REF!,0)</f>
        <v>#REF!</v>
      </c>
      <c r="BP68" s="131" t="e">
        <f>ROUND(#REF!,0)</f>
        <v>#REF!</v>
      </c>
    </row>
    <row r="69" spans="1:68" x14ac:dyDescent="0.2">
      <c r="A69" s="47" t="s">
        <v>15</v>
      </c>
      <c r="B69" s="18" t="s">
        <v>5</v>
      </c>
      <c r="C69" s="38" t="s">
        <v>45</v>
      </c>
      <c r="D69" s="39" t="s">
        <v>125</v>
      </c>
      <c r="E69" s="47" t="s">
        <v>126</v>
      </c>
      <c r="F69" s="20">
        <f>SUMPRODUCT(H69:AI69,$H$1:$AI$1)</f>
        <v>1876880</v>
      </c>
      <c r="G69" s="21">
        <f>SUM(H69:AI69)</f>
        <v>1016</v>
      </c>
      <c r="H69" s="22">
        <v>46</v>
      </c>
      <c r="I69" s="22">
        <v>91</v>
      </c>
      <c r="J69" s="22">
        <v>34</v>
      </c>
      <c r="K69" s="22">
        <v>84</v>
      </c>
      <c r="L69" s="22">
        <v>112</v>
      </c>
      <c r="M69" s="22">
        <v>44</v>
      </c>
      <c r="N69" s="22">
        <v>22</v>
      </c>
      <c r="O69" s="22">
        <v>44</v>
      </c>
      <c r="P69" s="22">
        <v>66</v>
      </c>
      <c r="Q69" s="22">
        <v>22</v>
      </c>
      <c r="R69" s="22">
        <v>33</v>
      </c>
      <c r="S69" s="22">
        <v>44</v>
      </c>
      <c r="T69" s="22">
        <v>26</v>
      </c>
      <c r="U69" s="22">
        <v>55</v>
      </c>
      <c r="V69" s="22">
        <v>33</v>
      </c>
      <c r="W69" s="22">
        <v>33</v>
      </c>
      <c r="X69" s="22">
        <v>33</v>
      </c>
      <c r="Y69" s="22">
        <v>11</v>
      </c>
      <c r="Z69" s="22">
        <v>25</v>
      </c>
      <c r="AA69" s="22">
        <v>25</v>
      </c>
      <c r="AB69" s="22">
        <v>8</v>
      </c>
      <c r="AC69" s="22">
        <v>32</v>
      </c>
      <c r="AD69" s="22">
        <v>24</v>
      </c>
      <c r="AE69" s="22">
        <v>9</v>
      </c>
      <c r="AF69" s="22">
        <v>20</v>
      </c>
      <c r="AG69" s="22">
        <v>3</v>
      </c>
      <c r="AH69" s="22">
        <v>24</v>
      </c>
      <c r="AI69" s="22">
        <v>13</v>
      </c>
      <c r="AJ69" s="131">
        <f>ROUND(H69,0)</f>
        <v>46</v>
      </c>
      <c r="AK69" s="131">
        <f>ROUND(I69,0)</f>
        <v>91</v>
      </c>
      <c r="AL69" s="131">
        <f>ROUND(J69,0)</f>
        <v>34</v>
      </c>
      <c r="AM69" s="131">
        <f>ROUND(K69,0)</f>
        <v>84</v>
      </c>
      <c r="AN69" s="131">
        <f>ROUND(L69,0)</f>
        <v>112</v>
      </c>
      <c r="AO69" s="131">
        <f>ROUND(M69,0)</f>
        <v>44</v>
      </c>
      <c r="AP69" s="131">
        <f>ROUND(N69,0)</f>
        <v>22</v>
      </c>
      <c r="AQ69" s="131">
        <f>ROUND(O69,0)</f>
        <v>44</v>
      </c>
      <c r="AR69" s="131">
        <f>ROUND(P69,0)</f>
        <v>66</v>
      </c>
      <c r="AS69" s="131">
        <f>ROUND(Q69,0)</f>
        <v>22</v>
      </c>
      <c r="AT69" s="131">
        <f>ROUND(R69,0)</f>
        <v>33</v>
      </c>
      <c r="AU69" s="131">
        <f>ROUND(S69,0)</f>
        <v>44</v>
      </c>
      <c r="AV69" s="131">
        <f>ROUND(T69,0)</f>
        <v>26</v>
      </c>
      <c r="AW69" s="131">
        <f>ROUND(U69,0)</f>
        <v>55</v>
      </c>
      <c r="AX69" s="131">
        <f>ROUND(V69,0)</f>
        <v>33</v>
      </c>
      <c r="AY69" s="131">
        <f>ROUND(W69,0)</f>
        <v>33</v>
      </c>
      <c r="AZ69" s="131">
        <f>ROUND(X69,0)</f>
        <v>33</v>
      </c>
      <c r="BA69" s="131">
        <f>ROUND(Y69,0)</f>
        <v>11</v>
      </c>
      <c r="BB69" s="131">
        <f>ROUND(Z69,0)</f>
        <v>25</v>
      </c>
      <c r="BC69" s="131">
        <f>ROUND(AA69,0)</f>
        <v>25</v>
      </c>
      <c r="BD69" s="131">
        <f>ROUND(AB69,0)</f>
        <v>8</v>
      </c>
      <c r="BE69" s="131">
        <f>ROUND(AC69,0)</f>
        <v>32</v>
      </c>
      <c r="BF69" s="131">
        <f>ROUND(AD69,0)</f>
        <v>24</v>
      </c>
      <c r="BG69" s="131">
        <f>ROUND(AE69,0)</f>
        <v>9</v>
      </c>
      <c r="BH69" s="131">
        <f>ROUND(AF69,0)</f>
        <v>20</v>
      </c>
      <c r="BI69" s="131">
        <f>ROUND(AG69,0)</f>
        <v>3</v>
      </c>
      <c r="BJ69" s="131">
        <f>ROUND(AH69,0)</f>
        <v>24</v>
      </c>
      <c r="BK69" s="131">
        <f>ROUND(AI69,0)</f>
        <v>13</v>
      </c>
      <c r="BL69" s="131" t="e">
        <f>ROUND(#REF!,0)</f>
        <v>#REF!</v>
      </c>
      <c r="BM69" s="131" t="e">
        <f>ROUND(#REF!,0)</f>
        <v>#REF!</v>
      </c>
      <c r="BN69" s="131" t="e">
        <f>ROUND(#REF!,0)</f>
        <v>#REF!</v>
      </c>
      <c r="BO69" s="131" t="e">
        <f>ROUND(#REF!,0)</f>
        <v>#REF!</v>
      </c>
      <c r="BP69" s="131" t="e">
        <f>ROUND(#REF!,0)</f>
        <v>#REF!</v>
      </c>
    </row>
    <row r="70" spans="1:68" x14ac:dyDescent="0.2">
      <c r="A70" s="47" t="s">
        <v>15</v>
      </c>
      <c r="B70" s="18" t="s">
        <v>5</v>
      </c>
      <c r="C70" s="38" t="s">
        <v>45</v>
      </c>
      <c r="D70" s="39" t="s">
        <v>127</v>
      </c>
      <c r="E70" s="128" t="s">
        <v>303</v>
      </c>
      <c r="F70" s="20">
        <f>SUMPRODUCT(H70:AI70,$H$1:$AI$1)</f>
        <v>1982650</v>
      </c>
      <c r="G70" s="21">
        <f>SUM(H70:AI70)</f>
        <v>983</v>
      </c>
      <c r="H70" s="22">
        <v>43</v>
      </c>
      <c r="I70" s="22">
        <v>86</v>
      </c>
      <c r="J70" s="22">
        <v>32</v>
      </c>
      <c r="K70" s="22">
        <v>79</v>
      </c>
      <c r="L70" s="22">
        <v>105</v>
      </c>
      <c r="M70" s="22">
        <v>41</v>
      </c>
      <c r="N70" s="22">
        <v>21</v>
      </c>
      <c r="O70" s="22">
        <v>41</v>
      </c>
      <c r="P70" s="22">
        <v>62</v>
      </c>
      <c r="Q70" s="22">
        <v>21</v>
      </c>
      <c r="R70" s="22">
        <v>31</v>
      </c>
      <c r="S70" s="22">
        <v>41</v>
      </c>
      <c r="T70" s="22">
        <v>25</v>
      </c>
      <c r="U70" s="22">
        <v>51</v>
      </c>
      <c r="V70" s="22">
        <v>31</v>
      </c>
      <c r="W70" s="22">
        <v>31</v>
      </c>
      <c r="X70" s="22">
        <v>31</v>
      </c>
      <c r="Y70" s="22">
        <v>10</v>
      </c>
      <c r="Z70" s="22">
        <v>24</v>
      </c>
      <c r="AA70" s="22">
        <v>24</v>
      </c>
      <c r="AB70" s="22">
        <v>8</v>
      </c>
      <c r="AC70" s="22">
        <v>30</v>
      </c>
      <c r="AD70" s="22">
        <v>22</v>
      </c>
      <c r="AE70" s="22">
        <v>13</v>
      </c>
      <c r="AF70" s="22">
        <v>26</v>
      </c>
      <c r="AG70" s="22">
        <v>4</v>
      </c>
      <c r="AH70" s="22">
        <v>32</v>
      </c>
      <c r="AI70" s="22">
        <v>18</v>
      </c>
      <c r="AJ70" s="131">
        <f>ROUND(H70,0)</f>
        <v>43</v>
      </c>
      <c r="AK70" s="131">
        <f>ROUND(I70,0)</f>
        <v>86</v>
      </c>
      <c r="AL70" s="131">
        <f>ROUND(J70,0)</f>
        <v>32</v>
      </c>
      <c r="AM70" s="131">
        <f>ROUND(K70,0)</f>
        <v>79</v>
      </c>
      <c r="AN70" s="131">
        <f>ROUND(L70,0)</f>
        <v>105</v>
      </c>
      <c r="AO70" s="131">
        <f>ROUND(M70,0)</f>
        <v>41</v>
      </c>
      <c r="AP70" s="131">
        <f>ROUND(N70,0)</f>
        <v>21</v>
      </c>
      <c r="AQ70" s="131">
        <f>ROUND(O70,0)</f>
        <v>41</v>
      </c>
      <c r="AR70" s="131">
        <f>ROUND(P70,0)</f>
        <v>62</v>
      </c>
      <c r="AS70" s="131">
        <f>ROUND(Q70,0)</f>
        <v>21</v>
      </c>
      <c r="AT70" s="131">
        <f>ROUND(R70,0)</f>
        <v>31</v>
      </c>
      <c r="AU70" s="131">
        <f>ROUND(S70,0)</f>
        <v>41</v>
      </c>
      <c r="AV70" s="131">
        <f>ROUND(T70,0)</f>
        <v>25</v>
      </c>
      <c r="AW70" s="131">
        <f>ROUND(U70,0)</f>
        <v>51</v>
      </c>
      <c r="AX70" s="131">
        <f>ROUND(V70,0)</f>
        <v>31</v>
      </c>
      <c r="AY70" s="131">
        <f>ROUND(W70,0)</f>
        <v>31</v>
      </c>
      <c r="AZ70" s="131">
        <f>ROUND(X70,0)</f>
        <v>31</v>
      </c>
      <c r="BA70" s="131">
        <f>ROUND(Y70,0)</f>
        <v>10</v>
      </c>
      <c r="BB70" s="131">
        <f>ROUND(Z70,0)</f>
        <v>24</v>
      </c>
      <c r="BC70" s="131">
        <f>ROUND(AA70,0)</f>
        <v>24</v>
      </c>
      <c r="BD70" s="131">
        <f>ROUND(AB70,0)</f>
        <v>8</v>
      </c>
      <c r="BE70" s="131">
        <f>ROUND(AC70,0)</f>
        <v>30</v>
      </c>
      <c r="BF70" s="131">
        <f>ROUND(AD70,0)</f>
        <v>22</v>
      </c>
      <c r="BG70" s="131">
        <f>ROUND(AE70,0)</f>
        <v>13</v>
      </c>
      <c r="BH70" s="131">
        <f>ROUND(AF70,0)</f>
        <v>26</v>
      </c>
      <c r="BI70" s="131">
        <f>ROUND(AG70,0)</f>
        <v>4</v>
      </c>
      <c r="BJ70" s="131">
        <f>ROUND(AH70,0)</f>
        <v>32</v>
      </c>
      <c r="BK70" s="131">
        <f>ROUND(AI70,0)</f>
        <v>18</v>
      </c>
      <c r="BL70" s="131" t="e">
        <f>ROUND(#REF!,0)</f>
        <v>#REF!</v>
      </c>
      <c r="BM70" s="131" t="e">
        <f>ROUND(#REF!,0)</f>
        <v>#REF!</v>
      </c>
      <c r="BN70" s="131" t="e">
        <f>ROUND(#REF!,0)</f>
        <v>#REF!</v>
      </c>
      <c r="BO70" s="131" t="e">
        <f>ROUND(#REF!,0)</f>
        <v>#REF!</v>
      </c>
      <c r="BP70" s="131" t="e">
        <f>ROUND(#REF!,0)</f>
        <v>#REF!</v>
      </c>
    </row>
    <row r="71" spans="1:68" x14ac:dyDescent="0.2">
      <c r="A71" s="48" t="s">
        <v>15</v>
      </c>
      <c r="B71" s="18" t="s">
        <v>5</v>
      </c>
      <c r="C71" s="49" t="s">
        <v>45</v>
      </c>
      <c r="D71" s="39" t="s">
        <v>128</v>
      </c>
      <c r="E71" s="47" t="s">
        <v>129</v>
      </c>
      <c r="F71" s="20">
        <f>SUMPRODUCT(H71:AI71,$H$1:$AI$1)</f>
        <v>1500340</v>
      </c>
      <c r="G71" s="21">
        <f>SUM(H71:AI71)</f>
        <v>761</v>
      </c>
      <c r="H71" s="22">
        <v>33</v>
      </c>
      <c r="I71" s="22">
        <v>68</v>
      </c>
      <c r="J71" s="22">
        <v>24</v>
      </c>
      <c r="K71" s="22">
        <v>64</v>
      </c>
      <c r="L71" s="22">
        <v>87</v>
      </c>
      <c r="M71" s="22">
        <v>32</v>
      </c>
      <c r="N71" s="22">
        <v>15</v>
      </c>
      <c r="O71" s="22">
        <v>32</v>
      </c>
      <c r="P71" s="22">
        <v>47</v>
      </c>
      <c r="Q71" s="22">
        <v>15</v>
      </c>
      <c r="R71" s="22">
        <v>23</v>
      </c>
      <c r="S71" s="22">
        <v>32</v>
      </c>
      <c r="T71" s="22">
        <v>19</v>
      </c>
      <c r="U71" s="22">
        <v>41</v>
      </c>
      <c r="V71" s="22">
        <v>23</v>
      </c>
      <c r="W71" s="22">
        <v>23</v>
      </c>
      <c r="X71" s="22">
        <v>23</v>
      </c>
      <c r="Y71" s="22">
        <v>9</v>
      </c>
      <c r="Z71" s="22">
        <v>18</v>
      </c>
      <c r="AA71" s="22">
        <v>18</v>
      </c>
      <c r="AB71" s="22">
        <v>6</v>
      </c>
      <c r="AC71" s="22">
        <v>27</v>
      </c>
      <c r="AD71" s="22">
        <v>17</v>
      </c>
      <c r="AE71" s="22">
        <v>8</v>
      </c>
      <c r="AF71" s="22">
        <v>18</v>
      </c>
      <c r="AG71" s="22">
        <v>5</v>
      </c>
      <c r="AH71" s="22">
        <v>23</v>
      </c>
      <c r="AI71" s="22">
        <v>11</v>
      </c>
      <c r="AJ71" s="131">
        <f>ROUND(H71,0)</f>
        <v>33</v>
      </c>
      <c r="AK71" s="131">
        <f>ROUND(I71,0)</f>
        <v>68</v>
      </c>
      <c r="AL71" s="131">
        <f>ROUND(J71,0)</f>
        <v>24</v>
      </c>
      <c r="AM71" s="131">
        <f>ROUND(K71,0)</f>
        <v>64</v>
      </c>
      <c r="AN71" s="131">
        <f>ROUND(L71,0)</f>
        <v>87</v>
      </c>
      <c r="AO71" s="131">
        <f>ROUND(M71,0)</f>
        <v>32</v>
      </c>
      <c r="AP71" s="131">
        <f>ROUND(N71,0)</f>
        <v>15</v>
      </c>
      <c r="AQ71" s="131">
        <f>ROUND(O71,0)</f>
        <v>32</v>
      </c>
      <c r="AR71" s="131">
        <f>ROUND(P71,0)</f>
        <v>47</v>
      </c>
      <c r="AS71" s="131">
        <f>ROUND(Q71,0)</f>
        <v>15</v>
      </c>
      <c r="AT71" s="131">
        <f>ROUND(R71,0)</f>
        <v>23</v>
      </c>
      <c r="AU71" s="131">
        <f>ROUND(S71,0)</f>
        <v>32</v>
      </c>
      <c r="AV71" s="131">
        <f>ROUND(T71,0)</f>
        <v>19</v>
      </c>
      <c r="AW71" s="131">
        <f>ROUND(U71,0)</f>
        <v>41</v>
      </c>
      <c r="AX71" s="131">
        <f>ROUND(V71,0)</f>
        <v>23</v>
      </c>
      <c r="AY71" s="131">
        <f>ROUND(W71,0)</f>
        <v>23</v>
      </c>
      <c r="AZ71" s="131">
        <f>ROUND(X71,0)</f>
        <v>23</v>
      </c>
      <c r="BA71" s="131">
        <f>ROUND(Y71,0)</f>
        <v>9</v>
      </c>
      <c r="BB71" s="131">
        <f>ROUND(Z71,0)</f>
        <v>18</v>
      </c>
      <c r="BC71" s="131">
        <f>ROUND(AA71,0)</f>
        <v>18</v>
      </c>
      <c r="BD71" s="131">
        <f>ROUND(AB71,0)</f>
        <v>6</v>
      </c>
      <c r="BE71" s="131">
        <f>ROUND(AC71,0)</f>
        <v>27</v>
      </c>
      <c r="BF71" s="131">
        <f>ROUND(AD71,0)</f>
        <v>17</v>
      </c>
      <c r="BG71" s="131">
        <f>ROUND(AE71,0)</f>
        <v>8</v>
      </c>
      <c r="BH71" s="131">
        <f>ROUND(AF71,0)</f>
        <v>18</v>
      </c>
      <c r="BI71" s="131">
        <f>ROUND(AG71,0)</f>
        <v>5</v>
      </c>
      <c r="BJ71" s="131">
        <f>ROUND(AH71,0)</f>
        <v>23</v>
      </c>
      <c r="BK71" s="131">
        <f>ROUND(AI71,0)</f>
        <v>11</v>
      </c>
      <c r="BL71" s="131" t="e">
        <f>ROUND(#REF!,0)</f>
        <v>#REF!</v>
      </c>
      <c r="BM71" s="131" t="e">
        <f>ROUND(#REF!,0)</f>
        <v>#REF!</v>
      </c>
      <c r="BN71" s="131" t="e">
        <f>ROUND(#REF!,0)</f>
        <v>#REF!</v>
      </c>
      <c r="BO71" s="131" t="e">
        <f>ROUND(#REF!,0)</f>
        <v>#REF!</v>
      </c>
      <c r="BP71" s="131" t="e">
        <f>ROUND(#REF!,0)</f>
        <v>#REF!</v>
      </c>
    </row>
    <row r="72" spans="1:68" s="10" customFormat="1" x14ac:dyDescent="0.2">
      <c r="A72" s="14"/>
      <c r="B72" s="11"/>
      <c r="C72" s="11"/>
      <c r="D72" s="11"/>
      <c r="E72" s="14"/>
      <c r="F72" s="28">
        <f>SUMPRODUCT(H72:AI72,$H$1:$AI$1)</f>
        <v>12917930</v>
      </c>
      <c r="G72" s="59">
        <f>SUM(H72:AI72)</f>
        <v>6494</v>
      </c>
      <c r="H72" s="12">
        <f t="shared" ref="H72:AI72" si="11">SUM(H65:H71)</f>
        <v>285</v>
      </c>
      <c r="I72" s="12">
        <f t="shared" si="11"/>
        <v>571</v>
      </c>
      <c r="J72" s="12">
        <f t="shared" si="11"/>
        <v>211</v>
      </c>
      <c r="K72" s="12">
        <f t="shared" si="11"/>
        <v>527</v>
      </c>
      <c r="L72" s="12">
        <f t="shared" si="11"/>
        <v>703</v>
      </c>
      <c r="M72" s="12">
        <f t="shared" si="11"/>
        <v>273</v>
      </c>
      <c r="N72" s="12">
        <f t="shared" si="11"/>
        <v>137</v>
      </c>
      <c r="O72" s="12">
        <f t="shared" si="11"/>
        <v>273</v>
      </c>
      <c r="P72" s="12">
        <f t="shared" si="11"/>
        <v>410</v>
      </c>
      <c r="Q72" s="12">
        <f t="shared" si="11"/>
        <v>137</v>
      </c>
      <c r="R72" s="12">
        <f t="shared" si="11"/>
        <v>205</v>
      </c>
      <c r="S72" s="12">
        <f t="shared" si="11"/>
        <v>273</v>
      </c>
      <c r="T72" s="12">
        <f t="shared" si="11"/>
        <v>164</v>
      </c>
      <c r="U72" s="12">
        <f t="shared" si="11"/>
        <v>342</v>
      </c>
      <c r="V72" s="12">
        <f t="shared" si="11"/>
        <v>205</v>
      </c>
      <c r="W72" s="12">
        <f t="shared" si="11"/>
        <v>205</v>
      </c>
      <c r="X72" s="12">
        <f t="shared" si="11"/>
        <v>205</v>
      </c>
      <c r="Y72" s="12">
        <f t="shared" si="11"/>
        <v>68</v>
      </c>
      <c r="Z72" s="12">
        <f t="shared" si="11"/>
        <v>157</v>
      </c>
      <c r="AA72" s="12">
        <f t="shared" si="11"/>
        <v>157</v>
      </c>
      <c r="AB72" s="12">
        <f t="shared" si="11"/>
        <v>52</v>
      </c>
      <c r="AC72" s="12">
        <f t="shared" si="11"/>
        <v>203</v>
      </c>
      <c r="AD72" s="12">
        <f t="shared" si="11"/>
        <v>147</v>
      </c>
      <c r="AE72" s="12">
        <f t="shared" si="11"/>
        <v>79</v>
      </c>
      <c r="AF72" s="12">
        <f t="shared" si="11"/>
        <v>165</v>
      </c>
      <c r="AG72" s="12">
        <f t="shared" si="11"/>
        <v>28</v>
      </c>
      <c r="AH72" s="12">
        <f t="shared" si="11"/>
        <v>201</v>
      </c>
      <c r="AI72" s="12">
        <f t="shared" si="11"/>
        <v>111</v>
      </c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</row>
    <row r="73" spans="1:68" s="10" customFormat="1" x14ac:dyDescent="0.2">
      <c r="A73" s="53" t="s">
        <v>130</v>
      </c>
      <c r="B73" s="18" t="s">
        <v>5</v>
      </c>
      <c r="C73" s="38" t="s">
        <v>45</v>
      </c>
      <c r="D73" s="99" t="s">
        <v>136</v>
      </c>
      <c r="E73" s="128" t="s">
        <v>304</v>
      </c>
      <c r="F73" s="20">
        <f>SUMPRODUCT(H73:AI73,$H$1:$AI$1)</f>
        <v>1136140</v>
      </c>
      <c r="G73" s="21">
        <f>SUM(H73:AI73)</f>
        <v>715</v>
      </c>
      <c r="H73" s="16">
        <v>30</v>
      </c>
      <c r="I73" s="16">
        <v>59</v>
      </c>
      <c r="J73" s="16">
        <v>21</v>
      </c>
      <c r="K73" s="16">
        <v>53</v>
      </c>
      <c r="L73" s="16">
        <v>71</v>
      </c>
      <c r="M73" s="16">
        <v>36</v>
      </c>
      <c r="N73" s="16">
        <v>18</v>
      </c>
      <c r="O73" s="16">
        <v>36</v>
      </c>
      <c r="P73" s="16">
        <v>54</v>
      </c>
      <c r="Q73" s="16">
        <v>18</v>
      </c>
      <c r="R73" s="16">
        <v>27</v>
      </c>
      <c r="S73" s="16">
        <v>36</v>
      </c>
      <c r="T73" s="16">
        <v>21</v>
      </c>
      <c r="U73" s="16">
        <v>45</v>
      </c>
      <c r="V73" s="16">
        <v>27</v>
      </c>
      <c r="W73" s="16">
        <v>27</v>
      </c>
      <c r="X73" s="16">
        <v>27</v>
      </c>
      <c r="Y73" s="16">
        <v>9</v>
      </c>
      <c r="Z73" s="16">
        <v>17</v>
      </c>
      <c r="AA73" s="16">
        <v>17</v>
      </c>
      <c r="AB73" s="16">
        <v>6</v>
      </c>
      <c r="AC73" s="16">
        <v>23</v>
      </c>
      <c r="AD73" s="16">
        <v>17</v>
      </c>
      <c r="AE73" s="16">
        <v>3</v>
      </c>
      <c r="AF73" s="16">
        <v>6</v>
      </c>
      <c r="AG73" s="16">
        <v>1</v>
      </c>
      <c r="AH73" s="16">
        <v>7</v>
      </c>
      <c r="AI73" s="16">
        <v>3</v>
      </c>
      <c r="AJ73" s="131">
        <f>ROUND(H73,0)</f>
        <v>30</v>
      </c>
      <c r="AK73" s="131">
        <f>ROUND(I73,0)</f>
        <v>59</v>
      </c>
      <c r="AL73" s="131">
        <f>ROUND(J73,0)</f>
        <v>21</v>
      </c>
      <c r="AM73" s="131">
        <f>ROUND(K73,0)</f>
        <v>53</v>
      </c>
      <c r="AN73" s="131">
        <f>ROUND(L73,0)</f>
        <v>71</v>
      </c>
      <c r="AO73" s="131">
        <f>ROUND(M73,0)</f>
        <v>36</v>
      </c>
      <c r="AP73" s="131">
        <f>ROUND(N73,0)</f>
        <v>18</v>
      </c>
      <c r="AQ73" s="131">
        <f>ROUND(O73,0)</f>
        <v>36</v>
      </c>
      <c r="AR73" s="131">
        <f>ROUND(P73,0)</f>
        <v>54</v>
      </c>
      <c r="AS73" s="131">
        <f>ROUND(Q73,0)</f>
        <v>18</v>
      </c>
      <c r="AT73" s="131">
        <f>ROUND(R73,0)</f>
        <v>27</v>
      </c>
      <c r="AU73" s="131">
        <f>ROUND(S73,0)</f>
        <v>36</v>
      </c>
      <c r="AV73" s="131">
        <f>ROUND(T73,0)</f>
        <v>21</v>
      </c>
      <c r="AW73" s="131">
        <f>ROUND(U73,0)</f>
        <v>45</v>
      </c>
      <c r="AX73" s="131">
        <f>ROUND(V73,0)</f>
        <v>27</v>
      </c>
      <c r="AY73" s="131">
        <f>ROUND(W73,0)</f>
        <v>27</v>
      </c>
      <c r="AZ73" s="131">
        <f>ROUND(X73,0)</f>
        <v>27</v>
      </c>
      <c r="BA73" s="131">
        <f>ROUND(Y73,0)</f>
        <v>9</v>
      </c>
      <c r="BB73" s="131">
        <f>ROUND(Z73,0)</f>
        <v>17</v>
      </c>
      <c r="BC73" s="131">
        <f>ROUND(AA73,0)</f>
        <v>17</v>
      </c>
      <c r="BD73" s="131">
        <f>ROUND(AB73,0)</f>
        <v>6</v>
      </c>
      <c r="BE73" s="131">
        <f>ROUND(AC73,0)</f>
        <v>23</v>
      </c>
      <c r="BF73" s="131">
        <f>ROUND(AD73,0)</f>
        <v>17</v>
      </c>
      <c r="BG73" s="131">
        <f>ROUND(AE73,0)</f>
        <v>3</v>
      </c>
      <c r="BH73" s="131">
        <f>ROUND(AF73,0)</f>
        <v>6</v>
      </c>
      <c r="BI73" s="131">
        <f>ROUND(AG73,0)</f>
        <v>1</v>
      </c>
      <c r="BJ73" s="131">
        <f>ROUND(AH73,0)</f>
        <v>7</v>
      </c>
      <c r="BK73" s="131">
        <f>ROUND(AI73,0)</f>
        <v>3</v>
      </c>
      <c r="BL73" s="131" t="e">
        <f>ROUND(#REF!,0)</f>
        <v>#REF!</v>
      </c>
      <c r="BM73" s="131" t="e">
        <f>ROUND(#REF!,0)</f>
        <v>#REF!</v>
      </c>
      <c r="BN73" s="131" t="e">
        <f>ROUND(#REF!,0)</f>
        <v>#REF!</v>
      </c>
      <c r="BO73" s="131" t="e">
        <f>ROUND(#REF!,0)</f>
        <v>#REF!</v>
      </c>
      <c r="BP73" s="131" t="e">
        <f>ROUND(#REF!,0)</f>
        <v>#REF!</v>
      </c>
    </row>
    <row r="74" spans="1:68" s="10" customFormat="1" x14ac:dyDescent="0.2">
      <c r="A74" s="53" t="s">
        <v>130</v>
      </c>
      <c r="B74" s="18" t="s">
        <v>5</v>
      </c>
      <c r="C74" s="38" t="s">
        <v>45</v>
      </c>
      <c r="D74" s="99" t="s">
        <v>137</v>
      </c>
      <c r="E74" s="47" t="s">
        <v>138</v>
      </c>
      <c r="F74" s="20">
        <f>SUMPRODUCT(H74:AI74,$H$1:$AI$1)</f>
        <v>1567870</v>
      </c>
      <c r="G74" s="21">
        <f>SUM(H74:AI74)</f>
        <v>881</v>
      </c>
      <c r="H74" s="16">
        <v>35</v>
      </c>
      <c r="I74" s="16">
        <v>70</v>
      </c>
      <c r="J74" s="16">
        <v>26</v>
      </c>
      <c r="K74" s="16">
        <v>64</v>
      </c>
      <c r="L74" s="16">
        <v>85</v>
      </c>
      <c r="M74" s="16">
        <v>43</v>
      </c>
      <c r="N74" s="16">
        <v>21</v>
      </c>
      <c r="O74" s="16">
        <v>43</v>
      </c>
      <c r="P74" s="16">
        <v>64</v>
      </c>
      <c r="Q74" s="16">
        <v>21</v>
      </c>
      <c r="R74" s="16">
        <v>32</v>
      </c>
      <c r="S74" s="16">
        <v>43</v>
      </c>
      <c r="T74" s="16">
        <v>26</v>
      </c>
      <c r="U74" s="16">
        <v>53</v>
      </c>
      <c r="V74" s="16">
        <v>32</v>
      </c>
      <c r="W74" s="16">
        <v>32</v>
      </c>
      <c r="X74" s="16">
        <v>32</v>
      </c>
      <c r="Y74" s="16">
        <v>11</v>
      </c>
      <c r="Z74" s="16">
        <v>21</v>
      </c>
      <c r="AA74" s="16">
        <v>21</v>
      </c>
      <c r="AB74" s="16">
        <v>7</v>
      </c>
      <c r="AC74" s="16">
        <v>28</v>
      </c>
      <c r="AD74" s="16">
        <v>21</v>
      </c>
      <c r="AE74" s="16">
        <v>8</v>
      </c>
      <c r="AF74" s="16">
        <v>14</v>
      </c>
      <c r="AG74" s="16">
        <v>2</v>
      </c>
      <c r="AH74" s="16">
        <v>17</v>
      </c>
      <c r="AI74" s="16">
        <v>9</v>
      </c>
      <c r="AJ74" s="131">
        <f>ROUND(H74,0)</f>
        <v>35</v>
      </c>
      <c r="AK74" s="131">
        <f>ROUND(I74,0)</f>
        <v>70</v>
      </c>
      <c r="AL74" s="131">
        <f>ROUND(J74,0)</f>
        <v>26</v>
      </c>
      <c r="AM74" s="131">
        <f>ROUND(K74,0)</f>
        <v>64</v>
      </c>
      <c r="AN74" s="131">
        <f>ROUND(L74,0)</f>
        <v>85</v>
      </c>
      <c r="AO74" s="131">
        <f>ROUND(M74,0)</f>
        <v>43</v>
      </c>
      <c r="AP74" s="131">
        <f>ROUND(N74,0)</f>
        <v>21</v>
      </c>
      <c r="AQ74" s="131">
        <f>ROUND(O74,0)</f>
        <v>43</v>
      </c>
      <c r="AR74" s="131">
        <f>ROUND(P74,0)</f>
        <v>64</v>
      </c>
      <c r="AS74" s="131">
        <f>ROUND(Q74,0)</f>
        <v>21</v>
      </c>
      <c r="AT74" s="131">
        <f>ROUND(R74,0)</f>
        <v>32</v>
      </c>
      <c r="AU74" s="131">
        <f>ROUND(S74,0)</f>
        <v>43</v>
      </c>
      <c r="AV74" s="131">
        <f>ROUND(T74,0)</f>
        <v>26</v>
      </c>
      <c r="AW74" s="131">
        <f>ROUND(U74,0)</f>
        <v>53</v>
      </c>
      <c r="AX74" s="131">
        <f>ROUND(V74,0)</f>
        <v>32</v>
      </c>
      <c r="AY74" s="131">
        <f>ROUND(W74,0)</f>
        <v>32</v>
      </c>
      <c r="AZ74" s="131">
        <f>ROUND(X74,0)</f>
        <v>32</v>
      </c>
      <c r="BA74" s="131">
        <f>ROUND(Y74,0)</f>
        <v>11</v>
      </c>
      <c r="BB74" s="131">
        <f>ROUND(Z74,0)</f>
        <v>21</v>
      </c>
      <c r="BC74" s="131">
        <f>ROUND(AA74,0)</f>
        <v>21</v>
      </c>
      <c r="BD74" s="131">
        <f>ROUND(AB74,0)</f>
        <v>7</v>
      </c>
      <c r="BE74" s="131">
        <f>ROUND(AC74,0)</f>
        <v>28</v>
      </c>
      <c r="BF74" s="131">
        <f>ROUND(AD74,0)</f>
        <v>21</v>
      </c>
      <c r="BG74" s="131">
        <f>ROUND(AE74,0)</f>
        <v>8</v>
      </c>
      <c r="BH74" s="131">
        <f>ROUND(AF74,0)</f>
        <v>14</v>
      </c>
      <c r="BI74" s="131">
        <f>ROUND(AG74,0)</f>
        <v>2</v>
      </c>
      <c r="BJ74" s="131">
        <f>ROUND(AH74,0)</f>
        <v>17</v>
      </c>
      <c r="BK74" s="131">
        <f>ROUND(AI74,0)</f>
        <v>9</v>
      </c>
      <c r="BL74" s="131" t="e">
        <f>ROUND(#REF!,0)</f>
        <v>#REF!</v>
      </c>
      <c r="BM74" s="131" t="e">
        <f>ROUND(#REF!,0)</f>
        <v>#REF!</v>
      </c>
      <c r="BN74" s="131" t="e">
        <f>ROUND(#REF!,0)</f>
        <v>#REF!</v>
      </c>
      <c r="BO74" s="131" t="e">
        <f>ROUND(#REF!,0)</f>
        <v>#REF!</v>
      </c>
      <c r="BP74" s="131" t="e">
        <f>ROUND(#REF!,0)</f>
        <v>#REF!</v>
      </c>
    </row>
    <row r="75" spans="1:68" s="10" customFormat="1" x14ac:dyDescent="0.2">
      <c r="A75" s="53" t="s">
        <v>130</v>
      </c>
      <c r="B75" s="18" t="s">
        <v>5</v>
      </c>
      <c r="C75" s="38" t="s">
        <v>45</v>
      </c>
      <c r="D75" s="99" t="s">
        <v>139</v>
      </c>
      <c r="E75" s="47" t="s">
        <v>140</v>
      </c>
      <c r="F75" s="20">
        <f>SUMPRODUCT(H75:AI75,$H$1:$AI$1)</f>
        <v>1697540</v>
      </c>
      <c r="G75" s="21">
        <f>SUM(H75:AI75)</f>
        <v>948</v>
      </c>
      <c r="H75" s="16">
        <v>38</v>
      </c>
      <c r="I75" s="16">
        <v>76</v>
      </c>
      <c r="J75" s="16">
        <v>28</v>
      </c>
      <c r="K75" s="16">
        <v>69</v>
      </c>
      <c r="L75" s="16">
        <v>92</v>
      </c>
      <c r="M75" s="16">
        <v>46</v>
      </c>
      <c r="N75" s="16">
        <v>23</v>
      </c>
      <c r="O75" s="16">
        <v>46</v>
      </c>
      <c r="P75" s="16">
        <v>69</v>
      </c>
      <c r="Q75" s="16">
        <v>23</v>
      </c>
      <c r="R75" s="16">
        <v>34</v>
      </c>
      <c r="S75" s="16">
        <v>46</v>
      </c>
      <c r="T75" s="16">
        <v>28</v>
      </c>
      <c r="U75" s="16">
        <v>57</v>
      </c>
      <c r="V75" s="16">
        <v>34</v>
      </c>
      <c r="W75" s="16">
        <v>34</v>
      </c>
      <c r="X75" s="16">
        <v>34</v>
      </c>
      <c r="Y75" s="16">
        <v>11</v>
      </c>
      <c r="Z75" s="16">
        <v>22</v>
      </c>
      <c r="AA75" s="16">
        <v>22</v>
      </c>
      <c r="AB75" s="16">
        <v>8</v>
      </c>
      <c r="AC75" s="16">
        <v>30</v>
      </c>
      <c r="AD75" s="16">
        <v>22</v>
      </c>
      <c r="AE75" s="16">
        <v>9</v>
      </c>
      <c r="AF75" s="16">
        <v>16</v>
      </c>
      <c r="AG75" s="16">
        <v>2</v>
      </c>
      <c r="AH75" s="16">
        <v>19</v>
      </c>
      <c r="AI75" s="16">
        <v>10</v>
      </c>
      <c r="AJ75" s="131">
        <f>ROUND(H75,0)</f>
        <v>38</v>
      </c>
      <c r="AK75" s="131">
        <f>ROUND(I75,0)</f>
        <v>76</v>
      </c>
      <c r="AL75" s="131">
        <f>ROUND(J75,0)</f>
        <v>28</v>
      </c>
      <c r="AM75" s="131">
        <f>ROUND(K75,0)</f>
        <v>69</v>
      </c>
      <c r="AN75" s="131">
        <f>ROUND(L75,0)</f>
        <v>92</v>
      </c>
      <c r="AO75" s="131">
        <f>ROUND(M75,0)</f>
        <v>46</v>
      </c>
      <c r="AP75" s="131">
        <f>ROUND(N75,0)</f>
        <v>23</v>
      </c>
      <c r="AQ75" s="131">
        <f>ROUND(O75,0)</f>
        <v>46</v>
      </c>
      <c r="AR75" s="131">
        <f>ROUND(P75,0)</f>
        <v>69</v>
      </c>
      <c r="AS75" s="131">
        <f>ROUND(Q75,0)</f>
        <v>23</v>
      </c>
      <c r="AT75" s="131">
        <f>ROUND(R75,0)</f>
        <v>34</v>
      </c>
      <c r="AU75" s="131">
        <f>ROUND(S75,0)</f>
        <v>46</v>
      </c>
      <c r="AV75" s="131">
        <f>ROUND(T75,0)</f>
        <v>28</v>
      </c>
      <c r="AW75" s="131">
        <f>ROUND(U75,0)</f>
        <v>57</v>
      </c>
      <c r="AX75" s="131">
        <f>ROUND(V75,0)</f>
        <v>34</v>
      </c>
      <c r="AY75" s="131">
        <f>ROUND(W75,0)</f>
        <v>34</v>
      </c>
      <c r="AZ75" s="131">
        <f>ROUND(X75,0)</f>
        <v>34</v>
      </c>
      <c r="BA75" s="131">
        <f>ROUND(Y75,0)</f>
        <v>11</v>
      </c>
      <c r="BB75" s="131">
        <f>ROUND(Z75,0)</f>
        <v>22</v>
      </c>
      <c r="BC75" s="131">
        <f>ROUND(AA75,0)</f>
        <v>22</v>
      </c>
      <c r="BD75" s="131">
        <f>ROUND(AB75,0)</f>
        <v>8</v>
      </c>
      <c r="BE75" s="131">
        <f>ROUND(AC75,0)</f>
        <v>30</v>
      </c>
      <c r="BF75" s="131">
        <f>ROUND(AD75,0)</f>
        <v>22</v>
      </c>
      <c r="BG75" s="131">
        <f>ROUND(AE75,0)</f>
        <v>9</v>
      </c>
      <c r="BH75" s="131">
        <f>ROUND(AF75,0)</f>
        <v>16</v>
      </c>
      <c r="BI75" s="131">
        <f>ROUND(AG75,0)</f>
        <v>2</v>
      </c>
      <c r="BJ75" s="131">
        <f>ROUND(AH75,0)</f>
        <v>19</v>
      </c>
      <c r="BK75" s="131">
        <f>ROUND(AI75,0)</f>
        <v>10</v>
      </c>
      <c r="BL75" s="131" t="e">
        <f>ROUND(#REF!,0)</f>
        <v>#REF!</v>
      </c>
      <c r="BM75" s="131" t="e">
        <f>ROUND(#REF!,0)</f>
        <v>#REF!</v>
      </c>
      <c r="BN75" s="131" t="e">
        <f>ROUND(#REF!,0)</f>
        <v>#REF!</v>
      </c>
      <c r="BO75" s="131" t="e">
        <f>ROUND(#REF!,0)</f>
        <v>#REF!</v>
      </c>
      <c r="BP75" s="131" t="e">
        <f>ROUND(#REF!,0)</f>
        <v>#REF!</v>
      </c>
    </row>
    <row r="76" spans="1:68" s="10" customFormat="1" x14ac:dyDescent="0.2">
      <c r="A76" s="53" t="s">
        <v>130</v>
      </c>
      <c r="B76" s="18" t="s">
        <v>5</v>
      </c>
      <c r="C76" s="38" t="s">
        <v>45</v>
      </c>
      <c r="D76" s="99" t="s">
        <v>141</v>
      </c>
      <c r="E76" s="47" t="s">
        <v>142</v>
      </c>
      <c r="F76" s="20">
        <f>SUMPRODUCT(H76:AI76,$H$1:$AI$1)</f>
        <v>1824280</v>
      </c>
      <c r="G76" s="21">
        <f>SUM(H76:AI76)</f>
        <v>959</v>
      </c>
      <c r="H76" s="16">
        <v>38</v>
      </c>
      <c r="I76" s="16">
        <v>76</v>
      </c>
      <c r="J76" s="16">
        <v>27</v>
      </c>
      <c r="K76" s="16">
        <v>68</v>
      </c>
      <c r="L76" s="16">
        <v>91</v>
      </c>
      <c r="M76" s="16">
        <v>45</v>
      </c>
      <c r="N76" s="16">
        <v>23</v>
      </c>
      <c r="O76" s="16">
        <v>45</v>
      </c>
      <c r="P76" s="16">
        <v>68</v>
      </c>
      <c r="Q76" s="16">
        <v>23</v>
      </c>
      <c r="R76" s="16">
        <v>34</v>
      </c>
      <c r="S76" s="16">
        <v>45</v>
      </c>
      <c r="T76" s="16">
        <v>27</v>
      </c>
      <c r="U76" s="16">
        <v>57</v>
      </c>
      <c r="V76" s="16">
        <v>34</v>
      </c>
      <c r="W76" s="16">
        <v>34</v>
      </c>
      <c r="X76" s="16">
        <v>34</v>
      </c>
      <c r="Y76" s="16">
        <v>11</v>
      </c>
      <c r="Z76" s="16">
        <v>23</v>
      </c>
      <c r="AA76" s="16">
        <v>23</v>
      </c>
      <c r="AB76" s="16">
        <v>7</v>
      </c>
      <c r="AC76" s="16">
        <v>30</v>
      </c>
      <c r="AD76" s="16">
        <v>23</v>
      </c>
      <c r="AE76" s="16">
        <v>13</v>
      </c>
      <c r="AF76" s="16">
        <v>20</v>
      </c>
      <c r="AG76" s="16">
        <v>3</v>
      </c>
      <c r="AH76" s="16">
        <v>25</v>
      </c>
      <c r="AI76" s="16">
        <v>12</v>
      </c>
      <c r="AJ76" s="131">
        <f>ROUND(H76,0)</f>
        <v>38</v>
      </c>
      <c r="AK76" s="131">
        <f>ROUND(I76,0)</f>
        <v>76</v>
      </c>
      <c r="AL76" s="131">
        <f>ROUND(J76,0)</f>
        <v>27</v>
      </c>
      <c r="AM76" s="131">
        <f>ROUND(K76,0)</f>
        <v>68</v>
      </c>
      <c r="AN76" s="131">
        <f>ROUND(L76,0)</f>
        <v>91</v>
      </c>
      <c r="AO76" s="131">
        <f>ROUND(M76,0)</f>
        <v>45</v>
      </c>
      <c r="AP76" s="131">
        <f>ROUND(N76,0)</f>
        <v>23</v>
      </c>
      <c r="AQ76" s="131">
        <f>ROUND(O76,0)</f>
        <v>45</v>
      </c>
      <c r="AR76" s="131">
        <f>ROUND(P76,0)</f>
        <v>68</v>
      </c>
      <c r="AS76" s="131">
        <f>ROUND(Q76,0)</f>
        <v>23</v>
      </c>
      <c r="AT76" s="131">
        <f>ROUND(R76,0)</f>
        <v>34</v>
      </c>
      <c r="AU76" s="131">
        <f>ROUND(S76,0)</f>
        <v>45</v>
      </c>
      <c r="AV76" s="131">
        <f>ROUND(T76,0)</f>
        <v>27</v>
      </c>
      <c r="AW76" s="131">
        <f>ROUND(U76,0)</f>
        <v>57</v>
      </c>
      <c r="AX76" s="131">
        <f>ROUND(V76,0)</f>
        <v>34</v>
      </c>
      <c r="AY76" s="131">
        <f>ROUND(W76,0)</f>
        <v>34</v>
      </c>
      <c r="AZ76" s="131">
        <f>ROUND(X76,0)</f>
        <v>34</v>
      </c>
      <c r="BA76" s="131">
        <f>ROUND(Y76,0)</f>
        <v>11</v>
      </c>
      <c r="BB76" s="131">
        <f>ROUND(Z76,0)</f>
        <v>23</v>
      </c>
      <c r="BC76" s="131">
        <f>ROUND(AA76,0)</f>
        <v>23</v>
      </c>
      <c r="BD76" s="131">
        <f>ROUND(AB76,0)</f>
        <v>7</v>
      </c>
      <c r="BE76" s="131">
        <f>ROUND(AC76,0)</f>
        <v>30</v>
      </c>
      <c r="BF76" s="131">
        <f>ROUND(AD76,0)</f>
        <v>23</v>
      </c>
      <c r="BG76" s="131">
        <f>ROUND(AE76,0)</f>
        <v>13</v>
      </c>
      <c r="BH76" s="131">
        <f>ROUND(AF76,0)</f>
        <v>20</v>
      </c>
      <c r="BI76" s="131">
        <f>ROUND(AG76,0)</f>
        <v>3</v>
      </c>
      <c r="BJ76" s="131">
        <f>ROUND(AH76,0)</f>
        <v>25</v>
      </c>
      <c r="BK76" s="131">
        <f>ROUND(AI76,0)</f>
        <v>12</v>
      </c>
      <c r="BL76" s="131" t="e">
        <f>ROUND(#REF!,0)</f>
        <v>#REF!</v>
      </c>
      <c r="BM76" s="131" t="e">
        <f>ROUND(#REF!,0)</f>
        <v>#REF!</v>
      </c>
      <c r="BN76" s="131" t="e">
        <f>ROUND(#REF!,0)</f>
        <v>#REF!</v>
      </c>
      <c r="BO76" s="131" t="e">
        <f>ROUND(#REF!,0)</f>
        <v>#REF!</v>
      </c>
      <c r="BP76" s="131" t="e">
        <f>ROUND(#REF!,0)</f>
        <v>#REF!</v>
      </c>
    </row>
    <row r="77" spans="1:68" s="10" customFormat="1" x14ac:dyDescent="0.2">
      <c r="A77" s="14"/>
      <c r="B77" s="11"/>
      <c r="C77" s="11"/>
      <c r="D77" s="11"/>
      <c r="E77" s="14"/>
      <c r="F77" s="28">
        <f>SUMPRODUCT(H77:AI77,$H$1:$AI$1)</f>
        <v>6225830</v>
      </c>
      <c r="G77" s="59">
        <f>SUM(H77:AI77)</f>
        <v>3503</v>
      </c>
      <c r="H77" s="57">
        <f t="shared" ref="H77:AI77" si="12">SUM(H73:H76)</f>
        <v>141</v>
      </c>
      <c r="I77" s="57">
        <f t="shared" si="12"/>
        <v>281</v>
      </c>
      <c r="J77" s="57">
        <f t="shared" si="12"/>
        <v>102</v>
      </c>
      <c r="K77" s="57">
        <f t="shared" si="12"/>
        <v>254</v>
      </c>
      <c r="L77" s="57">
        <f t="shared" si="12"/>
        <v>339</v>
      </c>
      <c r="M77" s="57">
        <f t="shared" si="12"/>
        <v>170</v>
      </c>
      <c r="N77" s="57">
        <f t="shared" si="12"/>
        <v>85</v>
      </c>
      <c r="O77" s="57">
        <f t="shared" si="12"/>
        <v>170</v>
      </c>
      <c r="P77" s="57">
        <f t="shared" si="12"/>
        <v>255</v>
      </c>
      <c r="Q77" s="57">
        <f t="shared" si="12"/>
        <v>85</v>
      </c>
      <c r="R77" s="57">
        <f t="shared" si="12"/>
        <v>127</v>
      </c>
      <c r="S77" s="57">
        <f t="shared" si="12"/>
        <v>170</v>
      </c>
      <c r="T77" s="57">
        <f t="shared" si="12"/>
        <v>102</v>
      </c>
      <c r="U77" s="57">
        <f t="shared" si="12"/>
        <v>212</v>
      </c>
      <c r="V77" s="57">
        <f t="shared" si="12"/>
        <v>127</v>
      </c>
      <c r="W77" s="57">
        <f t="shared" si="12"/>
        <v>127</v>
      </c>
      <c r="X77" s="57">
        <f t="shared" si="12"/>
        <v>127</v>
      </c>
      <c r="Y77" s="57">
        <f t="shared" si="12"/>
        <v>42</v>
      </c>
      <c r="Z77" s="57">
        <f t="shared" si="12"/>
        <v>83</v>
      </c>
      <c r="AA77" s="57">
        <f t="shared" si="12"/>
        <v>83</v>
      </c>
      <c r="AB77" s="57">
        <f t="shared" si="12"/>
        <v>28</v>
      </c>
      <c r="AC77" s="57">
        <f t="shared" si="12"/>
        <v>111</v>
      </c>
      <c r="AD77" s="57">
        <f t="shared" si="12"/>
        <v>83</v>
      </c>
      <c r="AE77" s="57">
        <f t="shared" si="12"/>
        <v>33</v>
      </c>
      <c r="AF77" s="57">
        <f t="shared" si="12"/>
        <v>56</v>
      </c>
      <c r="AG77" s="57">
        <f t="shared" si="12"/>
        <v>8</v>
      </c>
      <c r="AH77" s="57">
        <f t="shared" si="12"/>
        <v>68</v>
      </c>
      <c r="AI77" s="57">
        <f t="shared" si="12"/>
        <v>34</v>
      </c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</row>
    <row r="78" spans="1:68" s="10" customFormat="1" x14ac:dyDescent="0.2">
      <c r="A78" s="53" t="s">
        <v>131</v>
      </c>
      <c r="B78" s="18" t="s">
        <v>5</v>
      </c>
      <c r="C78" s="38" t="s">
        <v>45</v>
      </c>
      <c r="D78" s="99" t="s">
        <v>132</v>
      </c>
      <c r="E78" s="128" t="s">
        <v>305</v>
      </c>
      <c r="F78" s="20">
        <f>SUMPRODUCT(H78:AI78,$H$1:$AI$1)</f>
        <v>2378420</v>
      </c>
      <c r="G78" s="21">
        <f>SUM(H78:AI78)</f>
        <v>986</v>
      </c>
      <c r="H78" s="16">
        <v>25</v>
      </c>
      <c r="I78" s="16">
        <v>50</v>
      </c>
      <c r="J78" s="16">
        <v>17</v>
      </c>
      <c r="K78" s="16">
        <v>43</v>
      </c>
      <c r="L78" s="16">
        <v>58</v>
      </c>
      <c r="M78" s="16">
        <v>39</v>
      </c>
      <c r="N78" s="16">
        <v>22</v>
      </c>
      <c r="O78" s="16">
        <v>45</v>
      </c>
      <c r="P78" s="16">
        <v>68</v>
      </c>
      <c r="Q78" s="16">
        <v>22</v>
      </c>
      <c r="R78" s="16">
        <v>34</v>
      </c>
      <c r="S78" s="16">
        <v>45</v>
      </c>
      <c r="T78" s="16">
        <v>27</v>
      </c>
      <c r="U78" s="16">
        <v>56</v>
      </c>
      <c r="V78" s="16">
        <v>34</v>
      </c>
      <c r="W78" s="16">
        <v>40</v>
      </c>
      <c r="X78" s="16">
        <v>40</v>
      </c>
      <c r="Y78" s="16">
        <v>13</v>
      </c>
      <c r="Z78" s="16">
        <v>30</v>
      </c>
      <c r="AA78" s="16">
        <v>30</v>
      </c>
      <c r="AB78" s="16">
        <v>14</v>
      </c>
      <c r="AC78" s="16">
        <v>74</v>
      </c>
      <c r="AD78" s="16">
        <v>58</v>
      </c>
      <c r="AE78" s="16">
        <v>17</v>
      </c>
      <c r="AF78" s="16">
        <v>26</v>
      </c>
      <c r="AG78" s="16">
        <v>4</v>
      </c>
      <c r="AH78" s="16">
        <v>37</v>
      </c>
      <c r="AI78" s="16">
        <v>18</v>
      </c>
      <c r="AJ78" s="131">
        <f>ROUND(H78,0)</f>
        <v>25</v>
      </c>
      <c r="AK78" s="131">
        <f>ROUND(I78,0)</f>
        <v>50</v>
      </c>
      <c r="AL78" s="131">
        <f>ROUND(J78,0)</f>
        <v>17</v>
      </c>
      <c r="AM78" s="131">
        <f>ROUND(K78,0)</f>
        <v>43</v>
      </c>
      <c r="AN78" s="131">
        <f>ROUND(L78,0)</f>
        <v>58</v>
      </c>
      <c r="AO78" s="131">
        <f>ROUND(M78,0)</f>
        <v>39</v>
      </c>
      <c r="AP78" s="131">
        <f>ROUND(N78,0)</f>
        <v>22</v>
      </c>
      <c r="AQ78" s="131">
        <f>ROUND(O78,0)</f>
        <v>45</v>
      </c>
      <c r="AR78" s="131">
        <f>ROUND(P78,0)</f>
        <v>68</v>
      </c>
      <c r="AS78" s="131">
        <f>ROUND(Q78,0)</f>
        <v>22</v>
      </c>
      <c r="AT78" s="131">
        <f>ROUND(R78,0)</f>
        <v>34</v>
      </c>
      <c r="AU78" s="131">
        <f>ROUND(S78,0)</f>
        <v>45</v>
      </c>
      <c r="AV78" s="131">
        <f>ROUND(T78,0)</f>
        <v>27</v>
      </c>
      <c r="AW78" s="131">
        <f>ROUND(U78,0)</f>
        <v>56</v>
      </c>
      <c r="AX78" s="131">
        <f>ROUND(V78,0)</f>
        <v>34</v>
      </c>
      <c r="AY78" s="131">
        <f>ROUND(W78,0)</f>
        <v>40</v>
      </c>
      <c r="AZ78" s="131">
        <f>ROUND(X78,0)</f>
        <v>40</v>
      </c>
      <c r="BA78" s="131">
        <f>ROUND(Y78,0)</f>
        <v>13</v>
      </c>
      <c r="BB78" s="131">
        <f>ROUND(Z78,0)</f>
        <v>30</v>
      </c>
      <c r="BC78" s="131">
        <f>ROUND(AA78,0)</f>
        <v>30</v>
      </c>
      <c r="BD78" s="131">
        <f>ROUND(AB78,0)</f>
        <v>14</v>
      </c>
      <c r="BE78" s="131">
        <f>ROUND(AC78,0)</f>
        <v>74</v>
      </c>
      <c r="BF78" s="131">
        <f>ROUND(AD78,0)</f>
        <v>58</v>
      </c>
      <c r="BG78" s="131">
        <f>ROUND(AE78,0)</f>
        <v>17</v>
      </c>
      <c r="BH78" s="131">
        <f>ROUND(AF78,0)</f>
        <v>26</v>
      </c>
      <c r="BI78" s="131">
        <f>ROUND(AG78,0)</f>
        <v>4</v>
      </c>
      <c r="BJ78" s="131">
        <f>ROUND(AH78,0)</f>
        <v>37</v>
      </c>
      <c r="BK78" s="131">
        <f>ROUND(AI78,0)</f>
        <v>18</v>
      </c>
      <c r="BL78" s="131" t="e">
        <f>ROUND(#REF!,0)</f>
        <v>#REF!</v>
      </c>
      <c r="BM78" s="131" t="e">
        <f>ROUND(#REF!,0)</f>
        <v>#REF!</v>
      </c>
      <c r="BN78" s="131" t="e">
        <f>ROUND(#REF!,0)</f>
        <v>#REF!</v>
      </c>
      <c r="BO78" s="131" t="e">
        <f>ROUND(#REF!,0)</f>
        <v>#REF!</v>
      </c>
      <c r="BP78" s="131" t="e">
        <f>ROUND(#REF!,0)</f>
        <v>#REF!</v>
      </c>
    </row>
    <row r="79" spans="1:68" s="10" customFormat="1" x14ac:dyDescent="0.2">
      <c r="A79" s="53" t="s">
        <v>131</v>
      </c>
      <c r="B79" s="18" t="s">
        <v>5</v>
      </c>
      <c r="C79" s="38" t="s">
        <v>45</v>
      </c>
      <c r="D79" s="99" t="s">
        <v>133</v>
      </c>
      <c r="E79" s="47" t="s">
        <v>134</v>
      </c>
      <c r="F79" s="20">
        <f>SUMPRODUCT(H79:AI79,$H$1:$AI$1)</f>
        <v>1680280</v>
      </c>
      <c r="G79" s="21">
        <f>SUM(H79:AI79)</f>
        <v>861</v>
      </c>
      <c r="H79" s="16">
        <v>27</v>
      </c>
      <c r="I79" s="16">
        <v>54</v>
      </c>
      <c r="J79" s="16">
        <v>19</v>
      </c>
      <c r="K79" s="16">
        <v>48</v>
      </c>
      <c r="L79" s="16">
        <v>64</v>
      </c>
      <c r="M79" s="16">
        <v>43</v>
      </c>
      <c r="N79" s="16">
        <v>21</v>
      </c>
      <c r="O79" s="16">
        <v>43</v>
      </c>
      <c r="P79" s="16">
        <v>64</v>
      </c>
      <c r="Q79" s="16">
        <v>21</v>
      </c>
      <c r="R79" s="16">
        <v>32</v>
      </c>
      <c r="S79" s="16">
        <v>43</v>
      </c>
      <c r="T79" s="16">
        <v>25</v>
      </c>
      <c r="U79" s="16">
        <v>53</v>
      </c>
      <c r="V79" s="16">
        <v>32</v>
      </c>
      <c r="W79" s="16">
        <v>36</v>
      </c>
      <c r="X79" s="16">
        <v>36</v>
      </c>
      <c r="Y79" s="16">
        <v>12</v>
      </c>
      <c r="Z79" s="16">
        <v>27</v>
      </c>
      <c r="AA79" s="16">
        <v>27</v>
      </c>
      <c r="AB79" s="16">
        <v>7</v>
      </c>
      <c r="AC79" s="16">
        <v>40</v>
      </c>
      <c r="AD79" s="16">
        <v>32</v>
      </c>
      <c r="AE79" s="16">
        <v>9</v>
      </c>
      <c r="AF79" s="16">
        <v>14</v>
      </c>
      <c r="AG79" s="16">
        <v>2</v>
      </c>
      <c r="AH79" s="16">
        <v>20</v>
      </c>
      <c r="AI79" s="16">
        <v>10</v>
      </c>
      <c r="AJ79" s="131">
        <f>ROUND(H79,0)</f>
        <v>27</v>
      </c>
      <c r="AK79" s="131">
        <f>ROUND(I79,0)</f>
        <v>54</v>
      </c>
      <c r="AL79" s="131">
        <f>ROUND(J79,0)</f>
        <v>19</v>
      </c>
      <c r="AM79" s="131">
        <f>ROUND(K79,0)</f>
        <v>48</v>
      </c>
      <c r="AN79" s="131">
        <f>ROUND(L79,0)</f>
        <v>64</v>
      </c>
      <c r="AO79" s="131">
        <f>ROUND(M79,0)</f>
        <v>43</v>
      </c>
      <c r="AP79" s="131">
        <f>ROUND(N79,0)</f>
        <v>21</v>
      </c>
      <c r="AQ79" s="131">
        <f>ROUND(O79,0)</f>
        <v>43</v>
      </c>
      <c r="AR79" s="131">
        <f>ROUND(P79,0)</f>
        <v>64</v>
      </c>
      <c r="AS79" s="131">
        <f>ROUND(Q79,0)</f>
        <v>21</v>
      </c>
      <c r="AT79" s="131">
        <f>ROUND(R79,0)</f>
        <v>32</v>
      </c>
      <c r="AU79" s="131">
        <f>ROUND(S79,0)</f>
        <v>43</v>
      </c>
      <c r="AV79" s="131">
        <f>ROUND(T79,0)</f>
        <v>25</v>
      </c>
      <c r="AW79" s="131">
        <f>ROUND(U79,0)</f>
        <v>53</v>
      </c>
      <c r="AX79" s="131">
        <f>ROUND(V79,0)</f>
        <v>32</v>
      </c>
      <c r="AY79" s="131">
        <f>ROUND(W79,0)</f>
        <v>36</v>
      </c>
      <c r="AZ79" s="131">
        <f>ROUND(X79,0)</f>
        <v>36</v>
      </c>
      <c r="BA79" s="131">
        <f>ROUND(Y79,0)</f>
        <v>12</v>
      </c>
      <c r="BB79" s="131">
        <f>ROUND(Z79,0)</f>
        <v>27</v>
      </c>
      <c r="BC79" s="131">
        <f>ROUND(AA79,0)</f>
        <v>27</v>
      </c>
      <c r="BD79" s="131">
        <f>ROUND(AB79,0)</f>
        <v>7</v>
      </c>
      <c r="BE79" s="131">
        <f>ROUND(AC79,0)</f>
        <v>40</v>
      </c>
      <c r="BF79" s="131">
        <f>ROUND(AD79,0)</f>
        <v>32</v>
      </c>
      <c r="BG79" s="131">
        <f>ROUND(AE79,0)</f>
        <v>9</v>
      </c>
      <c r="BH79" s="131">
        <f>ROUND(AF79,0)</f>
        <v>14</v>
      </c>
      <c r="BI79" s="131">
        <f>ROUND(AG79,0)</f>
        <v>2</v>
      </c>
      <c r="BJ79" s="131">
        <f>ROUND(AH79,0)</f>
        <v>20</v>
      </c>
      <c r="BK79" s="131">
        <f>ROUND(AI79,0)</f>
        <v>10</v>
      </c>
      <c r="BL79" s="131" t="e">
        <f>ROUND(#REF!,0)</f>
        <v>#REF!</v>
      </c>
      <c r="BM79" s="131" t="e">
        <f>ROUND(#REF!,0)</f>
        <v>#REF!</v>
      </c>
      <c r="BN79" s="131" t="e">
        <f>ROUND(#REF!,0)</f>
        <v>#REF!</v>
      </c>
      <c r="BO79" s="131" t="e">
        <f>ROUND(#REF!,0)</f>
        <v>#REF!</v>
      </c>
      <c r="BP79" s="131" t="e">
        <f>ROUND(#REF!,0)</f>
        <v>#REF!</v>
      </c>
    </row>
    <row r="80" spans="1:68" s="10" customFormat="1" x14ac:dyDescent="0.2">
      <c r="A80" s="53" t="s">
        <v>131</v>
      </c>
      <c r="B80" s="18" t="s">
        <v>5</v>
      </c>
      <c r="C80" s="38" t="s">
        <v>45</v>
      </c>
      <c r="D80" s="99" t="s">
        <v>135</v>
      </c>
      <c r="E80" s="47" t="s">
        <v>144</v>
      </c>
      <c r="F80" s="20">
        <f>SUMPRODUCT(H80:AI80,$H$1:$AI$1)</f>
        <v>1127200</v>
      </c>
      <c r="G80" s="21">
        <f>SUM(H80:AI80)</f>
        <v>739</v>
      </c>
      <c r="H80" s="16">
        <v>30</v>
      </c>
      <c r="I80" s="16">
        <v>61</v>
      </c>
      <c r="J80" s="16">
        <v>22</v>
      </c>
      <c r="K80" s="16">
        <v>53</v>
      </c>
      <c r="L80" s="16">
        <v>71</v>
      </c>
      <c r="M80" s="16">
        <v>47</v>
      </c>
      <c r="N80" s="16">
        <v>21</v>
      </c>
      <c r="O80" s="16">
        <v>41</v>
      </c>
      <c r="P80" s="16">
        <v>61</v>
      </c>
      <c r="Q80" s="16">
        <v>21</v>
      </c>
      <c r="R80" s="16">
        <v>31</v>
      </c>
      <c r="S80" s="16">
        <v>41</v>
      </c>
      <c r="T80" s="16">
        <v>25</v>
      </c>
      <c r="U80" s="16">
        <v>52</v>
      </c>
      <c r="V80" s="16">
        <v>31</v>
      </c>
      <c r="W80" s="16">
        <v>21</v>
      </c>
      <c r="X80" s="16">
        <v>21</v>
      </c>
      <c r="Y80" s="16">
        <v>7</v>
      </c>
      <c r="Z80" s="16">
        <v>15</v>
      </c>
      <c r="AA80" s="16">
        <v>15</v>
      </c>
      <c r="AB80" s="16">
        <v>3</v>
      </c>
      <c r="AC80" s="16">
        <v>15</v>
      </c>
      <c r="AD80" s="16">
        <v>12</v>
      </c>
      <c r="AE80" s="16">
        <v>3</v>
      </c>
      <c r="AF80" s="16">
        <v>6</v>
      </c>
      <c r="AG80" s="16">
        <v>1</v>
      </c>
      <c r="AH80" s="16">
        <v>8</v>
      </c>
      <c r="AI80" s="16">
        <v>4</v>
      </c>
      <c r="AJ80" s="131">
        <f>ROUND(H80,0)</f>
        <v>30</v>
      </c>
      <c r="AK80" s="131">
        <f>ROUND(I80,0)</f>
        <v>61</v>
      </c>
      <c r="AL80" s="131">
        <f>ROUND(J80,0)</f>
        <v>22</v>
      </c>
      <c r="AM80" s="131">
        <f>ROUND(K80,0)</f>
        <v>53</v>
      </c>
      <c r="AN80" s="131">
        <f>ROUND(L80,0)</f>
        <v>71</v>
      </c>
      <c r="AO80" s="131">
        <f>ROUND(M80,0)</f>
        <v>47</v>
      </c>
      <c r="AP80" s="131">
        <f>ROUND(N80,0)</f>
        <v>21</v>
      </c>
      <c r="AQ80" s="131">
        <f>ROUND(O80,0)</f>
        <v>41</v>
      </c>
      <c r="AR80" s="131">
        <f>ROUND(P80,0)</f>
        <v>61</v>
      </c>
      <c r="AS80" s="131">
        <f>ROUND(Q80,0)</f>
        <v>21</v>
      </c>
      <c r="AT80" s="131">
        <f>ROUND(R80,0)</f>
        <v>31</v>
      </c>
      <c r="AU80" s="131">
        <f>ROUND(S80,0)</f>
        <v>41</v>
      </c>
      <c r="AV80" s="131">
        <f>ROUND(T80,0)</f>
        <v>25</v>
      </c>
      <c r="AW80" s="131">
        <f>ROUND(U80,0)</f>
        <v>52</v>
      </c>
      <c r="AX80" s="131">
        <f>ROUND(V80,0)</f>
        <v>31</v>
      </c>
      <c r="AY80" s="131">
        <f>ROUND(W80,0)</f>
        <v>21</v>
      </c>
      <c r="AZ80" s="131">
        <f>ROUND(X80,0)</f>
        <v>21</v>
      </c>
      <c r="BA80" s="131">
        <f>ROUND(Y80,0)</f>
        <v>7</v>
      </c>
      <c r="BB80" s="131">
        <f>ROUND(Z80,0)</f>
        <v>15</v>
      </c>
      <c r="BC80" s="131">
        <f>ROUND(AA80,0)</f>
        <v>15</v>
      </c>
      <c r="BD80" s="131">
        <f>ROUND(AB80,0)</f>
        <v>3</v>
      </c>
      <c r="BE80" s="131">
        <f>ROUND(AC80,0)</f>
        <v>15</v>
      </c>
      <c r="BF80" s="131">
        <f>ROUND(AD80,0)</f>
        <v>12</v>
      </c>
      <c r="BG80" s="131">
        <f>ROUND(AE80,0)</f>
        <v>3</v>
      </c>
      <c r="BH80" s="131">
        <f>ROUND(AF80,0)</f>
        <v>6</v>
      </c>
      <c r="BI80" s="131">
        <f>ROUND(AG80,0)</f>
        <v>1</v>
      </c>
      <c r="BJ80" s="131">
        <f>ROUND(AH80,0)</f>
        <v>8</v>
      </c>
      <c r="BK80" s="131">
        <f>ROUND(AI80,0)</f>
        <v>4</v>
      </c>
      <c r="BL80" s="131" t="e">
        <f>ROUND(#REF!,0)</f>
        <v>#REF!</v>
      </c>
      <c r="BM80" s="131" t="e">
        <f>ROUND(#REF!,0)</f>
        <v>#REF!</v>
      </c>
      <c r="BN80" s="131" t="e">
        <f>ROUND(#REF!,0)</f>
        <v>#REF!</v>
      </c>
      <c r="BO80" s="131" t="e">
        <f>ROUND(#REF!,0)</f>
        <v>#REF!</v>
      </c>
      <c r="BP80" s="131" t="e">
        <f>ROUND(#REF!,0)</f>
        <v>#REF!</v>
      </c>
    </row>
    <row r="81" spans="1:68" s="10" customFormat="1" x14ac:dyDescent="0.2">
      <c r="A81" s="54"/>
      <c r="B81" s="41"/>
      <c r="C81" s="41"/>
      <c r="D81" s="55"/>
      <c r="E81" s="56"/>
      <c r="F81" s="28">
        <f>SUMPRODUCT(H81:AI81,$H$1:$AI$1)</f>
        <v>5185900</v>
      </c>
      <c r="G81" s="59">
        <f>SUM(H81:AI81)</f>
        <v>2586</v>
      </c>
      <c r="H81" s="57">
        <f t="shared" ref="H81:AI81" si="13">SUM(H78:H80)</f>
        <v>82</v>
      </c>
      <c r="I81" s="57">
        <f t="shared" si="13"/>
        <v>165</v>
      </c>
      <c r="J81" s="57">
        <f t="shared" si="13"/>
        <v>58</v>
      </c>
      <c r="K81" s="57">
        <f t="shared" si="13"/>
        <v>144</v>
      </c>
      <c r="L81" s="57">
        <f t="shared" si="13"/>
        <v>193</v>
      </c>
      <c r="M81" s="57">
        <f t="shared" si="13"/>
        <v>129</v>
      </c>
      <c r="N81" s="57">
        <f t="shared" si="13"/>
        <v>64</v>
      </c>
      <c r="O81" s="57">
        <f t="shared" si="13"/>
        <v>129</v>
      </c>
      <c r="P81" s="57">
        <f t="shared" si="13"/>
        <v>193</v>
      </c>
      <c r="Q81" s="57">
        <f t="shared" si="13"/>
        <v>64</v>
      </c>
      <c r="R81" s="57">
        <f t="shared" si="13"/>
        <v>97</v>
      </c>
      <c r="S81" s="57">
        <f t="shared" si="13"/>
        <v>129</v>
      </c>
      <c r="T81" s="57">
        <f t="shared" si="13"/>
        <v>77</v>
      </c>
      <c r="U81" s="57">
        <f t="shared" si="13"/>
        <v>161</v>
      </c>
      <c r="V81" s="57">
        <f t="shared" si="13"/>
        <v>97</v>
      </c>
      <c r="W81" s="57">
        <f t="shared" si="13"/>
        <v>97</v>
      </c>
      <c r="X81" s="57">
        <f t="shared" si="13"/>
        <v>97</v>
      </c>
      <c r="Y81" s="57">
        <f t="shared" si="13"/>
        <v>32</v>
      </c>
      <c r="Z81" s="57">
        <f t="shared" si="13"/>
        <v>72</v>
      </c>
      <c r="AA81" s="57">
        <f t="shared" si="13"/>
        <v>72</v>
      </c>
      <c r="AB81" s="57">
        <f t="shared" si="13"/>
        <v>24</v>
      </c>
      <c r="AC81" s="57">
        <f t="shared" si="13"/>
        <v>129</v>
      </c>
      <c r="AD81" s="57">
        <f t="shared" si="13"/>
        <v>102</v>
      </c>
      <c r="AE81" s="57">
        <f t="shared" si="13"/>
        <v>29</v>
      </c>
      <c r="AF81" s="57">
        <f t="shared" si="13"/>
        <v>46</v>
      </c>
      <c r="AG81" s="57">
        <f t="shared" si="13"/>
        <v>7</v>
      </c>
      <c r="AH81" s="57">
        <f t="shared" si="13"/>
        <v>65</v>
      </c>
      <c r="AI81" s="57">
        <f t="shared" si="13"/>
        <v>32</v>
      </c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</row>
    <row r="82" spans="1:68" s="72" customFormat="1" x14ac:dyDescent="0.2">
      <c r="A82" s="84" t="s">
        <v>175</v>
      </c>
      <c r="B82" s="85" t="s">
        <v>5</v>
      </c>
      <c r="C82" s="86" t="s">
        <v>176</v>
      </c>
      <c r="D82" s="26" t="s">
        <v>187</v>
      </c>
      <c r="E82" s="26" t="s">
        <v>188</v>
      </c>
      <c r="F82" s="20">
        <f>SUMPRODUCT(H82:AI82,$H$1:$AI$1)</f>
        <v>2345370</v>
      </c>
      <c r="G82" s="21">
        <f>SUM(H82:AI82)</f>
        <v>966</v>
      </c>
      <c r="H82" s="22">
        <v>15</v>
      </c>
      <c r="I82" s="22">
        <v>64</v>
      </c>
      <c r="J82" s="22">
        <v>15</v>
      </c>
      <c r="K82" s="22">
        <v>41</v>
      </c>
      <c r="L82" s="22">
        <v>30</v>
      </c>
      <c r="M82" s="22">
        <v>39</v>
      </c>
      <c r="N82" s="22">
        <v>22</v>
      </c>
      <c r="O82" s="22">
        <v>33</v>
      </c>
      <c r="P82" s="22">
        <v>41</v>
      </c>
      <c r="Q82" s="22">
        <v>19</v>
      </c>
      <c r="R82" s="22">
        <v>33</v>
      </c>
      <c r="S82" s="22">
        <v>61</v>
      </c>
      <c r="T82" s="22">
        <v>31</v>
      </c>
      <c r="U82" s="22">
        <v>48</v>
      </c>
      <c r="V82" s="22">
        <v>46</v>
      </c>
      <c r="W82" s="22">
        <v>50</v>
      </c>
      <c r="X82" s="22">
        <v>41</v>
      </c>
      <c r="Y82" s="22">
        <v>8</v>
      </c>
      <c r="Z82" s="22">
        <v>41</v>
      </c>
      <c r="AA82" s="22">
        <v>54</v>
      </c>
      <c r="AB82" s="22">
        <v>12</v>
      </c>
      <c r="AC82" s="22">
        <v>62</v>
      </c>
      <c r="AD82" s="22">
        <v>55</v>
      </c>
      <c r="AE82" s="22">
        <v>12</v>
      </c>
      <c r="AF82" s="22">
        <v>27</v>
      </c>
      <c r="AG82" s="22">
        <v>4</v>
      </c>
      <c r="AH82" s="22">
        <v>39</v>
      </c>
      <c r="AI82" s="22">
        <v>23</v>
      </c>
      <c r="AJ82" s="131">
        <f>ROUND(H82,0)</f>
        <v>15</v>
      </c>
      <c r="AK82" s="131">
        <f>ROUND(I82,0)</f>
        <v>64</v>
      </c>
      <c r="AL82" s="131">
        <f>ROUND(J82,0)</f>
        <v>15</v>
      </c>
      <c r="AM82" s="131">
        <f>ROUND(K82,0)</f>
        <v>41</v>
      </c>
      <c r="AN82" s="131">
        <f>ROUND(L82,0)</f>
        <v>30</v>
      </c>
      <c r="AO82" s="131">
        <f>ROUND(M82,0)</f>
        <v>39</v>
      </c>
      <c r="AP82" s="131">
        <f>ROUND(N82,0)</f>
        <v>22</v>
      </c>
      <c r="AQ82" s="131">
        <f>ROUND(O82,0)</f>
        <v>33</v>
      </c>
      <c r="AR82" s="131">
        <f>ROUND(P82,0)</f>
        <v>41</v>
      </c>
      <c r="AS82" s="131">
        <f>ROUND(Q82,0)</f>
        <v>19</v>
      </c>
      <c r="AT82" s="131">
        <f>ROUND(R82,0)</f>
        <v>33</v>
      </c>
      <c r="AU82" s="131">
        <f>ROUND(S82,0)</f>
        <v>61</v>
      </c>
      <c r="AV82" s="131">
        <f>ROUND(T82,0)</f>
        <v>31</v>
      </c>
      <c r="AW82" s="131">
        <f>ROUND(U82,0)</f>
        <v>48</v>
      </c>
      <c r="AX82" s="131">
        <f>ROUND(V82,0)</f>
        <v>46</v>
      </c>
      <c r="AY82" s="131">
        <f>ROUND(W82,0)</f>
        <v>50</v>
      </c>
      <c r="AZ82" s="131">
        <f>ROUND(X82,0)</f>
        <v>41</v>
      </c>
      <c r="BA82" s="131">
        <f>ROUND(Y82,0)</f>
        <v>8</v>
      </c>
      <c r="BB82" s="131">
        <f>ROUND(Z82,0)</f>
        <v>41</v>
      </c>
      <c r="BC82" s="131">
        <f>ROUND(AA82,0)</f>
        <v>54</v>
      </c>
      <c r="BD82" s="131">
        <f>ROUND(AB82,0)</f>
        <v>12</v>
      </c>
      <c r="BE82" s="131">
        <f>ROUND(AC82,0)</f>
        <v>62</v>
      </c>
      <c r="BF82" s="131">
        <f>ROUND(AD82,0)</f>
        <v>55</v>
      </c>
      <c r="BG82" s="131">
        <f>ROUND(AE82,0)</f>
        <v>12</v>
      </c>
      <c r="BH82" s="131">
        <f>ROUND(AF82,0)</f>
        <v>27</v>
      </c>
      <c r="BI82" s="131">
        <f>ROUND(AG82,0)</f>
        <v>4</v>
      </c>
      <c r="BJ82" s="131">
        <f>ROUND(AH82,0)</f>
        <v>39</v>
      </c>
      <c r="BK82" s="131">
        <f>ROUND(AI82,0)</f>
        <v>23</v>
      </c>
      <c r="BL82" s="131" t="e">
        <f>ROUND(#REF!,0)</f>
        <v>#REF!</v>
      </c>
      <c r="BM82" s="131" t="e">
        <f>ROUND(#REF!,0)</f>
        <v>#REF!</v>
      </c>
      <c r="BN82" s="131" t="e">
        <f>ROUND(#REF!,0)</f>
        <v>#REF!</v>
      </c>
      <c r="BO82" s="131" t="e">
        <f>ROUND(#REF!,0)</f>
        <v>#REF!</v>
      </c>
      <c r="BP82" s="131" t="e">
        <f>ROUND(#REF!,0)</f>
        <v>#REF!</v>
      </c>
    </row>
    <row r="83" spans="1:68" x14ac:dyDescent="0.2">
      <c r="A83" s="84" t="s">
        <v>175</v>
      </c>
      <c r="B83" s="85" t="s">
        <v>5</v>
      </c>
      <c r="C83" s="86" t="s">
        <v>176</v>
      </c>
      <c r="D83" s="26" t="s">
        <v>189</v>
      </c>
      <c r="E83" s="26" t="s">
        <v>190</v>
      </c>
      <c r="F83" s="20">
        <f>SUMPRODUCT(H83:AI83,$H$1:$AI$1)</f>
        <v>2332340</v>
      </c>
      <c r="G83" s="21">
        <f>SUM(H83:AI83)</f>
        <v>1281</v>
      </c>
      <c r="H83" s="22">
        <v>38</v>
      </c>
      <c r="I83" s="22">
        <v>67</v>
      </c>
      <c r="J83" s="22">
        <v>20</v>
      </c>
      <c r="K83" s="22">
        <v>54</v>
      </c>
      <c r="L83" s="22">
        <v>76</v>
      </c>
      <c r="M83" s="22">
        <v>58</v>
      </c>
      <c r="N83" s="22">
        <v>32</v>
      </c>
      <c r="O83" s="22">
        <v>63</v>
      </c>
      <c r="P83" s="22">
        <v>103</v>
      </c>
      <c r="Q83" s="22">
        <v>36</v>
      </c>
      <c r="R83" s="22">
        <v>58</v>
      </c>
      <c r="S83" s="22">
        <v>72</v>
      </c>
      <c r="T83" s="22">
        <v>38</v>
      </c>
      <c r="U83" s="22">
        <v>103</v>
      </c>
      <c r="V83" s="22">
        <v>50</v>
      </c>
      <c r="W83" s="22">
        <v>41</v>
      </c>
      <c r="X83" s="22">
        <v>50</v>
      </c>
      <c r="Y83" s="22">
        <v>16</v>
      </c>
      <c r="Z83" s="22">
        <v>63</v>
      </c>
      <c r="AA83" s="22">
        <v>63</v>
      </c>
      <c r="AB83" s="22">
        <v>18</v>
      </c>
      <c r="AC83" s="22">
        <v>74</v>
      </c>
      <c r="AD83" s="22">
        <v>36</v>
      </c>
      <c r="AE83" s="22">
        <v>8</v>
      </c>
      <c r="AF83" s="22">
        <v>10</v>
      </c>
      <c r="AG83" s="22">
        <v>2</v>
      </c>
      <c r="AH83" s="22">
        <v>23</v>
      </c>
      <c r="AI83" s="22">
        <v>9</v>
      </c>
      <c r="AJ83" s="131">
        <f>ROUND(H83,0)</f>
        <v>38</v>
      </c>
      <c r="AK83" s="131">
        <f>ROUND(I83,0)</f>
        <v>67</v>
      </c>
      <c r="AL83" s="131">
        <f>ROUND(J83,0)</f>
        <v>20</v>
      </c>
      <c r="AM83" s="131">
        <f>ROUND(K83,0)</f>
        <v>54</v>
      </c>
      <c r="AN83" s="131">
        <f>ROUND(L83,0)</f>
        <v>76</v>
      </c>
      <c r="AO83" s="131">
        <f>ROUND(M83,0)</f>
        <v>58</v>
      </c>
      <c r="AP83" s="131">
        <f>ROUND(N83,0)</f>
        <v>32</v>
      </c>
      <c r="AQ83" s="131">
        <f>ROUND(O83,0)</f>
        <v>63</v>
      </c>
      <c r="AR83" s="131">
        <f>ROUND(P83,0)</f>
        <v>103</v>
      </c>
      <c r="AS83" s="131">
        <f>ROUND(Q83,0)</f>
        <v>36</v>
      </c>
      <c r="AT83" s="131">
        <f>ROUND(R83,0)</f>
        <v>58</v>
      </c>
      <c r="AU83" s="131">
        <f>ROUND(S83,0)</f>
        <v>72</v>
      </c>
      <c r="AV83" s="131">
        <f>ROUND(T83,0)</f>
        <v>38</v>
      </c>
      <c r="AW83" s="131">
        <f>ROUND(U83,0)</f>
        <v>103</v>
      </c>
      <c r="AX83" s="131">
        <f>ROUND(V83,0)</f>
        <v>50</v>
      </c>
      <c r="AY83" s="131">
        <f>ROUND(W83,0)</f>
        <v>41</v>
      </c>
      <c r="AZ83" s="131">
        <f>ROUND(X83,0)</f>
        <v>50</v>
      </c>
      <c r="BA83" s="131">
        <f>ROUND(Y83,0)</f>
        <v>16</v>
      </c>
      <c r="BB83" s="131">
        <f>ROUND(Z83,0)</f>
        <v>63</v>
      </c>
      <c r="BC83" s="131">
        <f>ROUND(AA83,0)</f>
        <v>63</v>
      </c>
      <c r="BD83" s="131">
        <f>ROUND(AB83,0)</f>
        <v>18</v>
      </c>
      <c r="BE83" s="131">
        <f>ROUND(AC83,0)</f>
        <v>74</v>
      </c>
      <c r="BF83" s="131">
        <f>ROUND(AD83,0)</f>
        <v>36</v>
      </c>
      <c r="BG83" s="131">
        <f>ROUND(AE83,0)</f>
        <v>8</v>
      </c>
      <c r="BH83" s="131">
        <f>ROUND(AF83,0)</f>
        <v>10</v>
      </c>
      <c r="BI83" s="131">
        <f>ROUND(AG83,0)</f>
        <v>2</v>
      </c>
      <c r="BJ83" s="131">
        <f>ROUND(AH83,0)</f>
        <v>23</v>
      </c>
      <c r="BK83" s="131">
        <f>ROUND(AI83,0)</f>
        <v>9</v>
      </c>
      <c r="BL83" s="131" t="e">
        <f>ROUND(#REF!,0)</f>
        <v>#REF!</v>
      </c>
      <c r="BM83" s="131" t="e">
        <f>ROUND(#REF!,0)</f>
        <v>#REF!</v>
      </c>
      <c r="BN83" s="131" t="e">
        <f>ROUND(#REF!,0)</f>
        <v>#REF!</v>
      </c>
      <c r="BO83" s="131" t="e">
        <f>ROUND(#REF!,0)</f>
        <v>#REF!</v>
      </c>
      <c r="BP83" s="131" t="e">
        <f>ROUND(#REF!,0)</f>
        <v>#REF!</v>
      </c>
    </row>
    <row r="84" spans="1:68" x14ac:dyDescent="0.2">
      <c r="A84" s="84" t="s">
        <v>175</v>
      </c>
      <c r="B84" s="85" t="s">
        <v>5</v>
      </c>
      <c r="C84" s="86" t="s">
        <v>176</v>
      </c>
      <c r="D84" s="26" t="s">
        <v>191</v>
      </c>
      <c r="E84" s="26" t="s">
        <v>192</v>
      </c>
      <c r="F84" s="20">
        <f>SUMPRODUCT(H84:AI84,$H$1:$AI$1)</f>
        <v>2169670</v>
      </c>
      <c r="G84" s="21">
        <f>SUM(H84:AI84)</f>
        <v>1085</v>
      </c>
      <c r="H84" s="22">
        <v>37</v>
      </c>
      <c r="I84" s="22">
        <v>49</v>
      </c>
      <c r="J84" s="22">
        <v>21</v>
      </c>
      <c r="K84" s="22">
        <v>41</v>
      </c>
      <c r="L84" s="22">
        <v>63</v>
      </c>
      <c r="M84" s="22">
        <v>55</v>
      </c>
      <c r="N84" s="22">
        <v>29</v>
      </c>
      <c r="O84" s="22">
        <v>61</v>
      </c>
      <c r="P84" s="22">
        <v>91</v>
      </c>
      <c r="Q84" s="22">
        <v>32</v>
      </c>
      <c r="R84" s="22">
        <v>33</v>
      </c>
      <c r="S84" s="22">
        <v>55</v>
      </c>
      <c r="T84" s="22">
        <v>33</v>
      </c>
      <c r="U84" s="22">
        <v>66</v>
      </c>
      <c r="V84" s="22">
        <v>46</v>
      </c>
      <c r="W84" s="22">
        <v>43</v>
      </c>
      <c r="X84" s="22">
        <v>48</v>
      </c>
      <c r="Y84" s="22">
        <v>15</v>
      </c>
      <c r="Z84" s="22">
        <v>43</v>
      </c>
      <c r="AA84" s="22">
        <v>34</v>
      </c>
      <c r="AB84" s="22">
        <v>17</v>
      </c>
      <c r="AC84" s="22">
        <v>62</v>
      </c>
      <c r="AD84" s="22">
        <v>47</v>
      </c>
      <c r="AE84" s="22">
        <v>9</v>
      </c>
      <c r="AF84" s="22">
        <v>15</v>
      </c>
      <c r="AG84" s="22">
        <v>2</v>
      </c>
      <c r="AH84" s="22">
        <v>25</v>
      </c>
      <c r="AI84" s="22">
        <v>13</v>
      </c>
      <c r="AJ84" s="131">
        <f>ROUND(H84,0)</f>
        <v>37</v>
      </c>
      <c r="AK84" s="131">
        <f>ROUND(I84,0)</f>
        <v>49</v>
      </c>
      <c r="AL84" s="131">
        <f>ROUND(J84,0)</f>
        <v>21</v>
      </c>
      <c r="AM84" s="131">
        <f>ROUND(K84,0)</f>
        <v>41</v>
      </c>
      <c r="AN84" s="131">
        <f>ROUND(L84,0)</f>
        <v>63</v>
      </c>
      <c r="AO84" s="131">
        <f>ROUND(M84,0)</f>
        <v>55</v>
      </c>
      <c r="AP84" s="131">
        <f>ROUND(N84,0)</f>
        <v>29</v>
      </c>
      <c r="AQ84" s="131">
        <f>ROUND(O84,0)</f>
        <v>61</v>
      </c>
      <c r="AR84" s="131">
        <f>ROUND(P84,0)</f>
        <v>91</v>
      </c>
      <c r="AS84" s="131">
        <f>ROUND(Q84,0)</f>
        <v>32</v>
      </c>
      <c r="AT84" s="131">
        <f>ROUND(R84,0)</f>
        <v>33</v>
      </c>
      <c r="AU84" s="131">
        <f>ROUND(S84,0)</f>
        <v>55</v>
      </c>
      <c r="AV84" s="131">
        <f>ROUND(T84,0)</f>
        <v>33</v>
      </c>
      <c r="AW84" s="131">
        <f>ROUND(U84,0)</f>
        <v>66</v>
      </c>
      <c r="AX84" s="131">
        <f>ROUND(V84,0)</f>
        <v>46</v>
      </c>
      <c r="AY84" s="131">
        <f>ROUND(W84,0)</f>
        <v>43</v>
      </c>
      <c r="AZ84" s="131">
        <f>ROUND(X84,0)</f>
        <v>48</v>
      </c>
      <c r="BA84" s="131">
        <f>ROUND(Y84,0)</f>
        <v>15</v>
      </c>
      <c r="BB84" s="131">
        <f>ROUND(Z84,0)</f>
        <v>43</v>
      </c>
      <c r="BC84" s="131">
        <f>ROUND(AA84,0)</f>
        <v>34</v>
      </c>
      <c r="BD84" s="131">
        <f>ROUND(AB84,0)</f>
        <v>17</v>
      </c>
      <c r="BE84" s="131">
        <f>ROUND(AC84,0)</f>
        <v>62</v>
      </c>
      <c r="BF84" s="131">
        <f>ROUND(AD84,0)</f>
        <v>47</v>
      </c>
      <c r="BG84" s="131">
        <f>ROUND(AE84,0)</f>
        <v>9</v>
      </c>
      <c r="BH84" s="131">
        <f>ROUND(AF84,0)</f>
        <v>15</v>
      </c>
      <c r="BI84" s="131">
        <f>ROUND(AG84,0)</f>
        <v>2</v>
      </c>
      <c r="BJ84" s="131">
        <f>ROUND(AH84,0)</f>
        <v>25</v>
      </c>
      <c r="BK84" s="131">
        <f>ROUND(AI84,0)</f>
        <v>13</v>
      </c>
      <c r="BL84" s="131" t="e">
        <f>ROUND(#REF!,0)</f>
        <v>#REF!</v>
      </c>
      <c r="BM84" s="131" t="e">
        <f>ROUND(#REF!,0)</f>
        <v>#REF!</v>
      </c>
      <c r="BN84" s="131" t="e">
        <f>ROUND(#REF!,0)</f>
        <v>#REF!</v>
      </c>
      <c r="BO84" s="131" t="e">
        <f>ROUND(#REF!,0)</f>
        <v>#REF!</v>
      </c>
      <c r="BP84" s="131" t="e">
        <f>ROUND(#REF!,0)</f>
        <v>#REF!</v>
      </c>
    </row>
    <row r="85" spans="1:68" x14ac:dyDescent="0.2">
      <c r="A85" s="84" t="s">
        <v>175</v>
      </c>
      <c r="B85" s="85" t="s">
        <v>5</v>
      </c>
      <c r="C85" s="86" t="s">
        <v>176</v>
      </c>
      <c r="D85" s="26" t="s">
        <v>193</v>
      </c>
      <c r="E85" s="26" t="s">
        <v>194</v>
      </c>
      <c r="F85" s="20">
        <f>SUMPRODUCT(H85:AI85,$H$1:$AI$1)</f>
        <v>1899690</v>
      </c>
      <c r="G85" s="21">
        <f>SUM(H85:AI85)</f>
        <v>1002</v>
      </c>
      <c r="H85" s="22">
        <v>29</v>
      </c>
      <c r="I85" s="22">
        <v>58</v>
      </c>
      <c r="J85" s="22">
        <v>17</v>
      </c>
      <c r="K85" s="22">
        <v>43</v>
      </c>
      <c r="L85" s="22">
        <v>63</v>
      </c>
      <c r="M85" s="22">
        <v>58</v>
      </c>
      <c r="N85" s="22">
        <v>26</v>
      </c>
      <c r="O85" s="22">
        <v>58</v>
      </c>
      <c r="P85" s="22">
        <v>87</v>
      </c>
      <c r="Q85" s="22">
        <v>26</v>
      </c>
      <c r="R85" s="22">
        <v>39</v>
      </c>
      <c r="S85" s="22">
        <v>47</v>
      </c>
      <c r="T85" s="22">
        <v>30</v>
      </c>
      <c r="U85" s="22">
        <v>59</v>
      </c>
      <c r="V85" s="22">
        <v>33</v>
      </c>
      <c r="W85" s="22">
        <v>37</v>
      </c>
      <c r="X85" s="22">
        <v>35</v>
      </c>
      <c r="Y85" s="22">
        <v>15</v>
      </c>
      <c r="Z85" s="22">
        <v>43</v>
      </c>
      <c r="AA85" s="22">
        <v>43</v>
      </c>
      <c r="AB85" s="22">
        <v>16</v>
      </c>
      <c r="AC85" s="22">
        <v>48</v>
      </c>
      <c r="AD85" s="22">
        <v>40</v>
      </c>
      <c r="AE85" s="22">
        <v>8</v>
      </c>
      <c r="AF85" s="22">
        <v>14</v>
      </c>
      <c r="AG85" s="22">
        <v>2</v>
      </c>
      <c r="AH85" s="22">
        <v>21</v>
      </c>
      <c r="AI85" s="22">
        <v>7</v>
      </c>
      <c r="AJ85" s="131">
        <f>ROUND(H85,0)</f>
        <v>29</v>
      </c>
      <c r="AK85" s="131">
        <f>ROUND(I85,0)</f>
        <v>58</v>
      </c>
      <c r="AL85" s="131">
        <f>ROUND(J85,0)</f>
        <v>17</v>
      </c>
      <c r="AM85" s="131">
        <f>ROUND(K85,0)</f>
        <v>43</v>
      </c>
      <c r="AN85" s="131">
        <f>ROUND(L85,0)</f>
        <v>63</v>
      </c>
      <c r="AO85" s="131">
        <f>ROUND(M85,0)</f>
        <v>58</v>
      </c>
      <c r="AP85" s="131">
        <f>ROUND(N85,0)</f>
        <v>26</v>
      </c>
      <c r="AQ85" s="131">
        <f>ROUND(O85,0)</f>
        <v>58</v>
      </c>
      <c r="AR85" s="131">
        <f>ROUND(P85,0)</f>
        <v>87</v>
      </c>
      <c r="AS85" s="131">
        <f>ROUND(Q85,0)</f>
        <v>26</v>
      </c>
      <c r="AT85" s="131">
        <f>ROUND(R85,0)</f>
        <v>39</v>
      </c>
      <c r="AU85" s="131">
        <f>ROUND(S85,0)</f>
        <v>47</v>
      </c>
      <c r="AV85" s="131">
        <f>ROUND(T85,0)</f>
        <v>30</v>
      </c>
      <c r="AW85" s="131">
        <f>ROUND(U85,0)</f>
        <v>59</v>
      </c>
      <c r="AX85" s="131">
        <f>ROUND(V85,0)</f>
        <v>33</v>
      </c>
      <c r="AY85" s="131">
        <f>ROUND(W85,0)</f>
        <v>37</v>
      </c>
      <c r="AZ85" s="131">
        <f>ROUND(X85,0)</f>
        <v>35</v>
      </c>
      <c r="BA85" s="131">
        <f>ROUND(Y85,0)</f>
        <v>15</v>
      </c>
      <c r="BB85" s="131">
        <f>ROUND(Z85,0)</f>
        <v>43</v>
      </c>
      <c r="BC85" s="131">
        <f>ROUND(AA85,0)</f>
        <v>43</v>
      </c>
      <c r="BD85" s="131">
        <f>ROUND(AB85,0)</f>
        <v>16</v>
      </c>
      <c r="BE85" s="131">
        <f>ROUND(AC85,0)</f>
        <v>48</v>
      </c>
      <c r="BF85" s="131">
        <f>ROUND(AD85,0)</f>
        <v>40</v>
      </c>
      <c r="BG85" s="131">
        <f>ROUND(AE85,0)</f>
        <v>8</v>
      </c>
      <c r="BH85" s="131">
        <f>ROUND(AF85,0)</f>
        <v>14</v>
      </c>
      <c r="BI85" s="131">
        <f>ROUND(AG85,0)</f>
        <v>2</v>
      </c>
      <c r="BJ85" s="131">
        <f>ROUND(AH85,0)</f>
        <v>21</v>
      </c>
      <c r="BK85" s="131">
        <f>ROUND(AI85,0)</f>
        <v>7</v>
      </c>
      <c r="BL85" s="131" t="e">
        <f>ROUND(#REF!,0)</f>
        <v>#REF!</v>
      </c>
      <c r="BM85" s="131" t="e">
        <f>ROUND(#REF!,0)</f>
        <v>#REF!</v>
      </c>
      <c r="BN85" s="131" t="e">
        <f>ROUND(#REF!,0)</f>
        <v>#REF!</v>
      </c>
      <c r="BO85" s="131" t="e">
        <f>ROUND(#REF!,0)</f>
        <v>#REF!</v>
      </c>
      <c r="BP85" s="131" t="e">
        <f>ROUND(#REF!,0)</f>
        <v>#REF!</v>
      </c>
    </row>
    <row r="86" spans="1:68" x14ac:dyDescent="0.2">
      <c r="A86" s="84" t="s">
        <v>175</v>
      </c>
      <c r="B86" s="85" t="s">
        <v>5</v>
      </c>
      <c r="C86" s="86" t="s">
        <v>176</v>
      </c>
      <c r="D86" s="26" t="s">
        <v>195</v>
      </c>
      <c r="E86" s="26" t="s">
        <v>196</v>
      </c>
      <c r="F86" s="20">
        <f>SUMPRODUCT(H86:AI86,$H$1:$AI$1)</f>
        <v>1755018.4999999995</v>
      </c>
      <c r="G86" s="21">
        <f>SUM(H86:AI86)</f>
        <v>1004.0499999999996</v>
      </c>
      <c r="H86" s="22">
        <v>33.949999999999989</v>
      </c>
      <c r="I86" s="22">
        <v>67.899999999999977</v>
      </c>
      <c r="J86" s="22">
        <v>18.199999999999989</v>
      </c>
      <c r="K86" s="22">
        <v>48.049999999999983</v>
      </c>
      <c r="L86" s="22">
        <v>70.099999999999966</v>
      </c>
      <c r="M86" s="22">
        <v>65.5</v>
      </c>
      <c r="N86" s="22">
        <v>28.75</v>
      </c>
      <c r="O86" s="22">
        <v>60.5</v>
      </c>
      <c r="P86" s="22">
        <v>91.25</v>
      </c>
      <c r="Q86" s="22">
        <v>24.75</v>
      </c>
      <c r="R86" s="22">
        <v>44.099999999999994</v>
      </c>
      <c r="S86" s="22">
        <v>40.5</v>
      </c>
      <c r="T86" s="22">
        <v>33.299999999999983</v>
      </c>
      <c r="U86" s="22">
        <v>68.849999999999966</v>
      </c>
      <c r="V86" s="22">
        <v>32.099999999999994</v>
      </c>
      <c r="W86" s="22">
        <v>36.099999999999994</v>
      </c>
      <c r="X86" s="22">
        <v>33.099999999999994</v>
      </c>
      <c r="Y86" s="22">
        <v>15.349999999999994</v>
      </c>
      <c r="Z86" s="22">
        <v>36.099999999999994</v>
      </c>
      <c r="AA86" s="22">
        <v>32.099999999999994</v>
      </c>
      <c r="AB86" s="22">
        <v>12.049999999999997</v>
      </c>
      <c r="AC86" s="22">
        <v>37.099999999999966</v>
      </c>
      <c r="AD86" s="22">
        <v>34.799999999999983</v>
      </c>
      <c r="AE86" s="22">
        <v>5.75</v>
      </c>
      <c r="AF86" s="22">
        <v>9.0499999999999972</v>
      </c>
      <c r="AG86" s="22">
        <v>1.3999999999999986</v>
      </c>
      <c r="AH86" s="22">
        <v>14.549999999999997</v>
      </c>
      <c r="AI86" s="22">
        <v>8.7999999999999972</v>
      </c>
      <c r="AJ86" s="131">
        <f>ROUND(H86,0)</f>
        <v>34</v>
      </c>
      <c r="AK86" s="131">
        <f>ROUND(I86,0)</f>
        <v>68</v>
      </c>
      <c r="AL86" s="131">
        <f>ROUND(J86,0)</f>
        <v>18</v>
      </c>
      <c r="AM86" s="131">
        <f>ROUND(K86,0)</f>
        <v>48</v>
      </c>
      <c r="AN86" s="131">
        <f>ROUND(L86,0)</f>
        <v>70</v>
      </c>
      <c r="AO86" s="131">
        <f>ROUND(M86,0)</f>
        <v>66</v>
      </c>
      <c r="AP86" s="131">
        <f>ROUND(N86,0)</f>
        <v>29</v>
      </c>
      <c r="AQ86" s="131">
        <f>ROUND(O86,0)</f>
        <v>61</v>
      </c>
      <c r="AR86" s="131">
        <f>ROUND(P86,0)</f>
        <v>91</v>
      </c>
      <c r="AS86" s="131">
        <f>ROUND(Q86,0)</f>
        <v>25</v>
      </c>
      <c r="AT86" s="131">
        <f>ROUND(R86,0)</f>
        <v>44</v>
      </c>
      <c r="AU86" s="131">
        <f>ROUND(S86,0)</f>
        <v>41</v>
      </c>
      <c r="AV86" s="131">
        <f>ROUND(T86,0)</f>
        <v>33</v>
      </c>
      <c r="AW86" s="131">
        <f>ROUND(U86,0)</f>
        <v>69</v>
      </c>
      <c r="AX86" s="131">
        <f>ROUND(V86,0)</f>
        <v>32</v>
      </c>
      <c r="AY86" s="131">
        <f>ROUND(W86,0)</f>
        <v>36</v>
      </c>
      <c r="AZ86" s="131">
        <f>ROUND(X86,0)</f>
        <v>33</v>
      </c>
      <c r="BA86" s="131">
        <f>ROUND(Y86,0)</f>
        <v>15</v>
      </c>
      <c r="BB86" s="131">
        <f>ROUND(Z86,0)</f>
        <v>36</v>
      </c>
      <c r="BC86" s="131">
        <f>ROUND(AA86,0)</f>
        <v>32</v>
      </c>
      <c r="BD86" s="131">
        <f>ROUND(AB86,0)</f>
        <v>12</v>
      </c>
      <c r="BE86" s="131">
        <f>ROUND(AC86,0)</f>
        <v>37</v>
      </c>
      <c r="BF86" s="131">
        <f>ROUND(AD86,0)</f>
        <v>35</v>
      </c>
      <c r="BG86" s="131">
        <f>ROUND(AE86,0)</f>
        <v>6</v>
      </c>
      <c r="BH86" s="131">
        <f>ROUND(AF86,0)</f>
        <v>9</v>
      </c>
      <c r="BI86" s="131">
        <f>ROUND(AG86,0)</f>
        <v>1</v>
      </c>
      <c r="BJ86" s="131">
        <f>ROUND(AH86,0)</f>
        <v>15</v>
      </c>
      <c r="BK86" s="131">
        <f>ROUND(AI86,0)</f>
        <v>9</v>
      </c>
      <c r="BL86" s="131" t="e">
        <f>ROUND(#REF!,0)</f>
        <v>#REF!</v>
      </c>
      <c r="BM86" s="131" t="e">
        <f>ROUND(#REF!,0)</f>
        <v>#REF!</v>
      </c>
      <c r="BN86" s="131" t="e">
        <f>ROUND(#REF!,0)</f>
        <v>#REF!</v>
      </c>
      <c r="BO86" s="131" t="e">
        <f>ROUND(#REF!,0)</f>
        <v>#REF!</v>
      </c>
      <c r="BP86" s="131" t="e">
        <f>ROUND(#REF!,0)</f>
        <v>#REF!</v>
      </c>
    </row>
    <row r="87" spans="1:68" x14ac:dyDescent="0.2">
      <c r="A87" s="87"/>
      <c r="B87" s="88"/>
      <c r="C87" s="74"/>
      <c r="D87" s="27"/>
      <c r="E87" s="27"/>
      <c r="F87" s="28">
        <f>SUMPRODUCT(H87:AI87,$H$1:$AI$1)</f>
        <v>10502088.5</v>
      </c>
      <c r="G87" s="59">
        <f>SUM(H87:AI87)</f>
        <v>5338.0500000000011</v>
      </c>
      <c r="H87" s="12">
        <f t="shared" ref="H87:AI87" si="14">SUM(H82:H86)</f>
        <v>152.94999999999999</v>
      </c>
      <c r="I87" s="12">
        <f t="shared" si="14"/>
        <v>305.89999999999998</v>
      </c>
      <c r="J87" s="12">
        <f t="shared" si="14"/>
        <v>91.199999999999989</v>
      </c>
      <c r="K87" s="12">
        <f t="shared" si="14"/>
        <v>227.04999999999998</v>
      </c>
      <c r="L87" s="12">
        <f t="shared" si="14"/>
        <v>302.09999999999997</v>
      </c>
      <c r="M87" s="12">
        <f t="shared" si="14"/>
        <v>275.5</v>
      </c>
      <c r="N87" s="12">
        <f t="shared" si="14"/>
        <v>137.75</v>
      </c>
      <c r="O87" s="12">
        <f t="shared" si="14"/>
        <v>275.5</v>
      </c>
      <c r="P87" s="12">
        <f t="shared" si="14"/>
        <v>413.25</v>
      </c>
      <c r="Q87" s="12">
        <f t="shared" si="14"/>
        <v>137.75</v>
      </c>
      <c r="R87" s="12">
        <f t="shared" si="14"/>
        <v>207.1</v>
      </c>
      <c r="S87" s="12">
        <f t="shared" si="14"/>
        <v>275.5</v>
      </c>
      <c r="T87" s="12">
        <f t="shared" si="14"/>
        <v>165.29999999999998</v>
      </c>
      <c r="U87" s="12">
        <f t="shared" si="14"/>
        <v>344.84999999999997</v>
      </c>
      <c r="V87" s="12">
        <f t="shared" si="14"/>
        <v>207.1</v>
      </c>
      <c r="W87" s="12">
        <f t="shared" si="14"/>
        <v>207.1</v>
      </c>
      <c r="X87" s="12">
        <f t="shared" si="14"/>
        <v>207.1</v>
      </c>
      <c r="Y87" s="12">
        <f t="shared" si="14"/>
        <v>69.349999999999994</v>
      </c>
      <c r="Z87" s="12">
        <f t="shared" si="14"/>
        <v>226.1</v>
      </c>
      <c r="AA87" s="12">
        <f t="shared" si="14"/>
        <v>226.1</v>
      </c>
      <c r="AB87" s="12">
        <f t="shared" si="14"/>
        <v>75.05</v>
      </c>
      <c r="AC87" s="12">
        <f t="shared" si="14"/>
        <v>283.09999999999997</v>
      </c>
      <c r="AD87" s="12">
        <f t="shared" si="14"/>
        <v>212.79999999999998</v>
      </c>
      <c r="AE87" s="12">
        <f t="shared" si="14"/>
        <v>42.75</v>
      </c>
      <c r="AF87" s="89">
        <f t="shared" si="14"/>
        <v>75.05</v>
      </c>
      <c r="AG87" s="89">
        <f t="shared" si="14"/>
        <v>11.399999999999999</v>
      </c>
      <c r="AH87" s="89">
        <f t="shared" si="14"/>
        <v>122.55</v>
      </c>
      <c r="AI87" s="89">
        <f t="shared" si="14"/>
        <v>60.8</v>
      </c>
    </row>
    <row r="88" spans="1:68" x14ac:dyDescent="0.2">
      <c r="A88" s="17" t="s">
        <v>177</v>
      </c>
      <c r="B88" s="85" t="s">
        <v>5</v>
      </c>
      <c r="C88" s="86" t="s">
        <v>176</v>
      </c>
      <c r="D88" s="19" t="s">
        <v>197</v>
      </c>
      <c r="E88" s="76" t="s">
        <v>198</v>
      </c>
      <c r="F88" s="20">
        <f>SUMPRODUCT(H88:AI88,$H$1:$AI$1)</f>
        <v>2199790</v>
      </c>
      <c r="G88" s="21">
        <f>SUM(H88:AI88)</f>
        <v>1202</v>
      </c>
      <c r="H88" s="22">
        <v>37</v>
      </c>
      <c r="I88" s="22">
        <v>71</v>
      </c>
      <c r="J88" s="22">
        <v>20</v>
      </c>
      <c r="K88" s="22">
        <v>46</v>
      </c>
      <c r="L88" s="22">
        <v>66</v>
      </c>
      <c r="M88" s="22">
        <v>69</v>
      </c>
      <c r="N88" s="22">
        <v>37</v>
      </c>
      <c r="O88" s="22">
        <v>74</v>
      </c>
      <c r="P88" s="22">
        <v>103</v>
      </c>
      <c r="Q88" s="22">
        <v>36</v>
      </c>
      <c r="R88" s="22">
        <v>50</v>
      </c>
      <c r="S88" s="22">
        <v>61</v>
      </c>
      <c r="T88" s="22">
        <v>44</v>
      </c>
      <c r="U88" s="22">
        <v>86</v>
      </c>
      <c r="V88" s="22">
        <v>44</v>
      </c>
      <c r="W88" s="22">
        <v>44</v>
      </c>
      <c r="X88" s="22">
        <v>44</v>
      </c>
      <c r="Y88" s="22">
        <v>18</v>
      </c>
      <c r="Z88" s="22">
        <v>45</v>
      </c>
      <c r="AA88" s="22">
        <v>41</v>
      </c>
      <c r="AB88" s="22">
        <v>17</v>
      </c>
      <c r="AC88" s="22">
        <v>47</v>
      </c>
      <c r="AD88" s="22">
        <v>42</v>
      </c>
      <c r="AE88" s="22">
        <v>9</v>
      </c>
      <c r="AF88" s="22">
        <v>18</v>
      </c>
      <c r="AG88" s="22">
        <v>2</v>
      </c>
      <c r="AH88" s="22">
        <v>20</v>
      </c>
      <c r="AI88" s="22">
        <v>11</v>
      </c>
      <c r="AJ88" s="131">
        <f>ROUND(H88,0)</f>
        <v>37</v>
      </c>
      <c r="AK88" s="131">
        <f>ROUND(I88,0)</f>
        <v>71</v>
      </c>
      <c r="AL88" s="131">
        <f>ROUND(J88,0)</f>
        <v>20</v>
      </c>
      <c r="AM88" s="131">
        <f>ROUND(K88,0)</f>
        <v>46</v>
      </c>
      <c r="AN88" s="131">
        <f>ROUND(L88,0)</f>
        <v>66</v>
      </c>
      <c r="AO88" s="131">
        <f>ROUND(M88,0)</f>
        <v>69</v>
      </c>
      <c r="AP88" s="131">
        <f>ROUND(N88,0)</f>
        <v>37</v>
      </c>
      <c r="AQ88" s="131">
        <f>ROUND(O88,0)</f>
        <v>74</v>
      </c>
      <c r="AR88" s="131">
        <f>ROUND(P88,0)</f>
        <v>103</v>
      </c>
      <c r="AS88" s="131">
        <f>ROUND(Q88,0)</f>
        <v>36</v>
      </c>
      <c r="AT88" s="131">
        <f>ROUND(R88,0)</f>
        <v>50</v>
      </c>
      <c r="AU88" s="131">
        <f>ROUND(S88,0)</f>
        <v>61</v>
      </c>
      <c r="AV88" s="131">
        <f>ROUND(T88,0)</f>
        <v>44</v>
      </c>
      <c r="AW88" s="131">
        <f>ROUND(U88,0)</f>
        <v>86</v>
      </c>
      <c r="AX88" s="131">
        <f>ROUND(V88,0)</f>
        <v>44</v>
      </c>
      <c r="AY88" s="131">
        <f>ROUND(W88,0)</f>
        <v>44</v>
      </c>
      <c r="AZ88" s="131">
        <f>ROUND(X88,0)</f>
        <v>44</v>
      </c>
      <c r="BA88" s="131">
        <f>ROUND(Y88,0)</f>
        <v>18</v>
      </c>
      <c r="BB88" s="131">
        <f>ROUND(Z88,0)</f>
        <v>45</v>
      </c>
      <c r="BC88" s="131">
        <f>ROUND(AA88,0)</f>
        <v>41</v>
      </c>
      <c r="BD88" s="131">
        <f>ROUND(AB88,0)</f>
        <v>17</v>
      </c>
      <c r="BE88" s="131">
        <f>ROUND(AC88,0)</f>
        <v>47</v>
      </c>
      <c r="BF88" s="131">
        <f>ROUND(AD88,0)</f>
        <v>42</v>
      </c>
      <c r="BG88" s="131">
        <f>ROUND(AE88,0)</f>
        <v>9</v>
      </c>
      <c r="BH88" s="131">
        <f>ROUND(AF88,0)</f>
        <v>18</v>
      </c>
      <c r="BI88" s="131">
        <f>ROUND(AG88,0)</f>
        <v>2</v>
      </c>
      <c r="BJ88" s="131">
        <f>ROUND(AH88,0)</f>
        <v>20</v>
      </c>
      <c r="BK88" s="131">
        <f>ROUND(AI88,0)</f>
        <v>11</v>
      </c>
      <c r="BL88" s="131" t="e">
        <f>ROUND(#REF!,0)</f>
        <v>#REF!</v>
      </c>
      <c r="BM88" s="131" t="e">
        <f>ROUND(#REF!,0)</f>
        <v>#REF!</v>
      </c>
      <c r="BN88" s="131" t="e">
        <f>ROUND(#REF!,0)</f>
        <v>#REF!</v>
      </c>
      <c r="BO88" s="131" t="e">
        <f>ROUND(#REF!,0)</f>
        <v>#REF!</v>
      </c>
      <c r="BP88" s="131" t="e">
        <f>ROUND(#REF!,0)</f>
        <v>#REF!</v>
      </c>
    </row>
    <row r="89" spans="1:68" x14ac:dyDescent="0.2">
      <c r="A89" s="17" t="s">
        <v>177</v>
      </c>
      <c r="B89" s="85" t="s">
        <v>5</v>
      </c>
      <c r="C89" s="86" t="s">
        <v>176</v>
      </c>
      <c r="D89" s="19" t="s">
        <v>199</v>
      </c>
      <c r="E89" s="76" t="s">
        <v>200</v>
      </c>
      <c r="F89" s="20">
        <f>SUMPRODUCT(H89:AI89,$H$1:$AI$1)</f>
        <v>1677590</v>
      </c>
      <c r="G89" s="21">
        <f>SUM(H89:AI89)</f>
        <v>915</v>
      </c>
      <c r="H89" s="22">
        <v>22</v>
      </c>
      <c r="I89" s="22">
        <v>53</v>
      </c>
      <c r="J89" s="22">
        <v>13</v>
      </c>
      <c r="K89" s="22">
        <v>39</v>
      </c>
      <c r="L89" s="22">
        <v>44</v>
      </c>
      <c r="M89" s="22">
        <v>49</v>
      </c>
      <c r="N89" s="22">
        <v>17</v>
      </c>
      <c r="O89" s="22">
        <v>49</v>
      </c>
      <c r="P89" s="22">
        <v>74</v>
      </c>
      <c r="Q89" s="22">
        <v>20</v>
      </c>
      <c r="R89" s="22">
        <v>41</v>
      </c>
      <c r="S89" s="22">
        <v>54</v>
      </c>
      <c r="T89" s="22">
        <v>22</v>
      </c>
      <c r="U89" s="22">
        <v>68</v>
      </c>
      <c r="V89" s="22">
        <v>39</v>
      </c>
      <c r="W89" s="22">
        <v>33</v>
      </c>
      <c r="X89" s="22">
        <v>41</v>
      </c>
      <c r="Y89" s="22">
        <v>12</v>
      </c>
      <c r="Z89" s="22">
        <v>47</v>
      </c>
      <c r="AA89" s="22">
        <v>47</v>
      </c>
      <c r="AB89" s="22">
        <v>13</v>
      </c>
      <c r="AC89" s="22">
        <v>52</v>
      </c>
      <c r="AD89" s="22">
        <v>28</v>
      </c>
      <c r="AE89" s="22">
        <v>5</v>
      </c>
      <c r="AF89" s="22">
        <v>11</v>
      </c>
      <c r="AG89" s="22">
        <v>2</v>
      </c>
      <c r="AH89" s="22">
        <v>14</v>
      </c>
      <c r="AI89" s="22">
        <v>6</v>
      </c>
      <c r="AJ89" s="131">
        <f>ROUND(H89,0)</f>
        <v>22</v>
      </c>
      <c r="AK89" s="131">
        <f>ROUND(I89,0)</f>
        <v>53</v>
      </c>
      <c r="AL89" s="131">
        <f>ROUND(J89,0)</f>
        <v>13</v>
      </c>
      <c r="AM89" s="131">
        <f>ROUND(K89,0)</f>
        <v>39</v>
      </c>
      <c r="AN89" s="131">
        <f>ROUND(L89,0)</f>
        <v>44</v>
      </c>
      <c r="AO89" s="131">
        <f>ROUND(M89,0)</f>
        <v>49</v>
      </c>
      <c r="AP89" s="131">
        <f>ROUND(N89,0)</f>
        <v>17</v>
      </c>
      <c r="AQ89" s="131">
        <f>ROUND(O89,0)</f>
        <v>49</v>
      </c>
      <c r="AR89" s="131">
        <f>ROUND(P89,0)</f>
        <v>74</v>
      </c>
      <c r="AS89" s="131">
        <f>ROUND(Q89,0)</f>
        <v>20</v>
      </c>
      <c r="AT89" s="131">
        <f>ROUND(R89,0)</f>
        <v>41</v>
      </c>
      <c r="AU89" s="131">
        <f>ROUND(S89,0)</f>
        <v>54</v>
      </c>
      <c r="AV89" s="131">
        <f>ROUND(T89,0)</f>
        <v>22</v>
      </c>
      <c r="AW89" s="131">
        <f>ROUND(U89,0)</f>
        <v>68</v>
      </c>
      <c r="AX89" s="131">
        <f>ROUND(V89,0)</f>
        <v>39</v>
      </c>
      <c r="AY89" s="131">
        <f>ROUND(W89,0)</f>
        <v>33</v>
      </c>
      <c r="AZ89" s="131">
        <f>ROUND(X89,0)</f>
        <v>41</v>
      </c>
      <c r="BA89" s="131">
        <f>ROUND(Y89,0)</f>
        <v>12</v>
      </c>
      <c r="BB89" s="131">
        <f>ROUND(Z89,0)</f>
        <v>47</v>
      </c>
      <c r="BC89" s="131">
        <f>ROUND(AA89,0)</f>
        <v>47</v>
      </c>
      <c r="BD89" s="131">
        <f>ROUND(AB89,0)</f>
        <v>13</v>
      </c>
      <c r="BE89" s="131">
        <f>ROUND(AC89,0)</f>
        <v>52</v>
      </c>
      <c r="BF89" s="131">
        <f>ROUND(AD89,0)</f>
        <v>28</v>
      </c>
      <c r="BG89" s="131">
        <f>ROUND(AE89,0)</f>
        <v>5</v>
      </c>
      <c r="BH89" s="131">
        <f>ROUND(AF89,0)</f>
        <v>11</v>
      </c>
      <c r="BI89" s="131">
        <f>ROUND(AG89,0)</f>
        <v>2</v>
      </c>
      <c r="BJ89" s="131">
        <f>ROUND(AH89,0)</f>
        <v>14</v>
      </c>
      <c r="BK89" s="131">
        <f>ROUND(AI89,0)</f>
        <v>6</v>
      </c>
      <c r="BL89" s="131" t="e">
        <f>ROUND(#REF!,0)</f>
        <v>#REF!</v>
      </c>
      <c r="BM89" s="131" t="e">
        <f>ROUND(#REF!,0)</f>
        <v>#REF!</v>
      </c>
      <c r="BN89" s="131" t="e">
        <f>ROUND(#REF!,0)</f>
        <v>#REF!</v>
      </c>
      <c r="BO89" s="131" t="e">
        <f>ROUND(#REF!,0)</f>
        <v>#REF!</v>
      </c>
      <c r="BP89" s="131" t="e">
        <f>ROUND(#REF!,0)</f>
        <v>#REF!</v>
      </c>
    </row>
    <row r="90" spans="1:68" x14ac:dyDescent="0.2">
      <c r="A90" s="17" t="s">
        <v>177</v>
      </c>
      <c r="B90" s="85" t="s">
        <v>5</v>
      </c>
      <c r="C90" s="86" t="s">
        <v>176</v>
      </c>
      <c r="D90" s="90" t="s">
        <v>201</v>
      </c>
      <c r="E90" s="76" t="s">
        <v>202</v>
      </c>
      <c r="F90" s="20">
        <f>SUMPRODUCT(H90:AI90,$H$1:$AI$1)</f>
        <v>2082860</v>
      </c>
      <c r="G90" s="21">
        <f>SUM(H90:AI90)</f>
        <v>1029</v>
      </c>
      <c r="H90" s="22">
        <v>30</v>
      </c>
      <c r="I90" s="22">
        <v>56</v>
      </c>
      <c r="J90" s="22">
        <v>12</v>
      </c>
      <c r="K90" s="22">
        <v>29</v>
      </c>
      <c r="L90" s="22">
        <v>39</v>
      </c>
      <c r="M90" s="22">
        <v>54</v>
      </c>
      <c r="N90" s="22">
        <v>28</v>
      </c>
      <c r="O90" s="22">
        <v>44</v>
      </c>
      <c r="P90" s="22">
        <v>81</v>
      </c>
      <c r="Q90" s="22">
        <v>25</v>
      </c>
      <c r="R90" s="22">
        <v>29</v>
      </c>
      <c r="S90" s="22">
        <v>42</v>
      </c>
      <c r="T90" s="22">
        <v>30</v>
      </c>
      <c r="U90" s="22">
        <v>62</v>
      </c>
      <c r="V90" s="22">
        <v>52</v>
      </c>
      <c r="W90" s="22">
        <v>50</v>
      </c>
      <c r="X90" s="22">
        <v>44</v>
      </c>
      <c r="Y90" s="22">
        <v>11</v>
      </c>
      <c r="Z90" s="22">
        <v>60</v>
      </c>
      <c r="AA90" s="22">
        <v>64</v>
      </c>
      <c r="AB90" s="22">
        <v>20</v>
      </c>
      <c r="AC90" s="22">
        <v>61</v>
      </c>
      <c r="AD90" s="22">
        <v>44</v>
      </c>
      <c r="AE90" s="22">
        <v>8</v>
      </c>
      <c r="AF90" s="22">
        <v>19</v>
      </c>
      <c r="AG90" s="22">
        <v>3</v>
      </c>
      <c r="AH90" s="22">
        <v>20</v>
      </c>
      <c r="AI90" s="22">
        <v>12</v>
      </c>
      <c r="AJ90" s="131">
        <f>ROUND(H90,0)</f>
        <v>30</v>
      </c>
      <c r="AK90" s="131">
        <f>ROUND(I90,0)</f>
        <v>56</v>
      </c>
      <c r="AL90" s="131">
        <f>ROUND(J90,0)</f>
        <v>12</v>
      </c>
      <c r="AM90" s="131">
        <f>ROUND(K90,0)</f>
        <v>29</v>
      </c>
      <c r="AN90" s="131">
        <f>ROUND(L90,0)</f>
        <v>39</v>
      </c>
      <c r="AO90" s="131">
        <f>ROUND(M90,0)</f>
        <v>54</v>
      </c>
      <c r="AP90" s="131">
        <f>ROUND(N90,0)</f>
        <v>28</v>
      </c>
      <c r="AQ90" s="131">
        <f>ROUND(O90,0)</f>
        <v>44</v>
      </c>
      <c r="AR90" s="131">
        <f>ROUND(P90,0)</f>
        <v>81</v>
      </c>
      <c r="AS90" s="131">
        <f>ROUND(Q90,0)</f>
        <v>25</v>
      </c>
      <c r="AT90" s="131">
        <f>ROUND(R90,0)</f>
        <v>29</v>
      </c>
      <c r="AU90" s="131">
        <f>ROUND(S90,0)</f>
        <v>42</v>
      </c>
      <c r="AV90" s="131">
        <f>ROUND(T90,0)</f>
        <v>30</v>
      </c>
      <c r="AW90" s="131">
        <f>ROUND(U90,0)</f>
        <v>62</v>
      </c>
      <c r="AX90" s="131">
        <f>ROUND(V90,0)</f>
        <v>52</v>
      </c>
      <c r="AY90" s="131">
        <f>ROUND(W90,0)</f>
        <v>50</v>
      </c>
      <c r="AZ90" s="131">
        <f>ROUND(X90,0)</f>
        <v>44</v>
      </c>
      <c r="BA90" s="131">
        <f>ROUND(Y90,0)</f>
        <v>11</v>
      </c>
      <c r="BB90" s="131">
        <f>ROUND(Z90,0)</f>
        <v>60</v>
      </c>
      <c r="BC90" s="131">
        <f>ROUND(AA90,0)</f>
        <v>64</v>
      </c>
      <c r="BD90" s="131">
        <f>ROUND(AB90,0)</f>
        <v>20</v>
      </c>
      <c r="BE90" s="131">
        <f>ROUND(AC90,0)</f>
        <v>61</v>
      </c>
      <c r="BF90" s="131">
        <f>ROUND(AD90,0)</f>
        <v>44</v>
      </c>
      <c r="BG90" s="131">
        <f>ROUND(AE90,0)</f>
        <v>8</v>
      </c>
      <c r="BH90" s="131">
        <f>ROUND(AF90,0)</f>
        <v>19</v>
      </c>
      <c r="BI90" s="131">
        <f>ROUND(AG90,0)</f>
        <v>3</v>
      </c>
      <c r="BJ90" s="131">
        <f>ROUND(AH90,0)</f>
        <v>20</v>
      </c>
      <c r="BK90" s="131">
        <f>ROUND(AI90,0)</f>
        <v>12</v>
      </c>
      <c r="BL90" s="131" t="e">
        <f>ROUND(#REF!,0)</f>
        <v>#REF!</v>
      </c>
      <c r="BM90" s="131" t="e">
        <f>ROUND(#REF!,0)</f>
        <v>#REF!</v>
      </c>
      <c r="BN90" s="131" t="e">
        <f>ROUND(#REF!,0)</f>
        <v>#REF!</v>
      </c>
      <c r="BO90" s="131" t="e">
        <f>ROUND(#REF!,0)</f>
        <v>#REF!</v>
      </c>
      <c r="BP90" s="131" t="e">
        <f>ROUND(#REF!,0)</f>
        <v>#REF!</v>
      </c>
    </row>
    <row r="91" spans="1:68" x14ac:dyDescent="0.2">
      <c r="A91" s="17" t="s">
        <v>177</v>
      </c>
      <c r="B91" s="85" t="s">
        <v>5</v>
      </c>
      <c r="C91" s="86" t="s">
        <v>176</v>
      </c>
      <c r="D91" s="19" t="s">
        <v>203</v>
      </c>
      <c r="E91" s="76" t="s">
        <v>204</v>
      </c>
      <c r="F91" s="20">
        <f>SUMPRODUCT(H91:AI91,$H$1:$AI$1)</f>
        <v>2726795.0700000008</v>
      </c>
      <c r="G91" s="21">
        <f>SUM(H91:AI91)</f>
        <v>1440.3510000000001</v>
      </c>
      <c r="H91" s="22">
        <v>43.349000000000018</v>
      </c>
      <c r="I91" s="22">
        <v>84.698000000000036</v>
      </c>
      <c r="J91" s="22">
        <v>20.464000000000013</v>
      </c>
      <c r="K91" s="22">
        <v>49.611000000000018</v>
      </c>
      <c r="L91" s="22">
        <v>69.442000000000036</v>
      </c>
      <c r="M91" s="22">
        <v>73.490000000000009</v>
      </c>
      <c r="N91" s="22">
        <v>40.745000000000005</v>
      </c>
      <c r="O91" s="22">
        <v>78.490000000000009</v>
      </c>
      <c r="P91" s="22">
        <v>111.21499999999997</v>
      </c>
      <c r="Q91" s="22">
        <v>41.745000000000005</v>
      </c>
      <c r="R91" s="22">
        <v>64.141999999999996</v>
      </c>
      <c r="S91" s="22">
        <v>88.490000000000009</v>
      </c>
      <c r="T91" s="22">
        <v>51.686000000000007</v>
      </c>
      <c r="U91" s="22">
        <v>91.867000000000019</v>
      </c>
      <c r="V91" s="22">
        <v>49.141999999999996</v>
      </c>
      <c r="W91" s="22">
        <v>57.141999999999996</v>
      </c>
      <c r="X91" s="22">
        <v>55.141999999999996</v>
      </c>
      <c r="Y91" s="22">
        <v>20.397000000000006</v>
      </c>
      <c r="Z91" s="22">
        <v>61.542000000000002</v>
      </c>
      <c r="AA91" s="22">
        <v>61.542000000000002</v>
      </c>
      <c r="AB91" s="22">
        <v>21.491</v>
      </c>
      <c r="AC91" s="22">
        <v>74.122000000000043</v>
      </c>
      <c r="AD91" s="22">
        <v>61.616000000000014</v>
      </c>
      <c r="AE91" s="22">
        <v>10.585000000000001</v>
      </c>
      <c r="AF91" s="22">
        <v>23.491</v>
      </c>
      <c r="AG91" s="22">
        <v>3.3880000000000017</v>
      </c>
      <c r="AH91" s="22">
        <v>21.900999999999996</v>
      </c>
      <c r="AI91" s="22">
        <v>9.4160000000000039</v>
      </c>
      <c r="AJ91" s="131">
        <f>ROUND(H91,0)</f>
        <v>43</v>
      </c>
      <c r="AK91" s="131">
        <f>ROUND(I91,0)</f>
        <v>85</v>
      </c>
      <c r="AL91" s="131">
        <f>ROUND(J91,0)</f>
        <v>20</v>
      </c>
      <c r="AM91" s="131">
        <f>ROUND(K91,0)</f>
        <v>50</v>
      </c>
      <c r="AN91" s="131">
        <f>ROUND(L91,0)</f>
        <v>69</v>
      </c>
      <c r="AO91" s="131">
        <f>ROUND(M91,0)</f>
        <v>73</v>
      </c>
      <c r="AP91" s="131">
        <f>ROUND(N91,0)</f>
        <v>41</v>
      </c>
      <c r="AQ91" s="131">
        <f>ROUND(O91,0)</f>
        <v>78</v>
      </c>
      <c r="AR91" s="131">
        <f>ROUND(P91,0)</f>
        <v>111</v>
      </c>
      <c r="AS91" s="131">
        <f>ROUND(Q91,0)</f>
        <v>42</v>
      </c>
      <c r="AT91" s="131">
        <f>ROUND(R91,0)</f>
        <v>64</v>
      </c>
      <c r="AU91" s="131">
        <f>ROUND(S91,0)</f>
        <v>88</v>
      </c>
      <c r="AV91" s="131">
        <f>ROUND(T91,0)</f>
        <v>52</v>
      </c>
      <c r="AW91" s="131">
        <f>ROUND(U91,0)</f>
        <v>92</v>
      </c>
      <c r="AX91" s="131">
        <f>ROUND(V91,0)</f>
        <v>49</v>
      </c>
      <c r="AY91" s="131">
        <f>ROUND(W91,0)</f>
        <v>57</v>
      </c>
      <c r="AZ91" s="131">
        <f>ROUND(X91,0)</f>
        <v>55</v>
      </c>
      <c r="BA91" s="131">
        <f>ROUND(Y91,0)</f>
        <v>20</v>
      </c>
      <c r="BB91" s="131">
        <f>ROUND(Z91,0)</f>
        <v>62</v>
      </c>
      <c r="BC91" s="131">
        <f>ROUND(AA91,0)</f>
        <v>62</v>
      </c>
      <c r="BD91" s="131">
        <f>ROUND(AB91,0)</f>
        <v>21</v>
      </c>
      <c r="BE91" s="131">
        <f>ROUND(AC91,0)</f>
        <v>74</v>
      </c>
      <c r="BF91" s="131">
        <f>ROUND(AD91,0)</f>
        <v>62</v>
      </c>
      <c r="BG91" s="131">
        <f>ROUND(AE91,0)</f>
        <v>11</v>
      </c>
      <c r="BH91" s="131">
        <f>ROUND(AF91,0)</f>
        <v>23</v>
      </c>
      <c r="BI91" s="131">
        <f>ROUND(AG91,0)</f>
        <v>3</v>
      </c>
      <c r="BJ91" s="131">
        <f>ROUND(AH91,0)</f>
        <v>22</v>
      </c>
      <c r="BK91" s="131">
        <f>ROUND(AI91,0)</f>
        <v>9</v>
      </c>
      <c r="BL91" s="131" t="e">
        <f>ROUND(#REF!,0)</f>
        <v>#REF!</v>
      </c>
      <c r="BM91" s="131" t="e">
        <f>ROUND(#REF!,0)</f>
        <v>#REF!</v>
      </c>
      <c r="BN91" s="131" t="e">
        <f>ROUND(#REF!,0)</f>
        <v>#REF!</v>
      </c>
      <c r="BO91" s="131" t="e">
        <f>ROUND(#REF!,0)</f>
        <v>#REF!</v>
      </c>
      <c r="BP91" s="131" t="e">
        <f>ROUND(#REF!,0)</f>
        <v>#REF!</v>
      </c>
    </row>
    <row r="92" spans="1:68" x14ac:dyDescent="0.2">
      <c r="A92" s="91"/>
      <c r="B92" s="92"/>
      <c r="C92" s="25"/>
      <c r="D92" s="25"/>
      <c r="E92" s="93"/>
      <c r="F92" s="28">
        <f>SUMPRODUCT(H92:AI92,$H$1:$AI$1)</f>
        <v>8687035.0699999984</v>
      </c>
      <c r="G92" s="59">
        <f>SUM(H92:AI92)</f>
        <v>4586.3509999999987</v>
      </c>
      <c r="H92" s="59">
        <f t="shared" ref="H92:AI92" si="15">SUM(H88:H91)</f>
        <v>132.34900000000002</v>
      </c>
      <c r="I92" s="59">
        <f t="shared" si="15"/>
        <v>264.69800000000004</v>
      </c>
      <c r="J92" s="59">
        <f t="shared" si="15"/>
        <v>65.464000000000013</v>
      </c>
      <c r="K92" s="59">
        <f t="shared" si="15"/>
        <v>163.61100000000002</v>
      </c>
      <c r="L92" s="59">
        <f t="shared" si="15"/>
        <v>218.44200000000004</v>
      </c>
      <c r="M92" s="59">
        <f t="shared" si="15"/>
        <v>245.49</v>
      </c>
      <c r="N92" s="59">
        <f t="shared" si="15"/>
        <v>122.745</v>
      </c>
      <c r="O92" s="59">
        <f t="shared" si="15"/>
        <v>245.49</v>
      </c>
      <c r="P92" s="59">
        <f t="shared" si="15"/>
        <v>369.21499999999997</v>
      </c>
      <c r="Q92" s="59">
        <f t="shared" si="15"/>
        <v>122.745</v>
      </c>
      <c r="R92" s="59">
        <f t="shared" si="15"/>
        <v>184.142</v>
      </c>
      <c r="S92" s="59">
        <f t="shared" si="15"/>
        <v>245.49</v>
      </c>
      <c r="T92" s="59">
        <f t="shared" si="15"/>
        <v>147.68600000000001</v>
      </c>
      <c r="U92" s="59">
        <f t="shared" si="15"/>
        <v>307.86700000000002</v>
      </c>
      <c r="V92" s="59">
        <f t="shared" si="15"/>
        <v>184.142</v>
      </c>
      <c r="W92" s="59">
        <f t="shared" si="15"/>
        <v>184.142</v>
      </c>
      <c r="X92" s="59">
        <f t="shared" si="15"/>
        <v>184.142</v>
      </c>
      <c r="Y92" s="59">
        <f t="shared" si="15"/>
        <v>61.397000000000006</v>
      </c>
      <c r="Z92" s="59">
        <f t="shared" si="15"/>
        <v>213.542</v>
      </c>
      <c r="AA92" s="59">
        <f t="shared" si="15"/>
        <v>213.542</v>
      </c>
      <c r="AB92" s="59">
        <f t="shared" si="15"/>
        <v>71.491</v>
      </c>
      <c r="AC92" s="59">
        <f t="shared" si="15"/>
        <v>234.12200000000004</v>
      </c>
      <c r="AD92" s="59">
        <f t="shared" si="15"/>
        <v>175.61600000000001</v>
      </c>
      <c r="AE92" s="59">
        <f t="shared" si="15"/>
        <v>32.585000000000001</v>
      </c>
      <c r="AF92" s="94">
        <f t="shared" si="15"/>
        <v>71.491</v>
      </c>
      <c r="AG92" s="94">
        <f t="shared" si="15"/>
        <v>10.388000000000002</v>
      </c>
      <c r="AH92" s="94">
        <f t="shared" si="15"/>
        <v>75.900999999999996</v>
      </c>
      <c r="AI92" s="94">
        <f t="shared" si="15"/>
        <v>38.416000000000004</v>
      </c>
    </row>
    <row r="93" spans="1:68" x14ac:dyDescent="0.2">
      <c r="A93" s="95" t="s">
        <v>178</v>
      </c>
      <c r="B93" s="85" t="s">
        <v>5</v>
      </c>
      <c r="C93" s="86" t="s">
        <v>179</v>
      </c>
      <c r="D93" s="78" t="s">
        <v>205</v>
      </c>
      <c r="E93" s="79" t="s">
        <v>206</v>
      </c>
      <c r="F93" s="20">
        <f>SUMPRODUCT(H93:AI93,$H$1:$AI$1)</f>
        <v>1030540</v>
      </c>
      <c r="G93" s="21">
        <f>SUM(H93:AI93)</f>
        <v>544</v>
      </c>
      <c r="H93" s="22">
        <v>20</v>
      </c>
      <c r="I93" s="22">
        <v>40</v>
      </c>
      <c r="J93" s="22">
        <v>13</v>
      </c>
      <c r="K93" s="22">
        <v>33</v>
      </c>
      <c r="L93" s="22">
        <v>44</v>
      </c>
      <c r="M93" s="22">
        <v>26</v>
      </c>
      <c r="N93" s="22">
        <v>13</v>
      </c>
      <c r="O93" s="22">
        <v>26</v>
      </c>
      <c r="P93" s="22">
        <v>38</v>
      </c>
      <c r="Q93" s="22">
        <v>13</v>
      </c>
      <c r="R93" s="22">
        <v>19</v>
      </c>
      <c r="S93" s="22">
        <v>26</v>
      </c>
      <c r="T93" s="22">
        <v>15</v>
      </c>
      <c r="U93" s="22">
        <v>32</v>
      </c>
      <c r="V93" s="22">
        <v>19</v>
      </c>
      <c r="W93" s="22">
        <v>19</v>
      </c>
      <c r="X93" s="22">
        <v>19</v>
      </c>
      <c r="Y93" s="22">
        <v>6</v>
      </c>
      <c r="Z93" s="22">
        <v>20</v>
      </c>
      <c r="AA93" s="22">
        <v>20</v>
      </c>
      <c r="AB93" s="22">
        <v>7</v>
      </c>
      <c r="AC93" s="22">
        <v>26</v>
      </c>
      <c r="AD93" s="22">
        <v>19</v>
      </c>
      <c r="AE93" s="22">
        <v>5</v>
      </c>
      <c r="AF93" s="22">
        <v>9</v>
      </c>
      <c r="AG93" s="22">
        <v>1</v>
      </c>
      <c r="AH93" s="22">
        <v>11</v>
      </c>
      <c r="AI93" s="22">
        <v>5</v>
      </c>
      <c r="AJ93" s="131">
        <f>ROUND(H93,0)</f>
        <v>20</v>
      </c>
      <c r="AK93" s="131">
        <f>ROUND(I93,0)</f>
        <v>40</v>
      </c>
      <c r="AL93" s="131">
        <f>ROUND(J93,0)</f>
        <v>13</v>
      </c>
      <c r="AM93" s="131">
        <f>ROUND(K93,0)</f>
        <v>33</v>
      </c>
      <c r="AN93" s="131">
        <f>ROUND(L93,0)</f>
        <v>44</v>
      </c>
      <c r="AO93" s="131">
        <f>ROUND(M93,0)</f>
        <v>26</v>
      </c>
      <c r="AP93" s="131">
        <f>ROUND(N93,0)</f>
        <v>13</v>
      </c>
      <c r="AQ93" s="131">
        <f>ROUND(O93,0)</f>
        <v>26</v>
      </c>
      <c r="AR93" s="131">
        <f>ROUND(P93,0)</f>
        <v>38</v>
      </c>
      <c r="AS93" s="131">
        <f>ROUND(Q93,0)</f>
        <v>13</v>
      </c>
      <c r="AT93" s="131">
        <f>ROUND(R93,0)</f>
        <v>19</v>
      </c>
      <c r="AU93" s="131">
        <f>ROUND(S93,0)</f>
        <v>26</v>
      </c>
      <c r="AV93" s="131">
        <f>ROUND(T93,0)</f>
        <v>15</v>
      </c>
      <c r="AW93" s="131">
        <f>ROUND(U93,0)</f>
        <v>32</v>
      </c>
      <c r="AX93" s="131">
        <f>ROUND(V93,0)</f>
        <v>19</v>
      </c>
      <c r="AY93" s="131">
        <f>ROUND(W93,0)</f>
        <v>19</v>
      </c>
      <c r="AZ93" s="131">
        <f>ROUND(X93,0)</f>
        <v>19</v>
      </c>
      <c r="BA93" s="131">
        <f>ROUND(Y93,0)</f>
        <v>6</v>
      </c>
      <c r="BB93" s="131">
        <f>ROUND(Z93,0)</f>
        <v>20</v>
      </c>
      <c r="BC93" s="131">
        <f>ROUND(AA93,0)</f>
        <v>20</v>
      </c>
      <c r="BD93" s="131">
        <f>ROUND(AB93,0)</f>
        <v>7</v>
      </c>
      <c r="BE93" s="131">
        <f>ROUND(AC93,0)</f>
        <v>26</v>
      </c>
      <c r="BF93" s="131">
        <f>ROUND(AD93,0)</f>
        <v>19</v>
      </c>
      <c r="BG93" s="131">
        <f>ROUND(AE93,0)</f>
        <v>5</v>
      </c>
      <c r="BH93" s="131">
        <f>ROUND(AF93,0)</f>
        <v>9</v>
      </c>
      <c r="BI93" s="131">
        <f>ROUND(AG93,0)</f>
        <v>1</v>
      </c>
      <c r="BJ93" s="131">
        <f>ROUND(AH93,0)</f>
        <v>11</v>
      </c>
      <c r="BK93" s="131">
        <f>ROUND(AI93,0)</f>
        <v>5</v>
      </c>
      <c r="BL93" s="131" t="e">
        <f>ROUND(#REF!,0)</f>
        <v>#REF!</v>
      </c>
      <c r="BM93" s="131" t="e">
        <f>ROUND(#REF!,0)</f>
        <v>#REF!</v>
      </c>
      <c r="BN93" s="131" t="e">
        <f>ROUND(#REF!,0)</f>
        <v>#REF!</v>
      </c>
      <c r="BO93" s="131" t="e">
        <f>ROUND(#REF!,0)</f>
        <v>#REF!</v>
      </c>
      <c r="BP93" s="131" t="e">
        <f>ROUND(#REF!,0)</f>
        <v>#REF!</v>
      </c>
    </row>
    <row r="94" spans="1:68" x14ac:dyDescent="0.2">
      <c r="A94" s="95" t="s">
        <v>178</v>
      </c>
      <c r="B94" s="85" t="s">
        <v>5</v>
      </c>
      <c r="C94" s="86" t="s">
        <v>179</v>
      </c>
      <c r="D94" s="80" t="s">
        <v>207</v>
      </c>
      <c r="E94" s="81" t="s">
        <v>208</v>
      </c>
      <c r="F94" s="20">
        <f>SUMPRODUCT(H94:AI94,$H$1:$AI$1)</f>
        <v>1781010</v>
      </c>
      <c r="G94" s="21">
        <f>SUM(H94:AI94)</f>
        <v>909</v>
      </c>
      <c r="H94" s="22">
        <v>33</v>
      </c>
      <c r="I94" s="22">
        <v>66</v>
      </c>
      <c r="J94" s="22">
        <v>22</v>
      </c>
      <c r="K94" s="22">
        <v>54</v>
      </c>
      <c r="L94" s="22">
        <v>72</v>
      </c>
      <c r="M94" s="22">
        <v>42</v>
      </c>
      <c r="N94" s="22">
        <v>21</v>
      </c>
      <c r="O94" s="22">
        <v>42</v>
      </c>
      <c r="P94" s="22">
        <v>63</v>
      </c>
      <c r="Q94" s="22">
        <v>21</v>
      </c>
      <c r="R94" s="22">
        <v>32</v>
      </c>
      <c r="S94" s="22">
        <v>42</v>
      </c>
      <c r="T94" s="22">
        <v>25</v>
      </c>
      <c r="U94" s="22">
        <v>53</v>
      </c>
      <c r="V94" s="22">
        <v>32</v>
      </c>
      <c r="W94" s="22">
        <v>32</v>
      </c>
      <c r="X94" s="22">
        <v>32</v>
      </c>
      <c r="Y94" s="22">
        <v>11</v>
      </c>
      <c r="Z94" s="22">
        <v>34</v>
      </c>
      <c r="AA94" s="22">
        <v>34</v>
      </c>
      <c r="AB94" s="22">
        <v>11</v>
      </c>
      <c r="AC94" s="22">
        <v>42</v>
      </c>
      <c r="AD94" s="22">
        <v>31</v>
      </c>
      <c r="AE94" s="22">
        <v>10</v>
      </c>
      <c r="AF94" s="22">
        <v>18</v>
      </c>
      <c r="AG94" s="22">
        <v>3</v>
      </c>
      <c r="AH94" s="22">
        <v>21</v>
      </c>
      <c r="AI94" s="22">
        <v>10</v>
      </c>
      <c r="AJ94" s="131">
        <f>ROUND(H94,0)</f>
        <v>33</v>
      </c>
      <c r="AK94" s="131">
        <f>ROUND(I94,0)</f>
        <v>66</v>
      </c>
      <c r="AL94" s="131">
        <f>ROUND(J94,0)</f>
        <v>22</v>
      </c>
      <c r="AM94" s="131">
        <f>ROUND(K94,0)</f>
        <v>54</v>
      </c>
      <c r="AN94" s="131">
        <f>ROUND(L94,0)</f>
        <v>72</v>
      </c>
      <c r="AO94" s="131">
        <f>ROUND(M94,0)</f>
        <v>42</v>
      </c>
      <c r="AP94" s="131">
        <f>ROUND(N94,0)</f>
        <v>21</v>
      </c>
      <c r="AQ94" s="131">
        <f>ROUND(O94,0)</f>
        <v>42</v>
      </c>
      <c r="AR94" s="131">
        <f>ROUND(P94,0)</f>
        <v>63</v>
      </c>
      <c r="AS94" s="131">
        <f>ROUND(Q94,0)</f>
        <v>21</v>
      </c>
      <c r="AT94" s="131">
        <f>ROUND(R94,0)</f>
        <v>32</v>
      </c>
      <c r="AU94" s="131">
        <f>ROUND(S94,0)</f>
        <v>42</v>
      </c>
      <c r="AV94" s="131">
        <f>ROUND(T94,0)</f>
        <v>25</v>
      </c>
      <c r="AW94" s="131">
        <f>ROUND(U94,0)</f>
        <v>53</v>
      </c>
      <c r="AX94" s="131">
        <f>ROUND(V94,0)</f>
        <v>32</v>
      </c>
      <c r="AY94" s="131">
        <f>ROUND(W94,0)</f>
        <v>32</v>
      </c>
      <c r="AZ94" s="131">
        <f>ROUND(X94,0)</f>
        <v>32</v>
      </c>
      <c r="BA94" s="131">
        <f>ROUND(Y94,0)</f>
        <v>11</v>
      </c>
      <c r="BB94" s="131">
        <f>ROUND(Z94,0)</f>
        <v>34</v>
      </c>
      <c r="BC94" s="131">
        <f>ROUND(AA94,0)</f>
        <v>34</v>
      </c>
      <c r="BD94" s="131">
        <f>ROUND(AB94,0)</f>
        <v>11</v>
      </c>
      <c r="BE94" s="131">
        <f>ROUND(AC94,0)</f>
        <v>42</v>
      </c>
      <c r="BF94" s="131">
        <f>ROUND(AD94,0)</f>
        <v>31</v>
      </c>
      <c r="BG94" s="131">
        <f>ROUND(AE94,0)</f>
        <v>10</v>
      </c>
      <c r="BH94" s="131">
        <f>ROUND(AF94,0)</f>
        <v>18</v>
      </c>
      <c r="BI94" s="131">
        <f>ROUND(AG94,0)</f>
        <v>3</v>
      </c>
      <c r="BJ94" s="131">
        <f>ROUND(AH94,0)</f>
        <v>21</v>
      </c>
      <c r="BK94" s="131">
        <f>ROUND(AI94,0)</f>
        <v>10</v>
      </c>
      <c r="BL94" s="131" t="e">
        <f>ROUND(#REF!,0)</f>
        <v>#REF!</v>
      </c>
      <c r="BM94" s="131" t="e">
        <f>ROUND(#REF!,0)</f>
        <v>#REF!</v>
      </c>
      <c r="BN94" s="131" t="e">
        <f>ROUND(#REF!,0)</f>
        <v>#REF!</v>
      </c>
      <c r="BO94" s="131" t="e">
        <f>ROUND(#REF!,0)</f>
        <v>#REF!</v>
      </c>
      <c r="BP94" s="131" t="e">
        <f>ROUND(#REF!,0)</f>
        <v>#REF!</v>
      </c>
    </row>
    <row r="95" spans="1:68" x14ac:dyDescent="0.2">
      <c r="A95" s="95" t="s">
        <v>178</v>
      </c>
      <c r="B95" s="85" t="s">
        <v>5</v>
      </c>
      <c r="C95" s="86" t="s">
        <v>179</v>
      </c>
      <c r="D95" s="80" t="s">
        <v>209</v>
      </c>
      <c r="E95" s="81" t="s">
        <v>210</v>
      </c>
      <c r="F95" s="20">
        <f>SUMPRODUCT(H95:AI95,$H$1:$AI$1)</f>
        <v>2095760</v>
      </c>
      <c r="G95" s="21">
        <f>SUM(H95:AI95)</f>
        <v>1092</v>
      </c>
      <c r="H95" s="22">
        <v>40</v>
      </c>
      <c r="I95" s="22">
        <v>80</v>
      </c>
      <c r="J95" s="22">
        <v>26</v>
      </c>
      <c r="K95" s="22">
        <v>65</v>
      </c>
      <c r="L95" s="22">
        <v>87</v>
      </c>
      <c r="M95" s="22">
        <v>51</v>
      </c>
      <c r="N95" s="22">
        <v>26</v>
      </c>
      <c r="O95" s="22">
        <v>51</v>
      </c>
      <c r="P95" s="22">
        <v>77</v>
      </c>
      <c r="Q95" s="22">
        <v>26</v>
      </c>
      <c r="R95" s="22">
        <v>38</v>
      </c>
      <c r="S95" s="22">
        <v>51</v>
      </c>
      <c r="T95" s="22">
        <v>31</v>
      </c>
      <c r="U95" s="22">
        <v>64</v>
      </c>
      <c r="V95" s="22">
        <v>38</v>
      </c>
      <c r="W95" s="22">
        <v>38</v>
      </c>
      <c r="X95" s="22">
        <v>38</v>
      </c>
      <c r="Y95" s="22">
        <v>13</v>
      </c>
      <c r="Z95" s="22">
        <v>41</v>
      </c>
      <c r="AA95" s="22">
        <v>41</v>
      </c>
      <c r="AB95" s="22">
        <v>14</v>
      </c>
      <c r="AC95" s="22">
        <v>51</v>
      </c>
      <c r="AD95" s="22">
        <v>38</v>
      </c>
      <c r="AE95" s="22">
        <v>11</v>
      </c>
      <c r="AF95" s="22">
        <v>19</v>
      </c>
      <c r="AG95" s="22">
        <v>3</v>
      </c>
      <c r="AH95" s="22">
        <v>23</v>
      </c>
      <c r="AI95" s="22">
        <v>11</v>
      </c>
      <c r="AJ95" s="131">
        <f>ROUND(H95,0)</f>
        <v>40</v>
      </c>
      <c r="AK95" s="131">
        <f>ROUND(I95,0)</f>
        <v>80</v>
      </c>
      <c r="AL95" s="131">
        <f>ROUND(J95,0)</f>
        <v>26</v>
      </c>
      <c r="AM95" s="131">
        <f>ROUND(K95,0)</f>
        <v>65</v>
      </c>
      <c r="AN95" s="131">
        <f>ROUND(L95,0)</f>
        <v>87</v>
      </c>
      <c r="AO95" s="131">
        <f>ROUND(M95,0)</f>
        <v>51</v>
      </c>
      <c r="AP95" s="131">
        <f>ROUND(N95,0)</f>
        <v>26</v>
      </c>
      <c r="AQ95" s="131">
        <f>ROUND(O95,0)</f>
        <v>51</v>
      </c>
      <c r="AR95" s="131">
        <f>ROUND(P95,0)</f>
        <v>77</v>
      </c>
      <c r="AS95" s="131">
        <f>ROUND(Q95,0)</f>
        <v>26</v>
      </c>
      <c r="AT95" s="131">
        <f>ROUND(R95,0)</f>
        <v>38</v>
      </c>
      <c r="AU95" s="131">
        <f>ROUND(S95,0)</f>
        <v>51</v>
      </c>
      <c r="AV95" s="131">
        <f>ROUND(T95,0)</f>
        <v>31</v>
      </c>
      <c r="AW95" s="131">
        <f>ROUND(U95,0)</f>
        <v>64</v>
      </c>
      <c r="AX95" s="131">
        <f>ROUND(V95,0)</f>
        <v>38</v>
      </c>
      <c r="AY95" s="131">
        <f>ROUND(W95,0)</f>
        <v>38</v>
      </c>
      <c r="AZ95" s="131">
        <f>ROUND(X95,0)</f>
        <v>38</v>
      </c>
      <c r="BA95" s="131">
        <f>ROUND(Y95,0)</f>
        <v>13</v>
      </c>
      <c r="BB95" s="131">
        <f>ROUND(Z95,0)</f>
        <v>41</v>
      </c>
      <c r="BC95" s="131">
        <f>ROUND(AA95,0)</f>
        <v>41</v>
      </c>
      <c r="BD95" s="131">
        <f>ROUND(AB95,0)</f>
        <v>14</v>
      </c>
      <c r="BE95" s="131">
        <f>ROUND(AC95,0)</f>
        <v>51</v>
      </c>
      <c r="BF95" s="131">
        <f>ROUND(AD95,0)</f>
        <v>38</v>
      </c>
      <c r="BG95" s="131">
        <f>ROUND(AE95,0)</f>
        <v>11</v>
      </c>
      <c r="BH95" s="131">
        <f>ROUND(AF95,0)</f>
        <v>19</v>
      </c>
      <c r="BI95" s="131">
        <f>ROUND(AG95,0)</f>
        <v>3</v>
      </c>
      <c r="BJ95" s="131">
        <f>ROUND(AH95,0)</f>
        <v>23</v>
      </c>
      <c r="BK95" s="131">
        <f>ROUND(AI95,0)</f>
        <v>11</v>
      </c>
      <c r="BL95" s="131" t="e">
        <f>ROUND(#REF!,0)</f>
        <v>#REF!</v>
      </c>
      <c r="BM95" s="131" t="e">
        <f>ROUND(#REF!,0)</f>
        <v>#REF!</v>
      </c>
      <c r="BN95" s="131" t="e">
        <f>ROUND(#REF!,0)</f>
        <v>#REF!</v>
      </c>
      <c r="BO95" s="131" t="e">
        <f>ROUND(#REF!,0)</f>
        <v>#REF!</v>
      </c>
      <c r="BP95" s="131" t="e">
        <f>ROUND(#REF!,0)</f>
        <v>#REF!</v>
      </c>
    </row>
    <row r="96" spans="1:68" x14ac:dyDescent="0.2">
      <c r="A96" s="95" t="s">
        <v>178</v>
      </c>
      <c r="B96" s="85" t="s">
        <v>5</v>
      </c>
      <c r="C96" s="86" t="s">
        <v>179</v>
      </c>
      <c r="D96" s="80" t="s">
        <v>211</v>
      </c>
      <c r="E96" s="81" t="s">
        <v>212</v>
      </c>
      <c r="F96" s="20">
        <f>SUMPRODUCT(H96:AI96,$H$1:$AI$1)</f>
        <v>1311788.9999999998</v>
      </c>
      <c r="G96" s="21">
        <f>SUM(H96:AI96)</f>
        <v>675.50000000000011</v>
      </c>
      <c r="H96" s="22">
        <v>24.799999999999997</v>
      </c>
      <c r="I96" s="22">
        <v>48.649999999999977</v>
      </c>
      <c r="J96" s="22">
        <v>15.950000000000003</v>
      </c>
      <c r="K96" s="22">
        <v>39.899999999999977</v>
      </c>
      <c r="L96" s="22">
        <v>53.5</v>
      </c>
      <c r="M96" s="22">
        <v>32.049999999999983</v>
      </c>
      <c r="N96" s="22">
        <v>15.049999999999997</v>
      </c>
      <c r="O96" s="22">
        <v>32.049999999999983</v>
      </c>
      <c r="P96" s="22">
        <v>48.099999999999994</v>
      </c>
      <c r="Q96" s="22">
        <v>15.049999999999997</v>
      </c>
      <c r="R96" s="22">
        <v>24.049999999999997</v>
      </c>
      <c r="S96" s="22">
        <v>32.049999999999983</v>
      </c>
      <c r="T96" s="22">
        <v>19.25</v>
      </c>
      <c r="U96" s="22">
        <v>39.099999999999994</v>
      </c>
      <c r="V96" s="22">
        <v>24.049999999999997</v>
      </c>
      <c r="W96" s="22">
        <v>24.049999999999997</v>
      </c>
      <c r="X96" s="22">
        <v>24.049999999999997</v>
      </c>
      <c r="Y96" s="22">
        <v>8</v>
      </c>
      <c r="Z96" s="22">
        <v>24.699999999999989</v>
      </c>
      <c r="AA96" s="22">
        <v>24.699999999999989</v>
      </c>
      <c r="AB96" s="22">
        <v>7.8999999999999986</v>
      </c>
      <c r="AC96" s="22">
        <v>31.099999999999994</v>
      </c>
      <c r="AD96" s="22">
        <v>24.099999999999994</v>
      </c>
      <c r="AE96" s="22">
        <v>6.2999999999999972</v>
      </c>
      <c r="AF96" s="22">
        <v>12.899999999999999</v>
      </c>
      <c r="AG96" s="22">
        <v>1.5499999999999989</v>
      </c>
      <c r="AH96" s="22">
        <v>14.349999999999994</v>
      </c>
      <c r="AI96" s="22">
        <v>8.1999999999999957</v>
      </c>
      <c r="AJ96" s="131">
        <f>ROUND(H96,0)</f>
        <v>25</v>
      </c>
      <c r="AK96" s="131">
        <f>ROUND(I96,0)</f>
        <v>49</v>
      </c>
      <c r="AL96" s="131">
        <f>ROUND(J96,0)</f>
        <v>16</v>
      </c>
      <c r="AM96" s="131">
        <f>ROUND(K96,0)</f>
        <v>40</v>
      </c>
      <c r="AN96" s="131">
        <f>ROUND(L96,0)</f>
        <v>54</v>
      </c>
      <c r="AO96" s="131">
        <f>ROUND(M96,0)</f>
        <v>32</v>
      </c>
      <c r="AP96" s="131">
        <f>ROUND(N96,0)</f>
        <v>15</v>
      </c>
      <c r="AQ96" s="131">
        <f>ROUND(O96,0)</f>
        <v>32</v>
      </c>
      <c r="AR96" s="131">
        <f>ROUND(P96,0)</f>
        <v>48</v>
      </c>
      <c r="AS96" s="131">
        <f>ROUND(Q96,0)</f>
        <v>15</v>
      </c>
      <c r="AT96" s="131">
        <f>ROUND(R96,0)</f>
        <v>24</v>
      </c>
      <c r="AU96" s="131">
        <f>ROUND(S96,0)</f>
        <v>32</v>
      </c>
      <c r="AV96" s="131">
        <f>ROUND(T96,0)</f>
        <v>19</v>
      </c>
      <c r="AW96" s="131">
        <f>ROUND(U96,0)</f>
        <v>39</v>
      </c>
      <c r="AX96" s="131">
        <f>ROUND(V96,0)</f>
        <v>24</v>
      </c>
      <c r="AY96" s="131">
        <f>ROUND(W96,0)</f>
        <v>24</v>
      </c>
      <c r="AZ96" s="131">
        <f>ROUND(X96,0)</f>
        <v>24</v>
      </c>
      <c r="BA96" s="131">
        <f>ROUND(Y96,0)</f>
        <v>8</v>
      </c>
      <c r="BB96" s="131">
        <f>ROUND(Z96,0)</f>
        <v>25</v>
      </c>
      <c r="BC96" s="131">
        <f>ROUND(AA96,0)</f>
        <v>25</v>
      </c>
      <c r="BD96" s="131">
        <f>ROUND(AB96,0)</f>
        <v>8</v>
      </c>
      <c r="BE96" s="131">
        <f>ROUND(AC96,0)</f>
        <v>31</v>
      </c>
      <c r="BF96" s="131">
        <f>ROUND(AD96,0)</f>
        <v>24</v>
      </c>
      <c r="BG96" s="131">
        <f>ROUND(AE96,0)</f>
        <v>6</v>
      </c>
      <c r="BH96" s="131">
        <f>ROUND(AF96,0)</f>
        <v>13</v>
      </c>
      <c r="BI96" s="131">
        <f>ROUND(AG96,0)</f>
        <v>2</v>
      </c>
      <c r="BJ96" s="131">
        <f>ROUND(AH96,0)</f>
        <v>14</v>
      </c>
      <c r="BK96" s="131">
        <f>ROUND(AI96,0)</f>
        <v>8</v>
      </c>
      <c r="BL96" s="131" t="e">
        <f>ROUND(#REF!,0)</f>
        <v>#REF!</v>
      </c>
      <c r="BM96" s="131" t="e">
        <f>ROUND(#REF!,0)</f>
        <v>#REF!</v>
      </c>
      <c r="BN96" s="131" t="e">
        <f>ROUND(#REF!,0)</f>
        <v>#REF!</v>
      </c>
      <c r="BO96" s="131" t="e">
        <f>ROUND(#REF!,0)</f>
        <v>#REF!</v>
      </c>
      <c r="BP96" s="131" t="e">
        <f>ROUND(#REF!,0)</f>
        <v>#REF!</v>
      </c>
    </row>
    <row r="97" spans="1:68" s="8" customFormat="1" x14ac:dyDescent="0.2">
      <c r="A97" s="96"/>
      <c r="B97" s="97"/>
      <c r="C97" s="74"/>
      <c r="D97" s="82"/>
      <c r="E97" s="83"/>
      <c r="F97" s="28">
        <f>SUMPRODUCT(H97:AI97,$H$1:$AI$1)</f>
        <v>6219099</v>
      </c>
      <c r="G97" s="59">
        <f>SUM(H97:AI97)</f>
        <v>3220.5</v>
      </c>
      <c r="H97" s="28">
        <f t="shared" ref="H97:AI97" si="16">SUM(H93:H96)</f>
        <v>117.8</v>
      </c>
      <c r="I97" s="28">
        <f t="shared" si="16"/>
        <v>234.64999999999998</v>
      </c>
      <c r="J97" s="28">
        <f t="shared" si="16"/>
        <v>76.95</v>
      </c>
      <c r="K97" s="28">
        <f t="shared" si="16"/>
        <v>191.89999999999998</v>
      </c>
      <c r="L97" s="28">
        <f t="shared" si="16"/>
        <v>256.5</v>
      </c>
      <c r="M97" s="28">
        <f t="shared" si="16"/>
        <v>151.04999999999998</v>
      </c>
      <c r="N97" s="28">
        <f t="shared" si="16"/>
        <v>75.05</v>
      </c>
      <c r="O97" s="28">
        <f t="shared" si="16"/>
        <v>151.04999999999998</v>
      </c>
      <c r="P97" s="28">
        <f t="shared" si="16"/>
        <v>226.1</v>
      </c>
      <c r="Q97" s="28">
        <f t="shared" si="16"/>
        <v>75.05</v>
      </c>
      <c r="R97" s="28">
        <f t="shared" si="16"/>
        <v>113.05</v>
      </c>
      <c r="S97" s="28">
        <f t="shared" si="16"/>
        <v>151.04999999999998</v>
      </c>
      <c r="T97" s="28">
        <f t="shared" si="16"/>
        <v>90.25</v>
      </c>
      <c r="U97" s="28">
        <f t="shared" si="16"/>
        <v>188.1</v>
      </c>
      <c r="V97" s="28">
        <f t="shared" si="16"/>
        <v>113.05</v>
      </c>
      <c r="W97" s="28">
        <f t="shared" si="16"/>
        <v>113.05</v>
      </c>
      <c r="X97" s="28">
        <f t="shared" si="16"/>
        <v>113.05</v>
      </c>
      <c r="Y97" s="28">
        <f t="shared" si="16"/>
        <v>38</v>
      </c>
      <c r="Z97" s="28">
        <f t="shared" si="16"/>
        <v>119.69999999999999</v>
      </c>
      <c r="AA97" s="28">
        <f t="shared" si="16"/>
        <v>119.69999999999999</v>
      </c>
      <c r="AB97" s="28">
        <f t="shared" si="16"/>
        <v>39.9</v>
      </c>
      <c r="AC97" s="28">
        <f t="shared" si="16"/>
        <v>150.1</v>
      </c>
      <c r="AD97" s="28">
        <f t="shared" si="16"/>
        <v>112.1</v>
      </c>
      <c r="AE97" s="28">
        <f t="shared" si="16"/>
        <v>32.299999999999997</v>
      </c>
      <c r="AF97" s="98">
        <f t="shared" si="16"/>
        <v>58.9</v>
      </c>
      <c r="AG97" s="98">
        <f t="shared" si="16"/>
        <v>8.5499999999999989</v>
      </c>
      <c r="AH97" s="98">
        <f t="shared" si="16"/>
        <v>69.349999999999994</v>
      </c>
      <c r="AI97" s="98">
        <f t="shared" si="16"/>
        <v>34.199999999999996</v>
      </c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spans="1:68" s="8" customFormat="1" x14ac:dyDescent="0.2">
      <c r="A98" s="34" t="s">
        <v>180</v>
      </c>
      <c r="B98" s="85" t="s">
        <v>5</v>
      </c>
      <c r="C98" s="86" t="s">
        <v>179</v>
      </c>
      <c r="D98" s="31" t="s">
        <v>213</v>
      </c>
      <c r="E98" s="31" t="s">
        <v>214</v>
      </c>
      <c r="F98" s="20">
        <f>SUMPRODUCT(H98:AI98,$H$1:$AI$1)</f>
        <v>2898660</v>
      </c>
      <c r="G98" s="21">
        <f>SUM(H98:AI98)</f>
        <v>1331</v>
      </c>
      <c r="H98" s="22">
        <v>43</v>
      </c>
      <c r="I98" s="22">
        <v>86</v>
      </c>
      <c r="J98" s="22">
        <v>23</v>
      </c>
      <c r="K98" s="22">
        <v>57</v>
      </c>
      <c r="L98" s="22">
        <v>76</v>
      </c>
      <c r="M98" s="22">
        <v>63</v>
      </c>
      <c r="N98" s="22">
        <v>32</v>
      </c>
      <c r="O98" s="22">
        <v>63</v>
      </c>
      <c r="P98" s="22">
        <v>95</v>
      </c>
      <c r="Q98" s="22">
        <v>32</v>
      </c>
      <c r="R98" s="22">
        <v>48</v>
      </c>
      <c r="S98" s="22">
        <v>63</v>
      </c>
      <c r="T98" s="22">
        <v>38</v>
      </c>
      <c r="U98" s="22">
        <v>79</v>
      </c>
      <c r="V98" s="22">
        <v>48</v>
      </c>
      <c r="W98" s="22">
        <v>48</v>
      </c>
      <c r="X98" s="22">
        <v>48</v>
      </c>
      <c r="Y98" s="22">
        <v>16</v>
      </c>
      <c r="Z98" s="22">
        <v>55</v>
      </c>
      <c r="AA98" s="22">
        <v>55</v>
      </c>
      <c r="AB98" s="22">
        <v>18</v>
      </c>
      <c r="AC98" s="22">
        <v>70</v>
      </c>
      <c r="AD98" s="22">
        <v>53</v>
      </c>
      <c r="AE98" s="22">
        <v>16</v>
      </c>
      <c r="AF98" s="22">
        <v>35</v>
      </c>
      <c r="AG98" s="22">
        <v>5</v>
      </c>
      <c r="AH98" s="22">
        <v>44</v>
      </c>
      <c r="AI98" s="22">
        <v>22</v>
      </c>
      <c r="AJ98" s="131">
        <f>ROUND(H98,0)</f>
        <v>43</v>
      </c>
      <c r="AK98" s="131">
        <f>ROUND(I98,0)</f>
        <v>86</v>
      </c>
      <c r="AL98" s="131">
        <f>ROUND(J98,0)</f>
        <v>23</v>
      </c>
      <c r="AM98" s="131">
        <f>ROUND(K98,0)</f>
        <v>57</v>
      </c>
      <c r="AN98" s="131">
        <f>ROUND(L98,0)</f>
        <v>76</v>
      </c>
      <c r="AO98" s="131">
        <f>ROUND(M98,0)</f>
        <v>63</v>
      </c>
      <c r="AP98" s="131">
        <f>ROUND(N98,0)</f>
        <v>32</v>
      </c>
      <c r="AQ98" s="131">
        <f>ROUND(O98,0)</f>
        <v>63</v>
      </c>
      <c r="AR98" s="131">
        <f>ROUND(P98,0)</f>
        <v>95</v>
      </c>
      <c r="AS98" s="131">
        <f>ROUND(Q98,0)</f>
        <v>32</v>
      </c>
      <c r="AT98" s="131">
        <f>ROUND(R98,0)</f>
        <v>48</v>
      </c>
      <c r="AU98" s="131">
        <f>ROUND(S98,0)</f>
        <v>63</v>
      </c>
      <c r="AV98" s="131">
        <f>ROUND(T98,0)</f>
        <v>38</v>
      </c>
      <c r="AW98" s="131">
        <f>ROUND(U98,0)</f>
        <v>79</v>
      </c>
      <c r="AX98" s="131">
        <f>ROUND(V98,0)</f>
        <v>48</v>
      </c>
      <c r="AY98" s="131">
        <f>ROUND(W98,0)</f>
        <v>48</v>
      </c>
      <c r="AZ98" s="131">
        <f>ROUND(X98,0)</f>
        <v>48</v>
      </c>
      <c r="BA98" s="131">
        <f>ROUND(Y98,0)</f>
        <v>16</v>
      </c>
      <c r="BB98" s="131">
        <f>ROUND(Z98,0)</f>
        <v>55</v>
      </c>
      <c r="BC98" s="131">
        <f>ROUND(AA98,0)</f>
        <v>55</v>
      </c>
      <c r="BD98" s="131">
        <f>ROUND(AB98,0)</f>
        <v>18</v>
      </c>
      <c r="BE98" s="131">
        <f>ROUND(AC98,0)</f>
        <v>70</v>
      </c>
      <c r="BF98" s="131">
        <f>ROUND(AD98,0)</f>
        <v>53</v>
      </c>
      <c r="BG98" s="131">
        <f>ROUND(AE98,0)</f>
        <v>16</v>
      </c>
      <c r="BH98" s="131">
        <f>ROUND(AF98,0)</f>
        <v>35</v>
      </c>
      <c r="BI98" s="131">
        <f>ROUND(AG98,0)</f>
        <v>5</v>
      </c>
      <c r="BJ98" s="131">
        <f>ROUND(AH98,0)</f>
        <v>44</v>
      </c>
      <c r="BK98" s="131">
        <f>ROUND(AI98,0)</f>
        <v>22</v>
      </c>
      <c r="BL98" s="131" t="e">
        <f>ROUND(#REF!,0)</f>
        <v>#REF!</v>
      </c>
      <c r="BM98" s="131" t="e">
        <f>ROUND(#REF!,0)</f>
        <v>#REF!</v>
      </c>
      <c r="BN98" s="131" t="e">
        <f>ROUND(#REF!,0)</f>
        <v>#REF!</v>
      </c>
      <c r="BO98" s="131" t="e">
        <f>ROUND(#REF!,0)</f>
        <v>#REF!</v>
      </c>
      <c r="BP98" s="131" t="e">
        <f>ROUND(#REF!,0)</f>
        <v>#REF!</v>
      </c>
    </row>
    <row r="99" spans="1:68" s="8" customFormat="1" x14ac:dyDescent="0.2">
      <c r="A99" s="34" t="s">
        <v>180</v>
      </c>
      <c r="B99" s="85" t="s">
        <v>5</v>
      </c>
      <c r="C99" s="86" t="s">
        <v>179</v>
      </c>
      <c r="D99" s="31" t="s">
        <v>215</v>
      </c>
      <c r="E99" s="31" t="s">
        <v>216</v>
      </c>
      <c r="F99" s="20">
        <f>SUMPRODUCT(H99:AI99,$H$1:$AI$1)</f>
        <v>997230</v>
      </c>
      <c r="G99" s="21">
        <f>SUM(H99:AI99)</f>
        <v>517</v>
      </c>
      <c r="H99" s="22">
        <v>18</v>
      </c>
      <c r="I99" s="22">
        <v>35</v>
      </c>
      <c r="J99" s="22">
        <v>9</v>
      </c>
      <c r="K99" s="22">
        <v>23</v>
      </c>
      <c r="L99" s="22">
        <v>31</v>
      </c>
      <c r="M99" s="22">
        <v>26</v>
      </c>
      <c r="N99" s="22">
        <v>13</v>
      </c>
      <c r="O99" s="22">
        <v>26</v>
      </c>
      <c r="P99" s="22">
        <v>39</v>
      </c>
      <c r="Q99" s="22">
        <v>13</v>
      </c>
      <c r="R99" s="22">
        <v>19</v>
      </c>
      <c r="S99" s="22">
        <v>26</v>
      </c>
      <c r="T99" s="22">
        <v>16</v>
      </c>
      <c r="U99" s="22">
        <v>32</v>
      </c>
      <c r="V99" s="22">
        <v>19</v>
      </c>
      <c r="W99" s="22">
        <v>19</v>
      </c>
      <c r="X99" s="22">
        <v>19</v>
      </c>
      <c r="Y99" s="22">
        <v>6</v>
      </c>
      <c r="Z99" s="22">
        <v>22</v>
      </c>
      <c r="AA99" s="22">
        <v>22</v>
      </c>
      <c r="AB99" s="22">
        <v>7</v>
      </c>
      <c r="AC99" s="22">
        <v>29</v>
      </c>
      <c r="AD99" s="22">
        <v>22</v>
      </c>
      <c r="AE99" s="22">
        <v>3</v>
      </c>
      <c r="AF99" s="22">
        <v>7</v>
      </c>
      <c r="AG99" s="22">
        <v>1</v>
      </c>
      <c r="AH99" s="22">
        <v>10</v>
      </c>
      <c r="AI99" s="22">
        <v>5</v>
      </c>
      <c r="AJ99" s="131">
        <f>ROUND(H99,0)</f>
        <v>18</v>
      </c>
      <c r="AK99" s="131">
        <f>ROUND(I99,0)</f>
        <v>35</v>
      </c>
      <c r="AL99" s="131">
        <f>ROUND(J99,0)</f>
        <v>9</v>
      </c>
      <c r="AM99" s="131">
        <f>ROUND(K99,0)</f>
        <v>23</v>
      </c>
      <c r="AN99" s="131">
        <f>ROUND(L99,0)</f>
        <v>31</v>
      </c>
      <c r="AO99" s="131">
        <f>ROUND(M99,0)</f>
        <v>26</v>
      </c>
      <c r="AP99" s="131">
        <f>ROUND(N99,0)</f>
        <v>13</v>
      </c>
      <c r="AQ99" s="131">
        <f>ROUND(O99,0)</f>
        <v>26</v>
      </c>
      <c r="AR99" s="131">
        <f>ROUND(P99,0)</f>
        <v>39</v>
      </c>
      <c r="AS99" s="131">
        <f>ROUND(Q99,0)</f>
        <v>13</v>
      </c>
      <c r="AT99" s="131">
        <f>ROUND(R99,0)</f>
        <v>19</v>
      </c>
      <c r="AU99" s="131">
        <f>ROUND(S99,0)</f>
        <v>26</v>
      </c>
      <c r="AV99" s="131">
        <f>ROUND(T99,0)</f>
        <v>16</v>
      </c>
      <c r="AW99" s="131">
        <f>ROUND(U99,0)</f>
        <v>32</v>
      </c>
      <c r="AX99" s="131">
        <f>ROUND(V99,0)</f>
        <v>19</v>
      </c>
      <c r="AY99" s="131">
        <f>ROUND(W99,0)</f>
        <v>19</v>
      </c>
      <c r="AZ99" s="131">
        <f>ROUND(X99,0)</f>
        <v>19</v>
      </c>
      <c r="BA99" s="131">
        <f>ROUND(Y99,0)</f>
        <v>6</v>
      </c>
      <c r="BB99" s="131">
        <f>ROUND(Z99,0)</f>
        <v>22</v>
      </c>
      <c r="BC99" s="131">
        <f>ROUND(AA99,0)</f>
        <v>22</v>
      </c>
      <c r="BD99" s="131">
        <f>ROUND(AB99,0)</f>
        <v>7</v>
      </c>
      <c r="BE99" s="131">
        <f>ROUND(AC99,0)</f>
        <v>29</v>
      </c>
      <c r="BF99" s="131">
        <f>ROUND(AD99,0)</f>
        <v>22</v>
      </c>
      <c r="BG99" s="131">
        <f>ROUND(AE99,0)</f>
        <v>3</v>
      </c>
      <c r="BH99" s="131">
        <f>ROUND(AF99,0)</f>
        <v>7</v>
      </c>
      <c r="BI99" s="131">
        <f>ROUND(AG99,0)</f>
        <v>1</v>
      </c>
      <c r="BJ99" s="131">
        <f>ROUND(AH99,0)</f>
        <v>10</v>
      </c>
      <c r="BK99" s="131">
        <f>ROUND(AI99,0)</f>
        <v>5</v>
      </c>
      <c r="BL99" s="131" t="e">
        <f>ROUND(#REF!,0)</f>
        <v>#REF!</v>
      </c>
      <c r="BM99" s="131" t="e">
        <f>ROUND(#REF!,0)</f>
        <v>#REF!</v>
      </c>
      <c r="BN99" s="131" t="e">
        <f>ROUND(#REF!,0)</f>
        <v>#REF!</v>
      </c>
      <c r="BO99" s="131" t="e">
        <f>ROUND(#REF!,0)</f>
        <v>#REF!</v>
      </c>
      <c r="BP99" s="131" t="e">
        <f>ROUND(#REF!,0)</f>
        <v>#REF!</v>
      </c>
    </row>
    <row r="100" spans="1:68" s="8" customFormat="1" x14ac:dyDescent="0.2">
      <c r="A100" s="34" t="s">
        <v>180</v>
      </c>
      <c r="B100" s="85" t="s">
        <v>5</v>
      </c>
      <c r="C100" s="86" t="s">
        <v>179</v>
      </c>
      <c r="D100" s="31" t="s">
        <v>217</v>
      </c>
      <c r="E100" s="31" t="s">
        <v>218</v>
      </c>
      <c r="F100" s="20">
        <f>SUMPRODUCT(H100:AI100,$H$1:$AI$1)</f>
        <v>1642120</v>
      </c>
      <c r="G100" s="21">
        <f>SUM(H100:AI100)</f>
        <v>819</v>
      </c>
      <c r="H100" s="22">
        <v>27</v>
      </c>
      <c r="I100" s="22">
        <v>55</v>
      </c>
      <c r="J100" s="22">
        <v>15</v>
      </c>
      <c r="K100" s="22">
        <v>36</v>
      </c>
      <c r="L100" s="22">
        <v>48</v>
      </c>
      <c r="M100" s="22">
        <v>40</v>
      </c>
      <c r="N100" s="22">
        <v>20</v>
      </c>
      <c r="O100" s="22">
        <v>40</v>
      </c>
      <c r="P100" s="22">
        <v>61</v>
      </c>
      <c r="Q100" s="22">
        <v>20</v>
      </c>
      <c r="R100" s="22">
        <v>30</v>
      </c>
      <c r="S100" s="22">
        <v>40</v>
      </c>
      <c r="T100" s="22">
        <v>24</v>
      </c>
      <c r="U100" s="22">
        <v>50</v>
      </c>
      <c r="V100" s="22">
        <v>30</v>
      </c>
      <c r="W100" s="22">
        <v>30</v>
      </c>
      <c r="X100" s="22">
        <v>30</v>
      </c>
      <c r="Y100" s="22">
        <v>10</v>
      </c>
      <c r="Z100" s="22">
        <v>35</v>
      </c>
      <c r="AA100" s="22">
        <v>35</v>
      </c>
      <c r="AB100" s="22">
        <v>12</v>
      </c>
      <c r="AC100" s="22">
        <v>45</v>
      </c>
      <c r="AD100" s="22">
        <v>34</v>
      </c>
      <c r="AE100" s="22">
        <v>7</v>
      </c>
      <c r="AF100" s="22">
        <v>15</v>
      </c>
      <c r="AG100" s="22">
        <v>2</v>
      </c>
      <c r="AH100" s="22">
        <v>19</v>
      </c>
      <c r="AI100" s="22">
        <v>9</v>
      </c>
      <c r="AJ100" s="131">
        <f>ROUND(H100,0)</f>
        <v>27</v>
      </c>
      <c r="AK100" s="131">
        <f>ROUND(I100,0)</f>
        <v>55</v>
      </c>
      <c r="AL100" s="131">
        <f>ROUND(J100,0)</f>
        <v>15</v>
      </c>
      <c r="AM100" s="131">
        <f>ROUND(K100,0)</f>
        <v>36</v>
      </c>
      <c r="AN100" s="131">
        <f>ROUND(L100,0)</f>
        <v>48</v>
      </c>
      <c r="AO100" s="131">
        <f>ROUND(M100,0)</f>
        <v>40</v>
      </c>
      <c r="AP100" s="131">
        <f>ROUND(N100,0)</f>
        <v>20</v>
      </c>
      <c r="AQ100" s="131">
        <f>ROUND(O100,0)</f>
        <v>40</v>
      </c>
      <c r="AR100" s="131">
        <f>ROUND(P100,0)</f>
        <v>61</v>
      </c>
      <c r="AS100" s="131">
        <f>ROUND(Q100,0)</f>
        <v>20</v>
      </c>
      <c r="AT100" s="131">
        <f>ROUND(R100,0)</f>
        <v>30</v>
      </c>
      <c r="AU100" s="131">
        <f>ROUND(S100,0)</f>
        <v>40</v>
      </c>
      <c r="AV100" s="131">
        <f>ROUND(T100,0)</f>
        <v>24</v>
      </c>
      <c r="AW100" s="131">
        <f>ROUND(U100,0)</f>
        <v>50</v>
      </c>
      <c r="AX100" s="131">
        <f>ROUND(V100,0)</f>
        <v>30</v>
      </c>
      <c r="AY100" s="131">
        <f>ROUND(W100,0)</f>
        <v>30</v>
      </c>
      <c r="AZ100" s="131">
        <f>ROUND(X100,0)</f>
        <v>30</v>
      </c>
      <c r="BA100" s="131">
        <f>ROUND(Y100,0)</f>
        <v>10</v>
      </c>
      <c r="BB100" s="131">
        <f>ROUND(Z100,0)</f>
        <v>35</v>
      </c>
      <c r="BC100" s="131">
        <f>ROUND(AA100,0)</f>
        <v>35</v>
      </c>
      <c r="BD100" s="131">
        <f>ROUND(AB100,0)</f>
        <v>12</v>
      </c>
      <c r="BE100" s="131">
        <f>ROUND(AC100,0)</f>
        <v>45</v>
      </c>
      <c r="BF100" s="131">
        <f>ROUND(AD100,0)</f>
        <v>34</v>
      </c>
      <c r="BG100" s="131">
        <f>ROUND(AE100,0)</f>
        <v>7</v>
      </c>
      <c r="BH100" s="131">
        <f>ROUND(AF100,0)</f>
        <v>15</v>
      </c>
      <c r="BI100" s="131">
        <f>ROUND(AG100,0)</f>
        <v>2</v>
      </c>
      <c r="BJ100" s="131">
        <f>ROUND(AH100,0)</f>
        <v>19</v>
      </c>
      <c r="BK100" s="131">
        <f>ROUND(AI100,0)</f>
        <v>9</v>
      </c>
      <c r="BL100" s="131" t="e">
        <f>ROUND(#REF!,0)</f>
        <v>#REF!</v>
      </c>
      <c r="BM100" s="131" t="e">
        <f>ROUND(#REF!,0)</f>
        <v>#REF!</v>
      </c>
      <c r="BN100" s="131" t="e">
        <f>ROUND(#REF!,0)</f>
        <v>#REF!</v>
      </c>
      <c r="BO100" s="131" t="e">
        <f>ROUND(#REF!,0)</f>
        <v>#REF!</v>
      </c>
      <c r="BP100" s="131" t="e">
        <f>ROUND(#REF!,0)</f>
        <v>#REF!</v>
      </c>
    </row>
    <row r="101" spans="1:68" s="8" customFormat="1" x14ac:dyDescent="0.2">
      <c r="A101" s="34" t="s">
        <v>180</v>
      </c>
      <c r="B101" s="85" t="s">
        <v>5</v>
      </c>
      <c r="C101" s="86" t="s">
        <v>179</v>
      </c>
      <c r="D101" s="70" t="s">
        <v>219</v>
      </c>
      <c r="E101" s="71" t="s">
        <v>220</v>
      </c>
      <c r="F101" s="20">
        <f>SUMPRODUCT(H101:AI101,$H$1:$AI$1)</f>
        <v>1405580</v>
      </c>
      <c r="G101" s="21">
        <f>SUM(H101:AI101)</f>
        <v>705</v>
      </c>
      <c r="H101" s="22">
        <v>23</v>
      </c>
      <c r="I101" s="22">
        <v>47</v>
      </c>
      <c r="J101" s="22">
        <v>13</v>
      </c>
      <c r="K101" s="22">
        <v>31</v>
      </c>
      <c r="L101" s="22">
        <v>42</v>
      </c>
      <c r="M101" s="22">
        <v>35</v>
      </c>
      <c r="N101" s="22">
        <v>17</v>
      </c>
      <c r="O101" s="22">
        <v>35</v>
      </c>
      <c r="P101" s="22">
        <v>52</v>
      </c>
      <c r="Q101" s="22">
        <v>17</v>
      </c>
      <c r="R101" s="22">
        <v>26</v>
      </c>
      <c r="S101" s="22">
        <v>35</v>
      </c>
      <c r="T101" s="22">
        <v>21</v>
      </c>
      <c r="U101" s="22">
        <v>43</v>
      </c>
      <c r="V101" s="22">
        <v>26</v>
      </c>
      <c r="W101" s="22">
        <v>26</v>
      </c>
      <c r="X101" s="22">
        <v>26</v>
      </c>
      <c r="Y101" s="22">
        <v>9</v>
      </c>
      <c r="Z101" s="22">
        <v>30</v>
      </c>
      <c r="AA101" s="22">
        <v>30</v>
      </c>
      <c r="AB101" s="22">
        <v>10</v>
      </c>
      <c r="AC101" s="22">
        <v>38</v>
      </c>
      <c r="AD101" s="22">
        <v>29</v>
      </c>
      <c r="AE101" s="22">
        <v>6</v>
      </c>
      <c r="AF101" s="22">
        <v>12</v>
      </c>
      <c r="AG101" s="22">
        <v>2</v>
      </c>
      <c r="AH101" s="22">
        <v>16</v>
      </c>
      <c r="AI101" s="22">
        <v>8</v>
      </c>
      <c r="AJ101" s="131">
        <f>ROUND(H101,0)</f>
        <v>23</v>
      </c>
      <c r="AK101" s="131">
        <f>ROUND(I101,0)</f>
        <v>47</v>
      </c>
      <c r="AL101" s="131">
        <f>ROUND(J101,0)</f>
        <v>13</v>
      </c>
      <c r="AM101" s="131">
        <f>ROUND(K101,0)</f>
        <v>31</v>
      </c>
      <c r="AN101" s="131">
        <f>ROUND(L101,0)</f>
        <v>42</v>
      </c>
      <c r="AO101" s="131">
        <f>ROUND(M101,0)</f>
        <v>35</v>
      </c>
      <c r="AP101" s="131">
        <f>ROUND(N101,0)</f>
        <v>17</v>
      </c>
      <c r="AQ101" s="131">
        <f>ROUND(O101,0)</f>
        <v>35</v>
      </c>
      <c r="AR101" s="131">
        <f>ROUND(P101,0)</f>
        <v>52</v>
      </c>
      <c r="AS101" s="131">
        <f>ROUND(Q101,0)</f>
        <v>17</v>
      </c>
      <c r="AT101" s="131">
        <f>ROUND(R101,0)</f>
        <v>26</v>
      </c>
      <c r="AU101" s="131">
        <f>ROUND(S101,0)</f>
        <v>35</v>
      </c>
      <c r="AV101" s="131">
        <f>ROUND(T101,0)</f>
        <v>21</v>
      </c>
      <c r="AW101" s="131">
        <f>ROUND(U101,0)</f>
        <v>43</v>
      </c>
      <c r="AX101" s="131">
        <f>ROUND(V101,0)</f>
        <v>26</v>
      </c>
      <c r="AY101" s="131">
        <f>ROUND(W101,0)</f>
        <v>26</v>
      </c>
      <c r="AZ101" s="131">
        <f>ROUND(X101,0)</f>
        <v>26</v>
      </c>
      <c r="BA101" s="131">
        <f>ROUND(Y101,0)</f>
        <v>9</v>
      </c>
      <c r="BB101" s="131">
        <f>ROUND(Z101,0)</f>
        <v>30</v>
      </c>
      <c r="BC101" s="131">
        <f>ROUND(AA101,0)</f>
        <v>30</v>
      </c>
      <c r="BD101" s="131">
        <f>ROUND(AB101,0)</f>
        <v>10</v>
      </c>
      <c r="BE101" s="131">
        <f>ROUND(AC101,0)</f>
        <v>38</v>
      </c>
      <c r="BF101" s="131">
        <f>ROUND(AD101,0)</f>
        <v>29</v>
      </c>
      <c r="BG101" s="131">
        <f>ROUND(AE101,0)</f>
        <v>6</v>
      </c>
      <c r="BH101" s="131">
        <f>ROUND(AF101,0)</f>
        <v>12</v>
      </c>
      <c r="BI101" s="131">
        <f>ROUND(AG101,0)</f>
        <v>2</v>
      </c>
      <c r="BJ101" s="131">
        <f>ROUND(AH101,0)</f>
        <v>16</v>
      </c>
      <c r="BK101" s="131">
        <f>ROUND(AI101,0)</f>
        <v>8</v>
      </c>
      <c r="BL101" s="131" t="e">
        <f>ROUND(#REF!,0)</f>
        <v>#REF!</v>
      </c>
      <c r="BM101" s="131" t="e">
        <f>ROUND(#REF!,0)</f>
        <v>#REF!</v>
      </c>
      <c r="BN101" s="131" t="e">
        <f>ROUND(#REF!,0)</f>
        <v>#REF!</v>
      </c>
      <c r="BO101" s="131" t="e">
        <f>ROUND(#REF!,0)</f>
        <v>#REF!</v>
      </c>
      <c r="BP101" s="131" t="e">
        <f>ROUND(#REF!,0)</f>
        <v>#REF!</v>
      </c>
    </row>
    <row r="102" spans="1:68" s="8" customFormat="1" x14ac:dyDescent="0.2">
      <c r="A102" s="34" t="s">
        <v>180</v>
      </c>
      <c r="B102" s="85" t="s">
        <v>5</v>
      </c>
      <c r="C102" s="86" t="s">
        <v>179</v>
      </c>
      <c r="D102" s="31" t="s">
        <v>221</v>
      </c>
      <c r="E102" s="31" t="s">
        <v>222</v>
      </c>
      <c r="F102" s="20">
        <f>SUMPRODUCT(H102:AI102,$H$1:$AI$1)</f>
        <v>2070410</v>
      </c>
      <c r="G102" s="21">
        <f>SUM(H102:AI102)</f>
        <v>1005</v>
      </c>
      <c r="H102" s="22">
        <v>33</v>
      </c>
      <c r="I102" s="22">
        <v>67</v>
      </c>
      <c r="J102" s="22">
        <v>18</v>
      </c>
      <c r="K102" s="22">
        <v>44</v>
      </c>
      <c r="L102" s="22">
        <v>59</v>
      </c>
      <c r="M102" s="22">
        <v>49</v>
      </c>
      <c r="N102" s="22">
        <v>24</v>
      </c>
      <c r="O102" s="22">
        <v>49</v>
      </c>
      <c r="P102" s="22">
        <v>73</v>
      </c>
      <c r="Q102" s="22">
        <v>24</v>
      </c>
      <c r="R102" s="22">
        <v>37</v>
      </c>
      <c r="S102" s="22">
        <v>49</v>
      </c>
      <c r="T102" s="22">
        <v>29</v>
      </c>
      <c r="U102" s="22">
        <v>61</v>
      </c>
      <c r="V102" s="22">
        <v>37</v>
      </c>
      <c r="W102" s="22">
        <v>37</v>
      </c>
      <c r="X102" s="22">
        <v>37</v>
      </c>
      <c r="Y102" s="22">
        <v>12</v>
      </c>
      <c r="Z102" s="22">
        <v>42</v>
      </c>
      <c r="AA102" s="22">
        <v>42</v>
      </c>
      <c r="AB102" s="22">
        <v>14</v>
      </c>
      <c r="AC102" s="22">
        <v>54</v>
      </c>
      <c r="AD102" s="22">
        <v>41</v>
      </c>
      <c r="AE102" s="22">
        <v>9</v>
      </c>
      <c r="AF102" s="22">
        <v>21</v>
      </c>
      <c r="AG102" s="22">
        <v>3</v>
      </c>
      <c r="AH102" s="22">
        <v>27</v>
      </c>
      <c r="AI102" s="22">
        <v>13</v>
      </c>
      <c r="AJ102" s="131">
        <f>ROUND(H102,0)</f>
        <v>33</v>
      </c>
      <c r="AK102" s="131">
        <f>ROUND(I102,0)</f>
        <v>67</v>
      </c>
      <c r="AL102" s="131">
        <f>ROUND(J102,0)</f>
        <v>18</v>
      </c>
      <c r="AM102" s="131">
        <f>ROUND(K102,0)</f>
        <v>44</v>
      </c>
      <c r="AN102" s="131">
        <f>ROUND(L102,0)</f>
        <v>59</v>
      </c>
      <c r="AO102" s="131">
        <f>ROUND(M102,0)</f>
        <v>49</v>
      </c>
      <c r="AP102" s="131">
        <f>ROUND(N102,0)</f>
        <v>24</v>
      </c>
      <c r="AQ102" s="131">
        <f>ROUND(O102,0)</f>
        <v>49</v>
      </c>
      <c r="AR102" s="131">
        <f>ROUND(P102,0)</f>
        <v>73</v>
      </c>
      <c r="AS102" s="131">
        <f>ROUND(Q102,0)</f>
        <v>24</v>
      </c>
      <c r="AT102" s="131">
        <f>ROUND(R102,0)</f>
        <v>37</v>
      </c>
      <c r="AU102" s="131">
        <f>ROUND(S102,0)</f>
        <v>49</v>
      </c>
      <c r="AV102" s="131">
        <f>ROUND(T102,0)</f>
        <v>29</v>
      </c>
      <c r="AW102" s="131">
        <f>ROUND(U102,0)</f>
        <v>61</v>
      </c>
      <c r="AX102" s="131">
        <f>ROUND(V102,0)</f>
        <v>37</v>
      </c>
      <c r="AY102" s="131">
        <f>ROUND(W102,0)</f>
        <v>37</v>
      </c>
      <c r="AZ102" s="131">
        <f>ROUND(X102,0)</f>
        <v>37</v>
      </c>
      <c r="BA102" s="131">
        <f>ROUND(Y102,0)</f>
        <v>12</v>
      </c>
      <c r="BB102" s="131">
        <f>ROUND(Z102,0)</f>
        <v>42</v>
      </c>
      <c r="BC102" s="131">
        <f>ROUND(AA102,0)</f>
        <v>42</v>
      </c>
      <c r="BD102" s="131">
        <f>ROUND(AB102,0)</f>
        <v>14</v>
      </c>
      <c r="BE102" s="131">
        <f>ROUND(AC102,0)</f>
        <v>54</v>
      </c>
      <c r="BF102" s="131">
        <f>ROUND(AD102,0)</f>
        <v>41</v>
      </c>
      <c r="BG102" s="131">
        <f>ROUND(AE102,0)</f>
        <v>9</v>
      </c>
      <c r="BH102" s="131">
        <f>ROUND(AF102,0)</f>
        <v>21</v>
      </c>
      <c r="BI102" s="131">
        <f>ROUND(AG102,0)</f>
        <v>3</v>
      </c>
      <c r="BJ102" s="131">
        <f>ROUND(AH102,0)</f>
        <v>27</v>
      </c>
      <c r="BK102" s="131">
        <f>ROUND(AI102,0)</f>
        <v>13</v>
      </c>
      <c r="BL102" s="131" t="e">
        <f>ROUND(#REF!,0)</f>
        <v>#REF!</v>
      </c>
      <c r="BM102" s="131" t="e">
        <f>ROUND(#REF!,0)</f>
        <v>#REF!</v>
      </c>
      <c r="BN102" s="131" t="e">
        <f>ROUND(#REF!,0)</f>
        <v>#REF!</v>
      </c>
      <c r="BO102" s="131" t="e">
        <f>ROUND(#REF!,0)</f>
        <v>#REF!</v>
      </c>
      <c r="BP102" s="131" t="e">
        <f>ROUND(#REF!,0)</f>
        <v>#REF!</v>
      </c>
    </row>
    <row r="103" spans="1:68" s="8" customFormat="1" x14ac:dyDescent="0.2">
      <c r="A103" s="34" t="s">
        <v>180</v>
      </c>
      <c r="B103" s="85" t="s">
        <v>5</v>
      </c>
      <c r="C103" s="86" t="s">
        <v>179</v>
      </c>
      <c r="D103" s="26" t="s">
        <v>223</v>
      </c>
      <c r="E103" s="26" t="s">
        <v>224</v>
      </c>
      <c r="F103" s="20">
        <f>SUMPRODUCT(H103:AI103,$H$1:$AI$1)</f>
        <v>1314270</v>
      </c>
      <c r="G103" s="21">
        <f>SUM(H103:AI103)</f>
        <v>649</v>
      </c>
      <c r="H103" s="22">
        <v>21</v>
      </c>
      <c r="I103" s="22">
        <v>43</v>
      </c>
      <c r="J103" s="22">
        <v>11</v>
      </c>
      <c r="K103" s="22">
        <v>29</v>
      </c>
      <c r="L103" s="22">
        <v>38</v>
      </c>
      <c r="M103" s="22">
        <v>32</v>
      </c>
      <c r="N103" s="22">
        <v>16</v>
      </c>
      <c r="O103" s="22">
        <v>32</v>
      </c>
      <c r="P103" s="22">
        <v>48</v>
      </c>
      <c r="Q103" s="22">
        <v>16</v>
      </c>
      <c r="R103" s="22">
        <v>24</v>
      </c>
      <c r="S103" s="22">
        <v>32</v>
      </c>
      <c r="T103" s="22">
        <v>19</v>
      </c>
      <c r="U103" s="22">
        <v>40</v>
      </c>
      <c r="V103" s="22">
        <v>24</v>
      </c>
      <c r="W103" s="22">
        <v>24</v>
      </c>
      <c r="X103" s="22">
        <v>24</v>
      </c>
      <c r="Y103" s="22">
        <v>8</v>
      </c>
      <c r="Z103" s="22">
        <v>27</v>
      </c>
      <c r="AA103" s="22">
        <v>27</v>
      </c>
      <c r="AB103" s="22">
        <v>9</v>
      </c>
      <c r="AC103" s="22">
        <v>35</v>
      </c>
      <c r="AD103" s="22">
        <v>26</v>
      </c>
      <c r="AE103" s="22">
        <v>6</v>
      </c>
      <c r="AF103" s="22">
        <v>12</v>
      </c>
      <c r="AG103" s="22">
        <v>2</v>
      </c>
      <c r="AH103" s="22">
        <v>16</v>
      </c>
      <c r="AI103" s="22">
        <v>8</v>
      </c>
      <c r="AJ103" s="131">
        <f>ROUND(H103,0)</f>
        <v>21</v>
      </c>
      <c r="AK103" s="131">
        <f>ROUND(I103,0)</f>
        <v>43</v>
      </c>
      <c r="AL103" s="131">
        <f>ROUND(J103,0)</f>
        <v>11</v>
      </c>
      <c r="AM103" s="131">
        <f>ROUND(K103,0)</f>
        <v>29</v>
      </c>
      <c r="AN103" s="131">
        <f>ROUND(L103,0)</f>
        <v>38</v>
      </c>
      <c r="AO103" s="131">
        <f>ROUND(M103,0)</f>
        <v>32</v>
      </c>
      <c r="AP103" s="131">
        <f>ROUND(N103,0)</f>
        <v>16</v>
      </c>
      <c r="AQ103" s="131">
        <f>ROUND(O103,0)</f>
        <v>32</v>
      </c>
      <c r="AR103" s="131">
        <f>ROUND(P103,0)</f>
        <v>48</v>
      </c>
      <c r="AS103" s="131">
        <f>ROUND(Q103,0)</f>
        <v>16</v>
      </c>
      <c r="AT103" s="131">
        <f>ROUND(R103,0)</f>
        <v>24</v>
      </c>
      <c r="AU103" s="131">
        <f>ROUND(S103,0)</f>
        <v>32</v>
      </c>
      <c r="AV103" s="131">
        <f>ROUND(T103,0)</f>
        <v>19</v>
      </c>
      <c r="AW103" s="131">
        <f>ROUND(U103,0)</f>
        <v>40</v>
      </c>
      <c r="AX103" s="131">
        <f>ROUND(V103,0)</f>
        <v>24</v>
      </c>
      <c r="AY103" s="131">
        <f>ROUND(W103,0)</f>
        <v>24</v>
      </c>
      <c r="AZ103" s="131">
        <f>ROUND(X103,0)</f>
        <v>24</v>
      </c>
      <c r="BA103" s="131">
        <f>ROUND(Y103,0)</f>
        <v>8</v>
      </c>
      <c r="BB103" s="131">
        <f>ROUND(Z103,0)</f>
        <v>27</v>
      </c>
      <c r="BC103" s="131">
        <f>ROUND(AA103,0)</f>
        <v>27</v>
      </c>
      <c r="BD103" s="131">
        <f>ROUND(AB103,0)</f>
        <v>9</v>
      </c>
      <c r="BE103" s="131">
        <f>ROUND(AC103,0)</f>
        <v>35</v>
      </c>
      <c r="BF103" s="131">
        <f>ROUND(AD103,0)</f>
        <v>26</v>
      </c>
      <c r="BG103" s="131">
        <f>ROUND(AE103,0)</f>
        <v>6</v>
      </c>
      <c r="BH103" s="131">
        <f>ROUND(AF103,0)</f>
        <v>12</v>
      </c>
      <c r="BI103" s="131">
        <f>ROUND(AG103,0)</f>
        <v>2</v>
      </c>
      <c r="BJ103" s="131">
        <f>ROUND(AH103,0)</f>
        <v>16</v>
      </c>
      <c r="BK103" s="131">
        <f>ROUND(AI103,0)</f>
        <v>8</v>
      </c>
      <c r="BL103" s="131" t="e">
        <f>ROUND(#REF!,0)</f>
        <v>#REF!</v>
      </c>
      <c r="BM103" s="131" t="e">
        <f>ROUND(#REF!,0)</f>
        <v>#REF!</v>
      </c>
      <c r="BN103" s="131" t="e">
        <f>ROUND(#REF!,0)</f>
        <v>#REF!</v>
      </c>
      <c r="BO103" s="131" t="e">
        <f>ROUND(#REF!,0)</f>
        <v>#REF!</v>
      </c>
      <c r="BP103" s="131" t="e">
        <f>ROUND(#REF!,0)</f>
        <v>#REF!</v>
      </c>
    </row>
    <row r="104" spans="1:68" s="8" customFormat="1" x14ac:dyDescent="0.2">
      <c r="A104" s="34" t="s">
        <v>180</v>
      </c>
      <c r="B104" s="85" t="s">
        <v>5</v>
      </c>
      <c r="C104" s="86" t="s">
        <v>179</v>
      </c>
      <c r="D104" s="26" t="s">
        <v>225</v>
      </c>
      <c r="E104" s="26" t="s">
        <v>226</v>
      </c>
      <c r="F104" s="20">
        <f>SUMPRODUCT(H104:AI104,$H$1:$AI$1)</f>
        <v>1907949.4299999995</v>
      </c>
      <c r="G104" s="21">
        <f>SUM(H104:AI104)</f>
        <v>899.09899999999971</v>
      </c>
      <c r="H104" s="22">
        <v>30.300999999999988</v>
      </c>
      <c r="I104" s="22">
        <v>58.651999999999987</v>
      </c>
      <c r="J104" s="22">
        <v>15.185999999999979</v>
      </c>
      <c r="K104" s="22">
        <v>39.338999999999999</v>
      </c>
      <c r="L104" s="22">
        <v>52.157999999999959</v>
      </c>
      <c r="M104" s="22">
        <v>43.259999999999991</v>
      </c>
      <c r="N104" s="22">
        <v>22.055000000000007</v>
      </c>
      <c r="O104" s="22">
        <v>43.259999999999991</v>
      </c>
      <c r="P104" s="22">
        <v>64.33499999999998</v>
      </c>
      <c r="Q104" s="22">
        <v>22.055000000000007</v>
      </c>
      <c r="R104" s="22">
        <v>32.108000000000004</v>
      </c>
      <c r="S104" s="22">
        <v>43.259999999999991</v>
      </c>
      <c r="T104" s="22">
        <v>25.963999999999999</v>
      </c>
      <c r="U104" s="22">
        <v>55.282999999999959</v>
      </c>
      <c r="V104" s="22">
        <v>32.108000000000004</v>
      </c>
      <c r="W104" s="22">
        <v>32.108000000000004</v>
      </c>
      <c r="X104" s="22">
        <v>32.108000000000004</v>
      </c>
      <c r="Y104" s="22">
        <v>11.052999999999997</v>
      </c>
      <c r="Z104" s="22">
        <v>36.757999999999981</v>
      </c>
      <c r="AA104" s="22">
        <v>36.757999999999981</v>
      </c>
      <c r="AB104" s="22">
        <v>12.558999999999997</v>
      </c>
      <c r="AC104" s="22">
        <v>48.777999999999963</v>
      </c>
      <c r="AD104" s="22">
        <v>35.584000000000003</v>
      </c>
      <c r="AE104" s="22">
        <v>8.865000000000002</v>
      </c>
      <c r="AF104" s="22">
        <v>21.658999999999992</v>
      </c>
      <c r="AG104" s="22">
        <v>3.4620000000000033</v>
      </c>
      <c r="AH104" s="22">
        <v>26.399000000000001</v>
      </c>
      <c r="AI104" s="22">
        <v>13.683999999999997</v>
      </c>
      <c r="AJ104" s="131">
        <f>ROUND(H104,0)</f>
        <v>30</v>
      </c>
      <c r="AK104" s="131">
        <f>ROUND(I104,0)</f>
        <v>59</v>
      </c>
      <c r="AL104" s="131">
        <f>ROUND(J104,0)</f>
        <v>15</v>
      </c>
      <c r="AM104" s="131">
        <f>ROUND(K104,0)</f>
        <v>39</v>
      </c>
      <c r="AN104" s="131">
        <f>ROUND(L104,0)</f>
        <v>52</v>
      </c>
      <c r="AO104" s="131">
        <f>ROUND(M104,0)</f>
        <v>43</v>
      </c>
      <c r="AP104" s="131">
        <f>ROUND(N104,0)</f>
        <v>22</v>
      </c>
      <c r="AQ104" s="131">
        <f>ROUND(O104,0)</f>
        <v>43</v>
      </c>
      <c r="AR104" s="131">
        <f>ROUND(P104,0)</f>
        <v>64</v>
      </c>
      <c r="AS104" s="131">
        <f>ROUND(Q104,0)</f>
        <v>22</v>
      </c>
      <c r="AT104" s="131">
        <f>ROUND(R104,0)</f>
        <v>32</v>
      </c>
      <c r="AU104" s="131">
        <f>ROUND(S104,0)</f>
        <v>43</v>
      </c>
      <c r="AV104" s="131">
        <f>ROUND(T104,0)</f>
        <v>26</v>
      </c>
      <c r="AW104" s="131">
        <f>ROUND(U104,0)</f>
        <v>55</v>
      </c>
      <c r="AX104" s="131">
        <f>ROUND(V104,0)</f>
        <v>32</v>
      </c>
      <c r="AY104" s="131">
        <f>ROUND(W104,0)</f>
        <v>32</v>
      </c>
      <c r="AZ104" s="131">
        <f>ROUND(X104,0)</f>
        <v>32</v>
      </c>
      <c r="BA104" s="131">
        <f>ROUND(Y104,0)</f>
        <v>11</v>
      </c>
      <c r="BB104" s="131">
        <f>ROUND(Z104,0)</f>
        <v>37</v>
      </c>
      <c r="BC104" s="131">
        <f>ROUND(AA104,0)</f>
        <v>37</v>
      </c>
      <c r="BD104" s="131">
        <f>ROUND(AB104,0)</f>
        <v>13</v>
      </c>
      <c r="BE104" s="131">
        <f>ROUND(AC104,0)</f>
        <v>49</v>
      </c>
      <c r="BF104" s="131">
        <f>ROUND(AD104,0)</f>
        <v>36</v>
      </c>
      <c r="BG104" s="131">
        <f>ROUND(AE104,0)</f>
        <v>9</v>
      </c>
      <c r="BH104" s="131">
        <f>ROUND(AF104,0)</f>
        <v>22</v>
      </c>
      <c r="BI104" s="131">
        <f>ROUND(AG104,0)</f>
        <v>3</v>
      </c>
      <c r="BJ104" s="131">
        <f>ROUND(AH104,0)</f>
        <v>26</v>
      </c>
      <c r="BK104" s="131">
        <f>ROUND(AI104,0)</f>
        <v>14</v>
      </c>
      <c r="BL104" s="131" t="e">
        <f>ROUND(#REF!,0)</f>
        <v>#REF!</v>
      </c>
      <c r="BM104" s="131" t="e">
        <f>ROUND(#REF!,0)</f>
        <v>#REF!</v>
      </c>
      <c r="BN104" s="131" t="e">
        <f>ROUND(#REF!,0)</f>
        <v>#REF!</v>
      </c>
      <c r="BO104" s="131" t="e">
        <f>ROUND(#REF!,0)</f>
        <v>#REF!</v>
      </c>
      <c r="BP104" s="131" t="e">
        <f>ROUND(#REF!,0)</f>
        <v>#REF!</v>
      </c>
    </row>
    <row r="105" spans="1:68" s="8" customFormat="1" x14ac:dyDescent="0.2">
      <c r="A105" s="36"/>
      <c r="B105" s="92"/>
      <c r="C105" s="25"/>
      <c r="D105" s="27"/>
      <c r="E105" s="27"/>
      <c r="F105" s="28">
        <f>SUMPRODUCT(H105:AI105,$H$1:$AI$1)</f>
        <v>12236219.429999998</v>
      </c>
      <c r="G105" s="59">
        <f>SUM(H105:AI105)</f>
        <v>5925.0990000000002</v>
      </c>
      <c r="H105" s="28">
        <f t="shared" ref="H105:AI105" si="17">SUM(H98:H104)</f>
        <v>195.30099999999999</v>
      </c>
      <c r="I105" s="28">
        <f t="shared" si="17"/>
        <v>391.65199999999999</v>
      </c>
      <c r="J105" s="28">
        <f t="shared" si="17"/>
        <v>104.18599999999998</v>
      </c>
      <c r="K105" s="28">
        <f t="shared" si="17"/>
        <v>259.339</v>
      </c>
      <c r="L105" s="28">
        <f t="shared" si="17"/>
        <v>346.15799999999996</v>
      </c>
      <c r="M105" s="28">
        <f t="shared" si="17"/>
        <v>288.26</v>
      </c>
      <c r="N105" s="28">
        <f t="shared" si="17"/>
        <v>144.05500000000001</v>
      </c>
      <c r="O105" s="28">
        <f t="shared" si="17"/>
        <v>288.26</v>
      </c>
      <c r="P105" s="28">
        <f t="shared" si="17"/>
        <v>432.33499999999998</v>
      </c>
      <c r="Q105" s="28">
        <f t="shared" si="17"/>
        <v>144.05500000000001</v>
      </c>
      <c r="R105" s="28">
        <f t="shared" si="17"/>
        <v>216.108</v>
      </c>
      <c r="S105" s="28">
        <f t="shared" si="17"/>
        <v>288.26</v>
      </c>
      <c r="T105" s="28">
        <f t="shared" si="17"/>
        <v>172.964</v>
      </c>
      <c r="U105" s="28">
        <f t="shared" si="17"/>
        <v>360.28299999999996</v>
      </c>
      <c r="V105" s="28">
        <f t="shared" si="17"/>
        <v>216.108</v>
      </c>
      <c r="W105" s="28">
        <f t="shared" si="17"/>
        <v>216.108</v>
      </c>
      <c r="X105" s="28">
        <f t="shared" si="17"/>
        <v>216.108</v>
      </c>
      <c r="Y105" s="28">
        <f t="shared" si="17"/>
        <v>72.052999999999997</v>
      </c>
      <c r="Z105" s="28">
        <f t="shared" si="17"/>
        <v>247.75799999999998</v>
      </c>
      <c r="AA105" s="28">
        <f t="shared" si="17"/>
        <v>247.75799999999998</v>
      </c>
      <c r="AB105" s="28">
        <f t="shared" si="17"/>
        <v>82.558999999999997</v>
      </c>
      <c r="AC105" s="28">
        <f t="shared" si="17"/>
        <v>319.77799999999996</v>
      </c>
      <c r="AD105" s="28">
        <f t="shared" si="17"/>
        <v>240.584</v>
      </c>
      <c r="AE105" s="28">
        <f t="shared" si="17"/>
        <v>55.865000000000002</v>
      </c>
      <c r="AF105" s="98">
        <f t="shared" si="17"/>
        <v>123.65899999999999</v>
      </c>
      <c r="AG105" s="98">
        <f t="shared" si="17"/>
        <v>18.462000000000003</v>
      </c>
      <c r="AH105" s="98">
        <f t="shared" si="17"/>
        <v>158.399</v>
      </c>
      <c r="AI105" s="98">
        <f t="shared" si="17"/>
        <v>78.683999999999997</v>
      </c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spans="1:68" s="8" customFormat="1" x14ac:dyDescent="0.2">
      <c r="A106" s="34" t="s">
        <v>181</v>
      </c>
      <c r="B106" s="85" t="s">
        <v>5</v>
      </c>
      <c r="C106" s="86" t="s">
        <v>179</v>
      </c>
      <c r="D106" s="31" t="s">
        <v>227</v>
      </c>
      <c r="E106" s="31" t="s">
        <v>228</v>
      </c>
      <c r="F106" s="20">
        <f>SUMPRODUCT(H106:AI106,$H$1:$AI$1)</f>
        <v>3148980</v>
      </c>
      <c r="G106" s="21">
        <f>SUM(H106:AI106)</f>
        <v>1429</v>
      </c>
      <c r="H106" s="22">
        <v>49</v>
      </c>
      <c r="I106" s="22">
        <v>98</v>
      </c>
      <c r="J106" s="22">
        <v>28</v>
      </c>
      <c r="K106" s="22">
        <v>69</v>
      </c>
      <c r="L106" s="22">
        <v>93</v>
      </c>
      <c r="M106" s="22">
        <v>66</v>
      </c>
      <c r="N106" s="22">
        <v>33</v>
      </c>
      <c r="O106" s="22">
        <v>66</v>
      </c>
      <c r="P106" s="22">
        <v>99</v>
      </c>
      <c r="Q106" s="22">
        <v>33</v>
      </c>
      <c r="R106" s="22">
        <v>49</v>
      </c>
      <c r="S106" s="22">
        <v>66</v>
      </c>
      <c r="T106" s="22">
        <v>40</v>
      </c>
      <c r="U106" s="22">
        <v>83</v>
      </c>
      <c r="V106" s="22">
        <v>49</v>
      </c>
      <c r="W106" s="22">
        <v>49</v>
      </c>
      <c r="X106" s="22">
        <v>49</v>
      </c>
      <c r="Y106" s="22">
        <v>16</v>
      </c>
      <c r="Z106" s="22">
        <v>56</v>
      </c>
      <c r="AA106" s="22">
        <v>56</v>
      </c>
      <c r="AB106" s="22">
        <v>19</v>
      </c>
      <c r="AC106" s="22">
        <v>69</v>
      </c>
      <c r="AD106" s="22">
        <v>51</v>
      </c>
      <c r="AE106" s="22">
        <v>17</v>
      </c>
      <c r="AF106" s="22">
        <v>37</v>
      </c>
      <c r="AG106" s="22">
        <v>6</v>
      </c>
      <c r="AH106" s="22">
        <v>55</v>
      </c>
      <c r="AI106" s="22">
        <v>28</v>
      </c>
      <c r="AJ106" s="131">
        <f>ROUND(H106,0)</f>
        <v>49</v>
      </c>
      <c r="AK106" s="131">
        <f>ROUND(I106,0)</f>
        <v>98</v>
      </c>
      <c r="AL106" s="131">
        <f>ROUND(J106,0)</f>
        <v>28</v>
      </c>
      <c r="AM106" s="131">
        <f>ROUND(K106,0)</f>
        <v>69</v>
      </c>
      <c r="AN106" s="131">
        <f>ROUND(L106,0)</f>
        <v>93</v>
      </c>
      <c r="AO106" s="131">
        <f>ROUND(M106,0)</f>
        <v>66</v>
      </c>
      <c r="AP106" s="131">
        <f>ROUND(N106,0)</f>
        <v>33</v>
      </c>
      <c r="AQ106" s="131">
        <f>ROUND(O106,0)</f>
        <v>66</v>
      </c>
      <c r="AR106" s="131">
        <f>ROUND(P106,0)</f>
        <v>99</v>
      </c>
      <c r="AS106" s="131">
        <f>ROUND(Q106,0)</f>
        <v>33</v>
      </c>
      <c r="AT106" s="131">
        <f>ROUND(R106,0)</f>
        <v>49</v>
      </c>
      <c r="AU106" s="131">
        <f>ROUND(S106,0)</f>
        <v>66</v>
      </c>
      <c r="AV106" s="131">
        <f>ROUND(T106,0)</f>
        <v>40</v>
      </c>
      <c r="AW106" s="131">
        <f>ROUND(U106,0)</f>
        <v>83</v>
      </c>
      <c r="AX106" s="131">
        <f>ROUND(V106,0)</f>
        <v>49</v>
      </c>
      <c r="AY106" s="131">
        <f>ROUND(W106,0)</f>
        <v>49</v>
      </c>
      <c r="AZ106" s="131">
        <f>ROUND(X106,0)</f>
        <v>49</v>
      </c>
      <c r="BA106" s="131">
        <f>ROUND(Y106,0)</f>
        <v>16</v>
      </c>
      <c r="BB106" s="131">
        <f>ROUND(Z106,0)</f>
        <v>56</v>
      </c>
      <c r="BC106" s="131">
        <f>ROUND(AA106,0)</f>
        <v>56</v>
      </c>
      <c r="BD106" s="131">
        <f>ROUND(AB106,0)</f>
        <v>19</v>
      </c>
      <c r="BE106" s="131">
        <f>ROUND(AC106,0)</f>
        <v>69</v>
      </c>
      <c r="BF106" s="131">
        <f>ROUND(AD106,0)</f>
        <v>51</v>
      </c>
      <c r="BG106" s="131">
        <f>ROUND(AE106,0)</f>
        <v>17</v>
      </c>
      <c r="BH106" s="131">
        <f>ROUND(AF106,0)</f>
        <v>37</v>
      </c>
      <c r="BI106" s="131">
        <f>ROUND(AG106,0)</f>
        <v>6</v>
      </c>
      <c r="BJ106" s="131">
        <f>ROUND(AH106,0)</f>
        <v>55</v>
      </c>
      <c r="BK106" s="131">
        <f>ROUND(AI106,0)</f>
        <v>28</v>
      </c>
      <c r="BL106" s="131" t="e">
        <f>ROUND(#REF!,0)</f>
        <v>#REF!</v>
      </c>
      <c r="BM106" s="131" t="e">
        <f>ROUND(#REF!,0)</f>
        <v>#REF!</v>
      </c>
      <c r="BN106" s="131" t="e">
        <f>ROUND(#REF!,0)</f>
        <v>#REF!</v>
      </c>
      <c r="BO106" s="131" t="e">
        <f>ROUND(#REF!,0)</f>
        <v>#REF!</v>
      </c>
      <c r="BP106" s="131" t="e">
        <f>ROUND(#REF!,0)</f>
        <v>#REF!</v>
      </c>
    </row>
    <row r="107" spans="1:68" s="8" customFormat="1" x14ac:dyDescent="0.2">
      <c r="A107" s="34" t="s">
        <v>181</v>
      </c>
      <c r="B107" s="85" t="s">
        <v>5</v>
      </c>
      <c r="C107" s="86" t="s">
        <v>179</v>
      </c>
      <c r="D107" s="31" t="s">
        <v>229</v>
      </c>
      <c r="E107" s="31" t="s">
        <v>230</v>
      </c>
      <c r="F107" s="20">
        <f>SUMPRODUCT(H107:AI107,$H$1:$AI$1)</f>
        <v>2464150</v>
      </c>
      <c r="G107" s="21">
        <f>SUM(H107:AI107)</f>
        <v>1293</v>
      </c>
      <c r="H107" s="22">
        <v>47</v>
      </c>
      <c r="I107" s="22">
        <v>93</v>
      </c>
      <c r="J107" s="22">
        <v>26</v>
      </c>
      <c r="K107" s="22">
        <v>66</v>
      </c>
      <c r="L107" s="22">
        <v>88</v>
      </c>
      <c r="M107" s="22">
        <v>63</v>
      </c>
      <c r="N107" s="22">
        <v>31</v>
      </c>
      <c r="O107" s="22">
        <v>63</v>
      </c>
      <c r="P107" s="22">
        <v>94</v>
      </c>
      <c r="Q107" s="22">
        <v>31</v>
      </c>
      <c r="R107" s="22">
        <v>47</v>
      </c>
      <c r="S107" s="22">
        <v>63</v>
      </c>
      <c r="T107" s="22">
        <v>38</v>
      </c>
      <c r="U107" s="22">
        <v>79</v>
      </c>
      <c r="V107" s="22">
        <v>47</v>
      </c>
      <c r="W107" s="22">
        <v>47</v>
      </c>
      <c r="X107" s="22">
        <v>47</v>
      </c>
      <c r="Y107" s="22">
        <v>16</v>
      </c>
      <c r="Z107" s="22">
        <v>53</v>
      </c>
      <c r="AA107" s="22">
        <v>53</v>
      </c>
      <c r="AB107" s="22">
        <v>18</v>
      </c>
      <c r="AC107" s="22">
        <v>65</v>
      </c>
      <c r="AD107" s="22">
        <v>49</v>
      </c>
      <c r="AE107" s="22">
        <v>8</v>
      </c>
      <c r="AF107" s="22">
        <v>18</v>
      </c>
      <c r="AG107" s="22">
        <v>3</v>
      </c>
      <c r="AH107" s="22">
        <v>27</v>
      </c>
      <c r="AI107" s="22">
        <v>13</v>
      </c>
      <c r="AJ107" s="131">
        <f>ROUND(H107,0)</f>
        <v>47</v>
      </c>
      <c r="AK107" s="131">
        <f>ROUND(I107,0)</f>
        <v>93</v>
      </c>
      <c r="AL107" s="131">
        <f>ROUND(J107,0)</f>
        <v>26</v>
      </c>
      <c r="AM107" s="131">
        <f>ROUND(K107,0)</f>
        <v>66</v>
      </c>
      <c r="AN107" s="131">
        <f>ROUND(L107,0)</f>
        <v>88</v>
      </c>
      <c r="AO107" s="131">
        <f>ROUND(M107,0)</f>
        <v>63</v>
      </c>
      <c r="AP107" s="131">
        <f>ROUND(N107,0)</f>
        <v>31</v>
      </c>
      <c r="AQ107" s="131">
        <f>ROUND(O107,0)</f>
        <v>63</v>
      </c>
      <c r="AR107" s="131">
        <f>ROUND(P107,0)</f>
        <v>94</v>
      </c>
      <c r="AS107" s="131">
        <f>ROUND(Q107,0)</f>
        <v>31</v>
      </c>
      <c r="AT107" s="131">
        <f>ROUND(R107,0)</f>
        <v>47</v>
      </c>
      <c r="AU107" s="131">
        <f>ROUND(S107,0)</f>
        <v>63</v>
      </c>
      <c r="AV107" s="131">
        <f>ROUND(T107,0)</f>
        <v>38</v>
      </c>
      <c r="AW107" s="131">
        <f>ROUND(U107,0)</f>
        <v>79</v>
      </c>
      <c r="AX107" s="131">
        <f>ROUND(V107,0)</f>
        <v>47</v>
      </c>
      <c r="AY107" s="131">
        <f>ROUND(W107,0)</f>
        <v>47</v>
      </c>
      <c r="AZ107" s="131">
        <f>ROUND(X107,0)</f>
        <v>47</v>
      </c>
      <c r="BA107" s="131">
        <f>ROUND(Y107,0)</f>
        <v>16</v>
      </c>
      <c r="BB107" s="131">
        <f>ROUND(Z107,0)</f>
        <v>53</v>
      </c>
      <c r="BC107" s="131">
        <f>ROUND(AA107,0)</f>
        <v>53</v>
      </c>
      <c r="BD107" s="131">
        <f>ROUND(AB107,0)</f>
        <v>18</v>
      </c>
      <c r="BE107" s="131">
        <f>ROUND(AC107,0)</f>
        <v>65</v>
      </c>
      <c r="BF107" s="131">
        <f>ROUND(AD107,0)</f>
        <v>49</v>
      </c>
      <c r="BG107" s="131">
        <f>ROUND(AE107,0)</f>
        <v>8</v>
      </c>
      <c r="BH107" s="131">
        <f>ROUND(AF107,0)</f>
        <v>18</v>
      </c>
      <c r="BI107" s="131">
        <f>ROUND(AG107,0)</f>
        <v>3</v>
      </c>
      <c r="BJ107" s="131">
        <f>ROUND(AH107,0)</f>
        <v>27</v>
      </c>
      <c r="BK107" s="131">
        <f>ROUND(AI107,0)</f>
        <v>13</v>
      </c>
      <c r="BL107" s="131" t="e">
        <f>ROUND(#REF!,0)</f>
        <v>#REF!</v>
      </c>
      <c r="BM107" s="131" t="e">
        <f>ROUND(#REF!,0)</f>
        <v>#REF!</v>
      </c>
      <c r="BN107" s="131" t="e">
        <f>ROUND(#REF!,0)</f>
        <v>#REF!</v>
      </c>
      <c r="BO107" s="131" t="e">
        <f>ROUND(#REF!,0)</f>
        <v>#REF!</v>
      </c>
      <c r="BP107" s="131" t="e">
        <f>ROUND(#REF!,0)</f>
        <v>#REF!</v>
      </c>
    </row>
    <row r="108" spans="1:68" s="8" customFormat="1" x14ac:dyDescent="0.2">
      <c r="A108" s="34" t="s">
        <v>181</v>
      </c>
      <c r="B108" s="85" t="s">
        <v>5</v>
      </c>
      <c r="C108" s="86" t="s">
        <v>179</v>
      </c>
      <c r="D108" s="31" t="s">
        <v>231</v>
      </c>
      <c r="E108" s="31" t="s">
        <v>232</v>
      </c>
      <c r="F108" s="20">
        <f>SUMPRODUCT(H108:AI108,$H$1:$AI$1)</f>
        <v>2355540</v>
      </c>
      <c r="G108" s="21">
        <f>SUM(H108:AI108)</f>
        <v>1329</v>
      </c>
      <c r="H108" s="22">
        <v>49</v>
      </c>
      <c r="I108" s="22">
        <v>98</v>
      </c>
      <c r="J108" s="22">
        <v>28</v>
      </c>
      <c r="K108" s="22">
        <v>69</v>
      </c>
      <c r="L108" s="22">
        <v>93</v>
      </c>
      <c r="M108" s="22">
        <v>66</v>
      </c>
      <c r="N108" s="22">
        <v>33</v>
      </c>
      <c r="O108" s="22">
        <v>66</v>
      </c>
      <c r="P108" s="22">
        <v>99</v>
      </c>
      <c r="Q108" s="22">
        <v>33</v>
      </c>
      <c r="R108" s="22">
        <v>49</v>
      </c>
      <c r="S108" s="22">
        <v>66</v>
      </c>
      <c r="T108" s="22">
        <v>40</v>
      </c>
      <c r="U108" s="22">
        <v>83</v>
      </c>
      <c r="V108" s="22">
        <v>49</v>
      </c>
      <c r="W108" s="22">
        <v>49</v>
      </c>
      <c r="X108" s="22">
        <v>49</v>
      </c>
      <c r="Y108" s="22">
        <v>16</v>
      </c>
      <c r="Z108" s="22">
        <v>56</v>
      </c>
      <c r="AA108" s="22">
        <v>56</v>
      </c>
      <c r="AB108" s="22">
        <v>19</v>
      </c>
      <c r="AC108" s="22">
        <v>69</v>
      </c>
      <c r="AD108" s="22">
        <v>51</v>
      </c>
      <c r="AE108" s="22">
        <v>5</v>
      </c>
      <c r="AF108" s="22">
        <v>11</v>
      </c>
      <c r="AG108" s="22">
        <v>2</v>
      </c>
      <c r="AH108" s="22">
        <v>17</v>
      </c>
      <c r="AI108" s="22">
        <v>8</v>
      </c>
      <c r="AJ108" s="131">
        <f>ROUND(H108,0)</f>
        <v>49</v>
      </c>
      <c r="AK108" s="131">
        <f>ROUND(I108,0)</f>
        <v>98</v>
      </c>
      <c r="AL108" s="131">
        <f>ROUND(J108,0)</f>
        <v>28</v>
      </c>
      <c r="AM108" s="131">
        <f>ROUND(K108,0)</f>
        <v>69</v>
      </c>
      <c r="AN108" s="131">
        <f>ROUND(L108,0)</f>
        <v>93</v>
      </c>
      <c r="AO108" s="131">
        <f>ROUND(M108,0)</f>
        <v>66</v>
      </c>
      <c r="AP108" s="131">
        <f>ROUND(N108,0)</f>
        <v>33</v>
      </c>
      <c r="AQ108" s="131">
        <f>ROUND(O108,0)</f>
        <v>66</v>
      </c>
      <c r="AR108" s="131">
        <f>ROUND(P108,0)</f>
        <v>99</v>
      </c>
      <c r="AS108" s="131">
        <f>ROUND(Q108,0)</f>
        <v>33</v>
      </c>
      <c r="AT108" s="131">
        <f>ROUND(R108,0)</f>
        <v>49</v>
      </c>
      <c r="AU108" s="131">
        <f>ROUND(S108,0)</f>
        <v>66</v>
      </c>
      <c r="AV108" s="131">
        <f>ROUND(T108,0)</f>
        <v>40</v>
      </c>
      <c r="AW108" s="131">
        <f>ROUND(U108,0)</f>
        <v>83</v>
      </c>
      <c r="AX108" s="131">
        <f>ROUND(V108,0)</f>
        <v>49</v>
      </c>
      <c r="AY108" s="131">
        <f>ROUND(W108,0)</f>
        <v>49</v>
      </c>
      <c r="AZ108" s="131">
        <f>ROUND(X108,0)</f>
        <v>49</v>
      </c>
      <c r="BA108" s="131">
        <f>ROUND(Y108,0)</f>
        <v>16</v>
      </c>
      <c r="BB108" s="131">
        <f>ROUND(Z108,0)</f>
        <v>56</v>
      </c>
      <c r="BC108" s="131">
        <f>ROUND(AA108,0)</f>
        <v>56</v>
      </c>
      <c r="BD108" s="131">
        <f>ROUND(AB108,0)</f>
        <v>19</v>
      </c>
      <c r="BE108" s="131">
        <f>ROUND(AC108,0)</f>
        <v>69</v>
      </c>
      <c r="BF108" s="131">
        <f>ROUND(AD108,0)</f>
        <v>51</v>
      </c>
      <c r="BG108" s="131">
        <f>ROUND(AE108,0)</f>
        <v>5</v>
      </c>
      <c r="BH108" s="131">
        <f>ROUND(AF108,0)</f>
        <v>11</v>
      </c>
      <c r="BI108" s="131">
        <f>ROUND(AG108,0)</f>
        <v>2</v>
      </c>
      <c r="BJ108" s="131">
        <f>ROUND(AH108,0)</f>
        <v>17</v>
      </c>
      <c r="BK108" s="131">
        <f>ROUND(AI108,0)</f>
        <v>8</v>
      </c>
      <c r="BL108" s="131" t="e">
        <f>ROUND(#REF!,0)</f>
        <v>#REF!</v>
      </c>
      <c r="BM108" s="131" t="e">
        <f>ROUND(#REF!,0)</f>
        <v>#REF!</v>
      </c>
      <c r="BN108" s="131" t="e">
        <f>ROUND(#REF!,0)</f>
        <v>#REF!</v>
      </c>
      <c r="BO108" s="131" t="e">
        <f>ROUND(#REF!,0)</f>
        <v>#REF!</v>
      </c>
      <c r="BP108" s="131" t="e">
        <f>ROUND(#REF!,0)</f>
        <v>#REF!</v>
      </c>
    </row>
    <row r="109" spans="1:68" s="8" customFormat="1" x14ac:dyDescent="0.2">
      <c r="A109" s="34" t="s">
        <v>181</v>
      </c>
      <c r="B109" s="85" t="s">
        <v>5</v>
      </c>
      <c r="C109" s="86" t="s">
        <v>179</v>
      </c>
      <c r="D109" s="31" t="s">
        <v>233</v>
      </c>
      <c r="E109" s="31" t="s">
        <v>234</v>
      </c>
      <c r="F109" s="20">
        <f>SUMPRODUCT(H109:AI109,$H$1:$AI$1)</f>
        <v>2807030</v>
      </c>
      <c r="G109" s="21">
        <f>SUM(H109:AI109)</f>
        <v>1386</v>
      </c>
      <c r="H109" s="22">
        <v>49</v>
      </c>
      <c r="I109" s="22">
        <v>98</v>
      </c>
      <c r="J109" s="22">
        <v>28</v>
      </c>
      <c r="K109" s="22">
        <v>69</v>
      </c>
      <c r="L109" s="22">
        <v>93</v>
      </c>
      <c r="M109" s="22">
        <v>66</v>
      </c>
      <c r="N109" s="22">
        <v>33</v>
      </c>
      <c r="O109" s="22">
        <v>66</v>
      </c>
      <c r="P109" s="22">
        <v>99</v>
      </c>
      <c r="Q109" s="22">
        <v>33</v>
      </c>
      <c r="R109" s="22">
        <v>49</v>
      </c>
      <c r="S109" s="22">
        <v>66</v>
      </c>
      <c r="T109" s="22">
        <v>40</v>
      </c>
      <c r="U109" s="22">
        <v>83</v>
      </c>
      <c r="V109" s="22">
        <v>49</v>
      </c>
      <c r="W109" s="22">
        <v>49</v>
      </c>
      <c r="X109" s="22">
        <v>49</v>
      </c>
      <c r="Y109" s="22">
        <v>16</v>
      </c>
      <c r="Z109" s="22">
        <v>56</v>
      </c>
      <c r="AA109" s="22">
        <v>56</v>
      </c>
      <c r="AB109" s="22">
        <v>19</v>
      </c>
      <c r="AC109" s="22">
        <v>69</v>
      </c>
      <c r="AD109" s="22">
        <v>51</v>
      </c>
      <c r="AE109" s="22">
        <v>12</v>
      </c>
      <c r="AF109" s="22">
        <v>26</v>
      </c>
      <c r="AG109" s="22">
        <v>4</v>
      </c>
      <c r="AH109" s="22">
        <v>39</v>
      </c>
      <c r="AI109" s="22">
        <v>19</v>
      </c>
      <c r="AJ109" s="131">
        <f>ROUND(H109,0)</f>
        <v>49</v>
      </c>
      <c r="AK109" s="131">
        <f>ROUND(I109,0)</f>
        <v>98</v>
      </c>
      <c r="AL109" s="131">
        <f>ROUND(J109,0)</f>
        <v>28</v>
      </c>
      <c r="AM109" s="131">
        <f>ROUND(K109,0)</f>
        <v>69</v>
      </c>
      <c r="AN109" s="131">
        <f>ROUND(L109,0)</f>
        <v>93</v>
      </c>
      <c r="AO109" s="131">
        <f>ROUND(M109,0)</f>
        <v>66</v>
      </c>
      <c r="AP109" s="131">
        <f>ROUND(N109,0)</f>
        <v>33</v>
      </c>
      <c r="AQ109" s="131">
        <f>ROUND(O109,0)</f>
        <v>66</v>
      </c>
      <c r="AR109" s="131">
        <f>ROUND(P109,0)</f>
        <v>99</v>
      </c>
      <c r="AS109" s="131">
        <f>ROUND(Q109,0)</f>
        <v>33</v>
      </c>
      <c r="AT109" s="131">
        <f>ROUND(R109,0)</f>
        <v>49</v>
      </c>
      <c r="AU109" s="131">
        <f>ROUND(S109,0)</f>
        <v>66</v>
      </c>
      <c r="AV109" s="131">
        <f>ROUND(T109,0)</f>
        <v>40</v>
      </c>
      <c r="AW109" s="131">
        <f>ROUND(U109,0)</f>
        <v>83</v>
      </c>
      <c r="AX109" s="131">
        <f>ROUND(V109,0)</f>
        <v>49</v>
      </c>
      <c r="AY109" s="131">
        <f>ROUND(W109,0)</f>
        <v>49</v>
      </c>
      <c r="AZ109" s="131">
        <f>ROUND(X109,0)</f>
        <v>49</v>
      </c>
      <c r="BA109" s="131">
        <f>ROUND(Y109,0)</f>
        <v>16</v>
      </c>
      <c r="BB109" s="131">
        <f>ROUND(Z109,0)</f>
        <v>56</v>
      </c>
      <c r="BC109" s="131">
        <f>ROUND(AA109,0)</f>
        <v>56</v>
      </c>
      <c r="BD109" s="131">
        <f>ROUND(AB109,0)</f>
        <v>19</v>
      </c>
      <c r="BE109" s="131">
        <f>ROUND(AC109,0)</f>
        <v>69</v>
      </c>
      <c r="BF109" s="131">
        <f>ROUND(AD109,0)</f>
        <v>51</v>
      </c>
      <c r="BG109" s="131">
        <f>ROUND(AE109,0)</f>
        <v>12</v>
      </c>
      <c r="BH109" s="131">
        <f>ROUND(AF109,0)</f>
        <v>26</v>
      </c>
      <c r="BI109" s="131">
        <f>ROUND(AG109,0)</f>
        <v>4</v>
      </c>
      <c r="BJ109" s="131">
        <f>ROUND(AH109,0)</f>
        <v>39</v>
      </c>
      <c r="BK109" s="131">
        <f>ROUND(AI109,0)</f>
        <v>19</v>
      </c>
      <c r="BL109" s="131" t="e">
        <f>ROUND(#REF!,0)</f>
        <v>#REF!</v>
      </c>
      <c r="BM109" s="131" t="e">
        <f>ROUND(#REF!,0)</f>
        <v>#REF!</v>
      </c>
      <c r="BN109" s="131" t="e">
        <f>ROUND(#REF!,0)</f>
        <v>#REF!</v>
      </c>
      <c r="BO109" s="131" t="e">
        <f>ROUND(#REF!,0)</f>
        <v>#REF!</v>
      </c>
      <c r="BP109" s="131" t="e">
        <f>ROUND(#REF!,0)</f>
        <v>#REF!</v>
      </c>
    </row>
    <row r="110" spans="1:68" s="8" customFormat="1" x14ac:dyDescent="0.2">
      <c r="A110" s="34" t="s">
        <v>181</v>
      </c>
      <c r="B110" s="85" t="s">
        <v>5</v>
      </c>
      <c r="C110" s="86" t="s">
        <v>179</v>
      </c>
      <c r="D110" s="31" t="s">
        <v>235</v>
      </c>
      <c r="E110" s="31" t="s">
        <v>236</v>
      </c>
      <c r="F110" s="20">
        <f>SUMPRODUCT(H110:AI110,$H$1:$AI$1)</f>
        <v>2743875.5000000014</v>
      </c>
      <c r="G110" s="21">
        <f>SUM(H110:AI110)</f>
        <v>1437.5500000000004</v>
      </c>
      <c r="H110" s="22">
        <v>51.25</v>
      </c>
      <c r="I110" s="22">
        <v>104.35000000000002</v>
      </c>
      <c r="J110" s="22">
        <v>29.200000000000017</v>
      </c>
      <c r="K110" s="22">
        <v>74.100000000000023</v>
      </c>
      <c r="L110" s="22">
        <v>95.850000000000023</v>
      </c>
      <c r="M110" s="22">
        <v>69.75</v>
      </c>
      <c r="N110" s="22">
        <v>34.900000000000006</v>
      </c>
      <c r="O110" s="22">
        <v>69.75</v>
      </c>
      <c r="P110" s="22">
        <v>104.65000000000003</v>
      </c>
      <c r="Q110" s="22">
        <v>34.900000000000006</v>
      </c>
      <c r="R110" s="22">
        <v>53.349999999999994</v>
      </c>
      <c r="S110" s="22">
        <v>69.75</v>
      </c>
      <c r="T110" s="22">
        <v>40.600000000000023</v>
      </c>
      <c r="U110" s="22">
        <v>85.200000000000045</v>
      </c>
      <c r="V110" s="22">
        <v>53.349999999999994</v>
      </c>
      <c r="W110" s="22">
        <v>53.349999999999994</v>
      </c>
      <c r="X110" s="22">
        <v>53.349999999999994</v>
      </c>
      <c r="Y110" s="22">
        <v>18.450000000000003</v>
      </c>
      <c r="Z110" s="22">
        <v>59.750000000000057</v>
      </c>
      <c r="AA110" s="22">
        <v>59.750000000000057</v>
      </c>
      <c r="AB110" s="22">
        <v>18.300000000000011</v>
      </c>
      <c r="AC110" s="22">
        <v>71.000000000000057</v>
      </c>
      <c r="AD110" s="22">
        <v>55.450000000000045</v>
      </c>
      <c r="AE110" s="22">
        <v>9.3999999999999986</v>
      </c>
      <c r="AF110" s="22">
        <v>20.25</v>
      </c>
      <c r="AG110" s="22">
        <v>1.6999999999999993</v>
      </c>
      <c r="AH110" s="22">
        <v>29.900000000000034</v>
      </c>
      <c r="AI110" s="22">
        <v>15.950000000000017</v>
      </c>
      <c r="AJ110" s="131">
        <f>ROUND(H110,0)</f>
        <v>51</v>
      </c>
      <c r="AK110" s="131">
        <f>ROUND(I110,0)</f>
        <v>104</v>
      </c>
      <c r="AL110" s="131">
        <f>ROUND(J110,0)</f>
        <v>29</v>
      </c>
      <c r="AM110" s="131">
        <f>ROUND(K110,0)</f>
        <v>74</v>
      </c>
      <c r="AN110" s="131">
        <f>ROUND(L110,0)</f>
        <v>96</v>
      </c>
      <c r="AO110" s="131">
        <f>ROUND(M110,0)</f>
        <v>70</v>
      </c>
      <c r="AP110" s="131">
        <f>ROUND(N110,0)</f>
        <v>35</v>
      </c>
      <c r="AQ110" s="131">
        <f>ROUND(O110,0)</f>
        <v>70</v>
      </c>
      <c r="AR110" s="131">
        <f>ROUND(P110,0)</f>
        <v>105</v>
      </c>
      <c r="AS110" s="131">
        <f>ROUND(Q110,0)</f>
        <v>35</v>
      </c>
      <c r="AT110" s="131">
        <f>ROUND(R110,0)</f>
        <v>53</v>
      </c>
      <c r="AU110" s="131">
        <f>ROUND(S110,0)</f>
        <v>70</v>
      </c>
      <c r="AV110" s="131">
        <f>ROUND(T110,0)</f>
        <v>41</v>
      </c>
      <c r="AW110" s="131">
        <f>ROUND(U110,0)</f>
        <v>85</v>
      </c>
      <c r="AX110" s="131">
        <f>ROUND(V110,0)</f>
        <v>53</v>
      </c>
      <c r="AY110" s="131">
        <f>ROUND(W110,0)</f>
        <v>53</v>
      </c>
      <c r="AZ110" s="131">
        <f>ROUND(X110,0)</f>
        <v>53</v>
      </c>
      <c r="BA110" s="131">
        <f>ROUND(Y110,0)</f>
        <v>18</v>
      </c>
      <c r="BB110" s="131">
        <f>ROUND(Z110,0)</f>
        <v>60</v>
      </c>
      <c r="BC110" s="131">
        <f>ROUND(AA110,0)</f>
        <v>60</v>
      </c>
      <c r="BD110" s="131">
        <f>ROUND(AB110,0)</f>
        <v>18</v>
      </c>
      <c r="BE110" s="131">
        <f>ROUND(AC110,0)</f>
        <v>71</v>
      </c>
      <c r="BF110" s="131">
        <f>ROUND(AD110,0)</f>
        <v>55</v>
      </c>
      <c r="BG110" s="131">
        <f>ROUND(AE110,0)</f>
        <v>9</v>
      </c>
      <c r="BH110" s="131">
        <f>ROUND(AF110,0)</f>
        <v>20</v>
      </c>
      <c r="BI110" s="131">
        <f>ROUND(AG110,0)</f>
        <v>2</v>
      </c>
      <c r="BJ110" s="131">
        <f>ROUND(AH110,0)</f>
        <v>30</v>
      </c>
      <c r="BK110" s="131">
        <f>ROUND(AI110,0)</f>
        <v>16</v>
      </c>
      <c r="BL110" s="131" t="e">
        <f>ROUND(#REF!,0)</f>
        <v>#REF!</v>
      </c>
      <c r="BM110" s="131" t="e">
        <f>ROUND(#REF!,0)</f>
        <v>#REF!</v>
      </c>
      <c r="BN110" s="131" t="e">
        <f>ROUND(#REF!,0)</f>
        <v>#REF!</v>
      </c>
      <c r="BO110" s="131" t="e">
        <f>ROUND(#REF!,0)</f>
        <v>#REF!</v>
      </c>
      <c r="BP110" s="131" t="e">
        <f>ROUND(#REF!,0)</f>
        <v>#REF!</v>
      </c>
    </row>
    <row r="111" spans="1:68" s="8" customFormat="1" x14ac:dyDescent="0.2">
      <c r="A111" s="32"/>
      <c r="B111" s="92"/>
      <c r="C111" s="25"/>
      <c r="D111" s="33"/>
      <c r="E111" s="33"/>
      <c r="F111" s="28">
        <f>SUMPRODUCT(H111:AI111,$H$1:$AI$1)</f>
        <v>13519575.5</v>
      </c>
      <c r="G111" s="59">
        <f>SUM(H111:AI111)</f>
        <v>6874.55</v>
      </c>
      <c r="H111" s="28">
        <f t="shared" ref="H111:AI111" si="18">SUM(H106:H110)</f>
        <v>245.25</v>
      </c>
      <c r="I111" s="28">
        <f t="shared" si="18"/>
        <v>491.35</v>
      </c>
      <c r="J111" s="28">
        <f t="shared" si="18"/>
        <v>139.20000000000002</v>
      </c>
      <c r="K111" s="28">
        <f t="shared" si="18"/>
        <v>347.1</v>
      </c>
      <c r="L111" s="28">
        <f t="shared" si="18"/>
        <v>462.85</v>
      </c>
      <c r="M111" s="28">
        <f t="shared" si="18"/>
        <v>330.75</v>
      </c>
      <c r="N111" s="28">
        <f t="shared" si="18"/>
        <v>164.9</v>
      </c>
      <c r="O111" s="28">
        <f t="shared" si="18"/>
        <v>330.75</v>
      </c>
      <c r="P111" s="28">
        <f t="shared" si="18"/>
        <v>495.65000000000003</v>
      </c>
      <c r="Q111" s="28">
        <f t="shared" si="18"/>
        <v>164.9</v>
      </c>
      <c r="R111" s="28">
        <f t="shared" si="18"/>
        <v>247.35</v>
      </c>
      <c r="S111" s="28">
        <f t="shared" si="18"/>
        <v>330.75</v>
      </c>
      <c r="T111" s="28">
        <f t="shared" si="18"/>
        <v>198.60000000000002</v>
      </c>
      <c r="U111" s="28">
        <f t="shared" si="18"/>
        <v>413.20000000000005</v>
      </c>
      <c r="V111" s="28">
        <f t="shared" si="18"/>
        <v>247.35</v>
      </c>
      <c r="W111" s="28">
        <f t="shared" si="18"/>
        <v>247.35</v>
      </c>
      <c r="X111" s="28">
        <f t="shared" si="18"/>
        <v>247.35</v>
      </c>
      <c r="Y111" s="28">
        <f t="shared" si="18"/>
        <v>82.45</v>
      </c>
      <c r="Z111" s="28">
        <f t="shared" si="18"/>
        <v>280.75000000000006</v>
      </c>
      <c r="AA111" s="28">
        <f t="shared" si="18"/>
        <v>280.75000000000006</v>
      </c>
      <c r="AB111" s="28">
        <f t="shared" si="18"/>
        <v>93.300000000000011</v>
      </c>
      <c r="AC111" s="28">
        <f t="shared" si="18"/>
        <v>343.00000000000006</v>
      </c>
      <c r="AD111" s="28">
        <f t="shared" si="18"/>
        <v>257.45000000000005</v>
      </c>
      <c r="AE111" s="28">
        <f t="shared" si="18"/>
        <v>51.4</v>
      </c>
      <c r="AF111" s="98">
        <f t="shared" si="18"/>
        <v>112.25</v>
      </c>
      <c r="AG111" s="98">
        <f t="shared" si="18"/>
        <v>16.7</v>
      </c>
      <c r="AH111" s="98">
        <f t="shared" si="18"/>
        <v>167.90000000000003</v>
      </c>
      <c r="AI111" s="98">
        <f t="shared" si="18"/>
        <v>83.950000000000017</v>
      </c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spans="1:68" s="8" customFormat="1" x14ac:dyDescent="0.2">
      <c r="A112" s="34" t="s">
        <v>182</v>
      </c>
      <c r="B112" s="85" t="s">
        <v>5</v>
      </c>
      <c r="C112" s="19" t="s">
        <v>183</v>
      </c>
      <c r="D112" s="31" t="s">
        <v>237</v>
      </c>
      <c r="E112" s="31" t="s">
        <v>238</v>
      </c>
      <c r="F112" s="20">
        <f>SUMPRODUCT(H112:AI112,$H$1:$AI$1)</f>
        <v>2389410</v>
      </c>
      <c r="G112" s="21">
        <f>SUM(H112:AI112)</f>
        <v>1212</v>
      </c>
      <c r="H112" s="22">
        <v>30</v>
      </c>
      <c r="I112" s="22">
        <v>63</v>
      </c>
      <c r="J112" s="22">
        <v>24</v>
      </c>
      <c r="K112" s="22">
        <v>47</v>
      </c>
      <c r="L112" s="22">
        <v>77</v>
      </c>
      <c r="M112" s="22">
        <v>55</v>
      </c>
      <c r="N112" s="22">
        <v>47</v>
      </c>
      <c r="O112" s="22">
        <v>108</v>
      </c>
      <c r="P112" s="22">
        <v>85</v>
      </c>
      <c r="Q112" s="22">
        <v>25</v>
      </c>
      <c r="R112" s="22">
        <v>31</v>
      </c>
      <c r="S112" s="22">
        <v>108</v>
      </c>
      <c r="T112" s="22">
        <v>28</v>
      </c>
      <c r="U112" s="22">
        <v>52</v>
      </c>
      <c r="V112" s="22">
        <v>46</v>
      </c>
      <c r="W112" s="22">
        <v>36</v>
      </c>
      <c r="X112" s="22">
        <v>36</v>
      </c>
      <c r="Y112" s="22">
        <v>27</v>
      </c>
      <c r="Z112" s="22">
        <v>36</v>
      </c>
      <c r="AA112" s="22">
        <v>35</v>
      </c>
      <c r="AB112" s="22">
        <v>13</v>
      </c>
      <c r="AC112" s="22">
        <v>105</v>
      </c>
      <c r="AD112" s="22">
        <v>46</v>
      </c>
      <c r="AE112" s="22">
        <v>8</v>
      </c>
      <c r="AF112" s="22">
        <v>11</v>
      </c>
      <c r="AG112" s="22">
        <v>3</v>
      </c>
      <c r="AH112" s="22">
        <v>17</v>
      </c>
      <c r="AI112" s="22">
        <v>13</v>
      </c>
      <c r="AJ112" s="131">
        <f>ROUND(H112,0)</f>
        <v>30</v>
      </c>
      <c r="AK112" s="131">
        <f>ROUND(I112,0)</f>
        <v>63</v>
      </c>
      <c r="AL112" s="131">
        <f>ROUND(J112,0)</f>
        <v>24</v>
      </c>
      <c r="AM112" s="131">
        <f>ROUND(K112,0)</f>
        <v>47</v>
      </c>
      <c r="AN112" s="131">
        <f>ROUND(L112,0)</f>
        <v>77</v>
      </c>
      <c r="AO112" s="131">
        <f>ROUND(M112,0)</f>
        <v>55</v>
      </c>
      <c r="AP112" s="131">
        <f>ROUND(N112,0)</f>
        <v>47</v>
      </c>
      <c r="AQ112" s="131">
        <f>ROUND(O112,0)</f>
        <v>108</v>
      </c>
      <c r="AR112" s="131">
        <f>ROUND(P112,0)</f>
        <v>85</v>
      </c>
      <c r="AS112" s="131">
        <f>ROUND(Q112,0)</f>
        <v>25</v>
      </c>
      <c r="AT112" s="131">
        <f>ROUND(R112,0)</f>
        <v>31</v>
      </c>
      <c r="AU112" s="131">
        <f>ROUND(S112,0)</f>
        <v>108</v>
      </c>
      <c r="AV112" s="131">
        <f>ROUND(T112,0)</f>
        <v>28</v>
      </c>
      <c r="AW112" s="131">
        <f>ROUND(U112,0)</f>
        <v>52</v>
      </c>
      <c r="AX112" s="131">
        <f>ROUND(V112,0)</f>
        <v>46</v>
      </c>
      <c r="AY112" s="131">
        <f>ROUND(W112,0)</f>
        <v>36</v>
      </c>
      <c r="AZ112" s="131">
        <f>ROUND(X112,0)</f>
        <v>36</v>
      </c>
      <c r="BA112" s="131">
        <f>ROUND(Y112,0)</f>
        <v>27</v>
      </c>
      <c r="BB112" s="131">
        <f>ROUND(Z112,0)</f>
        <v>36</v>
      </c>
      <c r="BC112" s="131">
        <f>ROUND(AA112,0)</f>
        <v>35</v>
      </c>
      <c r="BD112" s="131">
        <f>ROUND(AB112,0)</f>
        <v>13</v>
      </c>
      <c r="BE112" s="131">
        <f>ROUND(AC112,0)</f>
        <v>105</v>
      </c>
      <c r="BF112" s="131">
        <f>ROUND(AD112,0)</f>
        <v>46</v>
      </c>
      <c r="BG112" s="131">
        <f>ROUND(AE112,0)</f>
        <v>8</v>
      </c>
      <c r="BH112" s="131">
        <f>ROUND(AF112,0)</f>
        <v>11</v>
      </c>
      <c r="BI112" s="131">
        <f>ROUND(AG112,0)</f>
        <v>3</v>
      </c>
      <c r="BJ112" s="131">
        <f>ROUND(AH112,0)</f>
        <v>17</v>
      </c>
      <c r="BK112" s="131">
        <f>ROUND(AI112,0)</f>
        <v>13</v>
      </c>
      <c r="BL112" s="131" t="e">
        <f>ROUND(#REF!,0)</f>
        <v>#REF!</v>
      </c>
      <c r="BM112" s="131" t="e">
        <f>ROUND(#REF!,0)</f>
        <v>#REF!</v>
      </c>
      <c r="BN112" s="131" t="e">
        <f>ROUND(#REF!,0)</f>
        <v>#REF!</v>
      </c>
      <c r="BO112" s="131" t="e">
        <f>ROUND(#REF!,0)</f>
        <v>#REF!</v>
      </c>
      <c r="BP112" s="131" t="e">
        <f>ROUND(#REF!,0)</f>
        <v>#REF!</v>
      </c>
    </row>
    <row r="113" spans="1:68" s="8" customFormat="1" x14ac:dyDescent="0.2">
      <c r="A113" s="34" t="s">
        <v>182</v>
      </c>
      <c r="B113" s="85" t="s">
        <v>5</v>
      </c>
      <c r="C113" s="19" t="s">
        <v>183</v>
      </c>
      <c r="D113" s="31" t="s">
        <v>239</v>
      </c>
      <c r="E113" s="31" t="s">
        <v>240</v>
      </c>
      <c r="F113" s="20">
        <f>SUMPRODUCT(H113:AI113,$H$1:$AI$1)</f>
        <v>1850300</v>
      </c>
      <c r="G113" s="21">
        <f>SUM(H113:AI113)</f>
        <v>986</v>
      </c>
      <c r="H113" s="22">
        <v>25</v>
      </c>
      <c r="I113" s="22">
        <v>57</v>
      </c>
      <c r="J113" s="22">
        <v>28</v>
      </c>
      <c r="K113" s="22">
        <v>64</v>
      </c>
      <c r="L113" s="22">
        <v>109</v>
      </c>
      <c r="M113" s="22">
        <v>33</v>
      </c>
      <c r="N113" s="22">
        <v>19</v>
      </c>
      <c r="O113" s="22">
        <v>24</v>
      </c>
      <c r="P113" s="22">
        <v>60</v>
      </c>
      <c r="Q113" s="22">
        <v>27</v>
      </c>
      <c r="R113" s="22">
        <v>51</v>
      </c>
      <c r="S113" s="22">
        <v>24</v>
      </c>
      <c r="T113" s="22">
        <v>36</v>
      </c>
      <c r="U113" s="22">
        <v>85</v>
      </c>
      <c r="V113" s="22">
        <v>35</v>
      </c>
      <c r="W113" s="22">
        <v>36</v>
      </c>
      <c r="X113" s="22">
        <v>36</v>
      </c>
      <c r="Y113" s="22">
        <v>6</v>
      </c>
      <c r="Z113" s="22">
        <v>36</v>
      </c>
      <c r="AA113" s="22">
        <v>43</v>
      </c>
      <c r="AB113" s="22">
        <v>15</v>
      </c>
      <c r="AC113" s="22">
        <v>35</v>
      </c>
      <c r="AD113" s="22">
        <v>57</v>
      </c>
      <c r="AE113" s="22">
        <v>7</v>
      </c>
      <c r="AF113" s="22">
        <v>14</v>
      </c>
      <c r="AG113" s="22">
        <v>1</v>
      </c>
      <c r="AH113" s="22">
        <v>16</v>
      </c>
      <c r="AI113" s="22">
        <v>7</v>
      </c>
      <c r="AJ113" s="131">
        <f>ROUND(H113,0)</f>
        <v>25</v>
      </c>
      <c r="AK113" s="131">
        <f>ROUND(I113,0)</f>
        <v>57</v>
      </c>
      <c r="AL113" s="131">
        <f>ROUND(J113,0)</f>
        <v>28</v>
      </c>
      <c r="AM113" s="131">
        <f>ROUND(K113,0)</f>
        <v>64</v>
      </c>
      <c r="AN113" s="131">
        <f>ROUND(L113,0)</f>
        <v>109</v>
      </c>
      <c r="AO113" s="131">
        <f>ROUND(M113,0)</f>
        <v>33</v>
      </c>
      <c r="AP113" s="131">
        <f>ROUND(N113,0)</f>
        <v>19</v>
      </c>
      <c r="AQ113" s="131">
        <f>ROUND(O113,0)</f>
        <v>24</v>
      </c>
      <c r="AR113" s="131">
        <f>ROUND(P113,0)</f>
        <v>60</v>
      </c>
      <c r="AS113" s="131">
        <f>ROUND(Q113,0)</f>
        <v>27</v>
      </c>
      <c r="AT113" s="131">
        <f>ROUND(R113,0)</f>
        <v>51</v>
      </c>
      <c r="AU113" s="131">
        <f>ROUND(S113,0)</f>
        <v>24</v>
      </c>
      <c r="AV113" s="131">
        <f>ROUND(T113,0)</f>
        <v>36</v>
      </c>
      <c r="AW113" s="131">
        <f>ROUND(U113,0)</f>
        <v>85</v>
      </c>
      <c r="AX113" s="131">
        <f>ROUND(V113,0)</f>
        <v>35</v>
      </c>
      <c r="AY113" s="131">
        <f>ROUND(W113,0)</f>
        <v>36</v>
      </c>
      <c r="AZ113" s="131">
        <f>ROUND(X113,0)</f>
        <v>36</v>
      </c>
      <c r="BA113" s="131">
        <f>ROUND(Y113,0)</f>
        <v>6</v>
      </c>
      <c r="BB113" s="131">
        <f>ROUND(Z113,0)</f>
        <v>36</v>
      </c>
      <c r="BC113" s="131">
        <f>ROUND(AA113,0)</f>
        <v>43</v>
      </c>
      <c r="BD113" s="131">
        <f>ROUND(AB113,0)</f>
        <v>15</v>
      </c>
      <c r="BE113" s="131">
        <f>ROUND(AC113,0)</f>
        <v>35</v>
      </c>
      <c r="BF113" s="131">
        <f>ROUND(AD113,0)</f>
        <v>57</v>
      </c>
      <c r="BG113" s="131">
        <f>ROUND(AE113,0)</f>
        <v>7</v>
      </c>
      <c r="BH113" s="131">
        <f>ROUND(AF113,0)</f>
        <v>14</v>
      </c>
      <c r="BI113" s="131">
        <f>ROUND(AG113,0)</f>
        <v>1</v>
      </c>
      <c r="BJ113" s="131">
        <f>ROUND(AH113,0)</f>
        <v>16</v>
      </c>
      <c r="BK113" s="131">
        <f>ROUND(AI113,0)</f>
        <v>7</v>
      </c>
      <c r="BL113" s="131" t="e">
        <f>ROUND(#REF!,0)</f>
        <v>#REF!</v>
      </c>
      <c r="BM113" s="131" t="e">
        <f>ROUND(#REF!,0)</f>
        <v>#REF!</v>
      </c>
      <c r="BN113" s="131" t="e">
        <f>ROUND(#REF!,0)</f>
        <v>#REF!</v>
      </c>
      <c r="BO113" s="131" t="e">
        <f>ROUND(#REF!,0)</f>
        <v>#REF!</v>
      </c>
      <c r="BP113" s="131" t="e">
        <f>ROUND(#REF!,0)</f>
        <v>#REF!</v>
      </c>
    </row>
    <row r="114" spans="1:68" s="8" customFormat="1" x14ac:dyDescent="0.2">
      <c r="A114" s="34" t="s">
        <v>182</v>
      </c>
      <c r="B114" s="85" t="s">
        <v>5</v>
      </c>
      <c r="C114" s="19" t="s">
        <v>183</v>
      </c>
      <c r="D114" s="31" t="s">
        <v>241</v>
      </c>
      <c r="E114" s="31" t="s">
        <v>242</v>
      </c>
      <c r="F114" s="20">
        <f>SUMPRODUCT(H114:AI114,$H$1:$AI$1)</f>
        <v>2746910</v>
      </c>
      <c r="G114" s="21">
        <f>SUM(H114:AI114)</f>
        <v>1529</v>
      </c>
      <c r="H114" s="22">
        <v>59</v>
      </c>
      <c r="I114" s="22">
        <v>106</v>
      </c>
      <c r="J114" s="22">
        <v>23</v>
      </c>
      <c r="K114" s="22">
        <v>108</v>
      </c>
      <c r="L114" s="22">
        <v>93</v>
      </c>
      <c r="M114" s="22">
        <v>99</v>
      </c>
      <c r="N114" s="22">
        <v>26</v>
      </c>
      <c r="O114" s="22">
        <v>60</v>
      </c>
      <c r="P114" s="22">
        <v>126</v>
      </c>
      <c r="Q114" s="22">
        <v>33</v>
      </c>
      <c r="R114" s="22">
        <v>65</v>
      </c>
      <c r="S114" s="22">
        <v>60</v>
      </c>
      <c r="T114" s="22">
        <v>41</v>
      </c>
      <c r="U114" s="22">
        <v>109</v>
      </c>
      <c r="V114" s="22">
        <v>52</v>
      </c>
      <c r="W114" s="22">
        <v>64</v>
      </c>
      <c r="X114" s="22">
        <v>64</v>
      </c>
      <c r="Y114" s="22">
        <v>15</v>
      </c>
      <c r="Z114" s="22">
        <v>65</v>
      </c>
      <c r="AA114" s="22">
        <v>57</v>
      </c>
      <c r="AB114" s="22">
        <v>15</v>
      </c>
      <c r="AC114" s="22">
        <v>72</v>
      </c>
      <c r="AD114" s="22">
        <v>52</v>
      </c>
      <c r="AE114" s="22">
        <v>6</v>
      </c>
      <c r="AF114" s="22">
        <v>29</v>
      </c>
      <c r="AG114" s="22">
        <v>4</v>
      </c>
      <c r="AH114" s="22">
        <v>14</v>
      </c>
      <c r="AI114" s="22">
        <v>12</v>
      </c>
      <c r="AJ114" s="131">
        <f>ROUND(H114,0)</f>
        <v>59</v>
      </c>
      <c r="AK114" s="131">
        <f>ROUND(I114,0)</f>
        <v>106</v>
      </c>
      <c r="AL114" s="131">
        <f>ROUND(J114,0)</f>
        <v>23</v>
      </c>
      <c r="AM114" s="131">
        <f>ROUND(K114,0)</f>
        <v>108</v>
      </c>
      <c r="AN114" s="131">
        <f>ROUND(L114,0)</f>
        <v>93</v>
      </c>
      <c r="AO114" s="131">
        <f>ROUND(M114,0)</f>
        <v>99</v>
      </c>
      <c r="AP114" s="131">
        <f>ROUND(N114,0)</f>
        <v>26</v>
      </c>
      <c r="AQ114" s="131">
        <f>ROUND(O114,0)</f>
        <v>60</v>
      </c>
      <c r="AR114" s="131">
        <f>ROUND(P114,0)</f>
        <v>126</v>
      </c>
      <c r="AS114" s="131">
        <f>ROUND(Q114,0)</f>
        <v>33</v>
      </c>
      <c r="AT114" s="131">
        <f>ROUND(R114,0)</f>
        <v>65</v>
      </c>
      <c r="AU114" s="131">
        <f>ROUND(S114,0)</f>
        <v>60</v>
      </c>
      <c r="AV114" s="131">
        <f>ROUND(T114,0)</f>
        <v>41</v>
      </c>
      <c r="AW114" s="131">
        <f>ROUND(U114,0)</f>
        <v>109</v>
      </c>
      <c r="AX114" s="131">
        <f>ROUND(V114,0)</f>
        <v>52</v>
      </c>
      <c r="AY114" s="131">
        <f>ROUND(W114,0)</f>
        <v>64</v>
      </c>
      <c r="AZ114" s="131">
        <f>ROUND(X114,0)</f>
        <v>64</v>
      </c>
      <c r="BA114" s="131">
        <f>ROUND(Y114,0)</f>
        <v>15</v>
      </c>
      <c r="BB114" s="131">
        <f>ROUND(Z114,0)</f>
        <v>65</v>
      </c>
      <c r="BC114" s="131">
        <f>ROUND(AA114,0)</f>
        <v>57</v>
      </c>
      <c r="BD114" s="131">
        <f>ROUND(AB114,0)</f>
        <v>15</v>
      </c>
      <c r="BE114" s="131">
        <f>ROUND(AC114,0)</f>
        <v>72</v>
      </c>
      <c r="BF114" s="131">
        <f>ROUND(AD114,0)</f>
        <v>52</v>
      </c>
      <c r="BG114" s="131">
        <f>ROUND(AE114,0)</f>
        <v>6</v>
      </c>
      <c r="BH114" s="131">
        <f>ROUND(AF114,0)</f>
        <v>29</v>
      </c>
      <c r="BI114" s="131">
        <f>ROUND(AG114,0)</f>
        <v>4</v>
      </c>
      <c r="BJ114" s="131">
        <f>ROUND(AH114,0)</f>
        <v>14</v>
      </c>
      <c r="BK114" s="131">
        <f>ROUND(AI114,0)</f>
        <v>12</v>
      </c>
      <c r="BL114" s="131" t="e">
        <f>ROUND(#REF!,0)</f>
        <v>#REF!</v>
      </c>
      <c r="BM114" s="131" t="e">
        <f>ROUND(#REF!,0)</f>
        <v>#REF!</v>
      </c>
      <c r="BN114" s="131" t="e">
        <f>ROUND(#REF!,0)</f>
        <v>#REF!</v>
      </c>
      <c r="BO114" s="131" t="e">
        <f>ROUND(#REF!,0)</f>
        <v>#REF!</v>
      </c>
      <c r="BP114" s="131" t="e">
        <f>ROUND(#REF!,0)</f>
        <v>#REF!</v>
      </c>
    </row>
    <row r="115" spans="1:68" s="8" customFormat="1" x14ac:dyDescent="0.2">
      <c r="A115" s="34" t="s">
        <v>182</v>
      </c>
      <c r="B115" s="85" t="s">
        <v>5</v>
      </c>
      <c r="C115" s="19" t="s">
        <v>183</v>
      </c>
      <c r="D115" s="31" t="s">
        <v>243</v>
      </c>
      <c r="E115" s="31" t="s">
        <v>244</v>
      </c>
      <c r="F115" s="20">
        <f>SUMPRODUCT(H115:AI115,$H$1:$AI$1)</f>
        <v>2986622.5</v>
      </c>
      <c r="G115" s="21">
        <f>SUM(H115:AI115)</f>
        <v>1375.4500000000003</v>
      </c>
      <c r="H115" s="22">
        <v>31.349999999999994</v>
      </c>
      <c r="I115" s="22">
        <v>63.75</v>
      </c>
      <c r="J115" s="22">
        <v>39</v>
      </c>
      <c r="K115" s="22">
        <v>66</v>
      </c>
      <c r="L115" s="22">
        <v>101.94999999999999</v>
      </c>
      <c r="M115" s="22">
        <v>60.949999999999989</v>
      </c>
      <c r="N115" s="22">
        <v>31.5</v>
      </c>
      <c r="O115" s="22">
        <v>55.949999999999989</v>
      </c>
      <c r="P115" s="22">
        <v>100.44999999999999</v>
      </c>
      <c r="Q115" s="22">
        <v>38.5</v>
      </c>
      <c r="R115" s="22">
        <v>38.25</v>
      </c>
      <c r="S115" s="22">
        <v>55.949999999999989</v>
      </c>
      <c r="T115" s="22">
        <v>43.199999999999989</v>
      </c>
      <c r="U115" s="22">
        <v>63.699999999999989</v>
      </c>
      <c r="V115" s="22">
        <v>52.25</v>
      </c>
      <c r="W115" s="22">
        <v>49.25</v>
      </c>
      <c r="X115" s="22">
        <v>49.25</v>
      </c>
      <c r="Y115" s="22">
        <v>13.75</v>
      </c>
      <c r="Z115" s="22">
        <v>50.149999999999977</v>
      </c>
      <c r="AA115" s="22">
        <v>52.149999999999977</v>
      </c>
      <c r="AB115" s="22">
        <v>19.699999999999996</v>
      </c>
      <c r="AC115" s="22">
        <v>131.89999999999998</v>
      </c>
      <c r="AD115" s="22">
        <v>102.44999999999999</v>
      </c>
      <c r="AE115" s="22">
        <v>15.100000000000001</v>
      </c>
      <c r="AF115" s="22">
        <v>9.6499999999999986</v>
      </c>
      <c r="AG115" s="22">
        <v>1.5</v>
      </c>
      <c r="AH115" s="22">
        <v>30.899999999999991</v>
      </c>
      <c r="AI115" s="22">
        <v>6.9499999999999957</v>
      </c>
      <c r="AJ115" s="131">
        <f>ROUND(H115,0)</f>
        <v>31</v>
      </c>
      <c r="AK115" s="131">
        <f>ROUND(I115,0)</f>
        <v>64</v>
      </c>
      <c r="AL115" s="131">
        <f>ROUND(J115,0)</f>
        <v>39</v>
      </c>
      <c r="AM115" s="131">
        <f>ROUND(K115,0)</f>
        <v>66</v>
      </c>
      <c r="AN115" s="131">
        <f>ROUND(L115,0)</f>
        <v>102</v>
      </c>
      <c r="AO115" s="131">
        <f>ROUND(M115,0)</f>
        <v>61</v>
      </c>
      <c r="AP115" s="131">
        <f>ROUND(N115,0)</f>
        <v>32</v>
      </c>
      <c r="AQ115" s="131">
        <f>ROUND(O115,0)</f>
        <v>56</v>
      </c>
      <c r="AR115" s="131">
        <f>ROUND(P115,0)</f>
        <v>100</v>
      </c>
      <c r="AS115" s="131">
        <f>ROUND(Q115,0)</f>
        <v>39</v>
      </c>
      <c r="AT115" s="131">
        <f>ROUND(R115,0)</f>
        <v>38</v>
      </c>
      <c r="AU115" s="131">
        <f>ROUND(S115,0)</f>
        <v>56</v>
      </c>
      <c r="AV115" s="131">
        <f>ROUND(T115,0)</f>
        <v>43</v>
      </c>
      <c r="AW115" s="131">
        <f>ROUND(U115,0)</f>
        <v>64</v>
      </c>
      <c r="AX115" s="131">
        <f>ROUND(V115,0)</f>
        <v>52</v>
      </c>
      <c r="AY115" s="131">
        <f>ROUND(W115,0)</f>
        <v>49</v>
      </c>
      <c r="AZ115" s="131">
        <f>ROUND(X115,0)</f>
        <v>49</v>
      </c>
      <c r="BA115" s="131">
        <f>ROUND(Y115,0)</f>
        <v>14</v>
      </c>
      <c r="BB115" s="131">
        <f>ROUND(Z115,0)</f>
        <v>50</v>
      </c>
      <c r="BC115" s="131">
        <f>ROUND(AA115,0)</f>
        <v>52</v>
      </c>
      <c r="BD115" s="131">
        <f>ROUND(AB115,0)</f>
        <v>20</v>
      </c>
      <c r="BE115" s="131">
        <f>ROUND(AC115,0)</f>
        <v>132</v>
      </c>
      <c r="BF115" s="131">
        <f>ROUND(AD115,0)</f>
        <v>102</v>
      </c>
      <c r="BG115" s="131">
        <f>ROUND(AE115,0)</f>
        <v>15</v>
      </c>
      <c r="BH115" s="131">
        <f>ROUND(AF115,0)</f>
        <v>10</v>
      </c>
      <c r="BI115" s="131">
        <f>ROUND(AG115,0)</f>
        <v>2</v>
      </c>
      <c r="BJ115" s="131">
        <f>ROUND(AH115,0)</f>
        <v>31</v>
      </c>
      <c r="BK115" s="131">
        <f>ROUND(AI115,0)</f>
        <v>7</v>
      </c>
      <c r="BL115" s="131" t="e">
        <f>ROUND(#REF!,0)</f>
        <v>#REF!</v>
      </c>
      <c r="BM115" s="131" t="e">
        <f>ROUND(#REF!,0)</f>
        <v>#REF!</v>
      </c>
      <c r="BN115" s="131" t="e">
        <f>ROUND(#REF!,0)</f>
        <v>#REF!</v>
      </c>
      <c r="BO115" s="131" t="e">
        <f>ROUND(#REF!,0)</f>
        <v>#REF!</v>
      </c>
      <c r="BP115" s="131" t="e">
        <f>ROUND(#REF!,0)</f>
        <v>#REF!</v>
      </c>
    </row>
    <row r="116" spans="1:68" s="8" customFormat="1" x14ac:dyDescent="0.2">
      <c r="A116" s="23"/>
      <c r="B116" s="92"/>
      <c r="C116" s="25"/>
      <c r="D116" s="30"/>
      <c r="E116" s="23"/>
      <c r="F116" s="28">
        <f>SUMPRODUCT(H116:AI116,$H$1:$AI$1)</f>
        <v>9973242.5</v>
      </c>
      <c r="G116" s="59">
        <f>SUM(H116:AI116)</f>
        <v>5102.449999999998</v>
      </c>
      <c r="H116" s="28">
        <f t="shared" ref="H116:AI116" si="19">SUM(H112:H115)</f>
        <v>145.35</v>
      </c>
      <c r="I116" s="28">
        <f t="shared" si="19"/>
        <v>289.75</v>
      </c>
      <c r="J116" s="28">
        <f t="shared" si="19"/>
        <v>114</v>
      </c>
      <c r="K116" s="28">
        <f t="shared" si="19"/>
        <v>285</v>
      </c>
      <c r="L116" s="28">
        <f t="shared" si="19"/>
        <v>380.95</v>
      </c>
      <c r="M116" s="28">
        <f t="shared" si="19"/>
        <v>247.95</v>
      </c>
      <c r="N116" s="28">
        <f t="shared" si="19"/>
        <v>123.5</v>
      </c>
      <c r="O116" s="28">
        <f t="shared" si="19"/>
        <v>247.95</v>
      </c>
      <c r="P116" s="28">
        <f t="shared" si="19"/>
        <v>371.45</v>
      </c>
      <c r="Q116" s="28">
        <f t="shared" si="19"/>
        <v>123.5</v>
      </c>
      <c r="R116" s="28">
        <f t="shared" si="19"/>
        <v>185.25</v>
      </c>
      <c r="S116" s="28">
        <f t="shared" si="19"/>
        <v>247.95</v>
      </c>
      <c r="T116" s="28">
        <f t="shared" si="19"/>
        <v>148.19999999999999</v>
      </c>
      <c r="U116" s="28">
        <f t="shared" si="19"/>
        <v>309.7</v>
      </c>
      <c r="V116" s="28">
        <f t="shared" si="19"/>
        <v>185.25</v>
      </c>
      <c r="W116" s="28">
        <f t="shared" si="19"/>
        <v>185.25</v>
      </c>
      <c r="X116" s="28">
        <f t="shared" si="19"/>
        <v>185.25</v>
      </c>
      <c r="Y116" s="28">
        <f t="shared" si="19"/>
        <v>61.75</v>
      </c>
      <c r="Z116" s="28">
        <f t="shared" si="19"/>
        <v>187.14999999999998</v>
      </c>
      <c r="AA116" s="28">
        <f t="shared" si="19"/>
        <v>187.14999999999998</v>
      </c>
      <c r="AB116" s="28">
        <f t="shared" si="19"/>
        <v>62.699999999999996</v>
      </c>
      <c r="AC116" s="28">
        <f t="shared" si="19"/>
        <v>343.9</v>
      </c>
      <c r="AD116" s="28">
        <f t="shared" si="19"/>
        <v>257.45</v>
      </c>
      <c r="AE116" s="28">
        <f t="shared" si="19"/>
        <v>36.1</v>
      </c>
      <c r="AF116" s="28">
        <f t="shared" si="19"/>
        <v>63.65</v>
      </c>
      <c r="AG116" s="28">
        <f t="shared" si="19"/>
        <v>9.5</v>
      </c>
      <c r="AH116" s="28">
        <f t="shared" si="19"/>
        <v>77.899999999999991</v>
      </c>
      <c r="AI116" s="28">
        <f t="shared" si="19"/>
        <v>38.949999999999996</v>
      </c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spans="1:68" s="8" customFormat="1" x14ac:dyDescent="0.2">
      <c r="A117" s="34" t="s">
        <v>184</v>
      </c>
      <c r="B117" s="85" t="s">
        <v>5</v>
      </c>
      <c r="C117" s="19" t="s">
        <v>183</v>
      </c>
      <c r="D117" s="31" t="s">
        <v>245</v>
      </c>
      <c r="E117" s="31" t="s">
        <v>246</v>
      </c>
      <c r="F117" s="20">
        <f>SUMPRODUCT(H117:AI117,$H$1:$AI$1)</f>
        <v>2180560</v>
      </c>
      <c r="G117" s="21">
        <f>SUM(H117:AI117)</f>
        <v>1048</v>
      </c>
      <c r="H117" s="22">
        <v>27</v>
      </c>
      <c r="I117" s="22">
        <v>48</v>
      </c>
      <c r="J117" s="22">
        <v>21</v>
      </c>
      <c r="K117" s="22">
        <v>40</v>
      </c>
      <c r="L117" s="22">
        <v>65</v>
      </c>
      <c r="M117" s="22">
        <v>48</v>
      </c>
      <c r="N117" s="22">
        <v>40</v>
      </c>
      <c r="O117" s="22">
        <v>46</v>
      </c>
      <c r="P117" s="22">
        <v>79</v>
      </c>
      <c r="Q117" s="22">
        <v>41</v>
      </c>
      <c r="R117" s="22">
        <v>28</v>
      </c>
      <c r="S117" s="22">
        <v>46</v>
      </c>
      <c r="T117" s="22">
        <v>24</v>
      </c>
      <c r="U117" s="22">
        <v>47</v>
      </c>
      <c r="V117" s="22">
        <v>48</v>
      </c>
      <c r="W117" s="22">
        <v>38</v>
      </c>
      <c r="X117" s="22">
        <v>38</v>
      </c>
      <c r="Y117" s="22">
        <v>11</v>
      </c>
      <c r="Z117" s="22">
        <v>51</v>
      </c>
      <c r="AA117" s="22">
        <v>30</v>
      </c>
      <c r="AB117" s="22">
        <v>12</v>
      </c>
      <c r="AC117" s="22">
        <v>143</v>
      </c>
      <c r="AD117" s="22">
        <v>45</v>
      </c>
      <c r="AE117" s="22">
        <v>6</v>
      </c>
      <c r="AF117" s="22">
        <v>13</v>
      </c>
      <c r="AG117" s="22">
        <v>1</v>
      </c>
      <c r="AH117" s="22">
        <v>10</v>
      </c>
      <c r="AI117" s="22">
        <v>2</v>
      </c>
      <c r="AJ117" s="131">
        <f>ROUND(H117,0)</f>
        <v>27</v>
      </c>
      <c r="AK117" s="131">
        <f>ROUND(I117,0)</f>
        <v>48</v>
      </c>
      <c r="AL117" s="131">
        <f>ROUND(J117,0)</f>
        <v>21</v>
      </c>
      <c r="AM117" s="131">
        <f>ROUND(K117,0)</f>
        <v>40</v>
      </c>
      <c r="AN117" s="131">
        <f>ROUND(L117,0)</f>
        <v>65</v>
      </c>
      <c r="AO117" s="131">
        <f>ROUND(M117,0)</f>
        <v>48</v>
      </c>
      <c r="AP117" s="131">
        <f>ROUND(N117,0)</f>
        <v>40</v>
      </c>
      <c r="AQ117" s="131">
        <f>ROUND(O117,0)</f>
        <v>46</v>
      </c>
      <c r="AR117" s="131">
        <f>ROUND(P117,0)</f>
        <v>79</v>
      </c>
      <c r="AS117" s="131">
        <f>ROUND(Q117,0)</f>
        <v>41</v>
      </c>
      <c r="AT117" s="131">
        <f>ROUND(R117,0)</f>
        <v>28</v>
      </c>
      <c r="AU117" s="131">
        <f>ROUND(S117,0)</f>
        <v>46</v>
      </c>
      <c r="AV117" s="131">
        <f>ROUND(T117,0)</f>
        <v>24</v>
      </c>
      <c r="AW117" s="131">
        <f>ROUND(U117,0)</f>
        <v>47</v>
      </c>
      <c r="AX117" s="131">
        <f>ROUND(V117,0)</f>
        <v>48</v>
      </c>
      <c r="AY117" s="131">
        <f>ROUND(W117,0)</f>
        <v>38</v>
      </c>
      <c r="AZ117" s="131">
        <f>ROUND(X117,0)</f>
        <v>38</v>
      </c>
      <c r="BA117" s="131">
        <f>ROUND(Y117,0)</f>
        <v>11</v>
      </c>
      <c r="BB117" s="131">
        <f>ROUND(Z117,0)</f>
        <v>51</v>
      </c>
      <c r="BC117" s="131">
        <f>ROUND(AA117,0)</f>
        <v>30</v>
      </c>
      <c r="BD117" s="131">
        <f>ROUND(AB117,0)</f>
        <v>12</v>
      </c>
      <c r="BE117" s="131">
        <f>ROUND(AC117,0)</f>
        <v>143</v>
      </c>
      <c r="BF117" s="131">
        <f>ROUND(AD117,0)</f>
        <v>45</v>
      </c>
      <c r="BG117" s="131">
        <f>ROUND(AE117,0)</f>
        <v>6</v>
      </c>
      <c r="BH117" s="131">
        <f>ROUND(AF117,0)</f>
        <v>13</v>
      </c>
      <c r="BI117" s="131">
        <f>ROUND(AG117,0)</f>
        <v>1</v>
      </c>
      <c r="BJ117" s="131">
        <f>ROUND(AH117,0)</f>
        <v>10</v>
      </c>
      <c r="BK117" s="131">
        <f>ROUND(AI117,0)</f>
        <v>2</v>
      </c>
      <c r="BL117" s="131" t="e">
        <f>ROUND(#REF!,0)</f>
        <v>#REF!</v>
      </c>
      <c r="BM117" s="131" t="e">
        <f>ROUND(#REF!,0)</f>
        <v>#REF!</v>
      </c>
      <c r="BN117" s="131" t="e">
        <f>ROUND(#REF!,0)</f>
        <v>#REF!</v>
      </c>
      <c r="BO117" s="131" t="e">
        <f>ROUND(#REF!,0)</f>
        <v>#REF!</v>
      </c>
      <c r="BP117" s="131" t="e">
        <f>ROUND(#REF!,0)</f>
        <v>#REF!</v>
      </c>
    </row>
    <row r="118" spans="1:68" s="8" customFormat="1" x14ac:dyDescent="0.2">
      <c r="A118" s="34" t="s">
        <v>184</v>
      </c>
      <c r="B118" s="85" t="s">
        <v>5</v>
      </c>
      <c r="C118" s="19" t="s">
        <v>183</v>
      </c>
      <c r="D118" s="31" t="s">
        <v>247</v>
      </c>
      <c r="E118" s="31" t="s">
        <v>248</v>
      </c>
      <c r="F118" s="20">
        <f>SUMPRODUCT(H118:AI118,$H$1:$AI$1)</f>
        <v>1344360</v>
      </c>
      <c r="G118" s="21">
        <f>SUM(H118:AI118)</f>
        <v>753</v>
      </c>
      <c r="H118" s="22">
        <v>18</v>
      </c>
      <c r="I118" s="22">
        <v>33</v>
      </c>
      <c r="J118" s="22">
        <v>15</v>
      </c>
      <c r="K118" s="22">
        <v>55</v>
      </c>
      <c r="L118" s="22">
        <v>65</v>
      </c>
      <c r="M118" s="22">
        <v>21</v>
      </c>
      <c r="N118" s="22">
        <v>9</v>
      </c>
      <c r="O118" s="22">
        <v>21</v>
      </c>
      <c r="P118" s="22">
        <v>45</v>
      </c>
      <c r="Q118" s="22">
        <v>13</v>
      </c>
      <c r="R118" s="22">
        <v>43</v>
      </c>
      <c r="S118" s="22">
        <v>21</v>
      </c>
      <c r="T118" s="22">
        <v>24</v>
      </c>
      <c r="U118" s="22">
        <v>72</v>
      </c>
      <c r="V118" s="22">
        <v>20</v>
      </c>
      <c r="W118" s="22">
        <v>34</v>
      </c>
      <c r="X118" s="22">
        <v>34</v>
      </c>
      <c r="Y118" s="22">
        <v>5</v>
      </c>
      <c r="Z118" s="22">
        <v>45</v>
      </c>
      <c r="AA118" s="22">
        <v>53</v>
      </c>
      <c r="AB118" s="22">
        <v>14</v>
      </c>
      <c r="AC118" s="22">
        <v>23</v>
      </c>
      <c r="AD118" s="22">
        <v>48</v>
      </c>
      <c r="AE118" s="22">
        <v>6</v>
      </c>
      <c r="AF118" s="22">
        <v>7</v>
      </c>
      <c r="AG118" s="22">
        <v>1</v>
      </c>
      <c r="AH118" s="22">
        <v>6</v>
      </c>
      <c r="AI118" s="22">
        <v>2</v>
      </c>
      <c r="AJ118" s="131">
        <f>ROUND(H118,0)</f>
        <v>18</v>
      </c>
      <c r="AK118" s="131">
        <f>ROUND(I118,0)</f>
        <v>33</v>
      </c>
      <c r="AL118" s="131">
        <f>ROUND(J118,0)</f>
        <v>15</v>
      </c>
      <c r="AM118" s="131">
        <f>ROUND(K118,0)</f>
        <v>55</v>
      </c>
      <c r="AN118" s="131">
        <f>ROUND(L118,0)</f>
        <v>65</v>
      </c>
      <c r="AO118" s="131">
        <f>ROUND(M118,0)</f>
        <v>21</v>
      </c>
      <c r="AP118" s="131">
        <f>ROUND(N118,0)</f>
        <v>9</v>
      </c>
      <c r="AQ118" s="131">
        <f>ROUND(O118,0)</f>
        <v>21</v>
      </c>
      <c r="AR118" s="131">
        <f>ROUND(P118,0)</f>
        <v>45</v>
      </c>
      <c r="AS118" s="131">
        <f>ROUND(Q118,0)</f>
        <v>13</v>
      </c>
      <c r="AT118" s="131">
        <f>ROUND(R118,0)</f>
        <v>43</v>
      </c>
      <c r="AU118" s="131">
        <f>ROUND(S118,0)</f>
        <v>21</v>
      </c>
      <c r="AV118" s="131">
        <f>ROUND(T118,0)</f>
        <v>24</v>
      </c>
      <c r="AW118" s="131">
        <f>ROUND(U118,0)</f>
        <v>72</v>
      </c>
      <c r="AX118" s="131">
        <f>ROUND(V118,0)</f>
        <v>20</v>
      </c>
      <c r="AY118" s="131">
        <f>ROUND(W118,0)</f>
        <v>34</v>
      </c>
      <c r="AZ118" s="131">
        <f>ROUND(X118,0)</f>
        <v>34</v>
      </c>
      <c r="BA118" s="131">
        <f>ROUND(Y118,0)</f>
        <v>5</v>
      </c>
      <c r="BB118" s="131">
        <f>ROUND(Z118,0)</f>
        <v>45</v>
      </c>
      <c r="BC118" s="131">
        <f>ROUND(AA118,0)</f>
        <v>53</v>
      </c>
      <c r="BD118" s="131">
        <f>ROUND(AB118,0)</f>
        <v>14</v>
      </c>
      <c r="BE118" s="131">
        <f>ROUND(AC118,0)</f>
        <v>23</v>
      </c>
      <c r="BF118" s="131">
        <f>ROUND(AD118,0)</f>
        <v>48</v>
      </c>
      <c r="BG118" s="131">
        <f>ROUND(AE118,0)</f>
        <v>6</v>
      </c>
      <c r="BH118" s="131">
        <f>ROUND(AF118,0)</f>
        <v>7</v>
      </c>
      <c r="BI118" s="131">
        <f>ROUND(AG118,0)</f>
        <v>1</v>
      </c>
      <c r="BJ118" s="131">
        <f>ROUND(AH118,0)</f>
        <v>6</v>
      </c>
      <c r="BK118" s="131">
        <f>ROUND(AI118,0)</f>
        <v>2</v>
      </c>
      <c r="BL118" s="131" t="e">
        <f>ROUND(#REF!,0)</f>
        <v>#REF!</v>
      </c>
      <c r="BM118" s="131" t="e">
        <f>ROUND(#REF!,0)</f>
        <v>#REF!</v>
      </c>
      <c r="BN118" s="131" t="e">
        <f>ROUND(#REF!,0)</f>
        <v>#REF!</v>
      </c>
      <c r="BO118" s="131" t="e">
        <f>ROUND(#REF!,0)</f>
        <v>#REF!</v>
      </c>
      <c r="BP118" s="131" t="e">
        <f>ROUND(#REF!,0)</f>
        <v>#REF!</v>
      </c>
    </row>
    <row r="119" spans="1:68" s="8" customFormat="1" x14ac:dyDescent="0.2">
      <c r="A119" s="34" t="s">
        <v>184</v>
      </c>
      <c r="B119" s="85" t="s">
        <v>5</v>
      </c>
      <c r="C119" s="19" t="s">
        <v>183</v>
      </c>
      <c r="D119" s="31" t="s">
        <v>249</v>
      </c>
      <c r="E119" s="31" t="s">
        <v>250</v>
      </c>
      <c r="F119" s="20">
        <f>SUMPRODUCT(H119:AI119,$H$1:$AI$1)</f>
        <v>1605430</v>
      </c>
      <c r="G119" s="21">
        <f>SUM(H119:AI119)</f>
        <v>914</v>
      </c>
      <c r="H119" s="22">
        <v>19</v>
      </c>
      <c r="I119" s="22">
        <v>52</v>
      </c>
      <c r="J119" s="22">
        <v>13</v>
      </c>
      <c r="K119" s="22">
        <v>31</v>
      </c>
      <c r="L119" s="22">
        <v>85</v>
      </c>
      <c r="M119" s="22">
        <v>45</v>
      </c>
      <c r="N119" s="22">
        <v>10</v>
      </c>
      <c r="O119" s="22">
        <v>45</v>
      </c>
      <c r="P119" s="22">
        <v>81</v>
      </c>
      <c r="Q119" s="22">
        <v>9</v>
      </c>
      <c r="R119" s="22">
        <v>38</v>
      </c>
      <c r="S119" s="22">
        <v>45</v>
      </c>
      <c r="T119" s="22">
        <v>32</v>
      </c>
      <c r="U119" s="22">
        <v>63</v>
      </c>
      <c r="V119" s="22">
        <v>24</v>
      </c>
      <c r="W119" s="22">
        <v>40</v>
      </c>
      <c r="X119" s="22">
        <v>40</v>
      </c>
      <c r="Y119" s="22">
        <v>11</v>
      </c>
      <c r="Z119" s="22">
        <v>52</v>
      </c>
      <c r="AA119" s="22">
        <v>60</v>
      </c>
      <c r="AB119" s="22">
        <v>15</v>
      </c>
      <c r="AC119" s="22">
        <v>23</v>
      </c>
      <c r="AD119" s="22">
        <v>51</v>
      </c>
      <c r="AE119" s="22">
        <v>7</v>
      </c>
      <c r="AF119" s="22">
        <v>9</v>
      </c>
      <c r="AG119" s="22">
        <v>1</v>
      </c>
      <c r="AH119" s="22">
        <v>11</v>
      </c>
      <c r="AI119" s="22">
        <v>2</v>
      </c>
      <c r="AJ119" s="131">
        <f>ROUND(H119,0)</f>
        <v>19</v>
      </c>
      <c r="AK119" s="131">
        <f>ROUND(I119,0)</f>
        <v>52</v>
      </c>
      <c r="AL119" s="131">
        <f>ROUND(J119,0)</f>
        <v>13</v>
      </c>
      <c r="AM119" s="131">
        <f>ROUND(K119,0)</f>
        <v>31</v>
      </c>
      <c r="AN119" s="131">
        <f>ROUND(L119,0)</f>
        <v>85</v>
      </c>
      <c r="AO119" s="131">
        <f>ROUND(M119,0)</f>
        <v>45</v>
      </c>
      <c r="AP119" s="131">
        <f>ROUND(N119,0)</f>
        <v>10</v>
      </c>
      <c r="AQ119" s="131">
        <f>ROUND(O119,0)</f>
        <v>45</v>
      </c>
      <c r="AR119" s="131">
        <f>ROUND(P119,0)</f>
        <v>81</v>
      </c>
      <c r="AS119" s="131">
        <f>ROUND(Q119,0)</f>
        <v>9</v>
      </c>
      <c r="AT119" s="131">
        <f>ROUND(R119,0)</f>
        <v>38</v>
      </c>
      <c r="AU119" s="131">
        <f>ROUND(S119,0)</f>
        <v>45</v>
      </c>
      <c r="AV119" s="131">
        <f>ROUND(T119,0)</f>
        <v>32</v>
      </c>
      <c r="AW119" s="131">
        <f>ROUND(U119,0)</f>
        <v>63</v>
      </c>
      <c r="AX119" s="131">
        <f>ROUND(V119,0)</f>
        <v>24</v>
      </c>
      <c r="AY119" s="131">
        <f>ROUND(W119,0)</f>
        <v>40</v>
      </c>
      <c r="AZ119" s="131">
        <f>ROUND(X119,0)</f>
        <v>40</v>
      </c>
      <c r="BA119" s="131">
        <f>ROUND(Y119,0)</f>
        <v>11</v>
      </c>
      <c r="BB119" s="131">
        <f>ROUND(Z119,0)</f>
        <v>52</v>
      </c>
      <c r="BC119" s="131">
        <f>ROUND(AA119,0)</f>
        <v>60</v>
      </c>
      <c r="BD119" s="131">
        <f>ROUND(AB119,0)</f>
        <v>15</v>
      </c>
      <c r="BE119" s="131">
        <f>ROUND(AC119,0)</f>
        <v>23</v>
      </c>
      <c r="BF119" s="131">
        <f>ROUND(AD119,0)</f>
        <v>51</v>
      </c>
      <c r="BG119" s="131">
        <f>ROUND(AE119,0)</f>
        <v>7</v>
      </c>
      <c r="BH119" s="131">
        <f>ROUND(AF119,0)</f>
        <v>9</v>
      </c>
      <c r="BI119" s="131">
        <f>ROUND(AG119,0)</f>
        <v>1</v>
      </c>
      <c r="BJ119" s="131">
        <f>ROUND(AH119,0)</f>
        <v>11</v>
      </c>
      <c r="BK119" s="131">
        <f>ROUND(AI119,0)</f>
        <v>2</v>
      </c>
      <c r="BL119" s="131" t="e">
        <f>ROUND(#REF!,0)</f>
        <v>#REF!</v>
      </c>
      <c r="BM119" s="131" t="e">
        <f>ROUND(#REF!,0)</f>
        <v>#REF!</v>
      </c>
      <c r="BN119" s="131" t="e">
        <f>ROUND(#REF!,0)</f>
        <v>#REF!</v>
      </c>
      <c r="BO119" s="131" t="e">
        <f>ROUND(#REF!,0)</f>
        <v>#REF!</v>
      </c>
      <c r="BP119" s="131" t="e">
        <f>ROUND(#REF!,0)</f>
        <v>#REF!</v>
      </c>
    </row>
    <row r="120" spans="1:68" s="8" customFormat="1" x14ac:dyDescent="0.2">
      <c r="A120" s="34" t="s">
        <v>184</v>
      </c>
      <c r="B120" s="85" t="s">
        <v>5</v>
      </c>
      <c r="C120" s="19" t="s">
        <v>183</v>
      </c>
      <c r="D120" s="31" t="s">
        <v>251</v>
      </c>
      <c r="E120" s="31" t="s">
        <v>252</v>
      </c>
      <c r="F120" s="20">
        <f>SUMPRODUCT(H120:AI120,$H$1:$AI$1)</f>
        <v>1775120</v>
      </c>
      <c r="G120" s="21">
        <f>SUM(H120:AI120)</f>
        <v>851</v>
      </c>
      <c r="H120" s="22">
        <v>33</v>
      </c>
      <c r="I120" s="22">
        <v>45</v>
      </c>
      <c r="J120" s="22">
        <v>23</v>
      </c>
      <c r="K120" s="22">
        <v>47</v>
      </c>
      <c r="L120" s="22">
        <v>27</v>
      </c>
      <c r="M120" s="22">
        <v>54</v>
      </c>
      <c r="N120" s="22">
        <v>22</v>
      </c>
      <c r="O120" s="22">
        <v>66</v>
      </c>
      <c r="P120" s="22">
        <v>53</v>
      </c>
      <c r="Q120" s="22">
        <v>29</v>
      </c>
      <c r="R120" s="22">
        <v>19</v>
      </c>
      <c r="S120" s="22">
        <v>66</v>
      </c>
      <c r="T120" s="22">
        <v>20</v>
      </c>
      <c r="U120" s="22">
        <v>32</v>
      </c>
      <c r="V120" s="22">
        <v>38</v>
      </c>
      <c r="W120" s="22">
        <v>21</v>
      </c>
      <c r="X120" s="22">
        <v>21</v>
      </c>
      <c r="Y120" s="22">
        <v>16</v>
      </c>
      <c r="Z120" s="22">
        <v>28</v>
      </c>
      <c r="AA120" s="22">
        <v>29</v>
      </c>
      <c r="AB120" s="22">
        <v>10</v>
      </c>
      <c r="AC120" s="22">
        <v>66</v>
      </c>
      <c r="AD120" s="22">
        <v>31</v>
      </c>
      <c r="AE120" s="22">
        <v>4</v>
      </c>
      <c r="AF120" s="22">
        <v>15</v>
      </c>
      <c r="AG120" s="22">
        <v>3</v>
      </c>
      <c r="AH120" s="22">
        <v>16</v>
      </c>
      <c r="AI120" s="22">
        <v>17</v>
      </c>
      <c r="AJ120" s="131">
        <f>ROUND(H120,0)</f>
        <v>33</v>
      </c>
      <c r="AK120" s="131">
        <f>ROUND(I120,0)</f>
        <v>45</v>
      </c>
      <c r="AL120" s="131">
        <f>ROUND(J120,0)</f>
        <v>23</v>
      </c>
      <c r="AM120" s="131">
        <f>ROUND(K120,0)</f>
        <v>47</v>
      </c>
      <c r="AN120" s="131">
        <f>ROUND(L120,0)</f>
        <v>27</v>
      </c>
      <c r="AO120" s="131">
        <f>ROUND(M120,0)</f>
        <v>54</v>
      </c>
      <c r="AP120" s="131">
        <f>ROUND(N120,0)</f>
        <v>22</v>
      </c>
      <c r="AQ120" s="131">
        <f>ROUND(O120,0)</f>
        <v>66</v>
      </c>
      <c r="AR120" s="131">
        <f>ROUND(P120,0)</f>
        <v>53</v>
      </c>
      <c r="AS120" s="131">
        <f>ROUND(Q120,0)</f>
        <v>29</v>
      </c>
      <c r="AT120" s="131">
        <f>ROUND(R120,0)</f>
        <v>19</v>
      </c>
      <c r="AU120" s="131">
        <f>ROUND(S120,0)</f>
        <v>66</v>
      </c>
      <c r="AV120" s="131">
        <f>ROUND(T120,0)</f>
        <v>20</v>
      </c>
      <c r="AW120" s="131">
        <f>ROUND(U120,0)</f>
        <v>32</v>
      </c>
      <c r="AX120" s="131">
        <f>ROUND(V120,0)</f>
        <v>38</v>
      </c>
      <c r="AY120" s="131">
        <f>ROUND(W120,0)</f>
        <v>21</v>
      </c>
      <c r="AZ120" s="131">
        <f>ROUND(X120,0)</f>
        <v>21</v>
      </c>
      <c r="BA120" s="131">
        <f>ROUND(Y120,0)</f>
        <v>16</v>
      </c>
      <c r="BB120" s="131">
        <f>ROUND(Z120,0)</f>
        <v>28</v>
      </c>
      <c r="BC120" s="131">
        <f>ROUND(AA120,0)</f>
        <v>29</v>
      </c>
      <c r="BD120" s="131">
        <f>ROUND(AB120,0)</f>
        <v>10</v>
      </c>
      <c r="BE120" s="131">
        <f>ROUND(AC120,0)</f>
        <v>66</v>
      </c>
      <c r="BF120" s="131">
        <f>ROUND(AD120,0)</f>
        <v>31</v>
      </c>
      <c r="BG120" s="131">
        <f>ROUND(AE120,0)</f>
        <v>4</v>
      </c>
      <c r="BH120" s="131">
        <f>ROUND(AF120,0)</f>
        <v>15</v>
      </c>
      <c r="BI120" s="131">
        <f>ROUND(AG120,0)</f>
        <v>3</v>
      </c>
      <c r="BJ120" s="131">
        <f>ROUND(AH120,0)</f>
        <v>16</v>
      </c>
      <c r="BK120" s="131">
        <f>ROUND(AI120,0)</f>
        <v>17</v>
      </c>
      <c r="BL120" s="131" t="e">
        <f>ROUND(#REF!,0)</f>
        <v>#REF!</v>
      </c>
      <c r="BM120" s="131" t="e">
        <f>ROUND(#REF!,0)</f>
        <v>#REF!</v>
      </c>
      <c r="BN120" s="131" t="e">
        <f>ROUND(#REF!,0)</f>
        <v>#REF!</v>
      </c>
      <c r="BO120" s="131" t="e">
        <f>ROUND(#REF!,0)</f>
        <v>#REF!</v>
      </c>
      <c r="BP120" s="131" t="e">
        <f>ROUND(#REF!,0)</f>
        <v>#REF!</v>
      </c>
    </row>
    <row r="121" spans="1:68" s="8" customFormat="1" x14ac:dyDescent="0.2">
      <c r="A121" s="34" t="s">
        <v>184</v>
      </c>
      <c r="B121" s="85" t="s">
        <v>5</v>
      </c>
      <c r="C121" s="19" t="s">
        <v>183</v>
      </c>
      <c r="D121" s="31" t="s">
        <v>253</v>
      </c>
      <c r="E121" s="31" t="s">
        <v>254</v>
      </c>
      <c r="F121" s="20">
        <f>SUMPRODUCT(H121:AI121,$H$1:$AI$1)</f>
        <v>1267666.685000001</v>
      </c>
      <c r="G121" s="21">
        <f>SUM(H121:AI121)</f>
        <v>751.61050000000068</v>
      </c>
      <c r="H121" s="22">
        <v>24.338000000000008</v>
      </c>
      <c r="I121" s="22">
        <v>63.552500000000009</v>
      </c>
      <c r="J121" s="22">
        <v>17.88000000000001</v>
      </c>
      <c r="K121" s="22">
        <v>51.700000000000017</v>
      </c>
      <c r="L121" s="22">
        <v>56.851000000000056</v>
      </c>
      <c r="M121" s="22">
        <v>39.847500000000025</v>
      </c>
      <c r="N121" s="22">
        <v>23.485500000000016</v>
      </c>
      <c r="O121" s="22">
        <v>29.847500000000025</v>
      </c>
      <c r="P121" s="22">
        <v>54.333000000000027</v>
      </c>
      <c r="Q121" s="22">
        <v>12.485500000000016</v>
      </c>
      <c r="R121" s="22">
        <v>28.166500000000013</v>
      </c>
      <c r="S121" s="22">
        <v>29.847500000000025</v>
      </c>
      <c r="T121" s="22">
        <v>24.708500000000015</v>
      </c>
      <c r="U121" s="22">
        <v>46.652000000000044</v>
      </c>
      <c r="V121" s="22">
        <v>26.166500000000013</v>
      </c>
      <c r="W121" s="22">
        <v>23.166500000000013</v>
      </c>
      <c r="X121" s="22">
        <v>23.166500000000013</v>
      </c>
      <c r="Y121" s="22">
        <v>8.6810000000000045</v>
      </c>
      <c r="Z121" s="22">
        <v>30.724000000000018</v>
      </c>
      <c r="AA121" s="22">
        <v>34.724000000000018</v>
      </c>
      <c r="AB121" s="22">
        <v>17.533500000000004</v>
      </c>
      <c r="AC121" s="22">
        <v>29.24550000000005</v>
      </c>
      <c r="AD121" s="22">
        <v>38.465000000000003</v>
      </c>
      <c r="AE121" s="22">
        <v>5.0875000000000021</v>
      </c>
      <c r="AF121" s="22">
        <v>4.3105000000000047</v>
      </c>
      <c r="AG121" s="22">
        <v>0.74100000000000144</v>
      </c>
      <c r="AH121" s="22">
        <v>5.3105000000000047</v>
      </c>
      <c r="AI121" s="22">
        <v>0.59350000000000236</v>
      </c>
      <c r="AJ121" s="131">
        <f>ROUND(H121,0)</f>
        <v>24</v>
      </c>
      <c r="AK121" s="131">
        <f>ROUND(I121,0)</f>
        <v>64</v>
      </c>
      <c r="AL121" s="131">
        <f>ROUND(J121,0)</f>
        <v>18</v>
      </c>
      <c r="AM121" s="131">
        <f>ROUND(K121,0)</f>
        <v>52</v>
      </c>
      <c r="AN121" s="131">
        <f>ROUND(L121,0)</f>
        <v>57</v>
      </c>
      <c r="AO121" s="131">
        <f>ROUND(M121,0)</f>
        <v>40</v>
      </c>
      <c r="AP121" s="131">
        <f>ROUND(N121,0)</f>
        <v>23</v>
      </c>
      <c r="AQ121" s="131">
        <f>ROUND(O121,0)</f>
        <v>30</v>
      </c>
      <c r="AR121" s="131">
        <f>ROUND(P121,0)</f>
        <v>54</v>
      </c>
      <c r="AS121" s="131">
        <f>ROUND(Q121,0)</f>
        <v>12</v>
      </c>
      <c r="AT121" s="131">
        <f>ROUND(R121,0)</f>
        <v>28</v>
      </c>
      <c r="AU121" s="131">
        <f>ROUND(S121,0)</f>
        <v>30</v>
      </c>
      <c r="AV121" s="131">
        <f>ROUND(T121,0)</f>
        <v>25</v>
      </c>
      <c r="AW121" s="131">
        <f>ROUND(U121,0)</f>
        <v>47</v>
      </c>
      <c r="AX121" s="131">
        <f>ROUND(V121,0)</f>
        <v>26</v>
      </c>
      <c r="AY121" s="131">
        <f>ROUND(W121,0)</f>
        <v>23</v>
      </c>
      <c r="AZ121" s="131">
        <f>ROUND(X121,0)</f>
        <v>23</v>
      </c>
      <c r="BA121" s="131">
        <f>ROUND(Y121,0)</f>
        <v>9</v>
      </c>
      <c r="BB121" s="131">
        <f>ROUND(Z121,0)</f>
        <v>31</v>
      </c>
      <c r="BC121" s="131">
        <f>ROUND(AA121,0)</f>
        <v>35</v>
      </c>
      <c r="BD121" s="131">
        <f>ROUND(AB121,0)</f>
        <v>18</v>
      </c>
      <c r="BE121" s="131">
        <f>ROUND(AC121,0)</f>
        <v>29</v>
      </c>
      <c r="BF121" s="131">
        <f>ROUND(AD121,0)</f>
        <v>38</v>
      </c>
      <c r="BG121" s="131">
        <f>ROUND(AE121,0)</f>
        <v>5</v>
      </c>
      <c r="BH121" s="131">
        <f>ROUND(AF121,0)</f>
        <v>4</v>
      </c>
      <c r="BI121" s="131">
        <f>ROUND(AG121,0)</f>
        <v>1</v>
      </c>
      <c r="BJ121" s="131">
        <f>ROUND(AH121,0)</f>
        <v>5</v>
      </c>
      <c r="BK121" s="131">
        <f>ROUND(AI121,0)</f>
        <v>1</v>
      </c>
      <c r="BL121" s="131" t="e">
        <f>ROUND(#REF!,0)</f>
        <v>#REF!</v>
      </c>
      <c r="BM121" s="131" t="e">
        <f>ROUND(#REF!,0)</f>
        <v>#REF!</v>
      </c>
      <c r="BN121" s="131" t="e">
        <f>ROUND(#REF!,0)</f>
        <v>#REF!</v>
      </c>
      <c r="BO121" s="131" t="e">
        <f>ROUND(#REF!,0)</f>
        <v>#REF!</v>
      </c>
      <c r="BP121" s="131" t="e">
        <f>ROUND(#REF!,0)</f>
        <v>#REF!</v>
      </c>
    </row>
    <row r="122" spans="1:68" s="8" customFormat="1" x14ac:dyDescent="0.2">
      <c r="A122" s="32"/>
      <c r="B122" s="92"/>
      <c r="C122" s="25"/>
      <c r="D122" s="33"/>
      <c r="E122" s="33"/>
      <c r="F122" s="28">
        <f>SUMPRODUCT(H122:AI122,$H$1:$AI$1)</f>
        <v>8173136.6849999996</v>
      </c>
      <c r="G122" s="59">
        <f>SUM(H122:AI122)</f>
        <v>4317.6104999999989</v>
      </c>
      <c r="H122" s="28">
        <f t="shared" ref="H122:AI122" si="20">SUM(H117:H121)</f>
        <v>121.33800000000001</v>
      </c>
      <c r="I122" s="28">
        <f t="shared" si="20"/>
        <v>241.55250000000001</v>
      </c>
      <c r="J122" s="28">
        <f t="shared" si="20"/>
        <v>89.88000000000001</v>
      </c>
      <c r="K122" s="28">
        <f t="shared" si="20"/>
        <v>224.70000000000002</v>
      </c>
      <c r="L122" s="28">
        <f t="shared" si="20"/>
        <v>298.85100000000006</v>
      </c>
      <c r="M122" s="28">
        <f t="shared" si="20"/>
        <v>207.84750000000003</v>
      </c>
      <c r="N122" s="28">
        <f t="shared" si="20"/>
        <v>104.48550000000002</v>
      </c>
      <c r="O122" s="28">
        <f t="shared" si="20"/>
        <v>207.84750000000003</v>
      </c>
      <c r="P122" s="28">
        <f t="shared" si="20"/>
        <v>312.33300000000003</v>
      </c>
      <c r="Q122" s="28">
        <f t="shared" si="20"/>
        <v>104.48550000000002</v>
      </c>
      <c r="R122" s="28">
        <f t="shared" si="20"/>
        <v>156.16650000000001</v>
      </c>
      <c r="S122" s="28">
        <f t="shared" si="20"/>
        <v>207.84750000000003</v>
      </c>
      <c r="T122" s="28">
        <f t="shared" si="20"/>
        <v>124.70850000000002</v>
      </c>
      <c r="U122" s="28">
        <f t="shared" si="20"/>
        <v>260.65200000000004</v>
      </c>
      <c r="V122" s="28">
        <f t="shared" si="20"/>
        <v>156.16650000000001</v>
      </c>
      <c r="W122" s="28">
        <f t="shared" si="20"/>
        <v>156.16650000000001</v>
      </c>
      <c r="X122" s="28">
        <f t="shared" si="20"/>
        <v>156.16650000000001</v>
      </c>
      <c r="Y122" s="28">
        <f t="shared" si="20"/>
        <v>51.681000000000004</v>
      </c>
      <c r="Z122" s="28">
        <f t="shared" si="20"/>
        <v>206.72400000000002</v>
      </c>
      <c r="AA122" s="28">
        <f t="shared" si="20"/>
        <v>206.72400000000002</v>
      </c>
      <c r="AB122" s="28">
        <f t="shared" si="20"/>
        <v>68.533500000000004</v>
      </c>
      <c r="AC122" s="28">
        <f t="shared" si="20"/>
        <v>284.24550000000005</v>
      </c>
      <c r="AD122" s="28">
        <f t="shared" si="20"/>
        <v>213.465</v>
      </c>
      <c r="AE122" s="28">
        <f t="shared" si="20"/>
        <v>28.087500000000002</v>
      </c>
      <c r="AF122" s="28">
        <f t="shared" si="20"/>
        <v>48.310500000000005</v>
      </c>
      <c r="AG122" s="28">
        <f t="shared" si="20"/>
        <v>6.7410000000000014</v>
      </c>
      <c r="AH122" s="28">
        <f t="shared" si="20"/>
        <v>48.310500000000005</v>
      </c>
      <c r="AI122" s="28">
        <f t="shared" si="20"/>
        <v>23.593500000000002</v>
      </c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s="8" customFormat="1" x14ac:dyDescent="0.2">
      <c r="A123" s="17" t="s">
        <v>185</v>
      </c>
      <c r="B123" s="85" t="s">
        <v>5</v>
      </c>
      <c r="C123" s="19" t="s">
        <v>183</v>
      </c>
      <c r="D123" s="29" t="s">
        <v>255</v>
      </c>
      <c r="E123" s="17" t="s">
        <v>256</v>
      </c>
      <c r="F123" s="20">
        <f>SUMPRODUCT(H123:AI123,$H$1:$AI$1)</f>
        <v>2260590</v>
      </c>
      <c r="G123" s="21">
        <f>SUM(H123:AI123)</f>
        <v>829</v>
      </c>
      <c r="H123" s="22">
        <v>34</v>
      </c>
      <c r="I123" s="22">
        <v>49</v>
      </c>
      <c r="J123" s="22">
        <v>22</v>
      </c>
      <c r="K123" s="22">
        <v>39</v>
      </c>
      <c r="L123" s="22">
        <v>58</v>
      </c>
      <c r="M123" s="22">
        <v>34</v>
      </c>
      <c r="N123" s="22">
        <v>15</v>
      </c>
      <c r="O123" s="22">
        <v>32</v>
      </c>
      <c r="P123" s="22">
        <v>59</v>
      </c>
      <c r="Q123" s="22">
        <v>20</v>
      </c>
      <c r="R123" s="22">
        <v>18</v>
      </c>
      <c r="S123" s="22">
        <v>32</v>
      </c>
      <c r="T123" s="22">
        <v>18</v>
      </c>
      <c r="U123" s="22">
        <v>35</v>
      </c>
      <c r="V123" s="22">
        <v>28</v>
      </c>
      <c r="W123" s="22">
        <v>23</v>
      </c>
      <c r="X123" s="22">
        <v>23</v>
      </c>
      <c r="Y123" s="22">
        <v>8</v>
      </c>
      <c r="Z123" s="22">
        <v>29</v>
      </c>
      <c r="AA123" s="22">
        <v>30</v>
      </c>
      <c r="AB123" s="22">
        <v>8</v>
      </c>
      <c r="AC123" s="22">
        <v>33</v>
      </c>
      <c r="AD123" s="22">
        <v>28</v>
      </c>
      <c r="AE123" s="22">
        <v>20</v>
      </c>
      <c r="AF123" s="22">
        <v>42</v>
      </c>
      <c r="AG123" s="22">
        <v>6</v>
      </c>
      <c r="AH123" s="22">
        <v>57</v>
      </c>
      <c r="AI123" s="22">
        <v>29</v>
      </c>
      <c r="AJ123" s="131">
        <f>ROUND(H123,0)</f>
        <v>34</v>
      </c>
      <c r="AK123" s="131">
        <f>ROUND(I123,0)</f>
        <v>49</v>
      </c>
      <c r="AL123" s="131">
        <f>ROUND(J123,0)</f>
        <v>22</v>
      </c>
      <c r="AM123" s="131">
        <f>ROUND(K123,0)</f>
        <v>39</v>
      </c>
      <c r="AN123" s="131">
        <f>ROUND(L123,0)</f>
        <v>58</v>
      </c>
      <c r="AO123" s="131">
        <f>ROUND(M123,0)</f>
        <v>34</v>
      </c>
      <c r="AP123" s="131">
        <f>ROUND(N123,0)</f>
        <v>15</v>
      </c>
      <c r="AQ123" s="131">
        <f>ROUND(O123,0)</f>
        <v>32</v>
      </c>
      <c r="AR123" s="131">
        <f>ROUND(P123,0)</f>
        <v>59</v>
      </c>
      <c r="AS123" s="131">
        <f>ROUND(Q123,0)</f>
        <v>20</v>
      </c>
      <c r="AT123" s="131">
        <f>ROUND(R123,0)</f>
        <v>18</v>
      </c>
      <c r="AU123" s="131">
        <f>ROUND(S123,0)</f>
        <v>32</v>
      </c>
      <c r="AV123" s="131">
        <f>ROUND(T123,0)</f>
        <v>18</v>
      </c>
      <c r="AW123" s="131">
        <f>ROUND(U123,0)</f>
        <v>35</v>
      </c>
      <c r="AX123" s="131">
        <f>ROUND(V123,0)</f>
        <v>28</v>
      </c>
      <c r="AY123" s="131">
        <f>ROUND(W123,0)</f>
        <v>23</v>
      </c>
      <c r="AZ123" s="131">
        <f>ROUND(X123,0)</f>
        <v>23</v>
      </c>
      <c r="BA123" s="131">
        <f>ROUND(Y123,0)</f>
        <v>8</v>
      </c>
      <c r="BB123" s="131">
        <f>ROUND(Z123,0)</f>
        <v>29</v>
      </c>
      <c r="BC123" s="131">
        <f>ROUND(AA123,0)</f>
        <v>30</v>
      </c>
      <c r="BD123" s="131">
        <f>ROUND(AB123,0)</f>
        <v>8</v>
      </c>
      <c r="BE123" s="131">
        <f>ROUND(AC123,0)</f>
        <v>33</v>
      </c>
      <c r="BF123" s="131">
        <f>ROUND(AD123,0)</f>
        <v>28</v>
      </c>
      <c r="BG123" s="131">
        <f>ROUND(AE123,0)</f>
        <v>20</v>
      </c>
      <c r="BH123" s="131">
        <f>ROUND(AF123,0)</f>
        <v>42</v>
      </c>
      <c r="BI123" s="131">
        <f>ROUND(AG123,0)</f>
        <v>6</v>
      </c>
      <c r="BJ123" s="131">
        <f>ROUND(AH123,0)</f>
        <v>57</v>
      </c>
      <c r="BK123" s="131">
        <f>ROUND(AI123,0)</f>
        <v>29</v>
      </c>
      <c r="BL123" s="131" t="e">
        <f>ROUND(#REF!,0)</f>
        <v>#REF!</v>
      </c>
      <c r="BM123" s="131" t="e">
        <f>ROUND(#REF!,0)</f>
        <v>#REF!</v>
      </c>
      <c r="BN123" s="131" t="e">
        <f>ROUND(#REF!,0)</f>
        <v>#REF!</v>
      </c>
      <c r="BO123" s="131" t="e">
        <f>ROUND(#REF!,0)</f>
        <v>#REF!</v>
      </c>
      <c r="BP123" s="131" t="e">
        <f>ROUND(#REF!,0)</f>
        <v>#REF!</v>
      </c>
    </row>
    <row r="124" spans="1:68" s="8" customFormat="1" x14ac:dyDescent="0.2">
      <c r="A124" s="17" t="s">
        <v>185</v>
      </c>
      <c r="B124" s="85" t="s">
        <v>5</v>
      </c>
      <c r="C124" s="19" t="s">
        <v>183</v>
      </c>
      <c r="D124" s="29" t="s">
        <v>257</v>
      </c>
      <c r="E124" s="17" t="s">
        <v>258</v>
      </c>
      <c r="F124" s="20">
        <f>SUMPRODUCT(H124:AI124,$H$1:$AI$1)</f>
        <v>2180970</v>
      </c>
      <c r="G124" s="21">
        <f>SUM(H124:AI124)</f>
        <v>863</v>
      </c>
      <c r="H124" s="22">
        <v>27</v>
      </c>
      <c r="I124" s="22">
        <v>61</v>
      </c>
      <c r="J124" s="22">
        <v>17</v>
      </c>
      <c r="K124" s="22">
        <v>41</v>
      </c>
      <c r="L124" s="22">
        <v>61</v>
      </c>
      <c r="M124" s="22">
        <v>38</v>
      </c>
      <c r="N124" s="22">
        <v>21</v>
      </c>
      <c r="O124" s="22">
        <v>32</v>
      </c>
      <c r="P124" s="22">
        <v>59</v>
      </c>
      <c r="Q124" s="22">
        <v>20</v>
      </c>
      <c r="R124" s="22">
        <v>30</v>
      </c>
      <c r="S124" s="22">
        <v>32</v>
      </c>
      <c r="T124" s="22">
        <v>19</v>
      </c>
      <c r="U124" s="22">
        <v>44</v>
      </c>
      <c r="V124" s="22">
        <v>25</v>
      </c>
      <c r="W124" s="22">
        <v>24</v>
      </c>
      <c r="X124" s="22">
        <v>24</v>
      </c>
      <c r="Y124" s="22">
        <v>8</v>
      </c>
      <c r="Z124" s="22">
        <v>30</v>
      </c>
      <c r="AA124" s="22">
        <v>39</v>
      </c>
      <c r="AB124" s="22">
        <v>14</v>
      </c>
      <c r="AC124" s="22">
        <v>32</v>
      </c>
      <c r="AD124" s="22">
        <v>30</v>
      </c>
      <c r="AE124" s="22">
        <v>18</v>
      </c>
      <c r="AF124" s="22">
        <v>37</v>
      </c>
      <c r="AG124" s="22">
        <v>5</v>
      </c>
      <c r="AH124" s="22">
        <v>50</v>
      </c>
      <c r="AI124" s="22">
        <v>25</v>
      </c>
      <c r="AJ124" s="131">
        <f>ROUND(H124,0)</f>
        <v>27</v>
      </c>
      <c r="AK124" s="131">
        <f>ROUND(I124,0)</f>
        <v>61</v>
      </c>
      <c r="AL124" s="131">
        <f>ROUND(J124,0)</f>
        <v>17</v>
      </c>
      <c r="AM124" s="131">
        <f>ROUND(K124,0)</f>
        <v>41</v>
      </c>
      <c r="AN124" s="131">
        <f>ROUND(L124,0)</f>
        <v>61</v>
      </c>
      <c r="AO124" s="131">
        <f>ROUND(M124,0)</f>
        <v>38</v>
      </c>
      <c r="AP124" s="131">
        <f>ROUND(N124,0)</f>
        <v>21</v>
      </c>
      <c r="AQ124" s="131">
        <f>ROUND(O124,0)</f>
        <v>32</v>
      </c>
      <c r="AR124" s="131">
        <f>ROUND(P124,0)</f>
        <v>59</v>
      </c>
      <c r="AS124" s="131">
        <f>ROUND(Q124,0)</f>
        <v>20</v>
      </c>
      <c r="AT124" s="131">
        <f>ROUND(R124,0)</f>
        <v>30</v>
      </c>
      <c r="AU124" s="131">
        <f>ROUND(S124,0)</f>
        <v>32</v>
      </c>
      <c r="AV124" s="131">
        <f>ROUND(T124,0)</f>
        <v>19</v>
      </c>
      <c r="AW124" s="131">
        <f>ROUND(U124,0)</f>
        <v>44</v>
      </c>
      <c r="AX124" s="131">
        <f>ROUND(V124,0)</f>
        <v>25</v>
      </c>
      <c r="AY124" s="131">
        <f>ROUND(W124,0)</f>
        <v>24</v>
      </c>
      <c r="AZ124" s="131">
        <f>ROUND(X124,0)</f>
        <v>24</v>
      </c>
      <c r="BA124" s="131">
        <f>ROUND(Y124,0)</f>
        <v>8</v>
      </c>
      <c r="BB124" s="131">
        <f>ROUND(Z124,0)</f>
        <v>30</v>
      </c>
      <c r="BC124" s="131">
        <f>ROUND(AA124,0)</f>
        <v>39</v>
      </c>
      <c r="BD124" s="131">
        <f>ROUND(AB124,0)</f>
        <v>14</v>
      </c>
      <c r="BE124" s="131">
        <f>ROUND(AC124,0)</f>
        <v>32</v>
      </c>
      <c r="BF124" s="131">
        <f>ROUND(AD124,0)</f>
        <v>30</v>
      </c>
      <c r="BG124" s="131">
        <f>ROUND(AE124,0)</f>
        <v>18</v>
      </c>
      <c r="BH124" s="131">
        <f>ROUND(AF124,0)</f>
        <v>37</v>
      </c>
      <c r="BI124" s="131">
        <f>ROUND(AG124,0)</f>
        <v>5</v>
      </c>
      <c r="BJ124" s="131">
        <f>ROUND(AH124,0)</f>
        <v>50</v>
      </c>
      <c r="BK124" s="131">
        <f>ROUND(AI124,0)</f>
        <v>25</v>
      </c>
      <c r="BL124" s="131" t="e">
        <f>ROUND(#REF!,0)</f>
        <v>#REF!</v>
      </c>
      <c r="BM124" s="131" t="e">
        <f>ROUND(#REF!,0)</f>
        <v>#REF!</v>
      </c>
      <c r="BN124" s="131" t="e">
        <f>ROUND(#REF!,0)</f>
        <v>#REF!</v>
      </c>
      <c r="BO124" s="131" t="e">
        <f>ROUND(#REF!,0)</f>
        <v>#REF!</v>
      </c>
      <c r="BP124" s="131" t="e">
        <f>ROUND(#REF!,0)</f>
        <v>#REF!</v>
      </c>
    </row>
    <row r="125" spans="1:68" s="8" customFormat="1" x14ac:dyDescent="0.2">
      <c r="A125" s="17" t="s">
        <v>185</v>
      </c>
      <c r="B125" s="85" t="s">
        <v>5</v>
      </c>
      <c r="C125" s="19" t="s">
        <v>183</v>
      </c>
      <c r="D125" s="29" t="s">
        <v>259</v>
      </c>
      <c r="E125" s="17" t="s">
        <v>260</v>
      </c>
      <c r="F125" s="20">
        <f>SUMPRODUCT(H125:AI125,$H$1:$AI$1)</f>
        <v>905659.81499999994</v>
      </c>
      <c r="G125" s="21">
        <f>SUM(H125:AI125)</f>
        <v>553.93949999999973</v>
      </c>
      <c r="H125" s="22">
        <v>19.262</v>
      </c>
      <c r="I125" s="22">
        <v>51.647500000000008</v>
      </c>
      <c r="J125" s="22">
        <v>4.4699999999999918</v>
      </c>
      <c r="K125" s="22">
        <v>28.149999999999991</v>
      </c>
      <c r="L125" s="22">
        <v>25.248999999999967</v>
      </c>
      <c r="M125" s="22">
        <v>25.702499999999986</v>
      </c>
      <c r="N125" s="22">
        <v>12.814499999999995</v>
      </c>
      <c r="O125" s="22">
        <v>33.702499999999986</v>
      </c>
      <c r="P125" s="22">
        <v>28.517000000000024</v>
      </c>
      <c r="Q125" s="22">
        <v>8.8144999999999953</v>
      </c>
      <c r="R125" s="22">
        <v>24.733500000000006</v>
      </c>
      <c r="S125" s="22">
        <v>33.702499999999986</v>
      </c>
      <c r="T125" s="22">
        <v>22.041499999999999</v>
      </c>
      <c r="U125" s="22">
        <v>42.547999999999973</v>
      </c>
      <c r="V125" s="22">
        <v>19.733500000000006</v>
      </c>
      <c r="W125" s="22">
        <v>25.733500000000006</v>
      </c>
      <c r="X125" s="22">
        <v>25.733500000000006</v>
      </c>
      <c r="Y125" s="22">
        <v>7.9190000000000005</v>
      </c>
      <c r="Z125" s="22">
        <v>31.426000000000002</v>
      </c>
      <c r="AA125" s="22">
        <v>21.426000000000002</v>
      </c>
      <c r="AB125" s="22">
        <v>8.1664999999999921</v>
      </c>
      <c r="AC125" s="22">
        <v>28.754499999999993</v>
      </c>
      <c r="AD125" s="22">
        <v>12.034999999999997</v>
      </c>
      <c r="AE125" s="22">
        <v>1.1124999999999972</v>
      </c>
      <c r="AF125" s="22">
        <v>2.8894999999999982</v>
      </c>
      <c r="AG125" s="22">
        <v>1.1590000000000007</v>
      </c>
      <c r="AH125" s="22">
        <v>4.2895000000000039</v>
      </c>
      <c r="AI125" s="22">
        <v>2.2064999999999984</v>
      </c>
      <c r="AJ125" s="131">
        <f>ROUND(H125,0)</f>
        <v>19</v>
      </c>
      <c r="AK125" s="131">
        <f>ROUND(I125,0)</f>
        <v>52</v>
      </c>
      <c r="AL125" s="131">
        <f>ROUND(J125,0)</f>
        <v>4</v>
      </c>
      <c r="AM125" s="131">
        <f>ROUND(K125,0)</f>
        <v>28</v>
      </c>
      <c r="AN125" s="131">
        <f>ROUND(L125,0)</f>
        <v>25</v>
      </c>
      <c r="AO125" s="131">
        <f>ROUND(M125,0)</f>
        <v>26</v>
      </c>
      <c r="AP125" s="131">
        <f>ROUND(N125,0)</f>
        <v>13</v>
      </c>
      <c r="AQ125" s="131">
        <f>ROUND(O125,0)</f>
        <v>34</v>
      </c>
      <c r="AR125" s="131">
        <f>ROUND(P125,0)</f>
        <v>29</v>
      </c>
      <c r="AS125" s="131">
        <f>ROUND(Q125,0)</f>
        <v>9</v>
      </c>
      <c r="AT125" s="131">
        <f>ROUND(R125,0)</f>
        <v>25</v>
      </c>
      <c r="AU125" s="131">
        <f>ROUND(S125,0)</f>
        <v>34</v>
      </c>
      <c r="AV125" s="131">
        <f>ROUND(T125,0)</f>
        <v>22</v>
      </c>
      <c r="AW125" s="131">
        <f>ROUND(U125,0)</f>
        <v>43</v>
      </c>
      <c r="AX125" s="131">
        <f>ROUND(V125,0)</f>
        <v>20</v>
      </c>
      <c r="AY125" s="131">
        <f>ROUND(W125,0)</f>
        <v>26</v>
      </c>
      <c r="AZ125" s="131">
        <f>ROUND(X125,0)</f>
        <v>26</v>
      </c>
      <c r="BA125" s="131">
        <f>ROUND(Y125,0)</f>
        <v>8</v>
      </c>
      <c r="BB125" s="131">
        <f>ROUND(Z125,0)</f>
        <v>31</v>
      </c>
      <c r="BC125" s="131">
        <f>ROUND(AA125,0)</f>
        <v>21</v>
      </c>
      <c r="BD125" s="131">
        <f>ROUND(AB125,0)</f>
        <v>8</v>
      </c>
      <c r="BE125" s="131">
        <f>ROUND(AC125,0)</f>
        <v>29</v>
      </c>
      <c r="BF125" s="131">
        <f>ROUND(AD125,0)</f>
        <v>12</v>
      </c>
      <c r="BG125" s="131">
        <f>ROUND(AE125,0)</f>
        <v>1</v>
      </c>
      <c r="BH125" s="131">
        <f>ROUND(AF125,0)</f>
        <v>3</v>
      </c>
      <c r="BI125" s="131">
        <f>ROUND(AG125,0)</f>
        <v>1</v>
      </c>
      <c r="BJ125" s="131">
        <f>ROUND(AH125,0)</f>
        <v>4</v>
      </c>
      <c r="BK125" s="131">
        <f>ROUND(AI125,0)</f>
        <v>2</v>
      </c>
      <c r="BL125" s="131" t="e">
        <f>ROUND(#REF!,0)</f>
        <v>#REF!</v>
      </c>
      <c r="BM125" s="131" t="e">
        <f>ROUND(#REF!,0)</f>
        <v>#REF!</v>
      </c>
      <c r="BN125" s="131" t="e">
        <f>ROUND(#REF!,0)</f>
        <v>#REF!</v>
      </c>
      <c r="BO125" s="131" t="e">
        <f>ROUND(#REF!,0)</f>
        <v>#REF!</v>
      </c>
      <c r="BP125" s="131" t="e">
        <f>ROUND(#REF!,0)</f>
        <v>#REF!</v>
      </c>
    </row>
    <row r="126" spans="1:68" s="8" customFormat="1" x14ac:dyDescent="0.2">
      <c r="A126" s="23"/>
      <c r="B126" s="92"/>
      <c r="C126" s="25"/>
      <c r="D126" s="30"/>
      <c r="E126" s="23"/>
      <c r="F126" s="28">
        <f>SUMPRODUCT(H126:AI126,$H$1:$AI$1)</f>
        <v>5347219.8149999995</v>
      </c>
      <c r="G126" s="59">
        <f>SUM(H126:AI126)</f>
        <v>2245.9395</v>
      </c>
      <c r="H126" s="28">
        <f t="shared" ref="H126:AI126" si="21">SUM(H123:H125)</f>
        <v>80.262</v>
      </c>
      <c r="I126" s="28">
        <f t="shared" si="21"/>
        <v>161.64750000000001</v>
      </c>
      <c r="J126" s="28">
        <f t="shared" si="21"/>
        <v>43.469999999999992</v>
      </c>
      <c r="K126" s="28">
        <f t="shared" si="21"/>
        <v>108.14999999999999</v>
      </c>
      <c r="L126" s="28">
        <f t="shared" si="21"/>
        <v>144.24899999999997</v>
      </c>
      <c r="M126" s="28">
        <f t="shared" si="21"/>
        <v>97.702499999999986</v>
      </c>
      <c r="N126" s="28">
        <f t="shared" si="21"/>
        <v>48.814499999999995</v>
      </c>
      <c r="O126" s="28">
        <f t="shared" si="21"/>
        <v>97.702499999999986</v>
      </c>
      <c r="P126" s="28">
        <f t="shared" si="21"/>
        <v>146.51700000000002</v>
      </c>
      <c r="Q126" s="28">
        <f t="shared" si="21"/>
        <v>48.814499999999995</v>
      </c>
      <c r="R126" s="28">
        <f t="shared" si="21"/>
        <v>72.733500000000006</v>
      </c>
      <c r="S126" s="28">
        <f t="shared" si="21"/>
        <v>97.702499999999986</v>
      </c>
      <c r="T126" s="28">
        <f t="shared" si="21"/>
        <v>59.041499999999999</v>
      </c>
      <c r="U126" s="28">
        <f t="shared" si="21"/>
        <v>121.54799999999997</v>
      </c>
      <c r="V126" s="28">
        <f t="shared" si="21"/>
        <v>72.733500000000006</v>
      </c>
      <c r="W126" s="28">
        <f t="shared" si="21"/>
        <v>72.733500000000006</v>
      </c>
      <c r="X126" s="28">
        <f t="shared" si="21"/>
        <v>72.733500000000006</v>
      </c>
      <c r="Y126" s="28">
        <f t="shared" si="21"/>
        <v>23.919</v>
      </c>
      <c r="Z126" s="28">
        <f t="shared" si="21"/>
        <v>90.426000000000002</v>
      </c>
      <c r="AA126" s="28">
        <f t="shared" si="21"/>
        <v>90.426000000000002</v>
      </c>
      <c r="AB126" s="28">
        <f t="shared" si="21"/>
        <v>30.166499999999992</v>
      </c>
      <c r="AC126" s="28">
        <f t="shared" si="21"/>
        <v>93.754499999999993</v>
      </c>
      <c r="AD126" s="28">
        <f t="shared" si="21"/>
        <v>70.034999999999997</v>
      </c>
      <c r="AE126" s="28">
        <f t="shared" si="21"/>
        <v>39.112499999999997</v>
      </c>
      <c r="AF126" s="28">
        <f t="shared" si="21"/>
        <v>81.889499999999998</v>
      </c>
      <c r="AG126" s="28">
        <f t="shared" si="21"/>
        <v>12.159000000000001</v>
      </c>
      <c r="AH126" s="28">
        <f t="shared" si="21"/>
        <v>111.2895</v>
      </c>
      <c r="AI126" s="28">
        <f t="shared" si="21"/>
        <v>56.206499999999998</v>
      </c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s="8" customFormat="1" x14ac:dyDescent="0.2">
      <c r="A127" s="35" t="s">
        <v>186</v>
      </c>
      <c r="B127" s="85" t="s">
        <v>5</v>
      </c>
      <c r="C127" s="19" t="s">
        <v>183</v>
      </c>
      <c r="D127" s="26" t="s">
        <v>261</v>
      </c>
      <c r="E127" s="26" t="s">
        <v>262</v>
      </c>
      <c r="F127" s="20">
        <f>SUMPRODUCT(H127:AI127,$H$1:$AI$1)</f>
        <v>2762090</v>
      </c>
      <c r="G127" s="21">
        <f>SUM(H127:AI127)</f>
        <v>1383</v>
      </c>
      <c r="H127" s="22">
        <v>33</v>
      </c>
      <c r="I127" s="22">
        <v>97</v>
      </c>
      <c r="J127" s="22">
        <v>31</v>
      </c>
      <c r="K127" s="22">
        <v>71</v>
      </c>
      <c r="L127" s="22">
        <v>111</v>
      </c>
      <c r="M127" s="22">
        <v>65</v>
      </c>
      <c r="N127" s="22">
        <v>31</v>
      </c>
      <c r="O127" s="22">
        <v>74</v>
      </c>
      <c r="P127" s="22">
        <v>79</v>
      </c>
      <c r="Q127" s="22">
        <v>26</v>
      </c>
      <c r="R127" s="22">
        <v>40</v>
      </c>
      <c r="S127" s="22">
        <v>63</v>
      </c>
      <c r="T127" s="22">
        <v>48</v>
      </c>
      <c r="U127" s="22">
        <v>98</v>
      </c>
      <c r="V127" s="22">
        <v>59</v>
      </c>
      <c r="W127" s="22">
        <v>59</v>
      </c>
      <c r="X127" s="22">
        <v>65</v>
      </c>
      <c r="Y127" s="22">
        <v>19</v>
      </c>
      <c r="Z127" s="22">
        <v>48</v>
      </c>
      <c r="AA127" s="22">
        <v>50</v>
      </c>
      <c r="AB127" s="22">
        <v>12</v>
      </c>
      <c r="AC127" s="22">
        <v>61</v>
      </c>
      <c r="AD127" s="22">
        <v>39</v>
      </c>
      <c r="AE127" s="22">
        <v>10</v>
      </c>
      <c r="AF127" s="22">
        <v>26</v>
      </c>
      <c r="AG127" s="22">
        <v>4</v>
      </c>
      <c r="AH127" s="22">
        <v>44</v>
      </c>
      <c r="AI127" s="22">
        <v>20</v>
      </c>
      <c r="AJ127" s="131">
        <f>ROUND(H127,0)</f>
        <v>33</v>
      </c>
      <c r="AK127" s="131">
        <f>ROUND(I127,0)</f>
        <v>97</v>
      </c>
      <c r="AL127" s="131">
        <f>ROUND(J127,0)</f>
        <v>31</v>
      </c>
      <c r="AM127" s="131">
        <f>ROUND(K127,0)</f>
        <v>71</v>
      </c>
      <c r="AN127" s="131">
        <f>ROUND(L127,0)</f>
        <v>111</v>
      </c>
      <c r="AO127" s="131">
        <f>ROUND(M127,0)</f>
        <v>65</v>
      </c>
      <c r="AP127" s="131">
        <f>ROUND(N127,0)</f>
        <v>31</v>
      </c>
      <c r="AQ127" s="131">
        <f>ROUND(O127,0)</f>
        <v>74</v>
      </c>
      <c r="AR127" s="131">
        <f>ROUND(P127,0)</f>
        <v>79</v>
      </c>
      <c r="AS127" s="131">
        <f>ROUND(Q127,0)</f>
        <v>26</v>
      </c>
      <c r="AT127" s="131">
        <f>ROUND(R127,0)</f>
        <v>40</v>
      </c>
      <c r="AU127" s="131">
        <f>ROUND(S127,0)</f>
        <v>63</v>
      </c>
      <c r="AV127" s="131">
        <f>ROUND(T127,0)</f>
        <v>48</v>
      </c>
      <c r="AW127" s="131">
        <f>ROUND(U127,0)</f>
        <v>98</v>
      </c>
      <c r="AX127" s="131">
        <f>ROUND(V127,0)</f>
        <v>59</v>
      </c>
      <c r="AY127" s="131">
        <f>ROUND(W127,0)</f>
        <v>59</v>
      </c>
      <c r="AZ127" s="131">
        <f>ROUND(X127,0)</f>
        <v>65</v>
      </c>
      <c r="BA127" s="131">
        <f>ROUND(Y127,0)</f>
        <v>19</v>
      </c>
      <c r="BB127" s="131">
        <f>ROUND(Z127,0)</f>
        <v>48</v>
      </c>
      <c r="BC127" s="131">
        <f>ROUND(AA127,0)</f>
        <v>50</v>
      </c>
      <c r="BD127" s="131">
        <f>ROUND(AB127,0)</f>
        <v>12</v>
      </c>
      <c r="BE127" s="131">
        <f>ROUND(AC127,0)</f>
        <v>61</v>
      </c>
      <c r="BF127" s="131">
        <f>ROUND(AD127,0)</f>
        <v>39</v>
      </c>
      <c r="BG127" s="131">
        <f>ROUND(AE127,0)</f>
        <v>10</v>
      </c>
      <c r="BH127" s="131">
        <f>ROUND(AF127,0)</f>
        <v>26</v>
      </c>
      <c r="BI127" s="131">
        <f>ROUND(AG127,0)</f>
        <v>4</v>
      </c>
      <c r="BJ127" s="131">
        <f>ROUND(AH127,0)</f>
        <v>44</v>
      </c>
      <c r="BK127" s="131">
        <f>ROUND(AI127,0)</f>
        <v>20</v>
      </c>
      <c r="BL127" s="131" t="e">
        <f>ROUND(#REF!,0)</f>
        <v>#REF!</v>
      </c>
      <c r="BM127" s="131" t="e">
        <f>ROUND(#REF!,0)</f>
        <v>#REF!</v>
      </c>
      <c r="BN127" s="131" t="e">
        <f>ROUND(#REF!,0)</f>
        <v>#REF!</v>
      </c>
      <c r="BO127" s="131" t="e">
        <f>ROUND(#REF!,0)</f>
        <v>#REF!</v>
      </c>
      <c r="BP127" s="131" t="e">
        <f>ROUND(#REF!,0)</f>
        <v>#REF!</v>
      </c>
    </row>
    <row r="128" spans="1:68" s="8" customFormat="1" x14ac:dyDescent="0.2">
      <c r="A128" s="35" t="s">
        <v>186</v>
      </c>
      <c r="B128" s="85" t="s">
        <v>5</v>
      </c>
      <c r="C128" s="19" t="s">
        <v>183</v>
      </c>
      <c r="D128" s="26" t="s">
        <v>263</v>
      </c>
      <c r="E128" s="26" t="s">
        <v>269</v>
      </c>
      <c r="F128" s="20">
        <f>SUMPRODUCT(H128:AI128,$H$1:$AI$1)</f>
        <v>1354090</v>
      </c>
      <c r="G128" s="21">
        <f>SUM(H128:AI128)</f>
        <v>681</v>
      </c>
      <c r="H128" s="22">
        <v>24</v>
      </c>
      <c r="I128" s="22">
        <v>38</v>
      </c>
      <c r="J128" s="22">
        <v>14</v>
      </c>
      <c r="K128" s="22">
        <v>41</v>
      </c>
      <c r="L128" s="22">
        <v>34</v>
      </c>
      <c r="M128" s="22">
        <v>44</v>
      </c>
      <c r="N128" s="22">
        <v>22</v>
      </c>
      <c r="O128" s="22">
        <v>34</v>
      </c>
      <c r="P128" s="22">
        <v>69</v>
      </c>
      <c r="Q128" s="22">
        <v>23</v>
      </c>
      <c r="R128" s="22">
        <v>43</v>
      </c>
      <c r="S128" s="22">
        <v>33</v>
      </c>
      <c r="T128" s="22">
        <v>26</v>
      </c>
      <c r="U128" s="22">
        <v>32</v>
      </c>
      <c r="V128" s="22">
        <v>19</v>
      </c>
      <c r="W128" s="22">
        <v>19</v>
      </c>
      <c r="X128" s="22">
        <v>18</v>
      </c>
      <c r="Y128" s="22">
        <v>9</v>
      </c>
      <c r="Z128" s="22">
        <v>16</v>
      </c>
      <c r="AA128" s="22">
        <v>16</v>
      </c>
      <c r="AB128" s="22">
        <v>6</v>
      </c>
      <c r="AC128" s="22">
        <v>27</v>
      </c>
      <c r="AD128" s="22">
        <v>22</v>
      </c>
      <c r="AE128" s="22">
        <v>7</v>
      </c>
      <c r="AF128" s="22">
        <v>12</v>
      </c>
      <c r="AG128" s="22">
        <v>3</v>
      </c>
      <c r="AH128" s="22">
        <v>21</v>
      </c>
      <c r="AI128" s="22">
        <v>9</v>
      </c>
      <c r="AJ128" s="131">
        <f>ROUND(H128,0)</f>
        <v>24</v>
      </c>
      <c r="AK128" s="131">
        <f>ROUND(I128,0)</f>
        <v>38</v>
      </c>
      <c r="AL128" s="131">
        <f>ROUND(J128,0)</f>
        <v>14</v>
      </c>
      <c r="AM128" s="131">
        <f>ROUND(K128,0)</f>
        <v>41</v>
      </c>
      <c r="AN128" s="131">
        <f>ROUND(L128,0)</f>
        <v>34</v>
      </c>
      <c r="AO128" s="131">
        <f>ROUND(M128,0)</f>
        <v>44</v>
      </c>
      <c r="AP128" s="131">
        <f>ROUND(N128,0)</f>
        <v>22</v>
      </c>
      <c r="AQ128" s="131">
        <f>ROUND(O128,0)</f>
        <v>34</v>
      </c>
      <c r="AR128" s="131">
        <f>ROUND(P128,0)</f>
        <v>69</v>
      </c>
      <c r="AS128" s="131">
        <f>ROUND(Q128,0)</f>
        <v>23</v>
      </c>
      <c r="AT128" s="131">
        <f>ROUND(R128,0)</f>
        <v>43</v>
      </c>
      <c r="AU128" s="131">
        <f>ROUND(S128,0)</f>
        <v>33</v>
      </c>
      <c r="AV128" s="131">
        <f>ROUND(T128,0)</f>
        <v>26</v>
      </c>
      <c r="AW128" s="131">
        <f>ROUND(U128,0)</f>
        <v>32</v>
      </c>
      <c r="AX128" s="131">
        <f>ROUND(V128,0)</f>
        <v>19</v>
      </c>
      <c r="AY128" s="131">
        <f>ROUND(W128,0)</f>
        <v>19</v>
      </c>
      <c r="AZ128" s="131">
        <f>ROUND(X128,0)</f>
        <v>18</v>
      </c>
      <c r="BA128" s="131">
        <f>ROUND(Y128,0)</f>
        <v>9</v>
      </c>
      <c r="BB128" s="131">
        <f>ROUND(Z128,0)</f>
        <v>16</v>
      </c>
      <c r="BC128" s="131">
        <f>ROUND(AA128,0)</f>
        <v>16</v>
      </c>
      <c r="BD128" s="131">
        <f>ROUND(AB128,0)</f>
        <v>6</v>
      </c>
      <c r="BE128" s="131">
        <f>ROUND(AC128,0)</f>
        <v>27</v>
      </c>
      <c r="BF128" s="131">
        <f>ROUND(AD128,0)</f>
        <v>22</v>
      </c>
      <c r="BG128" s="131">
        <f>ROUND(AE128,0)</f>
        <v>7</v>
      </c>
      <c r="BH128" s="131">
        <f>ROUND(AF128,0)</f>
        <v>12</v>
      </c>
      <c r="BI128" s="131">
        <f>ROUND(AG128,0)</f>
        <v>3</v>
      </c>
      <c r="BJ128" s="131">
        <f>ROUND(AH128,0)</f>
        <v>21</v>
      </c>
      <c r="BK128" s="131">
        <f>ROUND(AI128,0)</f>
        <v>9</v>
      </c>
      <c r="BL128" s="131" t="e">
        <f>ROUND(#REF!,0)</f>
        <v>#REF!</v>
      </c>
      <c r="BM128" s="131" t="e">
        <f>ROUND(#REF!,0)</f>
        <v>#REF!</v>
      </c>
      <c r="BN128" s="131" t="e">
        <f>ROUND(#REF!,0)</f>
        <v>#REF!</v>
      </c>
      <c r="BO128" s="131" t="e">
        <f>ROUND(#REF!,0)</f>
        <v>#REF!</v>
      </c>
      <c r="BP128" s="131" t="e">
        <f>ROUND(#REF!,0)</f>
        <v>#REF!</v>
      </c>
    </row>
    <row r="129" spans="1:68" s="8" customFormat="1" x14ac:dyDescent="0.2">
      <c r="A129" s="35" t="s">
        <v>186</v>
      </c>
      <c r="B129" s="85" t="s">
        <v>5</v>
      </c>
      <c r="C129" s="19" t="s">
        <v>183</v>
      </c>
      <c r="D129" s="31" t="s">
        <v>265</v>
      </c>
      <c r="E129" s="31" t="s">
        <v>266</v>
      </c>
      <c r="F129" s="20">
        <f>SUMPRODUCT(H129:AI129,$H$1:$AI$1)</f>
        <v>2065720</v>
      </c>
      <c r="G129" s="21">
        <f>SUM(H129:AI129)</f>
        <v>1041</v>
      </c>
      <c r="H129" s="22">
        <v>55</v>
      </c>
      <c r="I129" s="22">
        <v>81</v>
      </c>
      <c r="J129" s="22">
        <v>16</v>
      </c>
      <c r="K129" s="22">
        <v>45</v>
      </c>
      <c r="L129" s="22">
        <v>67</v>
      </c>
      <c r="M129" s="22">
        <v>52</v>
      </c>
      <c r="N129" s="22">
        <v>35</v>
      </c>
      <c r="O129" s="22">
        <v>76</v>
      </c>
      <c r="P129" s="22">
        <v>84</v>
      </c>
      <c r="Q129" s="22">
        <v>28</v>
      </c>
      <c r="R129" s="22">
        <v>49</v>
      </c>
      <c r="S129" s="22">
        <v>42</v>
      </c>
      <c r="T129" s="22">
        <v>32</v>
      </c>
      <c r="U129" s="22">
        <v>52</v>
      </c>
      <c r="V129" s="22">
        <v>31</v>
      </c>
      <c r="W129" s="22">
        <v>31</v>
      </c>
      <c r="X129" s="22">
        <v>25</v>
      </c>
      <c r="Y129" s="22">
        <v>19</v>
      </c>
      <c r="Z129" s="22">
        <v>21</v>
      </c>
      <c r="AA129" s="22">
        <v>23</v>
      </c>
      <c r="AB129" s="22">
        <v>15</v>
      </c>
      <c r="AC129" s="22">
        <v>50</v>
      </c>
      <c r="AD129" s="22">
        <v>40</v>
      </c>
      <c r="AE129" s="22">
        <v>11</v>
      </c>
      <c r="AF129" s="22">
        <v>17</v>
      </c>
      <c r="AG129" s="22">
        <v>2</v>
      </c>
      <c r="AH129" s="22">
        <v>31</v>
      </c>
      <c r="AI129" s="22">
        <v>11</v>
      </c>
      <c r="AJ129" s="131">
        <f>ROUND(H129,0)</f>
        <v>55</v>
      </c>
      <c r="AK129" s="131">
        <f>ROUND(I129,0)</f>
        <v>81</v>
      </c>
      <c r="AL129" s="131">
        <f>ROUND(J129,0)</f>
        <v>16</v>
      </c>
      <c r="AM129" s="131">
        <f>ROUND(K129,0)</f>
        <v>45</v>
      </c>
      <c r="AN129" s="131">
        <f>ROUND(L129,0)</f>
        <v>67</v>
      </c>
      <c r="AO129" s="131">
        <f>ROUND(M129,0)</f>
        <v>52</v>
      </c>
      <c r="AP129" s="131">
        <f>ROUND(N129,0)</f>
        <v>35</v>
      </c>
      <c r="AQ129" s="131">
        <f>ROUND(O129,0)</f>
        <v>76</v>
      </c>
      <c r="AR129" s="131">
        <f>ROUND(P129,0)</f>
        <v>84</v>
      </c>
      <c r="AS129" s="131">
        <f>ROUND(Q129,0)</f>
        <v>28</v>
      </c>
      <c r="AT129" s="131">
        <f>ROUND(R129,0)</f>
        <v>49</v>
      </c>
      <c r="AU129" s="131">
        <f>ROUND(S129,0)</f>
        <v>42</v>
      </c>
      <c r="AV129" s="131">
        <f>ROUND(T129,0)</f>
        <v>32</v>
      </c>
      <c r="AW129" s="131">
        <f>ROUND(U129,0)</f>
        <v>52</v>
      </c>
      <c r="AX129" s="131">
        <f>ROUND(V129,0)</f>
        <v>31</v>
      </c>
      <c r="AY129" s="131">
        <f>ROUND(W129,0)</f>
        <v>31</v>
      </c>
      <c r="AZ129" s="131">
        <f>ROUND(X129,0)</f>
        <v>25</v>
      </c>
      <c r="BA129" s="131">
        <f>ROUND(Y129,0)</f>
        <v>19</v>
      </c>
      <c r="BB129" s="131">
        <f>ROUND(Z129,0)</f>
        <v>21</v>
      </c>
      <c r="BC129" s="131">
        <f>ROUND(AA129,0)</f>
        <v>23</v>
      </c>
      <c r="BD129" s="131">
        <f>ROUND(AB129,0)</f>
        <v>15</v>
      </c>
      <c r="BE129" s="131">
        <f>ROUND(AC129,0)</f>
        <v>50</v>
      </c>
      <c r="BF129" s="131">
        <f>ROUND(AD129,0)</f>
        <v>40</v>
      </c>
      <c r="BG129" s="131">
        <f>ROUND(AE129,0)</f>
        <v>11</v>
      </c>
      <c r="BH129" s="131">
        <f>ROUND(AF129,0)</f>
        <v>17</v>
      </c>
      <c r="BI129" s="131">
        <f>ROUND(AG129,0)</f>
        <v>2</v>
      </c>
      <c r="BJ129" s="131">
        <f>ROUND(AH129,0)</f>
        <v>31</v>
      </c>
      <c r="BK129" s="131">
        <f>ROUND(AI129,0)</f>
        <v>11</v>
      </c>
      <c r="BL129" s="131" t="e">
        <f>ROUND(#REF!,0)</f>
        <v>#REF!</v>
      </c>
      <c r="BM129" s="131" t="e">
        <f>ROUND(#REF!,0)</f>
        <v>#REF!</v>
      </c>
      <c r="BN129" s="131" t="e">
        <f>ROUND(#REF!,0)</f>
        <v>#REF!</v>
      </c>
      <c r="BO129" s="131" t="e">
        <f>ROUND(#REF!,0)</f>
        <v>#REF!</v>
      </c>
      <c r="BP129" s="131" t="e">
        <f>ROUND(#REF!,0)</f>
        <v>#REF!</v>
      </c>
    </row>
    <row r="130" spans="1:68" s="8" customFormat="1" x14ac:dyDescent="0.2">
      <c r="A130" s="35" t="s">
        <v>186</v>
      </c>
      <c r="B130" s="85" t="s">
        <v>5</v>
      </c>
      <c r="C130" s="19" t="s">
        <v>183</v>
      </c>
      <c r="D130" s="31" t="s">
        <v>267</v>
      </c>
      <c r="E130" s="31" t="s">
        <v>268</v>
      </c>
      <c r="F130" s="20">
        <f>SUMPRODUCT(H130:AI130,$H$1:$AI$1)</f>
        <v>1520523.4999999998</v>
      </c>
      <c r="G130" s="21">
        <f>SUM(H130:AI130)</f>
        <v>815.44999999999982</v>
      </c>
      <c r="H130" s="22">
        <v>30.400000000000006</v>
      </c>
      <c r="I130" s="22">
        <v>69.799999999999955</v>
      </c>
      <c r="J130" s="22">
        <v>15.650000000000006</v>
      </c>
      <c r="K130" s="22">
        <v>34.149999999999977</v>
      </c>
      <c r="L130" s="22">
        <v>41.899999999999977</v>
      </c>
      <c r="M130" s="22">
        <v>40.449999999999989</v>
      </c>
      <c r="N130" s="22">
        <v>12.699999999999989</v>
      </c>
      <c r="O130" s="22">
        <v>17.449999999999989</v>
      </c>
      <c r="P130" s="22">
        <v>70.14999999999992</v>
      </c>
      <c r="Q130" s="22">
        <v>23.699999999999989</v>
      </c>
      <c r="R130" s="22">
        <v>19.099999999999994</v>
      </c>
      <c r="S130" s="22">
        <v>63.449999999999989</v>
      </c>
      <c r="T130" s="22">
        <v>15.249999999999986</v>
      </c>
      <c r="U130" s="22">
        <v>69.799999999999955</v>
      </c>
      <c r="V130" s="22">
        <v>42.099999999999994</v>
      </c>
      <c r="W130" s="22">
        <v>42.099999999999994</v>
      </c>
      <c r="X130" s="22">
        <v>43.099999999999994</v>
      </c>
      <c r="Y130" s="22">
        <v>3.3999999999999986</v>
      </c>
      <c r="Z130" s="22">
        <v>27.84999999999998</v>
      </c>
      <c r="AA130" s="22">
        <v>23.84999999999998</v>
      </c>
      <c r="AB130" s="22">
        <v>4.3000000000000043</v>
      </c>
      <c r="AC130" s="22">
        <v>30</v>
      </c>
      <c r="AD130" s="22">
        <v>25.5</v>
      </c>
      <c r="AE130" s="22">
        <v>8.7999999999999972</v>
      </c>
      <c r="AF130" s="22">
        <v>17.800000000000011</v>
      </c>
      <c r="AG130" s="22">
        <v>2.0999999999999979</v>
      </c>
      <c r="AH130" s="22">
        <v>8.4000000000000057</v>
      </c>
      <c r="AI130" s="22">
        <v>12.200000000000003</v>
      </c>
      <c r="AJ130" s="131">
        <f>ROUND(H130,0)</f>
        <v>30</v>
      </c>
      <c r="AK130" s="131">
        <f>ROUND(I130,0)</f>
        <v>70</v>
      </c>
      <c r="AL130" s="131">
        <f>ROUND(J130,0)</f>
        <v>16</v>
      </c>
      <c r="AM130" s="131">
        <f>ROUND(K130,0)</f>
        <v>34</v>
      </c>
      <c r="AN130" s="131">
        <f>ROUND(L130,0)</f>
        <v>42</v>
      </c>
      <c r="AO130" s="131">
        <f>ROUND(M130,0)</f>
        <v>40</v>
      </c>
      <c r="AP130" s="131">
        <f>ROUND(N130,0)</f>
        <v>13</v>
      </c>
      <c r="AQ130" s="131">
        <f>ROUND(O130,0)</f>
        <v>17</v>
      </c>
      <c r="AR130" s="131">
        <f>ROUND(P130,0)</f>
        <v>70</v>
      </c>
      <c r="AS130" s="131">
        <f>ROUND(Q130,0)</f>
        <v>24</v>
      </c>
      <c r="AT130" s="131">
        <f>ROUND(R130,0)</f>
        <v>19</v>
      </c>
      <c r="AU130" s="131">
        <f>ROUND(S130,0)</f>
        <v>63</v>
      </c>
      <c r="AV130" s="131">
        <f>ROUND(T130,0)</f>
        <v>15</v>
      </c>
      <c r="AW130" s="131">
        <f>ROUND(U130,0)</f>
        <v>70</v>
      </c>
      <c r="AX130" s="131">
        <f>ROUND(V130,0)</f>
        <v>42</v>
      </c>
      <c r="AY130" s="131">
        <f>ROUND(W130,0)</f>
        <v>42</v>
      </c>
      <c r="AZ130" s="131">
        <f>ROUND(X130,0)</f>
        <v>43</v>
      </c>
      <c r="BA130" s="131">
        <f>ROUND(Y130,0)</f>
        <v>3</v>
      </c>
      <c r="BB130" s="131">
        <f>ROUND(Z130,0)</f>
        <v>28</v>
      </c>
      <c r="BC130" s="131">
        <f>ROUND(AA130,0)</f>
        <v>24</v>
      </c>
      <c r="BD130" s="131">
        <f>ROUND(AB130,0)</f>
        <v>4</v>
      </c>
      <c r="BE130" s="131">
        <f>ROUND(AC130,0)</f>
        <v>30</v>
      </c>
      <c r="BF130" s="131">
        <f>ROUND(AD130,0)</f>
        <v>26</v>
      </c>
      <c r="BG130" s="131">
        <f>ROUND(AE130,0)</f>
        <v>9</v>
      </c>
      <c r="BH130" s="131">
        <f>ROUND(AF130,0)</f>
        <v>18</v>
      </c>
      <c r="BI130" s="131">
        <f>ROUND(AG130,0)</f>
        <v>2</v>
      </c>
      <c r="BJ130" s="131">
        <f>ROUND(AH130,0)</f>
        <v>8</v>
      </c>
      <c r="BK130" s="131">
        <f>ROUND(AI130,0)</f>
        <v>12</v>
      </c>
      <c r="BL130" s="131" t="e">
        <f>ROUND(#REF!,0)</f>
        <v>#REF!</v>
      </c>
      <c r="BM130" s="131" t="e">
        <f>ROUND(#REF!,0)</f>
        <v>#REF!</v>
      </c>
      <c r="BN130" s="131" t="e">
        <f>ROUND(#REF!,0)</f>
        <v>#REF!</v>
      </c>
      <c r="BO130" s="131" t="e">
        <f>ROUND(#REF!,0)</f>
        <v>#REF!</v>
      </c>
      <c r="BP130" s="131" t="e">
        <f>ROUND(#REF!,0)</f>
        <v>#REF!</v>
      </c>
    </row>
    <row r="131" spans="1:68" s="8" customFormat="1" x14ac:dyDescent="0.2">
      <c r="A131" s="32"/>
      <c r="B131" s="92"/>
      <c r="C131" s="25"/>
      <c r="D131" s="33"/>
      <c r="E131" s="33"/>
      <c r="F131" s="28">
        <f>SUMPRODUCT(H131:AI131,$H$1:$AI$1)</f>
        <v>7702423.5</v>
      </c>
      <c r="G131" s="59">
        <f>SUM(H131:AI131)</f>
        <v>3920.45</v>
      </c>
      <c r="H131" s="28">
        <f t="shared" ref="H131:AI131" si="22">SUM(H127:H130)</f>
        <v>142.4</v>
      </c>
      <c r="I131" s="28">
        <f t="shared" si="22"/>
        <v>285.79999999999995</v>
      </c>
      <c r="J131" s="28">
        <f t="shared" si="22"/>
        <v>76.650000000000006</v>
      </c>
      <c r="K131" s="28">
        <f t="shared" si="22"/>
        <v>191.14999999999998</v>
      </c>
      <c r="L131" s="28">
        <f t="shared" si="22"/>
        <v>253.89999999999998</v>
      </c>
      <c r="M131" s="28">
        <f t="shared" si="22"/>
        <v>201.45</v>
      </c>
      <c r="N131" s="28">
        <f t="shared" si="22"/>
        <v>100.69999999999999</v>
      </c>
      <c r="O131" s="28">
        <f t="shared" si="22"/>
        <v>201.45</v>
      </c>
      <c r="P131" s="28">
        <f t="shared" si="22"/>
        <v>302.14999999999992</v>
      </c>
      <c r="Q131" s="28">
        <f t="shared" si="22"/>
        <v>100.69999999999999</v>
      </c>
      <c r="R131" s="28">
        <f t="shared" si="22"/>
        <v>151.1</v>
      </c>
      <c r="S131" s="28">
        <f t="shared" si="22"/>
        <v>201.45</v>
      </c>
      <c r="T131" s="28">
        <f t="shared" si="22"/>
        <v>121.24999999999999</v>
      </c>
      <c r="U131" s="28">
        <f t="shared" si="22"/>
        <v>251.79999999999995</v>
      </c>
      <c r="V131" s="28">
        <f t="shared" si="22"/>
        <v>151.1</v>
      </c>
      <c r="W131" s="28">
        <f t="shared" si="22"/>
        <v>151.1</v>
      </c>
      <c r="X131" s="28">
        <f t="shared" si="22"/>
        <v>151.1</v>
      </c>
      <c r="Y131" s="28">
        <f t="shared" si="22"/>
        <v>50.4</v>
      </c>
      <c r="Z131" s="28">
        <f t="shared" si="22"/>
        <v>112.84999999999998</v>
      </c>
      <c r="AA131" s="28">
        <f t="shared" si="22"/>
        <v>112.84999999999998</v>
      </c>
      <c r="AB131" s="28">
        <f t="shared" si="22"/>
        <v>37.300000000000004</v>
      </c>
      <c r="AC131" s="28">
        <f t="shared" si="22"/>
        <v>168</v>
      </c>
      <c r="AD131" s="28">
        <f t="shared" si="22"/>
        <v>126.5</v>
      </c>
      <c r="AE131" s="28">
        <f t="shared" si="22"/>
        <v>36.799999999999997</v>
      </c>
      <c r="AF131" s="28">
        <f t="shared" si="22"/>
        <v>72.800000000000011</v>
      </c>
      <c r="AG131" s="28">
        <f t="shared" si="22"/>
        <v>11.099999999999998</v>
      </c>
      <c r="AH131" s="28">
        <f t="shared" si="22"/>
        <v>104.4</v>
      </c>
      <c r="AI131" s="28">
        <f t="shared" si="22"/>
        <v>52.2</v>
      </c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spans="1:68" s="8" customFormat="1" x14ac:dyDescent="0.2">
      <c r="A132" s="50" t="s">
        <v>47</v>
      </c>
      <c r="B132" s="13"/>
      <c r="C132" s="13"/>
      <c r="D132" s="13"/>
      <c r="E132" s="13"/>
      <c r="F132" s="67">
        <f t="shared" ref="F132:AI132" si="23">SUM(F5,F9,F16,F21,F26,F34,F40,F46,F54,F59,F64,F72,F77,F81,F87,F92,F97,F105,F111,F116,F122,F126,F131)</f>
        <v>185094600</v>
      </c>
      <c r="G132" s="67">
        <f t="shared" si="23"/>
        <v>96371.999999999985</v>
      </c>
      <c r="H132" s="67">
        <f t="shared" si="23"/>
        <v>3534.0000000000005</v>
      </c>
      <c r="I132" s="67">
        <f t="shared" si="23"/>
        <v>7069</v>
      </c>
      <c r="J132" s="67">
        <f t="shared" si="23"/>
        <v>2690</v>
      </c>
      <c r="K132" s="67">
        <f t="shared" si="23"/>
        <v>6716.9999999999991</v>
      </c>
      <c r="L132" s="67">
        <f t="shared" si="23"/>
        <v>8958.0000000000018</v>
      </c>
      <c r="M132" s="67">
        <f t="shared" si="23"/>
        <v>4355</v>
      </c>
      <c r="N132" s="67">
        <f t="shared" si="23"/>
        <v>2177</v>
      </c>
      <c r="O132" s="67">
        <f t="shared" si="23"/>
        <v>4355</v>
      </c>
      <c r="P132" s="67">
        <f t="shared" si="23"/>
        <v>6530.9999999999991</v>
      </c>
      <c r="Q132" s="67">
        <f t="shared" si="23"/>
        <v>2177</v>
      </c>
      <c r="R132" s="67">
        <f t="shared" si="23"/>
        <v>3263.9999999999995</v>
      </c>
      <c r="S132" s="67">
        <f t="shared" si="23"/>
        <v>4355</v>
      </c>
      <c r="T132" s="67">
        <f t="shared" si="23"/>
        <v>2612.9999999999995</v>
      </c>
      <c r="U132" s="67">
        <f t="shared" si="23"/>
        <v>5443</v>
      </c>
      <c r="V132" s="67">
        <f t="shared" si="23"/>
        <v>3263.9999999999995</v>
      </c>
      <c r="W132" s="67">
        <f t="shared" si="23"/>
        <v>3263.9999999999995</v>
      </c>
      <c r="X132" s="67">
        <f t="shared" si="23"/>
        <v>3263.9999999999995</v>
      </c>
      <c r="Y132" s="67">
        <f t="shared" si="23"/>
        <v>1087.0000000000002</v>
      </c>
      <c r="Z132" s="67">
        <f t="shared" si="23"/>
        <v>3162</v>
      </c>
      <c r="AA132" s="67">
        <f t="shared" si="23"/>
        <v>3162</v>
      </c>
      <c r="AB132" s="67">
        <f t="shared" si="23"/>
        <v>1071</v>
      </c>
      <c r="AC132" s="67">
        <f t="shared" si="23"/>
        <v>4623</v>
      </c>
      <c r="AD132" s="67">
        <f t="shared" si="23"/>
        <v>3310</v>
      </c>
      <c r="AE132" s="67">
        <f t="shared" si="23"/>
        <v>896.99999999999989</v>
      </c>
      <c r="AF132" s="67">
        <f t="shared" si="23"/>
        <v>1623</v>
      </c>
      <c r="AG132" s="67">
        <f t="shared" si="23"/>
        <v>242</v>
      </c>
      <c r="AH132" s="67">
        <f t="shared" si="23"/>
        <v>2110</v>
      </c>
      <c r="AI132" s="67">
        <f t="shared" si="23"/>
        <v>1055</v>
      </c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4" priority="14"/>
  </conditionalFormatting>
  <conditionalFormatting sqref="E32">
    <cfRule type="duplicateValues" dxfId="13" priority="13"/>
  </conditionalFormatting>
  <conditionalFormatting sqref="E31">
    <cfRule type="duplicateValues" dxfId="12" priority="12"/>
  </conditionalFormatting>
  <conditionalFormatting sqref="D90">
    <cfRule type="duplicateValues" dxfId="11" priority="3"/>
  </conditionalFormatting>
  <conditionalFormatting sqref="D99:E99">
    <cfRule type="duplicateValues" dxfId="10" priority="2"/>
  </conditionalFormatting>
  <conditionalFormatting sqref="D107:E107">
    <cfRule type="duplicateValues" dxfId="9" priority="1"/>
  </conditionalFormatting>
  <conditionalFormatting sqref="D33:E54 D3:E30 D31:D32">
    <cfRule type="duplicateValues" dxfId="8" priority="709"/>
  </conditionalFormatting>
  <conditionalFormatting sqref="D108:E131 D98:E98 D100:E106">
    <cfRule type="duplicateValues" dxfId="7" priority="734"/>
  </conditionalFormatting>
  <conditionalFormatting sqref="D82:D87">
    <cfRule type="duplicateValues" dxfId="6" priority="767"/>
    <cfRule type="duplicateValues" dxfId="5" priority="768"/>
  </conditionalFormatting>
  <conditionalFormatting sqref="D82:E87">
    <cfRule type="duplicateValues" dxfId="4" priority="769"/>
  </conditionalFormatting>
  <conditionalFormatting sqref="D91:D92 D88:D89">
    <cfRule type="duplicateValues" dxfId="3" priority="782"/>
  </conditionalFormatting>
  <conditionalFormatting sqref="D93:D97">
    <cfRule type="duplicateValues" dxfId="2" priority="811"/>
    <cfRule type="duplicateValues" dxfId="1" priority="812"/>
  </conditionalFormatting>
  <conditionalFormatting sqref="D93:E97">
    <cfRule type="duplicateValues" dxfId="0" priority="8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Md. Abu Taher Sarker</cp:lastModifiedBy>
  <dcterms:created xsi:type="dcterms:W3CDTF">2020-07-03T08:23:30Z</dcterms:created>
  <dcterms:modified xsi:type="dcterms:W3CDTF">2022-01-01T06:58:16Z</dcterms:modified>
</cp:coreProperties>
</file>