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3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</commentList>
</comments>
</file>

<file path=xl/sharedStrings.xml><?xml version="1.0" encoding="utf-8"?>
<sst xmlns="http://schemas.openxmlformats.org/spreadsheetml/2006/main" count="398" uniqueCount="232">
  <si>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</si>
  <si>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</si>
  <si>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</si>
  <si>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</si>
  <si>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</si>
  <si>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</si>
  <si>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</si>
  <si>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</si>
  <si>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</si>
  <si>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</si>
  <si>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</si>
  <si>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</si>
  <si>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</si>
  <si>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</si>
  <si>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</si>
  <si>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</si>
  <si>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</si>
  <si>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</si>
  <si>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</si>
  <si>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</si>
  <si>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</si>
  <si>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</si>
  <si>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</si>
  <si>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</si>
  <si>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</si>
  <si>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</si>
  <si>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</si>
  <si>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</si>
  <si>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</si>
  <si>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</si>
  <si>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</si>
  <si>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</si>
  <si>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</si>
  <si>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</si>
  <si>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</si>
  <si>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</si>
  <si>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</si>
  <si>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</si>
  <si>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</si>
  <si>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</si>
  <si>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</si>
  <si>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</si>
  <si>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</si>
  <si>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</si>
  <si>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</si>
  <si>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</si>
  <si>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</si>
  <si>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</si>
  <si>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</si>
  <si>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</si>
  <si>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</si>
  <si>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</si>
  <si>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</si>
  <si>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</si>
  <si>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</si>
  <si>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</si>
  <si>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</si>
  <si>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</si>
  <si>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</si>
  <si>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</si>
  <si>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</si>
  <si>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</si>
  <si>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</si>
  <si>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</si>
  <si>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</si>
  <si>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</si>
  <si>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</si>
  <si>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</si>
  <si>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</si>
  <si>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</si>
  <si>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</si>
  <si>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</si>
  <si>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</si>
  <si>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</si>
  <si>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</si>
  <si>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</si>
  <si>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</si>
  <si>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</si>
  <si>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</si>
  <si>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</si>
  <si>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</si>
  <si>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</si>
  <si>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</si>
  <si>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</si>
  <si>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</si>
  <si>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</si>
  <si>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</si>
  <si>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</si>
  <si>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</si>
  <si>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</si>
  <si>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</si>
  <si>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</si>
  <si>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</si>
  <si>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</si>
  <si>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</si>
  <si>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</si>
  <si>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</si>
  <si>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</si>
  <si>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</si>
  <si>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</si>
  <si>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</si>
  <si>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</si>
  <si>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</si>
  <si>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</si>
  <si>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</si>
  <si>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</si>
  <si>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</si>
  <si>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</si>
  <si>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</si>
  <si>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</si>
  <si>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</si>
  <si>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</si>
  <si>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</si>
  <si>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</si>
  <si>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</si>
  <si>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</si>
  <si>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</si>
  <si>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</si>
  <si>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</si>
  <si>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</si>
  <si>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</si>
  <si>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</si>
  <si>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</si>
  <si>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</si>
  <si>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</si>
  <si>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</si>
  <si>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</si>
  <si>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</si>
  <si>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</si>
  <si>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</si>
  <si>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</si>
  <si>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</si>
  <si>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</si>
  <si>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</si>
  <si>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</si>
  <si>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</si>
  <si>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</si>
  <si>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</si>
  <si>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</si>
  <si>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</si>
  <si>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</si>
  <si>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</si>
  <si>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</si>
  <si>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</si>
  <si>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</si>
  <si>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</si>
  <si>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</si>
  <si>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</si>
  <si>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</si>
  <si>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</si>
  <si>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</si>
  <si>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</si>
  <si>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</si>
  <si>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</si>
  <si>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</si>
  <si>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</si>
  <si>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</si>
  <si>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</si>
  <si>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</si>
  <si>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</si>
  <si>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</si>
  <si>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</si>
  <si>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</si>
  <si>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</si>
  <si>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</si>
  <si>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</si>
  <si>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</si>
  <si>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</si>
  <si>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</si>
  <si>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</si>
  <si>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</si>
  <si>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</si>
  <si>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</si>
  <si>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</si>
  <si>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</si>
  <si>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</si>
  <si>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</si>
  <si>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</si>
  <si>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</si>
  <si>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</si>
  <si>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</si>
  <si>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</si>
  <si>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</si>
  <si>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</si>
  <si>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</si>
  <si>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</si>
  <si>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</si>
  <si>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</si>
  <si>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</si>
  <si>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</si>
  <si>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</si>
  <si>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</si>
  <si>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</si>
  <si>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</si>
  <si>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</si>
  <si>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</si>
  <si>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</si>
  <si>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</si>
  <si>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</si>
  <si>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</si>
  <si>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</si>
  <si>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</si>
  <si>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</si>
  <si>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</si>
  <si>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</si>
  <si>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</si>
  <si>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</si>
  <si>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</si>
  <si>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</si>
  <si>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</si>
  <si>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</si>
  <si>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</si>
  <si>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</si>
  <si>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</si>
  <si>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</si>
  <si>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</si>
  <si>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</si>
  <si>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</si>
  <si>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</si>
  <si>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</si>
  <si>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</si>
  <si>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</si>
  <si>
    <t>02.01.2021</t>
  </si>
  <si>
    <t>02.01.2022</t>
  </si>
  <si>
    <t>03.01.2021</t>
  </si>
  <si>
    <t>03.01.2022</t>
  </si>
  <si>
    <t>Date:03.01.2022</t>
  </si>
  <si>
    <t xml:space="preserve">Galaxy Mobile </t>
  </si>
  <si>
    <t>N.K mobile</t>
  </si>
  <si>
    <t xml:space="preserve">bKash </t>
  </si>
  <si>
    <t>Jafor Natore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</si>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</sst>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0" fontId="34" fillId="42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/>
    </xf>
    <xf numFmtId="1" fontId="34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3" sqref="F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211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213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222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224</v>
      </c>
      <c r="C9" s="271">
        <v>300000</v>
      </c>
      <c r="D9" s="307">
        <v>300000</v>
      </c>
      <c r="E9" s="273">
        <f t="shared" si="0"/>
        <v>26038</v>
      </c>
      <c r="F9" s="2"/>
      <c r="G9" s="2"/>
    </row>
    <row r="10" spans="1:7">
      <c r="A10" s="313"/>
      <c r="B10" s="26"/>
      <c r="C10" s="274"/>
      <c r="D10" s="274"/>
      <c r="E10" s="273">
        <f t="shared" si="0"/>
        <v>26038</v>
      </c>
      <c r="F10" s="2"/>
      <c r="G10" s="2"/>
    </row>
    <row r="11" spans="1:7">
      <c r="A11" s="313"/>
      <c r="B11" s="26"/>
      <c r="C11" s="271"/>
      <c r="D11" s="271"/>
      <c r="E11" s="273">
        <f t="shared" si="0"/>
        <v>26038</v>
      </c>
      <c r="F11" s="2"/>
      <c r="G11" s="2"/>
    </row>
    <row r="12" spans="1:7">
      <c r="A12" s="313"/>
      <c r="B12" s="26"/>
      <c r="C12" s="271"/>
      <c r="D12" s="271"/>
      <c r="E12" s="273">
        <f t="shared" si="0"/>
        <v>26038</v>
      </c>
      <c r="F12" s="29"/>
      <c r="G12" s="2"/>
    </row>
    <row r="13" spans="1:7">
      <c r="A13" s="313"/>
      <c r="B13" s="26"/>
      <c r="C13" s="271"/>
      <c r="D13" s="271"/>
      <c r="E13" s="273">
        <f t="shared" si="0"/>
        <v>26038</v>
      </c>
      <c r="F13" s="2"/>
      <c r="G13" s="30"/>
    </row>
    <row r="14" spans="1:7">
      <c r="A14" s="313"/>
      <c r="B14" s="26"/>
      <c r="C14" s="271"/>
      <c r="D14" s="271"/>
      <c r="E14" s="273">
        <f t="shared" si="0"/>
        <v>26038</v>
      </c>
      <c r="F14" s="2"/>
      <c r="G14" s="2"/>
    </row>
    <row r="15" spans="1:7">
      <c r="A15" s="313"/>
      <c r="B15" s="26"/>
      <c r="C15" s="271"/>
      <c r="D15" s="271"/>
      <c r="E15" s="273">
        <f t="shared" si="0"/>
        <v>26038</v>
      </c>
      <c r="F15" s="2"/>
      <c r="G15" s="11"/>
    </row>
    <row r="16" spans="1:7">
      <c r="A16" s="313"/>
      <c r="B16" s="26"/>
      <c r="C16" s="271"/>
      <c r="D16" s="271"/>
      <c r="E16" s="273">
        <f t="shared" si="0"/>
        <v>26038</v>
      </c>
      <c r="F16" s="20"/>
      <c r="G16" s="2"/>
    </row>
    <row r="17" spans="1:7">
      <c r="A17" s="313"/>
      <c r="B17" s="26"/>
      <c r="C17" s="271"/>
      <c r="D17" s="271"/>
      <c r="E17" s="273">
        <f t="shared" si="0"/>
        <v>26038</v>
      </c>
      <c r="F17" s="12"/>
      <c r="G17" s="2"/>
    </row>
    <row r="18" spans="1:7">
      <c r="A18" s="313"/>
      <c r="B18" s="26"/>
      <c r="C18" s="271"/>
      <c r="D18" s="271"/>
      <c r="E18" s="273">
        <f>E17+C18-D18</f>
        <v>26038</v>
      </c>
      <c r="F18" s="29"/>
      <c r="G18" s="2"/>
    </row>
    <row r="19" spans="1:7" ht="12.75" customHeight="1">
      <c r="A19" s="313"/>
      <c r="B19" s="26"/>
      <c r="C19" s="271"/>
      <c r="D19" s="274"/>
      <c r="E19" s="273">
        <f t="shared" si="0"/>
        <v>26038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26038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26038</v>
      </c>
      <c r="F21" s="292"/>
      <c r="G21" s="2"/>
    </row>
    <row r="22" spans="1:7">
      <c r="A22" s="313"/>
      <c r="B22" s="26"/>
      <c r="C22" s="271"/>
      <c r="D22" s="271"/>
      <c r="E22" s="273">
        <f t="shared" si="0"/>
        <v>26038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26038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26038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26038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26038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26038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26038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26038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26038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26038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26038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26038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26038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26038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26038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26038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26038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26038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26038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26038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26038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26038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26038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26038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26038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26038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26038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26038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26038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26038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26038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26038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26038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26038</v>
      </c>
      <c r="F55" s="2"/>
    </row>
    <row r="56" spans="1:7">
      <c r="A56" s="313"/>
      <c r="B56" s="26"/>
      <c r="C56" s="271"/>
      <c r="D56" s="271"/>
      <c r="E56" s="273">
        <f t="shared" si="0"/>
        <v>26038</v>
      </c>
      <c r="F56" s="2"/>
    </row>
    <row r="57" spans="1:7">
      <c r="A57" s="313"/>
      <c r="B57" s="26"/>
      <c r="C57" s="271"/>
      <c r="D57" s="271"/>
      <c r="E57" s="273">
        <f t="shared" si="0"/>
        <v>26038</v>
      </c>
      <c r="F57" s="2"/>
    </row>
    <row r="58" spans="1:7">
      <c r="A58" s="313"/>
      <c r="B58" s="26"/>
      <c r="C58" s="271"/>
      <c r="D58" s="271"/>
      <c r="E58" s="273">
        <f t="shared" si="0"/>
        <v>26038</v>
      </c>
      <c r="F58" s="2"/>
    </row>
    <row r="59" spans="1:7">
      <c r="A59" s="313"/>
      <c r="B59" s="26"/>
      <c r="C59" s="271"/>
      <c r="D59" s="271"/>
      <c r="E59" s="273">
        <f t="shared" si="0"/>
        <v>26038</v>
      </c>
      <c r="F59" s="2"/>
    </row>
    <row r="60" spans="1:7">
      <c r="A60" s="313"/>
      <c r="B60" s="26"/>
      <c r="C60" s="271"/>
      <c r="D60" s="271"/>
      <c r="E60" s="273">
        <f t="shared" si="0"/>
        <v>26038</v>
      </c>
      <c r="F60" s="2"/>
    </row>
    <row r="61" spans="1:7">
      <c r="A61" s="313"/>
      <c r="B61" s="26"/>
      <c r="C61" s="271"/>
      <c r="D61" s="271"/>
      <c r="E61" s="273">
        <f t="shared" si="0"/>
        <v>26038</v>
      </c>
      <c r="F61" s="2"/>
    </row>
    <row r="62" spans="1:7">
      <c r="A62" s="313"/>
      <c r="B62" s="26"/>
      <c r="C62" s="271"/>
      <c r="D62" s="271"/>
      <c r="E62" s="273">
        <f t="shared" si="0"/>
        <v>26038</v>
      </c>
      <c r="F62" s="2"/>
    </row>
    <row r="63" spans="1:7">
      <c r="A63" s="313"/>
      <c r="B63" s="26"/>
      <c r="C63" s="271"/>
      <c r="D63" s="271"/>
      <c r="E63" s="273">
        <f t="shared" si="0"/>
        <v>26038</v>
      </c>
      <c r="F63" s="2"/>
    </row>
    <row r="64" spans="1:7">
      <c r="A64" s="313"/>
      <c r="B64" s="26"/>
      <c r="C64" s="271"/>
      <c r="D64" s="271"/>
      <c r="E64" s="273">
        <f t="shared" si="0"/>
        <v>26038</v>
      </c>
      <c r="F64" s="2"/>
    </row>
    <row r="65" spans="1:7">
      <c r="A65" s="313"/>
      <c r="B65" s="26"/>
      <c r="C65" s="271"/>
      <c r="D65" s="271"/>
      <c r="E65" s="273">
        <f t="shared" si="0"/>
        <v>26038</v>
      </c>
      <c r="F65" s="2"/>
    </row>
    <row r="66" spans="1:7">
      <c r="A66" s="313"/>
      <c r="B66" s="26"/>
      <c r="C66" s="271"/>
      <c r="D66" s="271"/>
      <c r="E66" s="273">
        <f t="shared" si="0"/>
        <v>26038</v>
      </c>
      <c r="F66" s="2"/>
    </row>
    <row r="67" spans="1:7">
      <c r="A67" s="313"/>
      <c r="B67" s="26"/>
      <c r="C67" s="271"/>
      <c r="D67" s="271"/>
      <c r="E67" s="273">
        <f t="shared" si="0"/>
        <v>26038</v>
      </c>
      <c r="F67" s="2"/>
    </row>
    <row r="68" spans="1:7">
      <c r="A68" s="313"/>
      <c r="B68" s="26"/>
      <c r="C68" s="271"/>
      <c r="D68" s="271"/>
      <c r="E68" s="273">
        <f t="shared" si="0"/>
        <v>26038</v>
      </c>
      <c r="F68" s="2"/>
    </row>
    <row r="69" spans="1:7">
      <c r="A69" s="313"/>
      <c r="B69" s="26"/>
      <c r="C69" s="271"/>
      <c r="D69" s="271"/>
      <c r="E69" s="273">
        <f t="shared" si="0"/>
        <v>26038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26038</v>
      </c>
      <c r="F70" s="2"/>
    </row>
    <row r="71" spans="1:7">
      <c r="A71" s="313"/>
      <c r="B71" s="26"/>
      <c r="C71" s="271"/>
      <c r="D71" s="271"/>
      <c r="E71" s="273">
        <f t="shared" si="1"/>
        <v>26038</v>
      </c>
      <c r="F71" s="2"/>
    </row>
    <row r="72" spans="1:7">
      <c r="A72" s="313"/>
      <c r="B72" s="26"/>
      <c r="C72" s="271"/>
      <c r="D72" s="271"/>
      <c r="E72" s="273">
        <f t="shared" si="1"/>
        <v>26038</v>
      </c>
      <c r="F72" s="2"/>
    </row>
    <row r="73" spans="1:7">
      <c r="A73" s="313"/>
      <c r="B73" s="26"/>
      <c r="C73" s="271"/>
      <c r="D73" s="271"/>
      <c r="E73" s="273">
        <f t="shared" si="1"/>
        <v>26038</v>
      </c>
      <c r="F73" s="2"/>
    </row>
    <row r="74" spans="1:7">
      <c r="A74" s="313"/>
      <c r="B74" s="26"/>
      <c r="C74" s="271"/>
      <c r="D74" s="271"/>
      <c r="E74" s="273">
        <f t="shared" si="1"/>
        <v>26038</v>
      </c>
      <c r="F74" s="2"/>
    </row>
    <row r="75" spans="1:7">
      <c r="A75" s="313"/>
      <c r="B75" s="26"/>
      <c r="C75" s="271"/>
      <c r="D75" s="271"/>
      <c r="E75" s="273">
        <f t="shared" si="1"/>
        <v>26038</v>
      </c>
      <c r="F75" s="2"/>
    </row>
    <row r="76" spans="1:7">
      <c r="A76" s="313"/>
      <c r="B76" s="26"/>
      <c r="C76" s="271"/>
      <c r="D76" s="271"/>
      <c r="E76" s="273">
        <f t="shared" si="1"/>
        <v>26038</v>
      </c>
      <c r="F76" s="2"/>
    </row>
    <row r="77" spans="1:7">
      <c r="A77" s="313"/>
      <c r="B77" s="26"/>
      <c r="C77" s="271"/>
      <c r="D77" s="271"/>
      <c r="E77" s="273">
        <f t="shared" si="1"/>
        <v>26038</v>
      </c>
      <c r="F77" s="2"/>
    </row>
    <row r="78" spans="1:7">
      <c r="A78" s="313"/>
      <c r="B78" s="26"/>
      <c r="C78" s="271"/>
      <c r="D78" s="271"/>
      <c r="E78" s="273">
        <f t="shared" si="1"/>
        <v>26038</v>
      </c>
      <c r="F78" s="2"/>
    </row>
    <row r="79" spans="1:7">
      <c r="A79" s="313"/>
      <c r="B79" s="26"/>
      <c r="C79" s="271"/>
      <c r="D79" s="271"/>
      <c r="E79" s="273">
        <f t="shared" si="1"/>
        <v>26038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26038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26038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26038</v>
      </c>
      <c r="F82" s="18"/>
      <c r="G82" s="2"/>
    </row>
    <row r="83" spans="1:7">
      <c r="A83" s="313"/>
      <c r="B83" s="31"/>
      <c r="C83" s="273">
        <f>SUM(C5:C72)</f>
        <v>326038</v>
      </c>
      <c r="D83" s="273">
        <f>SUM(D5:D77)</f>
        <v>300000</v>
      </c>
      <c r="E83" s="275">
        <f>E71</f>
        <v>26038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212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197</v>
      </c>
      <c r="G4" s="314" t="s">
        <v>41</v>
      </c>
      <c r="H4" s="314" t="s">
        <v>204</v>
      </c>
      <c r="I4" s="314" t="s">
        <v>203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213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223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2800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10</v>
      </c>
      <c r="F37" s="108">
        <f t="shared" si="1"/>
        <v>0</v>
      </c>
      <c r="G37" s="108">
        <f>SUM(G6:G36)</f>
        <v>1820</v>
      </c>
      <c r="H37" s="108">
        <f t="shared" si="1"/>
        <v>0</v>
      </c>
      <c r="I37" s="108">
        <f t="shared" si="1"/>
        <v>0</v>
      </c>
      <c r="J37" s="108">
        <f t="shared" si="1"/>
        <v>120</v>
      </c>
      <c r="K37" s="108">
        <f t="shared" si="1"/>
        <v>1440</v>
      </c>
      <c r="L37" s="108">
        <f t="shared" si="1"/>
        <v>799</v>
      </c>
      <c r="M37" s="108">
        <f t="shared" si="1"/>
        <v>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6989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140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210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138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213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222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1521720</v>
      </c>
      <c r="C33" s="279">
        <f>SUM(C5:C32)</f>
        <v>1174620</v>
      </c>
      <c r="D33" s="278">
        <f>SUM(D5:D32)</f>
        <v>6690</v>
      </c>
      <c r="E33" s="278">
        <f>SUM(E5:E32)</f>
        <v>1181310</v>
      </c>
      <c r="F33" s="278">
        <f>B33-E33</f>
        <v>340410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135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188</v>
      </c>
      <c r="C38" s="125" t="s">
        <v>158</v>
      </c>
      <c r="D38" s="218">
        <v>6000</v>
      </c>
      <c r="E38" s="185" t="s">
        <v>187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162</v>
      </c>
      <c r="C39" s="125" t="s">
        <v>158</v>
      </c>
      <c r="D39" s="218">
        <v>700</v>
      </c>
      <c r="E39" s="185" t="s">
        <v>222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64" t="s">
        <v>159</v>
      </c>
      <c r="C40" s="286" t="s">
        <v>158</v>
      </c>
      <c r="D40" s="218">
        <v>7370</v>
      </c>
      <c r="E40" s="185" t="s">
        <v>225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144</v>
      </c>
      <c r="C41" s="125" t="s">
        <v>124</v>
      </c>
      <c r="D41" s="218">
        <v>3360</v>
      </c>
      <c r="E41" s="185" t="s">
        <v>150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218</v>
      </c>
      <c r="C42" s="125" t="s">
        <v>219</v>
      </c>
      <c r="D42" s="218">
        <v>299040</v>
      </c>
      <c r="E42" s="186" t="s">
        <v>213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/>
      <c r="C43" s="125"/>
      <c r="D43" s="218"/>
      <c r="E43" s="185"/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4" t="s">
        <v>118</v>
      </c>
      <c r="C46" s="137"/>
      <c r="D46" s="220">
        <v>539850</v>
      </c>
      <c r="E46" s="296" t="s">
        <v>225</v>
      </c>
      <c r="F46" s="140"/>
      <c r="G46" s="147"/>
      <c r="H46" s="201" t="s">
        <v>118</v>
      </c>
      <c r="I46" s="202"/>
      <c r="J46" s="203">
        <v>610340</v>
      </c>
      <c r="K46" s="137" t="s">
        <v>156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339870</v>
      </c>
      <c r="E47" s="187" t="s">
        <v>225</v>
      </c>
      <c r="F47" s="141"/>
      <c r="G47" s="147"/>
      <c r="H47" s="197" t="s">
        <v>120</v>
      </c>
      <c r="I47" s="62"/>
      <c r="J47" s="58">
        <v>200000</v>
      </c>
      <c r="K47" s="58" t="s">
        <v>154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166</v>
      </c>
      <c r="C48" s="125"/>
      <c r="D48" s="221">
        <v>200000</v>
      </c>
      <c r="E48" s="189" t="s">
        <v>163</v>
      </c>
      <c r="F48" s="141"/>
      <c r="G48" s="147"/>
      <c r="H48" s="197" t="s">
        <v>166</v>
      </c>
      <c r="I48" s="62"/>
      <c r="J48" s="58">
        <v>200000</v>
      </c>
      <c r="K48" s="180" t="s">
        <v>148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174</v>
      </c>
      <c r="C49" s="125"/>
      <c r="D49" s="221">
        <v>150000</v>
      </c>
      <c r="E49" s="187" t="s">
        <v>209</v>
      </c>
      <c r="F49" s="141"/>
      <c r="G49" s="147"/>
      <c r="H49" s="197" t="s">
        <v>174</v>
      </c>
      <c r="I49" s="62"/>
      <c r="J49" s="58">
        <v>150000</v>
      </c>
      <c r="K49" s="180" t="s">
        <v>156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225</v>
      </c>
      <c r="F50" s="141"/>
      <c r="G50" s="147"/>
      <c r="H50" s="184" t="s">
        <v>119</v>
      </c>
      <c r="I50" s="63"/>
      <c r="J50" s="178">
        <v>198780</v>
      </c>
      <c r="K50" s="179" t="s">
        <v>148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171</v>
      </c>
      <c r="C51" s="125"/>
      <c r="D51" s="221">
        <v>69960</v>
      </c>
      <c r="E51" s="189" t="s">
        <v>186</v>
      </c>
      <c r="F51" s="141"/>
      <c r="G51" s="147"/>
      <c r="H51" s="197" t="s">
        <v>171</v>
      </c>
      <c r="I51" s="62"/>
      <c r="J51" s="58">
        <v>69960</v>
      </c>
      <c r="K51" s="180" t="s">
        <v>156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172</v>
      </c>
      <c r="C52" s="125"/>
      <c r="D52" s="221">
        <v>26000</v>
      </c>
      <c r="E52" s="188" t="s">
        <v>225</v>
      </c>
      <c r="F52" s="141"/>
      <c r="G52" s="147"/>
      <c r="H52" s="197" t="s">
        <v>172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173</v>
      </c>
      <c r="C53" s="125"/>
      <c r="D53" s="221">
        <v>32120</v>
      </c>
      <c r="E53" s="189" t="s">
        <v>205</v>
      </c>
      <c r="F53" s="141"/>
      <c r="G53" s="147"/>
      <c r="H53" s="197" t="s">
        <v>173</v>
      </c>
      <c r="I53" s="62"/>
      <c r="J53" s="58">
        <v>32120</v>
      </c>
      <c r="K53" s="180" t="s">
        <v>150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222</v>
      </c>
      <c r="F54" s="141"/>
      <c r="G54" s="147"/>
      <c r="H54" s="199" t="s">
        <v>121</v>
      </c>
      <c r="I54" s="68"/>
      <c r="J54" s="58">
        <v>60790</v>
      </c>
      <c r="K54" s="180" t="s">
        <v>148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143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137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165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147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129590</v>
      </c>
      <c r="E62" s="187" t="s">
        <v>145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145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200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156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136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161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142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161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142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142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145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145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189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214</v>
      </c>
      <c r="B77" s="60" t="s">
        <v>215</v>
      </c>
      <c r="C77" s="125"/>
      <c r="D77" s="221">
        <v>7240</v>
      </c>
      <c r="E77" s="188" t="s">
        <v>213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193</v>
      </c>
      <c r="C78" s="125"/>
      <c r="D78" s="221">
        <v>8310</v>
      </c>
      <c r="E78" s="188" t="s">
        <v>222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198</v>
      </c>
      <c r="B79" s="60" t="s">
        <v>199</v>
      </c>
      <c r="C79" s="125"/>
      <c r="D79" s="221">
        <v>4216</v>
      </c>
      <c r="E79" s="187" t="s">
        <v>201</v>
      </c>
      <c r="F79" s="141"/>
      <c r="G79" s="147"/>
      <c r="H79" s="197" t="s">
        <v>157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216</v>
      </c>
      <c r="B80" s="60" t="s">
        <v>217</v>
      </c>
      <c r="C80" s="125"/>
      <c r="D80" s="221">
        <v>5000</v>
      </c>
      <c r="E80" s="189" t="s">
        <v>222</v>
      </c>
      <c r="F80" s="141" t="s">
        <v>13</v>
      </c>
      <c r="G80" s="147"/>
      <c r="H80" s="197" t="s">
        <v>193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175</v>
      </c>
      <c r="B81" s="60" t="s">
        <v>176</v>
      </c>
      <c r="C81" s="125"/>
      <c r="D81" s="221">
        <v>17730</v>
      </c>
      <c r="E81" s="188" t="s">
        <v>222</v>
      </c>
      <c r="F81" s="141"/>
      <c r="G81" s="147"/>
      <c r="H81" s="197"/>
      <c r="I81" s="62"/>
      <c r="J81" s="58"/>
      <c r="K81" s="180" t="s">
        <v>133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107</v>
      </c>
      <c r="B82" s="60" t="s">
        <v>97</v>
      </c>
      <c r="C82" s="125"/>
      <c r="D82" s="221">
        <v>7000</v>
      </c>
      <c r="E82" s="188" t="s">
        <v>161</v>
      </c>
      <c r="F82" s="143"/>
      <c r="G82" s="147"/>
      <c r="H82" s="197" t="s">
        <v>199</v>
      </c>
      <c r="I82" s="62"/>
      <c r="J82" s="58">
        <v>4216</v>
      </c>
      <c r="K82" s="180" t="s">
        <v>155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70" t="s">
        <v>107</v>
      </c>
      <c r="B83" s="60" t="s">
        <v>146</v>
      </c>
      <c r="C83" s="125"/>
      <c r="D83" s="221">
        <v>37560</v>
      </c>
      <c r="E83" s="188" t="s">
        <v>207</v>
      </c>
      <c r="F83" s="143"/>
      <c r="G83" s="147"/>
      <c r="H83" s="197" t="s">
        <v>176</v>
      </c>
      <c r="I83" s="62"/>
      <c r="J83" s="58">
        <v>16670</v>
      </c>
      <c r="K83" s="180" t="s">
        <v>154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182</v>
      </c>
      <c r="B84" s="60" t="s">
        <v>183</v>
      </c>
      <c r="C84" s="125"/>
      <c r="D84" s="221">
        <v>1620</v>
      </c>
      <c r="E84" s="189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156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169</v>
      </c>
      <c r="B85" s="60" t="s">
        <v>127</v>
      </c>
      <c r="C85" s="125"/>
      <c r="D85" s="221">
        <v>7000</v>
      </c>
      <c r="E85" s="187" t="s">
        <v>222</v>
      </c>
      <c r="F85" s="143"/>
      <c r="G85" s="147"/>
      <c r="H85" s="197" t="s">
        <v>146</v>
      </c>
      <c r="I85" s="62"/>
      <c r="J85" s="58">
        <v>37560</v>
      </c>
      <c r="K85" s="180" t="s">
        <v>156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169</v>
      </c>
      <c r="B86" s="60" t="s">
        <v>170</v>
      </c>
      <c r="C86" s="125"/>
      <c r="D86" s="221">
        <v>40000</v>
      </c>
      <c r="E86" s="187" t="s">
        <v>168</v>
      </c>
      <c r="F86" s="143"/>
      <c r="G86" s="147"/>
      <c r="H86" s="197" t="s">
        <v>183</v>
      </c>
      <c r="I86" s="62"/>
      <c r="J86" s="58">
        <v>1560</v>
      </c>
      <c r="K86" s="180" t="s">
        <v>152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184</v>
      </c>
      <c r="B87" s="126" t="s">
        <v>151</v>
      </c>
      <c r="C87" s="125"/>
      <c r="D87" s="221">
        <v>15000</v>
      </c>
      <c r="E87" s="188" t="s">
        <v>222</v>
      </c>
      <c r="F87" s="141"/>
      <c r="G87" s="147"/>
      <c r="H87" s="197" t="s">
        <v>127</v>
      </c>
      <c r="I87" s="62"/>
      <c r="J87" s="58">
        <v>6000</v>
      </c>
      <c r="K87" s="180" t="s">
        <v>156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198</v>
      </c>
      <c r="B88" s="60" t="s">
        <v>227</v>
      </c>
      <c r="C88" s="125"/>
      <c r="D88" s="221">
        <v>20000</v>
      </c>
      <c r="E88" s="187" t="s">
        <v>225</v>
      </c>
      <c r="F88" s="141"/>
      <c r="G88" s="147"/>
      <c r="H88" s="197" t="s">
        <v>170</v>
      </c>
      <c r="I88" s="62"/>
      <c r="J88" s="58">
        <v>40000</v>
      </c>
      <c r="K88" s="180" t="s">
        <v>153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103</v>
      </c>
      <c r="B89" s="60" t="s">
        <v>228</v>
      </c>
      <c r="C89" s="125"/>
      <c r="D89" s="221">
        <v>20000</v>
      </c>
      <c r="E89" s="189" t="s">
        <v>225</v>
      </c>
      <c r="F89" s="141"/>
      <c r="G89" s="147"/>
      <c r="H89" s="197" t="s">
        <v>151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 t="s">
        <v>190</v>
      </c>
      <c r="I90" s="62"/>
      <c r="J90" s="58">
        <v>1900</v>
      </c>
      <c r="K90" s="180" t="s">
        <v>139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206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160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135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188</v>
      </c>
      <c r="I97" s="62" t="s">
        <v>158</v>
      </c>
      <c r="J97" s="58">
        <v>6000</v>
      </c>
      <c r="K97" s="58" t="s">
        <v>187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162</v>
      </c>
      <c r="I98" s="63" t="s">
        <v>158</v>
      </c>
      <c r="J98" s="178">
        <v>1500</v>
      </c>
      <c r="K98" s="179" t="s">
        <v>209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159</v>
      </c>
      <c r="I99" s="62" t="s">
        <v>158</v>
      </c>
      <c r="J99" s="58">
        <v>4170</v>
      </c>
      <c r="K99" s="180" t="s">
        <v>192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144</v>
      </c>
      <c r="I100" s="62" t="s">
        <v>124</v>
      </c>
      <c r="J100" s="58">
        <v>3360</v>
      </c>
      <c r="K100" s="180" t="s">
        <v>150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191</v>
      </c>
      <c r="I101" s="63" t="s">
        <v>158</v>
      </c>
      <c r="J101" s="178">
        <v>1500</v>
      </c>
      <c r="K101" s="179" t="s">
        <v>205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194</v>
      </c>
      <c r="I102" s="63" t="s">
        <v>195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229</v>
      </c>
      <c r="B114" s="60" t="s">
        <v>230</v>
      </c>
      <c r="C114" s="125" t="s">
        <v>231</v>
      </c>
      <c r="D114" s="221">
        <v>7700</v>
      </c>
      <c r="E114" s="189" t="s">
        <v>225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141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160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2504311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2504311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226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132</v>
      </c>
      <c r="B4" s="356"/>
      <c r="C4" s="289"/>
      <c r="D4" s="357" t="s">
        <v>131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6903478.6043952378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48062.245895238091</v>
      </c>
      <c r="C6" s="43"/>
      <c r="D6" s="41" t="s">
        <v>18</v>
      </c>
      <c r="E6" s="259">
        <v>26038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98"/>
      <c r="C7" s="43"/>
      <c r="D7" s="293" t="s">
        <v>71</v>
      </c>
      <c r="E7" s="306">
        <v>380560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6989</v>
      </c>
      <c r="C10" s="42"/>
      <c r="D10" s="41" t="s">
        <v>12</v>
      </c>
      <c r="E10" s="259">
        <v>2504311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153780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5" t="s">
        <v>8</v>
      </c>
      <c r="B12" s="264">
        <f>B6+B7+B8-B10-B11</f>
        <v>41073.245895238091</v>
      </c>
      <c r="C12" s="42"/>
      <c r="D12" s="41" t="s">
        <v>220</v>
      </c>
      <c r="E12" s="261">
        <v>-1299446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7" t="s">
        <v>202</v>
      </c>
      <c r="B14" s="264">
        <v>1400000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9441073.2458952367</v>
      </c>
      <c r="C15" s="42"/>
      <c r="D15" s="42" t="s">
        <v>7</v>
      </c>
      <c r="E15" s="262">
        <f>E5+E6+E7+E10+E11+E12+E13</f>
        <v>8668721.6043952368</v>
      </c>
      <c r="F15" s="5"/>
      <c r="G15" s="119">
        <f>B15-E15</f>
        <v>772351.64149999991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300" t="s">
        <v>17</v>
      </c>
      <c r="E18" s="301">
        <v>540000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302" t="s">
        <v>164</v>
      </c>
      <c r="E19" s="30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8" t="s">
        <v>149</v>
      </c>
      <c r="E20" s="309">
        <v>340000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130</v>
      </c>
      <c r="B21" s="269">
        <v>19460</v>
      </c>
      <c r="C21" s="41"/>
      <c r="D21" s="302" t="s">
        <v>177</v>
      </c>
      <c r="E21" s="30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134</v>
      </c>
      <c r="B22" s="129">
        <v>22000</v>
      </c>
      <c r="C22" s="41"/>
      <c r="D22" s="302" t="s">
        <v>185</v>
      </c>
      <c r="E22" s="303">
        <v>154000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221</v>
      </c>
      <c r="B23" s="129">
        <v>299040</v>
      </c>
      <c r="C23" s="130"/>
      <c r="D23" s="302" t="s">
        <v>196</v>
      </c>
      <c r="E23" s="30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208</v>
      </c>
      <c r="B24" s="129">
        <v>37560</v>
      </c>
      <c r="C24" s="130"/>
      <c r="D24" s="302" t="s">
        <v>178</v>
      </c>
      <c r="E24" s="30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181</v>
      </c>
      <c r="B25" s="129">
        <v>40000</v>
      </c>
      <c r="C25" s="130"/>
      <c r="D25" s="302" t="s">
        <v>179</v>
      </c>
      <c r="E25" s="303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0" t="s">
        <v>19</v>
      </c>
      <c r="B26" s="291">
        <v>129725</v>
      </c>
      <c r="C26" s="131"/>
      <c r="D26" s="304" t="s">
        <v>180</v>
      </c>
      <c r="E26" s="305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2022-01-04T16:15:11Z</dcterms:modified>
</cp:coreProperties>
</file>