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30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7" i="10" s="1"/>
  <c r="E17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<sst xmlns="http://schemas.openxmlformats.org/spreadsheetml/2006/main" count="215" uniqueCount="126">
  <si>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</si>
  <si>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</si>
  <si>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</si>
  <si>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</si>
  <si>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</si>
  <si>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</si>
  <si>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</si>
  <si>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</si>
  <si>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</si>
  <si>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</si>
  <si>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</si>
  <si>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</si>
  <si>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</si>
  <si>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</si>
  <si>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</si>
  <si>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</si>
  <si>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</si>
  <si>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</si>
  <si>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</si>
  <si>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</si>
  <si>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</si>
  <si>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</si>
  <si>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</si>
  <si>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</si>
  <si>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</si>
  <si>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</si>
  <si>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</si>
  <si>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</si>
  <si>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</si>
  <si>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</si>
  <si>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</si>
  <si>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</si>
  <si>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</si>
  <si>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</si>
  <si>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</si>
  <si>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</si>
  <si>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</si>
  <si>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</si>
  <si>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</si>
  <si>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</si>
  <si>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</si>
  <si>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</si>
  <si>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</si>
  <si>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</si>
  <si>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</si>
  <si>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</si>
  <si>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</si>
  <si>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</si>
  <si>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</si>
  <si>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</si>
  <si>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</si>
  <si>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</si>
  <si>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</si>
  <si>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</si>
  <si>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</si>
  <si>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</si>
  <si>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</si>
  <si>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</si>
  <si>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</si>
  <si>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</si>
  <si>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</si>
  <si>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</si>
  <si>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</si>
  <si>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</si>
  <si>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</si>
  <si>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</si>
  <si>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</si>
  <si>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</si>
  <si>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</si>
  <si>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</si>
  <si>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</si>
  <si>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</si>
  <si>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</si>
  <si>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</si>
  <si>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</si>
  <si>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</si>
  <si>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</si>
  <si>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</si>
  <si>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</si>
  <si>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</si>
  <si>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</si>
  <si>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</si>
  <si>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</si>
  <si>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</si>
  <si>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</si>
  <si>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</si>
  <si>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</si>
  <si>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</si>
  <si>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</si>
  <si>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</si>
  <si>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</si>
  <si>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</si>
  <si>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</si>
  <si>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</si>
  <si>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</si>
  <si>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</si>
  <si>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</si>
  <si>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</si>
  <si>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</si>
  <si>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</si>
  <si>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</si>
  <si>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</si>
  <si>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</si>
  <si>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</si>
  <si>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</si>
  <si>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</si>
  <si>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</si>
  <si>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</si>
  <si>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</si>
  <si>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</si>
  <si>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21.03.2022</t>
  </si>
  <si>
    <t>22.03.2022</t>
  </si>
  <si>
    <t>23.03.2022</t>
  </si>
  <si>
    <t>24.03.2022</t>
  </si>
  <si>
    <t>L=Noyon Telecom</t>
  </si>
  <si>
    <t>26.03.2022</t>
  </si>
  <si>
    <t>8+C25s</t>
  </si>
  <si>
    <t>27.03.2022</t>
  </si>
  <si>
    <t>SR Electronics</t>
  </si>
  <si>
    <t>28.03.2022</t>
  </si>
  <si>
    <t>Incentive Feb'2022</t>
  </si>
  <si>
    <t>29.03.2022</t>
  </si>
  <si>
    <t>30.03.2022</t>
  </si>
  <si>
    <t>Date:30.03.2022</t>
  </si>
  <si>
    <t>Sales Profit</t>
  </si>
  <si>
    <t>SAMSUNG(-)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</si>
</sst>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35" borderId="4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2" fillId="41" borderId="62" xfId="0" applyFont="1" applyFill="1" applyBorder="1" applyAlignment="1">
      <alignment horizontal="center" vertical="center"/>
    </xf>
    <xf numFmtId="1" fontId="32" fillId="41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32" sqref="G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64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19">
        <v>182850</v>
      </c>
      <c r="D8" s="19">
        <v>182850</v>
      </c>
      <c r="E8" s="21">
        <f t="shared" si="0"/>
        <v>17897</v>
      </c>
      <c r="F8" s="1" t="s">
        <v>88</v>
      </c>
      <c r="G8" s="1"/>
      <c r="H8" s="1"/>
      <c r="I8" s="15"/>
      <c r="J8" s="15"/>
    </row>
    <row r="9" spans="1:11">
      <c r="A9" s="15"/>
      <c r="B9" s="20" t="s">
        <v>87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89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91</v>
      </c>
      <c r="C12" s="19">
        <v>1000000</v>
      </c>
      <c r="D12" s="19">
        <v>1000000</v>
      </c>
      <c r="E12" s="21">
        <f t="shared" si="0"/>
        <v>27797</v>
      </c>
      <c r="F12" s="255" t="s">
        <v>92</v>
      </c>
      <c r="G12" s="24"/>
      <c r="H12" s="1"/>
      <c r="I12" s="15"/>
      <c r="J12" s="15"/>
    </row>
    <row r="13" spans="1:11">
      <c r="A13" s="15"/>
      <c r="B13" s="20" t="s">
        <v>93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94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98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98</v>
      </c>
      <c r="C17" s="19">
        <v>1000000</v>
      </c>
      <c r="D17" s="19">
        <v>1000000</v>
      </c>
      <c r="E17" s="21">
        <f>E16+C17-D17</f>
        <v>23997</v>
      </c>
      <c r="F17" s="256" t="s">
        <v>104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99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103</v>
      </c>
      <c r="C20" s="19">
        <v>500000</v>
      </c>
      <c r="D20" s="19">
        <v>500000</v>
      </c>
      <c r="E20" s="21">
        <f>E19+C20-D20</f>
        <v>24397</v>
      </c>
      <c r="F20" s="255" t="s">
        <v>104</v>
      </c>
      <c r="G20" s="1"/>
      <c r="H20" s="1"/>
      <c r="I20" s="15"/>
      <c r="J20" s="15"/>
    </row>
    <row r="21" spans="1:10">
      <c r="A21" s="15"/>
      <c r="B21" s="20" t="s">
        <v>103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105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106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107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108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110</v>
      </c>
      <c r="C27" s="19">
        <v>1000000</v>
      </c>
      <c r="D27" s="19">
        <v>1000000</v>
      </c>
      <c r="E27" s="21">
        <f t="shared" si="0"/>
        <v>17807</v>
      </c>
      <c r="F27" s="255" t="s">
        <v>104</v>
      </c>
      <c r="G27" s="1"/>
      <c r="H27" s="1"/>
      <c r="I27" s="15"/>
      <c r="J27" s="15"/>
    </row>
    <row r="28" spans="1:10">
      <c r="A28" s="15"/>
      <c r="B28" s="20" t="s">
        <v>111</v>
      </c>
      <c r="C28" s="19">
        <v>500000</v>
      </c>
      <c r="D28" s="19">
        <v>500000</v>
      </c>
      <c r="E28" s="21">
        <f t="shared" si="0"/>
        <v>17807</v>
      </c>
      <c r="F28" s="255" t="s">
        <v>104</v>
      </c>
      <c r="G28" s="1"/>
      <c r="H28" s="1"/>
      <c r="I28" s="15"/>
      <c r="J28" s="15"/>
    </row>
    <row r="29" spans="1:10">
      <c r="A29" s="15"/>
      <c r="B29" s="20" t="s">
        <v>112</v>
      </c>
      <c r="C29" s="19">
        <v>700000</v>
      </c>
      <c r="D29" s="19">
        <v>700000</v>
      </c>
      <c r="E29" s="21">
        <f t="shared" si="0"/>
        <v>17807</v>
      </c>
      <c r="F29" s="255" t="s">
        <v>104</v>
      </c>
      <c r="G29" s="1"/>
      <c r="H29" s="1"/>
      <c r="I29" s="15"/>
      <c r="J29" s="15"/>
    </row>
    <row r="30" spans="1:10">
      <c r="A30" s="15"/>
      <c r="B30" s="20" t="s">
        <v>113</v>
      </c>
      <c r="C30" s="19">
        <v>250000</v>
      </c>
      <c r="D30" s="19">
        <v>250000</v>
      </c>
      <c r="E30" s="21">
        <f t="shared" si="0"/>
        <v>17807</v>
      </c>
      <c r="F30" s="255" t="s">
        <v>104</v>
      </c>
      <c r="G30" s="1"/>
      <c r="H30" s="23"/>
      <c r="I30" s="15"/>
      <c r="J30" s="15"/>
    </row>
    <row r="31" spans="1:10">
      <c r="A31" s="15"/>
      <c r="B31" s="20" t="s">
        <v>115</v>
      </c>
      <c r="C31" s="19">
        <v>0</v>
      </c>
      <c r="D31" s="19">
        <v>0</v>
      </c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 t="s">
        <v>117</v>
      </c>
      <c r="C32" s="19">
        <v>0</v>
      </c>
      <c r="D32" s="22">
        <v>0</v>
      </c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 t="s">
        <v>119</v>
      </c>
      <c r="C33" s="19">
        <v>0</v>
      </c>
      <c r="D33" s="19">
        <v>0</v>
      </c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 t="s">
        <v>121</v>
      </c>
      <c r="C34" s="19">
        <v>0</v>
      </c>
      <c r="D34" s="19">
        <v>0</v>
      </c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 t="s">
        <v>122</v>
      </c>
      <c r="C35" s="19">
        <v>0</v>
      </c>
      <c r="D35" s="19">
        <v>0</v>
      </c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7205747</v>
      </c>
      <c r="D51" s="21">
        <f>SUM(D5:D50)</f>
        <v>7187940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P42" sqref="P42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6" t="s">
        <v>13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24" s="87" customFormat="1" ht="18">
      <c r="A2" s="267" t="s">
        <v>41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</row>
    <row r="3" spans="1:24" s="88" customFormat="1" ht="16.5" thickBot="1">
      <c r="A3" s="268" t="s">
        <v>83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0"/>
      <c r="S3" s="48"/>
      <c r="T3" s="5"/>
      <c r="U3" s="5"/>
      <c r="V3" s="5"/>
      <c r="W3" s="5"/>
      <c r="X3" s="11"/>
    </row>
    <row r="4" spans="1:24" s="90" customFormat="1">
      <c r="A4" s="271" t="s">
        <v>25</v>
      </c>
      <c r="B4" s="273" t="s">
        <v>26</v>
      </c>
      <c r="C4" s="275" t="s">
        <v>27</v>
      </c>
      <c r="D4" s="275" t="s">
        <v>28</v>
      </c>
      <c r="E4" s="275" t="s">
        <v>29</v>
      </c>
      <c r="F4" s="275" t="s">
        <v>30</v>
      </c>
      <c r="G4" s="275" t="s">
        <v>31</v>
      </c>
      <c r="H4" s="275" t="s">
        <v>95</v>
      </c>
      <c r="I4" s="275" t="s">
        <v>32</v>
      </c>
      <c r="J4" s="275" t="s">
        <v>33</v>
      </c>
      <c r="K4" s="275" t="s">
        <v>82</v>
      </c>
      <c r="L4" s="275" t="s">
        <v>34</v>
      </c>
      <c r="M4" s="275" t="s">
        <v>75</v>
      </c>
      <c r="N4" s="281" t="s">
        <v>68</v>
      </c>
      <c r="O4" s="279" t="s">
        <v>14</v>
      </c>
      <c r="P4" s="277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2"/>
      <c r="B5" s="274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82"/>
      <c r="O5" s="280"/>
      <c r="P5" s="278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84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85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86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87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89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90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91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93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94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96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98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99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103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105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106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107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108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110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111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 t="s">
        <v>112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113</v>
      </c>
      <c r="B26" s="106"/>
      <c r="C26" s="99"/>
      <c r="D26" s="107"/>
      <c r="E26" s="107"/>
      <c r="F26" s="107"/>
      <c r="G26" s="107">
        <v>70</v>
      </c>
      <c r="H26" s="107"/>
      <c r="I26" s="107">
        <v>230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460</v>
      </c>
      <c r="R26" s="104"/>
      <c r="S26" s="4"/>
    </row>
    <row r="27" spans="1:23" s="9" customFormat="1">
      <c r="A27" s="98" t="s">
        <v>115</v>
      </c>
      <c r="B27" s="106">
        <v>500</v>
      </c>
      <c r="C27" s="99"/>
      <c r="D27" s="107"/>
      <c r="E27" s="107"/>
      <c r="F27" s="107"/>
      <c r="G27" s="107">
        <v>50</v>
      </c>
      <c r="H27" s="107"/>
      <c r="I27" s="107">
        <v>30</v>
      </c>
      <c r="J27" s="107">
        <v>80</v>
      </c>
      <c r="K27" s="107"/>
      <c r="L27" s="107"/>
      <c r="M27" s="137"/>
      <c r="N27" s="107"/>
      <c r="O27" s="107"/>
      <c r="P27" s="109"/>
      <c r="Q27" s="103">
        <f t="shared" si="0"/>
        <v>660</v>
      </c>
      <c r="R27" s="104"/>
      <c r="S27" s="4"/>
    </row>
    <row r="28" spans="1:23" s="9" customFormat="1">
      <c r="A28" s="98" t="s">
        <v>117</v>
      </c>
      <c r="B28" s="106"/>
      <c r="C28" s="99"/>
      <c r="D28" s="107"/>
      <c r="E28" s="107"/>
      <c r="F28" s="107"/>
      <c r="G28" s="107">
        <v>70</v>
      </c>
      <c r="H28" s="107"/>
      <c r="I28" s="107">
        <v>190</v>
      </c>
      <c r="J28" s="107">
        <v>160</v>
      </c>
      <c r="K28" s="107"/>
      <c r="L28" s="107">
        <v>1500</v>
      </c>
      <c r="M28" s="137"/>
      <c r="N28" s="107"/>
      <c r="O28" s="107"/>
      <c r="P28" s="109"/>
      <c r="Q28" s="103">
        <f t="shared" si="0"/>
        <v>1920</v>
      </c>
      <c r="R28" s="104"/>
      <c r="S28" s="4"/>
      <c r="T28" s="116"/>
      <c r="U28" s="116"/>
    </row>
    <row r="29" spans="1:23" s="9" customFormat="1">
      <c r="A29" s="98" t="s">
        <v>119</v>
      </c>
      <c r="B29" s="106"/>
      <c r="C29" s="99"/>
      <c r="D29" s="107"/>
      <c r="E29" s="107"/>
      <c r="F29" s="107"/>
      <c r="G29" s="107">
        <v>50</v>
      </c>
      <c r="H29" s="107"/>
      <c r="I29" s="107">
        <v>40</v>
      </c>
      <c r="J29" s="107">
        <v>80</v>
      </c>
      <c r="K29" s="107"/>
      <c r="L29" s="107"/>
      <c r="M29" s="137"/>
      <c r="N29" s="107"/>
      <c r="O29" s="107"/>
      <c r="P29" s="109"/>
      <c r="Q29" s="103">
        <f t="shared" si="0"/>
        <v>170</v>
      </c>
      <c r="R29" s="104"/>
      <c r="S29" s="116"/>
      <c r="T29" s="117"/>
      <c r="U29" s="117"/>
    </row>
    <row r="30" spans="1:23" s="9" customFormat="1">
      <c r="A30" s="98" t="s">
        <v>121</v>
      </c>
      <c r="B30" s="106">
        <v>500</v>
      </c>
      <c r="C30" s="99"/>
      <c r="D30" s="107"/>
      <c r="E30" s="107"/>
      <c r="F30" s="107"/>
      <c r="G30" s="107"/>
      <c r="H30" s="107"/>
      <c r="I30" s="107">
        <v>120</v>
      </c>
      <c r="J30" s="107">
        <v>160</v>
      </c>
      <c r="K30" s="107"/>
      <c r="L30" s="107"/>
      <c r="M30" s="137"/>
      <c r="N30" s="107"/>
      <c r="O30" s="107"/>
      <c r="P30" s="109"/>
      <c r="Q30" s="103">
        <f t="shared" si="0"/>
        <v>780</v>
      </c>
      <c r="R30" s="104"/>
      <c r="S30" s="116"/>
      <c r="T30" s="116"/>
      <c r="U30" s="116"/>
    </row>
    <row r="31" spans="1:23" s="9" customFormat="1">
      <c r="A31" s="98" t="s">
        <v>122</v>
      </c>
      <c r="B31" s="106"/>
      <c r="C31" s="99"/>
      <c r="D31" s="107"/>
      <c r="E31" s="107"/>
      <c r="F31" s="107"/>
      <c r="G31" s="107"/>
      <c r="H31" s="107"/>
      <c r="I31" s="118">
        <v>120</v>
      </c>
      <c r="J31" s="107">
        <v>160</v>
      </c>
      <c r="K31" s="107"/>
      <c r="L31" s="107"/>
      <c r="M31" s="137"/>
      <c r="N31" s="107"/>
      <c r="O31" s="107"/>
      <c r="P31" s="109"/>
      <c r="Q31" s="103">
        <f t="shared" si="0"/>
        <v>280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4500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2040</v>
      </c>
      <c r="H37" s="125">
        <f t="shared" si="1"/>
        <v>2000</v>
      </c>
      <c r="I37" s="125">
        <f t="shared" si="1"/>
        <v>3330</v>
      </c>
      <c r="J37" s="125">
        <f t="shared" si="1"/>
        <v>4250</v>
      </c>
      <c r="K37" s="125">
        <f t="shared" si="1"/>
        <v>0</v>
      </c>
      <c r="L37" s="125">
        <f t="shared" si="1"/>
        <v>1500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18420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8" zoomScale="120" zoomScaleNormal="120" workbookViewId="0">
      <selection activeCell="E126" sqref="E126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55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-691670</v>
      </c>
      <c r="E31" s="43">
        <f t="shared" si="0"/>
        <v>-691670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-691670</v>
      </c>
      <c r="F33" s="43">
        <f>B33-E33</f>
        <v>691670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7" t="s">
        <v>20</v>
      </c>
      <c r="B35" s="298"/>
      <c r="C35" s="298"/>
      <c r="D35" s="299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0" t="s">
        <v>12</v>
      </c>
      <c r="B36" s="301"/>
      <c r="C36" s="301"/>
      <c r="D36" s="302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49</v>
      </c>
      <c r="B37" s="249"/>
      <c r="C37" s="250">
        <v>31990</v>
      </c>
      <c r="D37" s="251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53</v>
      </c>
      <c r="B38" s="228" t="s">
        <v>54</v>
      </c>
      <c r="C38" s="224">
        <v>1800</v>
      </c>
      <c r="D38" s="225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81</v>
      </c>
      <c r="B39" s="223" t="s">
        <v>66</v>
      </c>
      <c r="C39" s="224">
        <v>31990</v>
      </c>
      <c r="D39" s="226" t="s">
        <v>113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80</v>
      </c>
      <c r="B40" s="223" t="s">
        <v>51</v>
      </c>
      <c r="C40" s="224">
        <v>4500</v>
      </c>
      <c r="D40" s="226" t="s">
        <v>91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101</v>
      </c>
      <c r="B41" s="223" t="s">
        <v>102</v>
      </c>
      <c r="C41" s="224">
        <v>840</v>
      </c>
      <c r="D41" s="227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58</v>
      </c>
      <c r="B42" s="223" t="s">
        <v>46</v>
      </c>
      <c r="C42" s="224">
        <v>4460</v>
      </c>
      <c r="D42" s="226" t="s">
        <v>85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45</v>
      </c>
      <c r="B43" s="223" t="s">
        <v>46</v>
      </c>
      <c r="C43" s="224">
        <v>100000</v>
      </c>
      <c r="D43" s="227" t="s">
        <v>86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59</v>
      </c>
      <c r="B44" s="223" t="s">
        <v>46</v>
      </c>
      <c r="C44" s="224">
        <v>290000</v>
      </c>
      <c r="D44" s="227" t="s">
        <v>105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100</v>
      </c>
      <c r="B45" s="223" t="s">
        <v>116</v>
      </c>
      <c r="C45" s="224">
        <v>18150</v>
      </c>
      <c r="D45" s="226" t="s">
        <v>115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71</v>
      </c>
      <c r="B46" s="223"/>
      <c r="C46" s="224">
        <v>106460</v>
      </c>
      <c r="D46" s="226" t="s">
        <v>121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97</v>
      </c>
      <c r="B47" s="223" t="s">
        <v>73</v>
      </c>
      <c r="C47" s="224">
        <v>6000</v>
      </c>
      <c r="D47" s="226" t="s">
        <v>113</v>
      </c>
      <c r="E47" s="47"/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52</v>
      </c>
      <c r="B48" s="223" t="s">
        <v>73</v>
      </c>
      <c r="C48" s="224">
        <v>1500</v>
      </c>
      <c r="D48" s="226" t="s">
        <v>96</v>
      </c>
      <c r="E48" s="47"/>
      <c r="F48" s="234"/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2" t="s">
        <v>67</v>
      </c>
      <c r="B49" s="223" t="s">
        <v>66</v>
      </c>
      <c r="C49" s="224">
        <v>31990</v>
      </c>
      <c r="D49" s="227" t="s">
        <v>99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61</v>
      </c>
      <c r="B50" s="223" t="s">
        <v>66</v>
      </c>
      <c r="C50" s="224">
        <v>31990</v>
      </c>
      <c r="D50" s="226" t="s">
        <v>99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 t="s">
        <v>118</v>
      </c>
      <c r="B51" s="223"/>
      <c r="C51" s="224">
        <v>30000</v>
      </c>
      <c r="D51" s="226" t="s">
        <v>117</v>
      </c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691670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65</v>
      </c>
      <c r="B2" s="313"/>
      <c r="C2" s="313"/>
      <c r="D2" s="313"/>
      <c r="E2" s="314"/>
      <c r="F2" s="184"/>
      <c r="G2" s="1"/>
    </row>
    <row r="3" spans="1:28" ht="24" thickBot="1">
      <c r="A3" s="306" t="s">
        <v>123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7" t="s">
        <v>109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63</v>
      </c>
      <c r="B5" s="189">
        <v>9000000</v>
      </c>
      <c r="C5" s="162"/>
      <c r="D5" s="163" t="s">
        <v>10</v>
      </c>
      <c r="E5" s="179">
        <v>6851910</v>
      </c>
      <c r="F5" s="184"/>
      <c r="G5" s="258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209813.3</v>
      </c>
      <c r="C6" s="34"/>
      <c r="D6" s="152" t="s">
        <v>62</v>
      </c>
      <c r="E6" s="157">
        <v>17807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9"/>
      <c r="B7" s="181"/>
      <c r="C7" s="32"/>
      <c r="D7" s="152" t="s">
        <v>60</v>
      </c>
      <c r="E7" s="180">
        <v>797686.30000000075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56</v>
      </c>
      <c r="B9" s="156">
        <v>18420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691890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62" t="s">
        <v>124</v>
      </c>
      <c r="B11" s="263">
        <v>191393.3</v>
      </c>
      <c r="C11" s="32"/>
      <c r="D11" s="152"/>
      <c r="E11" s="180"/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62" t="s">
        <v>120</v>
      </c>
      <c r="B12" s="263">
        <v>114009</v>
      </c>
      <c r="C12" s="32"/>
      <c r="D12" s="152" t="s">
        <v>44</v>
      </c>
      <c r="E12" s="180">
        <v>146109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4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0" t="s">
        <v>7</v>
      </c>
      <c r="B14" s="261">
        <f>B6+B12-B10-B9</f>
        <v>305402.3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59" t="s">
        <v>125</v>
      </c>
      <c r="B16" s="181">
        <v>800000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 t="s">
        <v>4</v>
      </c>
      <c r="B17" s="156">
        <f>B14+B5-B16</f>
        <v>8505402.3000000007</v>
      </c>
      <c r="C17" s="32"/>
      <c r="D17" s="152" t="s">
        <v>6</v>
      </c>
      <c r="E17" s="157">
        <f>E5+E6+E7+E9+E10+E12</f>
        <v>8505402.3000000007</v>
      </c>
      <c r="F17" s="184"/>
      <c r="G17" s="135">
        <f>B17-E17</f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2.5" thickBot="1">
      <c r="A18" s="151"/>
      <c r="B18" s="158" t="s">
        <v>11</v>
      </c>
      <c r="C18" s="150"/>
      <c r="D18" s="154"/>
      <c r="E18" s="159"/>
      <c r="F18" s="184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3.25" thickBot="1">
      <c r="A19" s="309" t="s">
        <v>12</v>
      </c>
      <c r="B19" s="310"/>
      <c r="C19" s="310"/>
      <c r="D19" s="310"/>
      <c r="E19" s="311"/>
      <c r="F19" s="184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1.75">
      <c r="A20" s="182" t="s">
        <v>78</v>
      </c>
      <c r="B20" s="186">
        <v>31990</v>
      </c>
      <c r="C20" s="183"/>
      <c r="D20" s="183" t="s">
        <v>79</v>
      </c>
      <c r="E20" s="187">
        <v>31990</v>
      </c>
      <c r="F20" s="18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93" t="s">
        <v>77</v>
      </c>
      <c r="B21" s="191">
        <v>100000</v>
      </c>
      <c r="C21" s="192"/>
      <c r="D21" s="190" t="s">
        <v>70</v>
      </c>
      <c r="E21" s="194">
        <v>31990</v>
      </c>
      <c r="F21" s="185"/>
      <c r="G21" s="16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1" customFormat="1" ht="21.75">
      <c r="A22" s="193" t="s">
        <v>76</v>
      </c>
      <c r="B22" s="191">
        <v>290000</v>
      </c>
      <c r="C22" s="192"/>
      <c r="D22" s="190" t="s">
        <v>69</v>
      </c>
      <c r="E22" s="194">
        <v>31990</v>
      </c>
      <c r="F22" s="160"/>
      <c r="G22" s="160"/>
    </row>
    <row r="23" spans="1:28" s="1" customFormat="1" ht="22.5" thickBot="1">
      <c r="A23" s="197" t="s">
        <v>114</v>
      </c>
      <c r="B23" s="198">
        <v>9000</v>
      </c>
      <c r="C23" s="253"/>
      <c r="D23" s="199" t="s">
        <v>72</v>
      </c>
      <c r="E23" s="200">
        <v>115000</v>
      </c>
      <c r="F23" s="160"/>
      <c r="G23" s="160"/>
    </row>
    <row r="24" spans="1:28" ht="21.75">
      <c r="A24" s="196"/>
      <c r="B24" s="196"/>
      <c r="C24" s="160"/>
      <c r="D24" s="160"/>
      <c r="E24" s="160"/>
      <c r="F24" s="160"/>
      <c r="G24" s="16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2022-03-30T17:56:05Z</dcterms:modified>
</cp:coreProperties>
</file>