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8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<sst xmlns="http://schemas.openxmlformats.org/spreadsheetml/2006/main" count="357" uniqueCount="211">
  <si>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</si>
  <si>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</si>
  <si>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</si>
  <si>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</si>
  <si>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</si>
  <si>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</si>
  <si>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</si>
  <si>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</si>
  <si>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</si>
  <si>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</si>
  <si>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</si>
  <si>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</si>
  <si>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</si>
  <si>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</si>
  <si>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</si>
  <si>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</si>
  <si>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</si>
  <si>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</si>
  <si>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</si>
  <si>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</si>
  <si>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</si>
  <si>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</si>
  <si>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</si>
  <si>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</si>
  <si>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</si>
  <si>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</si>
  <si>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</si>
  <si>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</si>
  <si>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</si>
  <si>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</si>
  <si>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</si>
  <si>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</si>
  <si>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</si>
  <si>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</si>
  <si>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</si>
  <si>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</si>
  <si>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</si>
  <si>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</si>
  <si>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</si>
  <si>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</si>
  <si>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</si>
  <si>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</si>
  <si>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</si>
  <si>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</si>
  <si>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</si>
  <si>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</si>
  <si>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</si>
  <si>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</si>
  <si>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</si>
  <si>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</si>
  <si>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</si>
  <si>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</si>
  <si>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</si>
  <si>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</si>
  <si>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</si>
  <si>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</si>
  <si>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</si>
  <si>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</si>
  <si>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</si>
  <si>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</si>
  <si>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</si>
  <si>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</si>
  <si>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</si>
  <si>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</si>
  <si>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</si>
  <si>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</si>
  <si>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</si>
  <si>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</si>
  <si>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</si>
  <si>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</si>
  <si>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</si>
  <si>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</si>
  <si>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</si>
  <si>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</si>
  <si>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</si>
  <si>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</si>
  <si>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</si>
  <si>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</si>
  <si>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</si>
  <si>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</si>
  <si>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</si>
  <si>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</si>
  <si>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</si>
  <si>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</si>
  <si>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</si>
  <si>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</si>
  <si>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</si>
  <si>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</si>
  <si>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</si>
  <si>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</si>
  <si>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</si>
  <si>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</si>
  <si>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</si>
  <si>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</si>
  <si>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</si>
  <si>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</si>
  <si>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</si>
  <si>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</si>
  <si>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</si>
  <si>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</si>
  <si>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</si>
  <si>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</si>
  <si>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</si>
  <si>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</si>
  <si>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</si>
  <si>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</si>
  <si>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</si>
  <si>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</si>
  <si>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</si>
  <si>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</si>
  <si>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</si>
  <si>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</si>
  <si>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</si>
  <si>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</si>
  <si>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</si>
  <si>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</si>
  <si>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</si>
  <si>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</si>
  <si>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</si>
  <si>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</si>
  <si>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</si>
  <si>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</si>
  <si>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</si>
  <si>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</si>
  <si>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</si>
  <si>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</si>
  <si>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</si>
  <si>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</si>
  <si>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</si>
  <si>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</si>
  <si>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</si>
  <si>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</si>
  <si>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</si>
  <si>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</si>
  <si>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</si>
  <si>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</si>
  <si>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</si>
  <si>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</si>
  <si>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</si>
  <si>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</si>
  <si>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</si>
  <si>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</si>
  <si>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</si>
  <si>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</si>
  <si>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</si>
  <si>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</si>
  <si>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</si>
  <si>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</si>
  <si>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</si>
  <si>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</si>
  <si>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</si>
  <si>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</si>
  <si>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</si>
  <si>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</si>
  <si>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</si>
  <si>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</si>
  <si>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</si>
  <si>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</si>
  <si>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</si>
  <si>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</si>
  <si>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</si>
  <si>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</si>
  <si>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</si>
  <si>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</si>
  <si>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</si>
  <si>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</si>
  <si>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</si>
  <si>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</si>
  <si>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</si>
  <si>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</si>
  <si>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</si>
  <si>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</si>
  <si>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</si>
  <si>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</si>
  <si>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</si>
  <si>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</si>
  <si>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</si>
  <si>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</si>
  <si>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</si>
  <si>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</si>
  <si>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</si>
  <si>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</si>
  <si>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</si>
  <si>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</si>
  <si>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</si>
  <si>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</si>
  <si>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</si>
  <si>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</si>
  <si>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</si>
  <si>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</si>
  <si>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</si>
  <si>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</si>
  <si>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</si>
  <si>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</si>
  <si>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</si>
  <si>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</si>
  <si>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</si>
  <si>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</si>
  <si>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</si>
  <si>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</si>
  <si>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</si>
  <si>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</si>
  <si>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</si>
  <si>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</si>
  <si>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</si>
  <si>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</si>
  <si>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</si>
  <si>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</si>
  <si>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t>Date:19.03.2022</t>
  </si>
  <si>
    <t>SAMSUNG  Balance(-)</t>
  </si>
  <si>
    <r>
      <t xml:space="preserve">TM= Shamim </t>
    </r>
    <r>
      <rPr>
        <sz val="10"/>
        <rFont val="Arial"/>
        <family val="2"/>
      </rPr>
      <t>(S22 Ultra=2,M51=1)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</si>
</sst>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15</v>
      </c>
      <c r="C2" s="334"/>
      <c r="D2" s="334"/>
      <c r="E2" s="334"/>
    </row>
    <row r="3" spans="1:8" ht="16.5" customHeight="1">
      <c r="A3" s="337"/>
      <c r="B3" s="335" t="s">
        <v>46</v>
      </c>
      <c r="C3" s="335"/>
      <c r="D3" s="335"/>
      <c r="E3" s="335"/>
    </row>
    <row r="4" spans="1:8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7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7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7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7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7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7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7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7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7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3" activePane="bottomLeft" state="frozen"/>
      <selection pane="bottomLeft" activeCell="G15" sqref="G1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96</v>
      </c>
      <c r="B1" s="262" t="s">
        <v>97</v>
      </c>
      <c r="C1" s="262" t="s">
        <v>40</v>
      </c>
      <c r="D1" s="262" t="s">
        <v>194</v>
      </c>
      <c r="E1" s="262" t="s">
        <v>195</v>
      </c>
      <c r="G1" s="338" t="s">
        <v>99</v>
      </c>
      <c r="H1" s="338">
        <f>C99</f>
        <v>34500</v>
      </c>
    </row>
    <row r="2" spans="1:8">
      <c r="A2" s="309" t="s">
        <v>94</v>
      </c>
      <c r="B2" s="327" t="s">
        <v>98</v>
      </c>
      <c r="C2" s="309">
        <v>1000</v>
      </c>
      <c r="D2" s="261"/>
      <c r="E2" s="324"/>
      <c r="G2" s="338"/>
      <c r="H2" s="338"/>
    </row>
    <row r="3" spans="1:8">
      <c r="A3" s="309" t="s">
        <v>128</v>
      </c>
      <c r="B3" s="327" t="s">
        <v>113</v>
      </c>
      <c r="C3" s="309">
        <v>3000</v>
      </c>
      <c r="D3" s="261"/>
      <c r="E3" s="324"/>
    </row>
    <row r="4" spans="1:8">
      <c r="A4" s="309" t="s">
        <v>129</v>
      </c>
      <c r="B4" s="327" t="s">
        <v>130</v>
      </c>
      <c r="C4" s="309">
        <v>500</v>
      </c>
      <c r="D4" s="261"/>
      <c r="E4" s="324"/>
    </row>
    <row r="5" spans="1:8">
      <c r="A5" s="309" t="s">
        <v>131</v>
      </c>
      <c r="B5" s="327"/>
      <c r="C5" s="309">
        <v>2500</v>
      </c>
      <c r="D5" s="261"/>
      <c r="E5" s="324"/>
    </row>
    <row r="6" spans="1:8">
      <c r="A6" s="309" t="s">
        <v>132</v>
      </c>
      <c r="B6" s="327"/>
      <c r="C6" s="309">
        <v>500</v>
      </c>
      <c r="D6" s="261"/>
      <c r="E6" s="324"/>
    </row>
    <row r="7" spans="1:8">
      <c r="A7" s="309" t="s">
        <v>133</v>
      </c>
      <c r="B7" s="327"/>
      <c r="C7" s="309">
        <v>3000</v>
      </c>
      <c r="D7" s="261"/>
      <c r="E7" s="324"/>
    </row>
    <row r="8" spans="1:8">
      <c r="A8" s="309"/>
      <c r="B8" s="327"/>
      <c r="C8" s="309"/>
      <c r="D8" s="261"/>
      <c r="E8" s="324"/>
    </row>
    <row r="9" spans="1:8">
      <c r="A9" s="261"/>
      <c r="B9" s="328"/>
      <c r="C9" s="261"/>
      <c r="D9" s="261"/>
      <c r="E9" s="324"/>
    </row>
    <row r="10" spans="1:8">
      <c r="A10" s="309"/>
      <c r="B10" s="327"/>
      <c r="C10" s="309"/>
      <c r="D10" s="261"/>
      <c r="E10" s="324"/>
    </row>
    <row r="11" spans="1:8">
      <c r="A11" s="261" t="s">
        <v>134</v>
      </c>
      <c r="B11" s="328" t="s">
        <v>161</v>
      </c>
      <c r="C11" s="261">
        <v>3000</v>
      </c>
      <c r="D11" s="261"/>
      <c r="E11" s="324"/>
    </row>
    <row r="12" spans="1:8">
      <c r="A12" s="261" t="s">
        <v>134</v>
      </c>
      <c r="B12" s="328" t="s">
        <v>139</v>
      </c>
      <c r="C12" s="261">
        <v>500</v>
      </c>
      <c r="D12" s="261"/>
      <c r="E12" s="324"/>
    </row>
    <row r="13" spans="1:8">
      <c r="A13" s="261" t="s">
        <v>150</v>
      </c>
      <c r="B13" s="328" t="s">
        <v>151</v>
      </c>
      <c r="C13" s="261">
        <v>1500</v>
      </c>
      <c r="D13" s="261"/>
      <c r="E13" s="324"/>
    </row>
    <row r="14" spans="1:8">
      <c r="A14" s="261" t="s">
        <v>154</v>
      </c>
      <c r="B14" s="328" t="s">
        <v>155</v>
      </c>
      <c r="C14" s="261">
        <v>1500</v>
      </c>
      <c r="D14" s="261"/>
      <c r="E14" s="324"/>
    </row>
    <row r="15" spans="1:8">
      <c r="A15" s="261" t="s">
        <v>159</v>
      </c>
      <c r="B15" s="328" t="s">
        <v>162</v>
      </c>
      <c r="C15" s="261">
        <v>1500</v>
      </c>
      <c r="D15" s="261"/>
      <c r="E15" s="324"/>
    </row>
    <row r="16" spans="1:8">
      <c r="A16" s="261" t="s">
        <v>164</v>
      </c>
      <c r="B16" s="328" t="s">
        <v>165</v>
      </c>
      <c r="C16" s="261">
        <v>1000</v>
      </c>
      <c r="D16" s="261"/>
      <c r="E16" s="324"/>
    </row>
    <row r="17" spans="1:5">
      <c r="A17" s="261" t="s">
        <v>164</v>
      </c>
      <c r="B17" s="328" t="s">
        <v>166</v>
      </c>
      <c r="C17" s="261">
        <v>1500</v>
      </c>
      <c r="D17" s="261"/>
      <c r="E17" s="324"/>
    </row>
    <row r="18" spans="1:5">
      <c r="A18" s="261" t="s">
        <v>164</v>
      </c>
      <c r="B18" s="328" t="s">
        <v>167</v>
      </c>
      <c r="C18" s="261">
        <v>1000</v>
      </c>
      <c r="D18" s="261"/>
      <c r="E18" s="324"/>
    </row>
    <row r="19" spans="1:5">
      <c r="A19" s="261" t="s">
        <v>170</v>
      </c>
      <c r="B19" s="328" t="s">
        <v>172</v>
      </c>
      <c r="C19" s="261">
        <v>500</v>
      </c>
      <c r="D19" s="261"/>
      <c r="E19" s="324"/>
    </row>
    <row r="20" spans="1:5">
      <c r="A20" s="261" t="s">
        <v>170</v>
      </c>
      <c r="B20" s="328" t="s">
        <v>173</v>
      </c>
      <c r="C20" s="261">
        <v>3000</v>
      </c>
      <c r="D20" s="261"/>
      <c r="E20" s="324"/>
    </row>
    <row r="21" spans="1:5">
      <c r="A21" s="261" t="s">
        <v>170</v>
      </c>
      <c r="B21" s="328" t="s">
        <v>167</v>
      </c>
      <c r="C21" s="261">
        <v>1000</v>
      </c>
      <c r="D21" s="261"/>
      <c r="E21" s="324"/>
    </row>
    <row r="22" spans="1:5">
      <c r="A22" s="261" t="s">
        <v>181</v>
      </c>
      <c r="B22" s="328" t="s">
        <v>88</v>
      </c>
      <c r="C22" s="261">
        <v>1000</v>
      </c>
      <c r="D22" s="261"/>
      <c r="E22" s="324"/>
    </row>
    <row r="23" spans="1:5">
      <c r="A23" s="261" t="s">
        <v>182</v>
      </c>
      <c r="B23" s="328" t="s">
        <v>183</v>
      </c>
      <c r="C23" s="261">
        <v>1000</v>
      </c>
      <c r="D23" s="261"/>
      <c r="E23" s="324"/>
    </row>
    <row r="24" spans="1:5">
      <c r="A24" s="261" t="s">
        <v>192</v>
      </c>
      <c r="B24" s="328" t="s">
        <v>193</v>
      </c>
      <c r="C24" s="261">
        <v>1500</v>
      </c>
      <c r="D24" s="305" t="s">
        <v>200</v>
      </c>
      <c r="E24" s="324">
        <v>357484290824718</v>
      </c>
    </row>
    <row r="25" spans="1:5">
      <c r="A25" s="261" t="s">
        <v>196</v>
      </c>
      <c r="B25" s="328" t="s">
        <v>91</v>
      </c>
      <c r="C25" s="261">
        <v>4500</v>
      </c>
      <c r="D25" s="261" t="s">
        <v>197</v>
      </c>
      <c r="E25" s="324"/>
    </row>
    <row r="26" spans="1:5">
      <c r="A26" s="261"/>
      <c r="B26" s="328"/>
      <c r="C26" s="261"/>
      <c r="D26" s="261"/>
      <c r="E26" s="324"/>
    </row>
    <row r="27" spans="1:5">
      <c r="A27" s="261"/>
      <c r="B27" s="261"/>
      <c r="C27" s="261"/>
      <c r="D27" s="261"/>
      <c r="E27" s="324"/>
    </row>
    <row r="28" spans="1:5">
      <c r="A28" s="261"/>
      <c r="B28" s="261"/>
      <c r="C28" s="261"/>
      <c r="D28" s="261"/>
      <c r="E28" s="324"/>
    </row>
    <row r="29" spans="1:5">
      <c r="A29" s="261"/>
      <c r="B29" s="261"/>
      <c r="C29" s="261"/>
      <c r="D29" s="261"/>
      <c r="E29" s="324"/>
    </row>
    <row r="30" spans="1:5">
      <c r="A30" s="261"/>
      <c r="B30" s="261"/>
      <c r="C30" s="261"/>
      <c r="D30" s="261"/>
      <c r="E30" s="324"/>
    </row>
    <row r="31" spans="1:5">
      <c r="A31" s="261"/>
      <c r="B31" s="261"/>
      <c r="C31" s="261"/>
      <c r="D31" s="261"/>
      <c r="E31" s="324"/>
    </row>
    <row r="32" spans="1:5">
      <c r="A32" s="261"/>
      <c r="B32" s="261"/>
      <c r="C32" s="261"/>
      <c r="D32" s="261"/>
      <c r="E32" s="324"/>
    </row>
    <row r="33" spans="1:5">
      <c r="A33" s="261"/>
      <c r="B33" s="261"/>
      <c r="C33" s="261"/>
      <c r="D33" s="261"/>
      <c r="E33" s="324"/>
    </row>
    <row r="34" spans="1:5">
      <c r="A34" s="261"/>
      <c r="B34" s="261"/>
      <c r="C34" s="261"/>
      <c r="D34" s="261"/>
      <c r="E34" s="324"/>
    </row>
    <row r="35" spans="1:5">
      <c r="A35" s="261"/>
      <c r="B35" s="261"/>
      <c r="C35" s="261"/>
      <c r="D35" s="261"/>
      <c r="E35" s="324"/>
    </row>
    <row r="36" spans="1:5">
      <c r="A36" s="261"/>
      <c r="B36" s="261"/>
      <c r="C36" s="261"/>
      <c r="D36" s="261"/>
      <c r="E36" s="324"/>
    </row>
    <row r="37" spans="1:5">
      <c r="A37" s="261"/>
      <c r="B37" s="261"/>
      <c r="C37" s="261"/>
      <c r="D37" s="261"/>
      <c r="E37" s="324"/>
    </row>
    <row r="38" spans="1:5">
      <c r="A38" s="261"/>
      <c r="B38" s="261"/>
      <c r="C38" s="261"/>
      <c r="D38" s="261"/>
      <c r="E38" s="324"/>
    </row>
    <row r="39" spans="1:5">
      <c r="A39" s="261"/>
      <c r="B39" s="261"/>
      <c r="C39" s="261"/>
      <c r="D39" s="261"/>
      <c r="E39" s="324"/>
    </row>
    <row r="40" spans="1:5">
      <c r="A40" s="261"/>
      <c r="B40" s="261"/>
      <c r="C40" s="261"/>
      <c r="D40" s="261"/>
      <c r="E40" s="324"/>
    </row>
    <row r="41" spans="1:5">
      <c r="A41" s="261"/>
      <c r="B41" s="261"/>
      <c r="C41" s="261"/>
      <c r="D41" s="261"/>
      <c r="E41" s="324"/>
    </row>
    <row r="42" spans="1:5">
      <c r="A42" s="261"/>
      <c r="B42" s="261"/>
      <c r="C42" s="261"/>
      <c r="D42" s="261"/>
      <c r="E42" s="324"/>
    </row>
    <row r="43" spans="1:5">
      <c r="A43" s="261"/>
      <c r="B43" s="261"/>
      <c r="C43" s="261"/>
      <c r="D43" s="261"/>
      <c r="E43" s="324"/>
    </row>
    <row r="44" spans="1:5">
      <c r="A44" s="261"/>
      <c r="B44" s="261"/>
      <c r="C44" s="261"/>
      <c r="D44" s="261"/>
      <c r="E44" s="324"/>
    </row>
    <row r="45" spans="1:5">
      <c r="A45" s="261"/>
      <c r="B45" s="261"/>
      <c r="C45" s="261"/>
      <c r="D45" s="261"/>
      <c r="E45" s="324"/>
    </row>
    <row r="46" spans="1:5">
      <c r="A46" s="261"/>
      <c r="B46" s="261"/>
      <c r="C46" s="261"/>
      <c r="D46" s="261"/>
      <c r="E46" s="324"/>
    </row>
    <row r="47" spans="1:5">
      <c r="A47" s="261"/>
      <c r="B47" s="261"/>
      <c r="C47" s="261"/>
      <c r="D47" s="261"/>
      <c r="E47" s="324"/>
    </row>
    <row r="48" spans="1:5">
      <c r="A48" s="261"/>
      <c r="B48" s="261"/>
      <c r="C48" s="261"/>
      <c r="D48" s="261"/>
      <c r="E48" s="324"/>
    </row>
    <row r="49" spans="1:5">
      <c r="A49" s="261"/>
      <c r="B49" s="261"/>
      <c r="C49" s="261"/>
      <c r="D49" s="261"/>
      <c r="E49" s="324"/>
    </row>
    <row r="50" spans="1:5">
      <c r="A50" s="261"/>
      <c r="B50" s="261"/>
      <c r="C50" s="261"/>
      <c r="D50" s="261"/>
      <c r="E50" s="324"/>
    </row>
    <row r="51" spans="1:5">
      <c r="A51" s="261"/>
      <c r="B51" s="261"/>
      <c r="C51" s="261"/>
      <c r="D51" s="261"/>
      <c r="E51" s="324"/>
    </row>
    <row r="52" spans="1:5">
      <c r="A52" s="261"/>
      <c r="B52" s="261"/>
      <c r="C52" s="261"/>
      <c r="D52" s="261"/>
      <c r="E52" s="324"/>
    </row>
    <row r="53" spans="1:5">
      <c r="A53" s="261"/>
      <c r="B53" s="261"/>
      <c r="C53" s="261"/>
      <c r="D53" s="261"/>
      <c r="E53" s="324"/>
    </row>
    <row r="54" spans="1:5">
      <c r="A54" s="261"/>
      <c r="B54" s="261"/>
      <c r="C54" s="261"/>
      <c r="D54" s="261"/>
      <c r="E54" s="324"/>
    </row>
    <row r="55" spans="1:5">
      <c r="A55" s="261"/>
      <c r="B55" s="261"/>
      <c r="C55" s="261"/>
      <c r="D55" s="261"/>
      <c r="E55" s="324"/>
    </row>
    <row r="56" spans="1:5">
      <c r="A56" s="261"/>
      <c r="B56" s="261"/>
      <c r="C56" s="261"/>
      <c r="D56" s="261"/>
      <c r="E56" s="324"/>
    </row>
    <row r="57" spans="1:5">
      <c r="A57" s="261"/>
      <c r="B57" s="261"/>
      <c r="C57" s="261"/>
      <c r="D57" s="261"/>
      <c r="E57" s="324"/>
    </row>
    <row r="58" spans="1:5">
      <c r="A58" s="261"/>
      <c r="B58" s="261"/>
      <c r="C58" s="261"/>
      <c r="D58" s="261"/>
      <c r="E58" s="324"/>
    </row>
    <row r="59" spans="1:5">
      <c r="A59" s="261"/>
      <c r="B59" s="261"/>
      <c r="C59" s="261"/>
      <c r="D59" s="261"/>
      <c r="E59" s="324"/>
    </row>
    <row r="60" spans="1:5">
      <c r="A60" s="261"/>
      <c r="B60" s="261"/>
      <c r="C60" s="261"/>
      <c r="D60" s="261"/>
      <c r="E60" s="324"/>
    </row>
    <row r="61" spans="1:5">
      <c r="A61" s="261"/>
      <c r="B61" s="261"/>
      <c r="C61" s="261"/>
      <c r="D61" s="261"/>
      <c r="E61" s="324"/>
    </row>
    <row r="62" spans="1:5">
      <c r="A62" s="261"/>
      <c r="B62" s="261"/>
      <c r="C62" s="261"/>
      <c r="D62" s="261"/>
      <c r="E62" s="324"/>
    </row>
    <row r="63" spans="1:5">
      <c r="A63" s="261"/>
      <c r="B63" s="261"/>
      <c r="C63" s="261"/>
      <c r="D63" s="261"/>
      <c r="E63" s="324"/>
    </row>
    <row r="64" spans="1:5">
      <c r="A64" s="261"/>
      <c r="B64" s="261"/>
      <c r="C64" s="261"/>
      <c r="D64" s="261"/>
      <c r="E64" s="324"/>
    </row>
    <row r="65" spans="1:5">
      <c r="A65" s="261"/>
      <c r="B65" s="261"/>
      <c r="C65" s="261"/>
      <c r="D65" s="261"/>
      <c r="E65" s="324"/>
    </row>
    <row r="66" spans="1:5">
      <c r="A66" s="261"/>
      <c r="B66" s="261"/>
      <c r="C66" s="261"/>
      <c r="D66" s="261"/>
      <c r="E66" s="324"/>
    </row>
    <row r="67" spans="1:5">
      <c r="A67" s="261"/>
      <c r="B67" s="261"/>
      <c r="C67" s="261"/>
      <c r="D67" s="261"/>
      <c r="E67" s="324"/>
    </row>
    <row r="68" spans="1:5">
      <c r="A68" s="261"/>
      <c r="B68" s="261"/>
      <c r="C68" s="261"/>
      <c r="D68" s="261"/>
      <c r="E68" s="324"/>
    </row>
    <row r="69" spans="1:5">
      <c r="A69" s="261"/>
      <c r="B69" s="261"/>
      <c r="C69" s="261"/>
      <c r="D69" s="261"/>
      <c r="E69" s="324"/>
    </row>
    <row r="70" spans="1:5">
      <c r="A70" s="261"/>
      <c r="B70" s="261"/>
      <c r="C70" s="261"/>
      <c r="D70" s="261"/>
      <c r="E70" s="324"/>
    </row>
    <row r="71" spans="1:5">
      <c r="A71" s="261"/>
      <c r="B71" s="261"/>
      <c r="C71" s="261"/>
      <c r="D71" s="261"/>
      <c r="E71" s="324"/>
    </row>
    <row r="72" spans="1:5">
      <c r="A72" s="261"/>
      <c r="B72" s="261"/>
      <c r="C72" s="261"/>
      <c r="D72" s="261"/>
      <c r="E72" s="324"/>
    </row>
    <row r="73" spans="1:5">
      <c r="A73" s="261"/>
      <c r="B73" s="261"/>
      <c r="C73" s="261"/>
      <c r="D73" s="261"/>
      <c r="E73" s="324"/>
    </row>
    <row r="74" spans="1:5">
      <c r="A74" s="261"/>
      <c r="B74" s="261"/>
      <c r="C74" s="261"/>
      <c r="D74" s="261"/>
      <c r="E74" s="324"/>
    </row>
    <row r="75" spans="1:5">
      <c r="A75" s="261"/>
      <c r="B75" s="261"/>
      <c r="C75" s="261"/>
      <c r="D75" s="261"/>
      <c r="E75" s="324"/>
    </row>
    <row r="76" spans="1:5">
      <c r="A76" s="261"/>
      <c r="B76" s="261"/>
      <c r="C76" s="261"/>
      <c r="D76" s="261"/>
      <c r="E76" s="324"/>
    </row>
    <row r="77" spans="1:5">
      <c r="A77" s="261"/>
      <c r="B77" s="261"/>
      <c r="C77" s="261"/>
      <c r="D77" s="261"/>
      <c r="E77" s="324"/>
    </row>
    <row r="78" spans="1:5">
      <c r="A78" s="261"/>
      <c r="B78" s="261"/>
      <c r="C78" s="261"/>
      <c r="D78" s="261"/>
      <c r="E78" s="324"/>
    </row>
    <row r="79" spans="1:5">
      <c r="A79" s="261"/>
      <c r="B79" s="261"/>
      <c r="C79" s="261"/>
      <c r="D79" s="261"/>
      <c r="E79" s="324"/>
    </row>
    <row r="80" spans="1:5">
      <c r="A80" s="261"/>
      <c r="B80" s="261"/>
      <c r="C80" s="261"/>
      <c r="D80" s="261"/>
      <c r="E80" s="324"/>
    </row>
    <row r="81" spans="1:5">
      <c r="A81" s="261"/>
      <c r="B81" s="261"/>
      <c r="C81" s="261"/>
      <c r="D81" s="261"/>
      <c r="E81" s="324"/>
    </row>
    <row r="82" spans="1:5">
      <c r="A82" s="261"/>
      <c r="B82" s="261"/>
      <c r="C82" s="261"/>
      <c r="D82" s="261"/>
      <c r="E82" s="324"/>
    </row>
    <row r="83" spans="1:5">
      <c r="A83" s="261"/>
      <c r="B83" s="261"/>
      <c r="C83" s="261"/>
      <c r="D83" s="261"/>
      <c r="E83" s="324"/>
    </row>
    <row r="84" spans="1:5">
      <c r="A84" s="261"/>
      <c r="B84" s="261"/>
      <c r="C84" s="261"/>
      <c r="D84" s="261"/>
      <c r="E84" s="324"/>
    </row>
    <row r="85" spans="1:5">
      <c r="A85" s="261"/>
      <c r="B85" s="261"/>
      <c r="C85" s="261"/>
      <c r="D85" s="261"/>
      <c r="E85" s="324"/>
    </row>
    <row r="86" spans="1:5">
      <c r="A86" s="261"/>
      <c r="B86" s="261"/>
      <c r="C86" s="261"/>
      <c r="D86" s="261"/>
      <c r="E86" s="324"/>
    </row>
    <row r="87" spans="1:5">
      <c r="A87" s="261"/>
      <c r="B87" s="261"/>
      <c r="C87" s="261"/>
      <c r="D87" s="261"/>
      <c r="E87" s="324"/>
    </row>
    <row r="88" spans="1:5">
      <c r="A88" s="261"/>
      <c r="B88" s="261"/>
      <c r="C88" s="261"/>
      <c r="D88" s="261"/>
      <c r="E88" s="324"/>
    </row>
    <row r="89" spans="1:5">
      <c r="A89" s="261"/>
      <c r="B89" s="261"/>
      <c r="C89" s="261"/>
      <c r="D89" s="261"/>
      <c r="E89" s="324"/>
    </row>
    <row r="90" spans="1:5">
      <c r="A90" s="261"/>
      <c r="B90" s="261"/>
      <c r="C90" s="261"/>
      <c r="D90" s="261"/>
      <c r="E90" s="324"/>
    </row>
    <row r="91" spans="1:5">
      <c r="A91" s="261"/>
      <c r="B91" s="261"/>
      <c r="C91" s="261"/>
      <c r="D91" s="261"/>
      <c r="E91" s="324"/>
    </row>
    <row r="92" spans="1:5">
      <c r="A92" s="261"/>
      <c r="B92" s="261"/>
      <c r="C92" s="261"/>
      <c r="D92" s="261"/>
      <c r="E92" s="324"/>
    </row>
    <row r="93" spans="1:5">
      <c r="A93" s="261"/>
      <c r="B93" s="261"/>
      <c r="C93" s="261"/>
      <c r="D93" s="261"/>
      <c r="E93" s="324"/>
    </row>
    <row r="94" spans="1:5">
      <c r="A94" s="261"/>
      <c r="B94" s="261"/>
      <c r="C94" s="261"/>
      <c r="D94" s="261"/>
      <c r="E94" s="324"/>
    </row>
    <row r="95" spans="1:5">
      <c r="A95" s="261"/>
      <c r="B95" s="261"/>
      <c r="C95" s="261"/>
      <c r="D95" s="261"/>
      <c r="E95" s="324"/>
    </row>
    <row r="96" spans="1:5">
      <c r="A96" s="261"/>
      <c r="B96" s="261"/>
      <c r="C96" s="261"/>
      <c r="D96" s="261"/>
      <c r="E96" s="324"/>
    </row>
    <row r="97" spans="1:5">
      <c r="A97" s="261"/>
      <c r="B97" s="261"/>
      <c r="C97" s="261"/>
      <c r="D97" s="261"/>
      <c r="E97" s="324"/>
    </row>
    <row r="98" spans="1:5">
      <c r="A98" s="261"/>
      <c r="B98" s="261"/>
      <c r="C98" s="261"/>
      <c r="D98" s="261"/>
      <c r="E98" s="324"/>
    </row>
    <row r="99" spans="1:5">
      <c r="A99" s="261"/>
      <c r="B99" s="261"/>
      <c r="C99" s="261">
        <f>SUM(C2:C98)</f>
        <v>34500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0" sqref="H20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6"/>
      <c r="B1" s="336"/>
      <c r="C1" s="336"/>
      <c r="D1" s="336"/>
      <c r="E1" s="336"/>
      <c r="F1" s="336"/>
    </row>
    <row r="2" spans="1:7" ht="20.25">
      <c r="A2" s="337"/>
      <c r="B2" s="334" t="s">
        <v>15</v>
      </c>
      <c r="C2" s="334"/>
      <c r="D2" s="334"/>
      <c r="E2" s="334"/>
    </row>
    <row r="3" spans="1:7" ht="16.5" customHeight="1">
      <c r="A3" s="337"/>
      <c r="B3" s="335" t="s">
        <v>135</v>
      </c>
      <c r="C3" s="335"/>
      <c r="D3" s="335"/>
      <c r="E3" s="335"/>
    </row>
    <row r="4" spans="1:7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7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7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7"/>
      <c r="B7" s="26" t="s">
        <v>134</v>
      </c>
      <c r="C7" s="297">
        <v>0</v>
      </c>
      <c r="D7" s="297">
        <v>0</v>
      </c>
      <c r="E7" s="298">
        <f t="shared" si="0"/>
        <v>0</v>
      </c>
      <c r="F7" s="2"/>
      <c r="G7" s="2"/>
    </row>
    <row r="8" spans="1:7">
      <c r="A8" s="337"/>
      <c r="B8" s="26" t="s">
        <v>144</v>
      </c>
      <c r="C8" s="295">
        <v>1000000</v>
      </c>
      <c r="D8" s="295">
        <v>1000000</v>
      </c>
      <c r="E8" s="296">
        <f>E7+C8-D8</f>
        <v>0</v>
      </c>
      <c r="F8" s="301" t="s">
        <v>145</v>
      </c>
      <c r="G8" s="2"/>
    </row>
    <row r="9" spans="1:7">
      <c r="A9" s="337"/>
      <c r="B9" s="26" t="s">
        <v>150</v>
      </c>
      <c r="C9" s="299">
        <v>0</v>
      </c>
      <c r="D9" s="299">
        <v>0</v>
      </c>
      <c r="E9" s="300">
        <f t="shared" si="0"/>
        <v>0</v>
      </c>
      <c r="F9" s="2"/>
      <c r="G9" s="2"/>
    </row>
    <row r="10" spans="1:7">
      <c r="A10" s="337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7"/>
      <c r="B11" s="26" t="s">
        <v>154</v>
      </c>
      <c r="C11" s="297">
        <v>0</v>
      </c>
      <c r="D11" s="297">
        <v>0</v>
      </c>
      <c r="E11" s="298">
        <f t="shared" si="0"/>
        <v>0</v>
      </c>
      <c r="F11" s="2"/>
      <c r="G11" s="2"/>
    </row>
    <row r="12" spans="1:7">
      <c r="A12" s="337"/>
      <c r="B12" s="26" t="s">
        <v>156</v>
      </c>
      <c r="C12" s="295">
        <v>1000000</v>
      </c>
      <c r="D12" s="295">
        <v>1000000</v>
      </c>
      <c r="E12" s="296">
        <f t="shared" si="0"/>
        <v>0</v>
      </c>
      <c r="F12" s="304" t="s">
        <v>145</v>
      </c>
      <c r="G12" s="2"/>
    </row>
    <row r="13" spans="1:7">
      <c r="A13" s="337"/>
      <c r="B13" s="26" t="s">
        <v>159</v>
      </c>
      <c r="C13" s="306">
        <v>100000</v>
      </c>
      <c r="D13" s="306">
        <v>100000</v>
      </c>
      <c r="E13" s="307">
        <f t="shared" si="0"/>
        <v>0</v>
      </c>
      <c r="F13" s="308" t="s">
        <v>160</v>
      </c>
      <c r="G13" s="30"/>
    </row>
    <row r="14" spans="1:7">
      <c r="A14" s="337"/>
      <c r="B14" s="26" t="s">
        <v>164</v>
      </c>
      <c r="C14" s="299">
        <v>0</v>
      </c>
      <c r="D14" s="299">
        <v>0</v>
      </c>
      <c r="E14" s="300">
        <f t="shared" si="0"/>
        <v>0</v>
      </c>
      <c r="F14" s="29"/>
      <c r="G14" s="2"/>
    </row>
    <row r="15" spans="1:7">
      <c r="A15" s="337"/>
      <c r="B15" s="26" t="s">
        <v>168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7"/>
      <c r="B16" s="26" t="s">
        <v>170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7"/>
      <c r="B17" s="26" t="s">
        <v>180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7"/>
      <c r="B18" s="26" t="s">
        <v>181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7"/>
      <c r="B19" s="26" t="s">
        <v>182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7"/>
      <c r="B20" s="26" t="s">
        <v>191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7"/>
      <c r="B21" s="26" t="s">
        <v>192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7"/>
      <c r="B22" s="26" t="s">
        <v>196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7"/>
      <c r="B23" s="26"/>
      <c r="C23" s="245"/>
      <c r="D23" s="245"/>
      <c r="E23" s="246">
        <f>E22+C23-D23</f>
        <v>0</v>
      </c>
      <c r="F23" s="2"/>
      <c r="G23" s="2"/>
    </row>
    <row r="24" spans="1:7">
      <c r="A24" s="337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7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7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7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7"/>
      <c r="B28" s="26"/>
      <c r="C28" s="245"/>
      <c r="D28" s="245"/>
      <c r="E28" s="246">
        <f>E27+C28-D28</f>
        <v>0</v>
      </c>
      <c r="F28" s="2"/>
      <c r="G28" s="21"/>
    </row>
    <row r="29" spans="1:7">
      <c r="A29" s="337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7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7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7"/>
      <c r="B32" s="26"/>
      <c r="C32" s="245"/>
      <c r="D32" s="245"/>
      <c r="E32" s="246">
        <f>E31+C32-D32</f>
        <v>0</v>
      </c>
      <c r="F32" s="2"/>
      <c r="G32" s="21"/>
    </row>
    <row r="33" spans="1:7">
      <c r="A33" s="337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7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7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7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7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7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7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7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7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7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7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7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7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7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7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7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7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7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7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7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7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7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7"/>
      <c r="B55" s="26"/>
      <c r="C55" s="245"/>
      <c r="D55" s="245"/>
      <c r="E55" s="246">
        <f t="shared" si="0"/>
        <v>0</v>
      </c>
      <c r="F55" s="2"/>
    </row>
    <row r="56" spans="1:7">
      <c r="A56" s="337"/>
      <c r="B56" s="26"/>
      <c r="C56" s="245"/>
      <c r="D56" s="245"/>
      <c r="E56" s="246">
        <f t="shared" si="0"/>
        <v>0</v>
      </c>
      <c r="F56" s="2"/>
    </row>
    <row r="57" spans="1:7">
      <c r="A57" s="337"/>
      <c r="B57" s="26"/>
      <c r="C57" s="245"/>
      <c r="D57" s="245"/>
      <c r="E57" s="246">
        <f t="shared" si="0"/>
        <v>0</v>
      </c>
      <c r="F57" s="2"/>
    </row>
    <row r="58" spans="1:7">
      <c r="A58" s="337"/>
      <c r="B58" s="26"/>
      <c r="C58" s="245"/>
      <c r="D58" s="245"/>
      <c r="E58" s="246">
        <f t="shared" si="0"/>
        <v>0</v>
      </c>
      <c r="F58" s="2"/>
    </row>
    <row r="59" spans="1:7">
      <c r="A59" s="337"/>
      <c r="B59" s="26"/>
      <c r="C59" s="245"/>
      <c r="D59" s="245"/>
      <c r="E59" s="246">
        <f t="shared" si="0"/>
        <v>0</v>
      </c>
      <c r="F59" s="2"/>
    </row>
    <row r="60" spans="1:7">
      <c r="A60" s="337"/>
      <c r="B60" s="26"/>
      <c r="C60" s="245"/>
      <c r="D60" s="245"/>
      <c r="E60" s="246">
        <f t="shared" si="0"/>
        <v>0</v>
      </c>
      <c r="F60" s="2"/>
    </row>
    <row r="61" spans="1:7">
      <c r="A61" s="337"/>
      <c r="B61" s="26"/>
      <c r="C61" s="245"/>
      <c r="D61" s="245"/>
      <c r="E61" s="246">
        <f t="shared" si="0"/>
        <v>0</v>
      </c>
      <c r="F61" s="2"/>
    </row>
    <row r="62" spans="1:7">
      <c r="A62" s="337"/>
      <c r="B62" s="26"/>
      <c r="C62" s="245"/>
      <c r="D62" s="245"/>
      <c r="E62" s="246">
        <f t="shared" si="0"/>
        <v>0</v>
      </c>
      <c r="F62" s="2"/>
    </row>
    <row r="63" spans="1:7">
      <c r="A63" s="337"/>
      <c r="B63" s="26"/>
      <c r="C63" s="245"/>
      <c r="D63" s="245"/>
      <c r="E63" s="246">
        <f t="shared" si="0"/>
        <v>0</v>
      </c>
      <c r="F63" s="2"/>
    </row>
    <row r="64" spans="1:7">
      <c r="A64" s="337"/>
      <c r="B64" s="26"/>
      <c r="C64" s="245"/>
      <c r="D64" s="245"/>
      <c r="E64" s="246">
        <f t="shared" si="0"/>
        <v>0</v>
      </c>
      <c r="F64" s="2"/>
    </row>
    <row r="65" spans="1:7">
      <c r="A65" s="337"/>
      <c r="B65" s="26"/>
      <c r="C65" s="245"/>
      <c r="D65" s="245"/>
      <c r="E65" s="246">
        <f t="shared" si="0"/>
        <v>0</v>
      </c>
      <c r="F65" s="2"/>
    </row>
    <row r="66" spans="1:7">
      <c r="A66" s="337"/>
      <c r="B66" s="26"/>
      <c r="C66" s="245"/>
      <c r="D66" s="245"/>
      <c r="E66" s="246">
        <f t="shared" si="0"/>
        <v>0</v>
      </c>
      <c r="F66" s="2"/>
    </row>
    <row r="67" spans="1:7">
      <c r="A67" s="337"/>
      <c r="B67" s="26"/>
      <c r="C67" s="245"/>
      <c r="D67" s="245"/>
      <c r="E67" s="246">
        <f t="shared" si="0"/>
        <v>0</v>
      </c>
      <c r="F67" s="2"/>
    </row>
    <row r="68" spans="1:7">
      <c r="A68" s="337"/>
      <c r="B68" s="26"/>
      <c r="C68" s="245"/>
      <c r="D68" s="245"/>
      <c r="E68" s="246">
        <f t="shared" si="0"/>
        <v>0</v>
      </c>
      <c r="F68" s="2"/>
    </row>
    <row r="69" spans="1:7">
      <c r="A69" s="337"/>
      <c r="B69" s="26"/>
      <c r="C69" s="245"/>
      <c r="D69" s="245"/>
      <c r="E69" s="246">
        <f t="shared" si="0"/>
        <v>0</v>
      </c>
      <c r="F69" s="2"/>
    </row>
    <row r="70" spans="1:7">
      <c r="A70" s="337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7"/>
      <c r="B71" s="26"/>
      <c r="C71" s="245"/>
      <c r="D71" s="245"/>
      <c r="E71" s="246">
        <f t="shared" si="1"/>
        <v>0</v>
      </c>
      <c r="F71" s="2"/>
    </row>
    <row r="72" spans="1:7">
      <c r="A72" s="337"/>
      <c r="B72" s="26"/>
      <c r="C72" s="245"/>
      <c r="D72" s="245"/>
      <c r="E72" s="246">
        <f t="shared" si="1"/>
        <v>0</v>
      </c>
      <c r="F72" s="2"/>
    </row>
    <row r="73" spans="1:7">
      <c r="A73" s="337"/>
      <c r="B73" s="26"/>
      <c r="C73" s="245"/>
      <c r="D73" s="245"/>
      <c r="E73" s="246">
        <f t="shared" si="1"/>
        <v>0</v>
      </c>
      <c r="F73" s="2"/>
    </row>
    <row r="74" spans="1:7">
      <c r="A74" s="337"/>
      <c r="B74" s="26"/>
      <c r="C74" s="245"/>
      <c r="D74" s="245"/>
      <c r="E74" s="246">
        <f t="shared" si="1"/>
        <v>0</v>
      </c>
      <c r="F74" s="2"/>
    </row>
    <row r="75" spans="1:7">
      <c r="A75" s="337"/>
      <c r="B75" s="26"/>
      <c r="C75" s="245"/>
      <c r="D75" s="245"/>
      <c r="E75" s="246">
        <f t="shared" si="1"/>
        <v>0</v>
      </c>
      <c r="F75" s="2"/>
    </row>
    <row r="76" spans="1:7">
      <c r="A76" s="337"/>
      <c r="B76" s="26"/>
      <c r="C76" s="245"/>
      <c r="D76" s="245"/>
      <c r="E76" s="246">
        <f t="shared" si="1"/>
        <v>0</v>
      </c>
      <c r="F76" s="2"/>
    </row>
    <row r="77" spans="1:7">
      <c r="A77" s="337"/>
      <c r="B77" s="26"/>
      <c r="C77" s="245"/>
      <c r="D77" s="245"/>
      <c r="E77" s="246">
        <f t="shared" si="1"/>
        <v>0</v>
      </c>
      <c r="F77" s="2"/>
    </row>
    <row r="78" spans="1:7">
      <c r="A78" s="337"/>
      <c r="B78" s="26"/>
      <c r="C78" s="245"/>
      <c r="D78" s="245"/>
      <c r="E78" s="246">
        <f t="shared" si="1"/>
        <v>0</v>
      </c>
      <c r="F78" s="2"/>
    </row>
    <row r="79" spans="1:7">
      <c r="A79" s="337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7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7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7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7"/>
      <c r="B83" s="31"/>
      <c r="C83" s="246">
        <f>SUM(C5:C72)</f>
        <v>6701220</v>
      </c>
      <c r="D83" s="246">
        <f>SUM(D5:D77)</f>
        <v>6701220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I23" sqref="I23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3" t="s">
        <v>15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1:24" s="63" customFormat="1" ht="18">
      <c r="A2" s="344" t="s">
        <v>68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24" s="64" customFormat="1" ht="16.5" thickBot="1">
      <c r="A3" s="345" t="s">
        <v>136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7"/>
      <c r="S3" s="48"/>
      <c r="T3" s="7"/>
      <c r="U3" s="7"/>
      <c r="V3" s="7"/>
      <c r="W3" s="7"/>
      <c r="X3" s="16"/>
    </row>
    <row r="4" spans="1:24" s="65" customFormat="1" ht="12.75" customHeight="1">
      <c r="A4" s="348" t="s">
        <v>29</v>
      </c>
      <c r="B4" s="350" t="s">
        <v>30</v>
      </c>
      <c r="C4" s="339" t="s">
        <v>31</v>
      </c>
      <c r="D4" s="339" t="s">
        <v>32</v>
      </c>
      <c r="E4" s="339" t="s">
        <v>33</v>
      </c>
      <c r="F4" s="339" t="s">
        <v>157</v>
      </c>
      <c r="G4" s="339" t="s">
        <v>34</v>
      </c>
      <c r="H4" s="339" t="s">
        <v>171</v>
      </c>
      <c r="I4" s="339" t="s">
        <v>190</v>
      </c>
      <c r="J4" s="339" t="s">
        <v>35</v>
      </c>
      <c r="K4" s="339" t="s">
        <v>36</v>
      </c>
      <c r="L4" s="339" t="s">
        <v>37</v>
      </c>
      <c r="M4" s="339" t="s">
        <v>163</v>
      </c>
      <c r="N4" s="339" t="s">
        <v>38</v>
      </c>
      <c r="O4" s="341" t="s">
        <v>39</v>
      </c>
      <c r="P4" s="352" t="s">
        <v>169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9"/>
      <c r="B5" s="351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2"/>
      <c r="P5" s="353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134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144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150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154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156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159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164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168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170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180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181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182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191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192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196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 t="s">
        <v>201</v>
      </c>
      <c r="B21" s="80">
        <v>500</v>
      </c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500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5500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390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35770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9" t="s">
        <v>15</v>
      </c>
      <c r="B1" s="359"/>
      <c r="C1" s="359"/>
      <c r="D1" s="359"/>
      <c r="E1" s="359"/>
      <c r="F1" s="359"/>
      <c r="G1" s="359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60" t="s">
        <v>137</v>
      </c>
      <c r="B2" s="360"/>
      <c r="C2" s="360"/>
      <c r="D2" s="360"/>
      <c r="E2" s="360"/>
      <c r="F2" s="360"/>
      <c r="G2" s="360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1" t="s">
        <v>67</v>
      </c>
      <c r="B3" s="361"/>
      <c r="C3" s="361"/>
      <c r="D3" s="361"/>
      <c r="E3" s="361"/>
      <c r="F3" s="361"/>
      <c r="G3" s="361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101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134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144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150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154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156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159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164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168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170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180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181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182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191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192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196</v>
      </c>
      <c r="B19" s="47">
        <v>252130</v>
      </c>
      <c r="C19" s="50">
        <v>204040</v>
      </c>
      <c r="D19" s="47">
        <v>470</v>
      </c>
      <c r="E19" s="47">
        <f>C19+D19</f>
        <v>204510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 t="s">
        <v>201</v>
      </c>
      <c r="B20" s="47">
        <v>384270</v>
      </c>
      <c r="C20" s="50">
        <v>347400</v>
      </c>
      <c r="D20" s="47">
        <v>500</v>
      </c>
      <c r="E20" s="47">
        <f t="shared" ref="E20:E23" si="1">C20+D20</f>
        <v>347900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4494610</v>
      </c>
      <c r="C33" s="250">
        <f>SUM(C5:C32)</f>
        <v>3297725</v>
      </c>
      <c r="D33" s="249">
        <f>SUM(D5:D32)</f>
        <v>34575</v>
      </c>
      <c r="E33" s="249">
        <f>SUM(E5:E32)</f>
        <v>3332300</v>
      </c>
      <c r="F33" s="249">
        <f>B33-E33</f>
        <v>1162310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6" t="s">
        <v>21</v>
      </c>
      <c r="C35" s="356"/>
      <c r="D35" s="356"/>
      <c r="E35" s="356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175</v>
      </c>
      <c r="B37" s="236" t="s">
        <v>176</v>
      </c>
      <c r="C37" s="310" t="s">
        <v>177</v>
      </c>
      <c r="D37" s="203">
        <v>132540</v>
      </c>
      <c r="E37" s="311" t="s">
        <v>170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100</v>
      </c>
      <c r="B38" s="117" t="s">
        <v>141</v>
      </c>
      <c r="C38" s="116" t="s">
        <v>121</v>
      </c>
      <c r="D38" s="204">
        <v>9140</v>
      </c>
      <c r="E38" s="172" t="s">
        <v>181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100</v>
      </c>
      <c r="B39" s="117" t="s">
        <v>174</v>
      </c>
      <c r="C39" s="116"/>
      <c r="D39" s="204">
        <v>1000</v>
      </c>
      <c r="E39" s="172" t="s">
        <v>170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178</v>
      </c>
      <c r="B40" s="362" t="s">
        <v>203</v>
      </c>
      <c r="C40" s="363"/>
      <c r="D40" s="204">
        <v>198230</v>
      </c>
      <c r="E40" s="172" t="s">
        <v>201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185</v>
      </c>
      <c r="B41" s="55" t="s">
        <v>186</v>
      </c>
      <c r="C41" s="116" t="s">
        <v>187</v>
      </c>
      <c r="D41" s="204">
        <v>33130</v>
      </c>
      <c r="E41" s="173" t="s">
        <v>182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7"/>
      <c r="H43" s="357"/>
      <c r="I43" s="357"/>
      <c r="J43" s="357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74</v>
      </c>
      <c r="B46" s="284" t="s">
        <v>75</v>
      </c>
      <c r="C46" s="124"/>
      <c r="D46" s="285">
        <v>65000</v>
      </c>
      <c r="E46" s="286" t="s">
        <v>124</v>
      </c>
      <c r="F46" s="127"/>
      <c r="G46" s="134"/>
      <c r="H46" s="187" t="s">
        <v>75</v>
      </c>
      <c r="I46" s="188"/>
      <c r="J46" s="189">
        <v>65000</v>
      </c>
      <c r="K46" s="124" t="s">
        <v>124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102</v>
      </c>
      <c r="B47" s="51" t="s">
        <v>103</v>
      </c>
      <c r="C47" s="116"/>
      <c r="D47" s="206">
        <v>240000</v>
      </c>
      <c r="E47" s="174" t="s">
        <v>201</v>
      </c>
      <c r="F47" s="128"/>
      <c r="G47" s="134"/>
      <c r="H47" s="183" t="s">
        <v>103</v>
      </c>
      <c r="I47" s="53"/>
      <c r="J47" s="50">
        <v>218000</v>
      </c>
      <c r="K47" s="50" t="s">
        <v>94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102</v>
      </c>
      <c r="B48" s="51" t="s">
        <v>146</v>
      </c>
      <c r="C48" s="116"/>
      <c r="D48" s="206">
        <v>31420</v>
      </c>
      <c r="E48" s="174" t="s">
        <v>159</v>
      </c>
      <c r="F48" s="128"/>
      <c r="G48" s="134"/>
      <c r="H48" s="183" t="s">
        <v>106</v>
      </c>
      <c r="I48" s="53"/>
      <c r="J48" s="50">
        <v>100000</v>
      </c>
      <c r="K48" s="167" t="s">
        <v>133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102</v>
      </c>
      <c r="B49" s="52" t="s">
        <v>184</v>
      </c>
      <c r="C49" s="116"/>
      <c r="D49" s="206">
        <v>40000</v>
      </c>
      <c r="E49" s="176" t="s">
        <v>182</v>
      </c>
      <c r="F49" s="128"/>
      <c r="G49" s="134"/>
      <c r="H49" s="183" t="s">
        <v>107</v>
      </c>
      <c r="I49" s="53"/>
      <c r="J49" s="50">
        <v>11000</v>
      </c>
      <c r="K49" s="167" t="s">
        <v>133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102</v>
      </c>
      <c r="B50" s="51" t="s">
        <v>202</v>
      </c>
      <c r="C50" s="116"/>
      <c r="D50" s="206">
        <v>100000</v>
      </c>
      <c r="E50" s="174" t="s">
        <v>201</v>
      </c>
      <c r="F50" s="128"/>
      <c r="G50" s="134"/>
      <c r="H50" s="171" t="s">
        <v>120</v>
      </c>
      <c r="I50" s="54"/>
      <c r="J50" s="165">
        <v>50000</v>
      </c>
      <c r="K50" s="166" t="s">
        <v>118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105</v>
      </c>
      <c r="B51" s="287" t="s">
        <v>106</v>
      </c>
      <c r="C51" s="116"/>
      <c r="D51" s="288">
        <v>200000</v>
      </c>
      <c r="E51" s="176" t="s">
        <v>144</v>
      </c>
      <c r="F51" s="128"/>
      <c r="G51" s="134"/>
      <c r="H51" s="183" t="s">
        <v>90</v>
      </c>
      <c r="I51" s="53"/>
      <c r="J51" s="50">
        <v>200000</v>
      </c>
      <c r="K51" s="167" t="s">
        <v>123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105</v>
      </c>
      <c r="B52" s="52" t="s">
        <v>107</v>
      </c>
      <c r="C52" s="116"/>
      <c r="D52" s="206">
        <v>78400</v>
      </c>
      <c r="E52" s="176" t="s">
        <v>170</v>
      </c>
      <c r="F52" s="128"/>
      <c r="G52" s="134"/>
      <c r="H52" s="183" t="s">
        <v>91</v>
      </c>
      <c r="I52" s="53"/>
      <c r="J52" s="50">
        <v>220000</v>
      </c>
      <c r="K52" s="167" t="s">
        <v>127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119</v>
      </c>
      <c r="B53" s="52" t="s">
        <v>120</v>
      </c>
      <c r="C53" s="116"/>
      <c r="D53" s="206">
        <v>50000</v>
      </c>
      <c r="E53" s="175" t="s">
        <v>118</v>
      </c>
      <c r="F53" s="128"/>
      <c r="G53" s="134"/>
      <c r="H53" s="183" t="s">
        <v>72</v>
      </c>
      <c r="I53" s="53"/>
      <c r="J53" s="50">
        <v>319360</v>
      </c>
      <c r="K53" s="167" t="s">
        <v>131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89</v>
      </c>
      <c r="B54" s="52" t="s">
        <v>90</v>
      </c>
      <c r="C54" s="116"/>
      <c r="D54" s="206">
        <v>174000</v>
      </c>
      <c r="E54" s="175" t="s">
        <v>170</v>
      </c>
      <c r="F54" s="128"/>
      <c r="G54" s="134"/>
      <c r="H54" s="185" t="s">
        <v>73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89</v>
      </c>
      <c r="B55" s="51" t="s">
        <v>91</v>
      </c>
      <c r="C55" s="116"/>
      <c r="D55" s="206">
        <v>237000</v>
      </c>
      <c r="E55" s="176" t="s">
        <v>201</v>
      </c>
      <c r="F55" s="128"/>
      <c r="G55" s="134"/>
      <c r="H55" s="183" t="s">
        <v>82</v>
      </c>
      <c r="I55" s="53"/>
      <c r="J55" s="50">
        <v>119730</v>
      </c>
      <c r="K55" s="167" t="s">
        <v>132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71</v>
      </c>
      <c r="B56" s="289" t="s">
        <v>82</v>
      </c>
      <c r="C56" s="116"/>
      <c r="D56" s="206">
        <v>86710</v>
      </c>
      <c r="E56" s="174" t="s">
        <v>192</v>
      </c>
      <c r="F56" s="128"/>
      <c r="G56" s="134"/>
      <c r="H56" s="183" t="s">
        <v>83</v>
      </c>
      <c r="I56" s="53"/>
      <c r="J56" s="50">
        <v>188300</v>
      </c>
      <c r="K56" s="116" t="s">
        <v>127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71</v>
      </c>
      <c r="B57" s="51" t="s">
        <v>83</v>
      </c>
      <c r="C57" s="116"/>
      <c r="D57" s="206">
        <v>188300</v>
      </c>
      <c r="E57" s="176" t="s">
        <v>127</v>
      </c>
      <c r="F57" s="128"/>
      <c r="G57" s="134"/>
      <c r="H57" s="183" t="s">
        <v>110</v>
      </c>
      <c r="I57" s="53"/>
      <c r="J57" s="50">
        <v>162250</v>
      </c>
      <c r="K57" s="167" t="s">
        <v>109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71</v>
      </c>
      <c r="B58" s="52" t="s">
        <v>73</v>
      </c>
      <c r="C58" s="116"/>
      <c r="D58" s="206">
        <v>51120</v>
      </c>
      <c r="E58" s="174" t="s">
        <v>192</v>
      </c>
      <c r="F58" s="128"/>
      <c r="G58" s="134"/>
      <c r="H58" s="183" t="s">
        <v>113</v>
      </c>
      <c r="I58" s="53"/>
      <c r="J58" s="50">
        <v>170690</v>
      </c>
      <c r="K58" s="167" t="s">
        <v>133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71</v>
      </c>
      <c r="B59" s="52" t="s">
        <v>72</v>
      </c>
      <c r="C59" s="116"/>
      <c r="D59" s="206">
        <v>317910</v>
      </c>
      <c r="E59" s="175" t="s">
        <v>196</v>
      </c>
      <c r="F59" s="128"/>
      <c r="G59" s="134"/>
      <c r="H59" s="183" t="s">
        <v>115</v>
      </c>
      <c r="I59" s="53"/>
      <c r="J59" s="50">
        <v>100000</v>
      </c>
      <c r="K59" s="167" t="s">
        <v>124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71</v>
      </c>
      <c r="B60" s="52" t="s">
        <v>113</v>
      </c>
      <c r="C60" s="116"/>
      <c r="D60" s="206">
        <v>162840</v>
      </c>
      <c r="E60" s="174" t="s">
        <v>192</v>
      </c>
      <c r="F60" s="128"/>
      <c r="G60" s="134"/>
      <c r="H60" s="171" t="s">
        <v>81</v>
      </c>
      <c r="I60" s="54"/>
      <c r="J60" s="165">
        <v>100000</v>
      </c>
      <c r="K60" s="166" t="s">
        <v>79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71</v>
      </c>
      <c r="B61" s="287" t="s">
        <v>110</v>
      </c>
      <c r="C61" s="116"/>
      <c r="D61" s="206">
        <v>162250</v>
      </c>
      <c r="E61" s="174" t="s">
        <v>109</v>
      </c>
      <c r="F61" s="130"/>
      <c r="G61" s="134"/>
      <c r="H61" s="183" t="s">
        <v>111</v>
      </c>
      <c r="I61" s="53"/>
      <c r="J61" s="50">
        <v>200000</v>
      </c>
      <c r="K61" s="167" t="s">
        <v>109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71</v>
      </c>
      <c r="B62" s="52" t="s">
        <v>140</v>
      </c>
      <c r="C62" s="116"/>
      <c r="D62" s="206">
        <v>278180</v>
      </c>
      <c r="E62" s="174" t="s">
        <v>170</v>
      </c>
      <c r="F62" s="127"/>
      <c r="G62" s="134"/>
      <c r="H62" s="183" t="s">
        <v>125</v>
      </c>
      <c r="I62" s="53"/>
      <c r="J62" s="50">
        <v>14000</v>
      </c>
      <c r="K62" s="168" t="s">
        <v>133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114</v>
      </c>
      <c r="B63" s="52" t="s">
        <v>115</v>
      </c>
      <c r="C63" s="116"/>
      <c r="D63" s="206">
        <v>145000</v>
      </c>
      <c r="E63" s="175" t="s">
        <v>201</v>
      </c>
      <c r="F63" s="128"/>
      <c r="G63" s="134"/>
      <c r="H63" s="171" t="s">
        <v>88</v>
      </c>
      <c r="I63" s="54" t="s">
        <v>121</v>
      </c>
      <c r="J63" s="165">
        <v>400</v>
      </c>
      <c r="K63" s="166" t="s">
        <v>87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114</v>
      </c>
      <c r="B64" s="52" t="s">
        <v>142</v>
      </c>
      <c r="C64" s="116"/>
      <c r="D64" s="206">
        <v>130840</v>
      </c>
      <c r="E64" s="175" t="s">
        <v>201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80</v>
      </c>
      <c r="B65" s="289" t="s">
        <v>81</v>
      </c>
      <c r="C65" s="116"/>
      <c r="D65" s="206">
        <v>100000</v>
      </c>
      <c r="E65" s="174" t="s">
        <v>170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80</v>
      </c>
      <c r="B66" s="289" t="s">
        <v>111</v>
      </c>
      <c r="C66" s="116"/>
      <c r="D66" s="206">
        <v>200000</v>
      </c>
      <c r="E66" s="176" t="s">
        <v>109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 t="s">
        <v>80</v>
      </c>
      <c r="B67" s="51" t="s">
        <v>125</v>
      </c>
      <c r="C67" s="116"/>
      <c r="D67" s="206">
        <v>30000</v>
      </c>
      <c r="E67" s="175" t="s">
        <v>159</v>
      </c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4" t="s">
        <v>27</v>
      </c>
      <c r="B119" s="355"/>
      <c r="C119" s="358"/>
      <c r="D119" s="208">
        <f>SUM(D37:D118)</f>
        <v>3443010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4" t="s">
        <v>28</v>
      </c>
      <c r="B121" s="355"/>
      <c r="C121" s="355"/>
      <c r="D121" s="208">
        <f>D119+M121</f>
        <v>3443010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tabSelected="1" topLeftCell="A16" zoomScaleNormal="100" workbookViewId="0">
      <selection activeCell="H26" sqref="H2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4" t="s">
        <v>149</v>
      </c>
      <c r="B1" s="365"/>
      <c r="C1" s="365"/>
      <c r="D1" s="365"/>
      <c r="E1" s="366"/>
      <c r="F1" s="5"/>
      <c r="G1" s="5"/>
    </row>
    <row r="2" spans="1:17" ht="20.25">
      <c r="A2" s="373" t="s">
        <v>66</v>
      </c>
      <c r="B2" s="374"/>
      <c r="C2" s="374"/>
      <c r="D2" s="374"/>
      <c r="E2" s="375"/>
      <c r="F2" s="5"/>
      <c r="G2" s="5"/>
    </row>
    <row r="3" spans="1:17" ht="23.25">
      <c r="A3" s="367" t="s">
        <v>208</v>
      </c>
      <c r="B3" s="368"/>
      <c r="C3" s="368"/>
      <c r="D3" s="368"/>
      <c r="E3" s="36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6" t="s">
        <v>69</v>
      </c>
      <c r="B4" s="377"/>
      <c r="C4" s="377"/>
      <c r="D4" s="377"/>
      <c r="E4" s="378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8555794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99600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3" t="s">
        <v>70</v>
      </c>
      <c r="E7" s="272">
        <v>864764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3" t="s">
        <v>12</v>
      </c>
      <c r="E9" s="274">
        <v>3443010</v>
      </c>
      <c r="F9" s="7"/>
      <c r="G9" s="109"/>
      <c r="H9" s="301" t="s">
        <v>205</v>
      </c>
      <c r="I9" s="301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9" t="s">
        <v>138</v>
      </c>
      <c r="B10" s="242">
        <v>35270</v>
      </c>
      <c r="C10" s="40"/>
      <c r="D10" s="329" t="s">
        <v>209</v>
      </c>
      <c r="E10" s="379">
        <v>-118198</v>
      </c>
      <c r="F10" s="7"/>
      <c r="G10" s="232"/>
      <c r="H10" s="330" t="s">
        <v>206</v>
      </c>
      <c r="I10" s="301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33" t="s">
        <v>204</v>
      </c>
      <c r="E11" s="326">
        <v>51690</v>
      </c>
      <c r="F11" s="7"/>
      <c r="G11" s="232"/>
      <c r="H11" s="331" t="s">
        <v>99</v>
      </c>
      <c r="I11" s="331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303">
        <f>B6+B7+B8-B10-B11</f>
        <v>64330</v>
      </c>
      <c r="C12" s="40"/>
      <c r="D12" s="333" t="s">
        <v>198</v>
      </c>
      <c r="E12" s="325">
        <v>133570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32" t="s">
        <v>199</v>
      </c>
      <c r="E13" s="325">
        <v>86950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32" t="s">
        <v>95</v>
      </c>
      <c r="E14" s="325">
        <v>34500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33" t="s">
        <v>158</v>
      </c>
      <c r="E15" s="326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13064330</v>
      </c>
      <c r="C16" s="40"/>
      <c r="D16" s="40" t="s">
        <v>7</v>
      </c>
      <c r="E16" s="275">
        <f>E5+E6+E10+E11+E12+E7+E13+E14+E15+E9</f>
        <v>13064330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0" t="s">
        <v>14</v>
      </c>
      <c r="B18" s="371"/>
      <c r="C18" s="371"/>
      <c r="D18" s="371"/>
      <c r="E18" s="372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0" t="s">
        <v>78</v>
      </c>
      <c r="B19" s="291">
        <v>65000</v>
      </c>
      <c r="C19" s="292"/>
      <c r="D19" s="293" t="s">
        <v>76</v>
      </c>
      <c r="E19" s="294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104</v>
      </c>
      <c r="B20" s="44">
        <v>240000</v>
      </c>
      <c r="C20" s="39"/>
      <c r="D20" s="256" t="s">
        <v>153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147</v>
      </c>
      <c r="B21" s="118">
        <v>31460</v>
      </c>
      <c r="C21" s="39"/>
      <c r="D21" s="260" t="s">
        <v>85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188</v>
      </c>
      <c r="B22" s="118">
        <v>40000</v>
      </c>
      <c r="C22" s="39"/>
      <c r="D22" s="256" t="s">
        <v>117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9" t="s">
        <v>207</v>
      </c>
      <c r="B23" s="118">
        <v>100000</v>
      </c>
      <c r="C23" s="39"/>
      <c r="D23" s="256" t="s">
        <v>152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148</v>
      </c>
      <c r="B24" s="267">
        <v>96500</v>
      </c>
      <c r="C24" s="119"/>
      <c r="D24" s="256" t="s">
        <v>84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2" t="s">
        <v>108</v>
      </c>
      <c r="B25" s="118">
        <v>200000</v>
      </c>
      <c r="C25" s="119"/>
      <c r="D25" s="256" t="s">
        <v>77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8" t="s">
        <v>122</v>
      </c>
      <c r="B26" s="44">
        <v>50000</v>
      </c>
      <c r="C26" s="119"/>
      <c r="D26" s="256" t="s">
        <v>86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92</v>
      </c>
      <c r="B27" s="118">
        <v>174000</v>
      </c>
      <c r="C27" s="119"/>
      <c r="D27" s="256" t="s">
        <v>112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2" t="s">
        <v>93</v>
      </c>
      <c r="B28" s="313">
        <v>237000</v>
      </c>
      <c r="C28" s="314"/>
      <c r="D28" s="315" t="s">
        <v>126</v>
      </c>
      <c r="E28" s="316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2" t="s">
        <v>143</v>
      </c>
      <c r="B29" s="313">
        <v>130840</v>
      </c>
      <c r="C29" s="314"/>
      <c r="D29" s="315"/>
      <c r="E29" s="31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2" t="s">
        <v>116</v>
      </c>
      <c r="B30" s="313">
        <v>145000</v>
      </c>
      <c r="C30" s="314"/>
      <c r="D30" s="322" t="s">
        <v>189</v>
      </c>
      <c r="E30" s="323">
        <v>33130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2.5" thickBot="1">
      <c r="A31" s="317" t="s">
        <v>210</v>
      </c>
      <c r="B31" s="318">
        <v>198230</v>
      </c>
      <c r="C31" s="319"/>
      <c r="D31" s="320" t="s">
        <v>179</v>
      </c>
      <c r="E31" s="321">
        <v>132540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2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4"/>
      <c r="C34" s="5"/>
      <c r="D34" s="3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E36" s="14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</sheetData>
  <sortState ref="D11:E15">
    <sortCondition ref="D11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2022-03-19T17:12:38Z</dcterms:modified>
</cp:coreProperties>
</file>