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0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</commentList>
</comments>
</file>

<file path=xl/sharedStrings.xml><?xml version="1.0" encoding="utf-8"?>
<sst xmlns="http://schemas.openxmlformats.org/spreadsheetml/2006/main" count="466" uniqueCount="248">
  <si>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</si>
  <si>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</si>
  <si>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</si>
  <si>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</si>
  <si>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</si>
  <si>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</si>
  <si>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</si>
  <si>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</si>
  <si>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</si>
  <si>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</si>
  <si>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</si>
  <si>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</si>
  <si>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</si>
  <si>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</si>
  <si>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</si>
  <si>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</si>
  <si>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</si>
  <si>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</si>
  <si>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</si>
  <si>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</si>
  <si>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</si>
  <si>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</si>
  <si>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</si>
  <si>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</si>
  <si>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</si>
  <si>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</si>
  <si>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</si>
  <si>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</si>
  <si>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</si>
  <si>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</si>
  <si>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</si>
  <si>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</si>
  <si>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</si>
  <si>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</si>
  <si>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</si>
  <si>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</si>
  <si>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</si>
  <si>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</si>
  <si>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</si>
  <si>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</si>
  <si>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</si>
  <si>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</si>
  <si>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</si>
  <si>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</si>
  <si>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</si>
  <si>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</si>
  <si>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</si>
  <si>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</si>
  <si>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</si>
  <si>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</si>
  <si>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</si>
  <si>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</si>
  <si>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</si>
  <si>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</si>
  <si>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</si>
  <si>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</si>
  <si>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</si>
  <si>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</si>
  <si>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</si>
  <si>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</si>
  <si>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</si>
  <si>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</si>
  <si>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</si>
  <si>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</si>
  <si>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</si>
  <si>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</si>
  <si>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</si>
  <si>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</si>
  <si>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</si>
  <si>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</si>
  <si>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</si>
  <si>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</si>
  <si>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</si>
  <si>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</si>
  <si>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</si>
  <si>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</si>
  <si>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</si>
  <si>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</si>
  <si>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</si>
  <si>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</si>
  <si>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</si>
  <si>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</si>
  <si>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</si>
  <si>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</si>
  <si>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</si>
  <si>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</si>
  <si>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</si>
  <si>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</si>
  <si>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</si>
  <si>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</si>
  <si>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</si>
  <si>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</si>
  <si>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</si>
  <si>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</si>
  <si>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</si>
  <si>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</si>
  <si>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</si>
  <si>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</si>
  <si>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</si>
  <si>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</si>
  <si>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</si>
  <si>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</si>
  <si>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</si>
  <si>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</si>
  <si>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</si>
  <si>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</si>
  <si>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</si>
  <si>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</si>
  <si>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</si>
  <si>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</si>
  <si>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</si>
  <si>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</si>
  <si>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</si>
  <si>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</si>
  <si>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</si>
  <si>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</si>
  <si>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</si>
  <si>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</si>
  <si>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</si>
  <si>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</si>
  <si>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</si>
  <si>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</si>
  <si>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</si>
  <si>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</si>
  <si>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</si>
  <si>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</si>
  <si>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</si>
  <si>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</si>
  <si>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</si>
  <si>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</si>
  <si>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</si>
  <si>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</si>
  <si>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</si>
  <si>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</si>
  <si>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</si>
  <si>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</si>
  <si>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</si>
  <si>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</si>
  <si>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</si>
  <si>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</si>
  <si>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</si>
  <si>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</si>
  <si>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</si>
  <si>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</si>
  <si>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</si>
  <si>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</si>
  <si>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</si>
  <si>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</si>
  <si>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</si>
  <si>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</si>
  <si>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</si>
  <si>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</si>
  <si>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</si>
  <si>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</si>
  <si>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</si>
  <si>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</si>
  <si>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</si>
  <si>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</si>
  <si>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</si>
  <si>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</si>
  <si>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</si>
  <si>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</si>
  <si>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</si>
  <si>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</si>
  <si>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</si>
  <si>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</si>
  <si>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</si>
  <si>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</si>
  <si>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</si>
  <si>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</si>
  <si>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</si>
  <si>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</si>
  <si>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</si>
  <si>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</si>
  <si>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</si>
  <si>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</si>
  <si>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</si>
  <si>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</si>
  <si>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</si>
  <si>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</si>
  <si>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</si>
  <si>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</si>
  <si>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</si>
  <si>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</si>
  <si>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</si>
  <si>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</si>
  <si>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</si>
  <si>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</si>
  <si>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</si>
  <si>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</si>
  <si>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</si>
  <si>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</si>
  <si>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</si>
  <si>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</si>
  <si>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</si>
  <si>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</si>
  <si>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</si>
  <si>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</si>
  <si>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</si>
  <si>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</si>
  <si>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</si>
  <si>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</si>
  <si>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</si>
  <si>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</si>
  <si>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</si>
  <si>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</si>
  <si>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</si>
  <si>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</si>
  <si>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</si>
  <si>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</si>
  <si>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</si>
  <si>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</si>
  <si>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</si>
  <si>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</si>
  <si>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</si>
  <si>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</si>
  <si>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</si>
  <si>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</si>
  <si>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</si>
  <si>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</si>
  <si>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</si>
  <si>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</si>
  <si>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</si>
  <si>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</si>
  <si>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</si>
  <si>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</si>
  <si>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</si>
  <si>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</si>
  <si>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</si>
  <si>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</si>
  <si>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</si>
  <si>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</si>
  <si>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</si>
  <si>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</si>
  <si>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</si>
  <si>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</si>
  <si>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</si>
  <si>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</si>
  <si>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</si>
  <si>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</si>
  <si>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</si>
  <si>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</si>
  <si>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</si>
  <si>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Date:20.03.2022</t>
  </si>
  <si>
    <t>20.03.2022</t>
  </si>
  <si>
    <t>Realme(+)</t>
  </si>
  <si>
    <t>N.B : Jamuna Bank Deposit 5 Lac.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</si>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</sst>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7" fillId="42" borderId="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60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3" sqref="G3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189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1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1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1"/>
      <c r="B7" s="26" t="s">
        <v>190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1"/>
      <c r="B8" s="26" t="s">
        <v>196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1"/>
      <c r="B9" s="26" t="s">
        <v>202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1"/>
      <c r="B10" s="26" t="s">
        <v>205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1"/>
      <c r="B11" s="26" t="s">
        <v>210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1"/>
      <c r="B12" s="26" t="s">
        <v>213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1"/>
      <c r="B13" s="26" t="s">
        <v>216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1"/>
      <c r="B14" s="26" t="s">
        <v>217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1"/>
      <c r="B15" s="26" t="s">
        <v>219</v>
      </c>
      <c r="C15" s="263">
        <v>150000</v>
      </c>
      <c r="D15" s="263">
        <v>150000</v>
      </c>
      <c r="E15" s="304">
        <f t="shared" si="0"/>
        <v>11038</v>
      </c>
      <c r="F15" s="2"/>
      <c r="G15" s="11"/>
    </row>
    <row r="16" spans="1:7">
      <c r="A16" s="311"/>
      <c r="B16" s="26" t="s">
        <v>219</v>
      </c>
      <c r="C16" s="302">
        <v>500000</v>
      </c>
      <c r="D16" s="302">
        <v>500000</v>
      </c>
      <c r="E16" s="303">
        <f t="shared" si="0"/>
        <v>11038</v>
      </c>
      <c r="F16" s="305" t="s">
        <v>227</v>
      </c>
      <c r="G16" s="2"/>
    </row>
    <row r="17" spans="1:7">
      <c r="A17" s="311"/>
      <c r="B17" s="26" t="s">
        <v>226</v>
      </c>
      <c r="C17" s="302">
        <v>500000</v>
      </c>
      <c r="D17" s="302">
        <v>500000</v>
      </c>
      <c r="E17" s="303">
        <f t="shared" si="0"/>
        <v>11038</v>
      </c>
      <c r="F17" s="305" t="s">
        <v>227</v>
      </c>
      <c r="G17" s="2"/>
    </row>
    <row r="18" spans="1:7">
      <c r="A18" s="311"/>
      <c r="B18" s="26" t="s">
        <v>228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1"/>
      <c r="B19" s="26" t="s">
        <v>233</v>
      </c>
      <c r="C19" s="263">
        <v>200000</v>
      </c>
      <c r="D19" s="266">
        <v>200000</v>
      </c>
      <c r="E19" s="304">
        <f t="shared" si="0"/>
        <v>11038</v>
      </c>
      <c r="F19" s="29"/>
      <c r="G19" s="2"/>
    </row>
    <row r="20" spans="1:7">
      <c r="A20" s="311"/>
      <c r="B20" s="26" t="s">
        <v>233</v>
      </c>
      <c r="C20" s="302">
        <v>500000</v>
      </c>
      <c r="D20" s="302">
        <v>500000</v>
      </c>
      <c r="E20" s="303">
        <f t="shared" si="0"/>
        <v>11038</v>
      </c>
      <c r="F20" s="305" t="s">
        <v>227</v>
      </c>
      <c r="G20" s="2"/>
    </row>
    <row r="21" spans="1:7">
      <c r="A21" s="311"/>
      <c r="B21" s="26" t="s">
        <v>234</v>
      </c>
      <c r="C21" s="263">
        <v>300000</v>
      </c>
      <c r="D21" s="263">
        <v>300000</v>
      </c>
      <c r="E21" s="264">
        <f>E20+C21-D21</f>
        <v>11038</v>
      </c>
      <c r="F21" s="278"/>
      <c r="G21" s="2"/>
    </row>
    <row r="22" spans="1:7">
      <c r="A22" s="311"/>
      <c r="B22" s="26" t="s">
        <v>238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1"/>
      <c r="B23" s="26" t="s">
        <v>239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1"/>
      <c r="B24" s="26" t="s">
        <v>244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1"/>
      <c r="B25" s="26"/>
      <c r="C25" s="263"/>
      <c r="D25" s="263"/>
      <c r="E25" s="265">
        <f t="shared" si="0"/>
        <v>11038</v>
      </c>
      <c r="F25" s="2"/>
      <c r="G25" s="2"/>
    </row>
    <row r="26" spans="1:7">
      <c r="A26" s="311"/>
      <c r="B26" s="26"/>
      <c r="C26" s="263"/>
      <c r="D26" s="263"/>
      <c r="E26" s="265">
        <f t="shared" si="0"/>
        <v>11038</v>
      </c>
      <c r="F26" s="2"/>
      <c r="G26" s="2"/>
    </row>
    <row r="27" spans="1:7">
      <c r="A27" s="311"/>
      <c r="B27" s="26"/>
      <c r="C27" s="263"/>
      <c r="D27" s="263"/>
      <c r="E27" s="265">
        <f t="shared" si="0"/>
        <v>11038</v>
      </c>
      <c r="F27" s="2"/>
      <c r="G27" s="21"/>
    </row>
    <row r="28" spans="1:7">
      <c r="A28" s="311"/>
      <c r="B28" s="26"/>
      <c r="C28" s="263"/>
      <c r="D28" s="263"/>
      <c r="E28" s="265">
        <f>E27+C28-D28</f>
        <v>11038</v>
      </c>
      <c r="F28" s="2"/>
      <c r="G28" s="21"/>
    </row>
    <row r="29" spans="1:7">
      <c r="A29" s="311"/>
      <c r="B29" s="26"/>
      <c r="C29" s="263"/>
      <c r="D29" s="263"/>
      <c r="E29" s="265">
        <f t="shared" si="0"/>
        <v>11038</v>
      </c>
      <c r="F29" s="2"/>
      <c r="G29" s="21"/>
    </row>
    <row r="30" spans="1:7">
      <c r="A30" s="311"/>
      <c r="B30" s="26"/>
      <c r="C30" s="263"/>
      <c r="D30" s="263"/>
      <c r="E30" s="265">
        <f t="shared" si="0"/>
        <v>11038</v>
      </c>
      <c r="F30" s="2"/>
      <c r="G30" s="21"/>
    </row>
    <row r="31" spans="1:7">
      <c r="A31" s="311"/>
      <c r="B31" s="26"/>
      <c r="C31" s="263"/>
      <c r="D31" s="263"/>
      <c r="E31" s="265">
        <f t="shared" si="0"/>
        <v>11038</v>
      </c>
      <c r="F31" s="2"/>
      <c r="G31" s="21"/>
    </row>
    <row r="32" spans="1:7">
      <c r="A32" s="311"/>
      <c r="B32" s="26"/>
      <c r="C32" s="263"/>
      <c r="D32" s="263"/>
      <c r="E32" s="265">
        <f>E31+C32-D32</f>
        <v>11038</v>
      </c>
      <c r="F32" s="2"/>
      <c r="G32" s="21"/>
    </row>
    <row r="33" spans="1:7">
      <c r="A33" s="311"/>
      <c r="B33" s="26"/>
      <c r="C33" s="263"/>
      <c r="D33" s="266"/>
      <c r="E33" s="265">
        <f t="shared" si="0"/>
        <v>11038</v>
      </c>
      <c r="F33" s="2"/>
      <c r="G33" s="21"/>
    </row>
    <row r="34" spans="1:7">
      <c r="A34" s="311"/>
      <c r="B34" s="26"/>
      <c r="C34" s="263"/>
      <c r="D34" s="263"/>
      <c r="E34" s="265">
        <f t="shared" si="0"/>
        <v>11038</v>
      </c>
      <c r="F34" s="2"/>
      <c r="G34" s="21"/>
    </row>
    <row r="35" spans="1:7">
      <c r="A35" s="311"/>
      <c r="B35" s="26"/>
      <c r="C35" s="263"/>
      <c r="D35" s="263"/>
      <c r="E35" s="265">
        <f t="shared" si="0"/>
        <v>11038</v>
      </c>
      <c r="F35" s="2"/>
      <c r="G35" s="21"/>
    </row>
    <row r="36" spans="1:7">
      <c r="A36" s="311"/>
      <c r="B36" s="26"/>
      <c r="C36" s="263"/>
      <c r="D36" s="263"/>
      <c r="E36" s="265">
        <f t="shared" si="0"/>
        <v>11038</v>
      </c>
      <c r="F36" s="2"/>
      <c r="G36" s="21"/>
    </row>
    <row r="37" spans="1:7">
      <c r="A37" s="311"/>
      <c r="B37" s="26"/>
      <c r="C37" s="263"/>
      <c r="D37" s="263"/>
      <c r="E37" s="265">
        <f t="shared" si="0"/>
        <v>11038</v>
      </c>
      <c r="F37" s="2"/>
      <c r="G37" s="21"/>
    </row>
    <row r="38" spans="1:7">
      <c r="A38" s="311"/>
      <c r="B38" s="26"/>
      <c r="C38" s="263"/>
      <c r="D38" s="263"/>
      <c r="E38" s="265">
        <f t="shared" si="0"/>
        <v>11038</v>
      </c>
      <c r="F38" s="2"/>
      <c r="G38" s="21"/>
    </row>
    <row r="39" spans="1:7">
      <c r="A39" s="311"/>
      <c r="B39" s="26"/>
      <c r="C39" s="263"/>
      <c r="D39" s="263"/>
      <c r="E39" s="265">
        <f t="shared" si="0"/>
        <v>11038</v>
      </c>
      <c r="F39" s="2"/>
      <c r="G39" s="21"/>
    </row>
    <row r="40" spans="1:7">
      <c r="A40" s="311"/>
      <c r="B40" s="26"/>
      <c r="C40" s="263"/>
      <c r="D40" s="263"/>
      <c r="E40" s="265">
        <f t="shared" si="0"/>
        <v>11038</v>
      </c>
      <c r="F40" s="2"/>
      <c r="G40" s="21"/>
    </row>
    <row r="41" spans="1:7">
      <c r="A41" s="311"/>
      <c r="B41" s="26"/>
      <c r="C41" s="263"/>
      <c r="D41" s="263"/>
      <c r="E41" s="265">
        <f t="shared" si="0"/>
        <v>11038</v>
      </c>
      <c r="F41" s="2"/>
      <c r="G41" s="21"/>
    </row>
    <row r="42" spans="1:7">
      <c r="A42" s="311"/>
      <c r="B42" s="26"/>
      <c r="C42" s="263"/>
      <c r="D42" s="263"/>
      <c r="E42" s="265">
        <f t="shared" si="0"/>
        <v>11038</v>
      </c>
      <c r="F42" s="2"/>
      <c r="G42" s="21"/>
    </row>
    <row r="43" spans="1:7">
      <c r="A43" s="311"/>
      <c r="B43" s="26"/>
      <c r="C43" s="263"/>
      <c r="D43" s="263"/>
      <c r="E43" s="265">
        <f t="shared" si="0"/>
        <v>11038</v>
      </c>
      <c r="F43" s="2"/>
      <c r="G43" s="21"/>
    </row>
    <row r="44" spans="1:7">
      <c r="A44" s="311"/>
      <c r="B44" s="26"/>
      <c r="C44" s="263"/>
      <c r="D44" s="263"/>
      <c r="E44" s="265">
        <f t="shared" si="0"/>
        <v>11038</v>
      </c>
      <c r="F44" s="2"/>
      <c r="G44" s="21"/>
    </row>
    <row r="45" spans="1:7">
      <c r="A45" s="311"/>
      <c r="B45" s="26"/>
      <c r="C45" s="263"/>
      <c r="D45" s="263"/>
      <c r="E45" s="265">
        <f t="shared" si="0"/>
        <v>11038</v>
      </c>
      <c r="F45" s="2"/>
      <c r="G45" s="21"/>
    </row>
    <row r="46" spans="1:7">
      <c r="A46" s="311"/>
      <c r="B46" s="26"/>
      <c r="C46" s="263"/>
      <c r="D46" s="263"/>
      <c r="E46" s="265">
        <f t="shared" si="0"/>
        <v>11038</v>
      </c>
      <c r="F46" s="2"/>
      <c r="G46" s="21"/>
    </row>
    <row r="47" spans="1:7">
      <c r="A47" s="311"/>
      <c r="B47" s="26"/>
      <c r="C47" s="263"/>
      <c r="D47" s="263"/>
      <c r="E47" s="265">
        <f t="shared" si="0"/>
        <v>11038</v>
      </c>
      <c r="F47" s="2"/>
      <c r="G47" s="21"/>
    </row>
    <row r="48" spans="1:7">
      <c r="A48" s="311"/>
      <c r="B48" s="26"/>
      <c r="C48" s="263"/>
      <c r="D48" s="263"/>
      <c r="E48" s="265">
        <f t="shared" si="0"/>
        <v>11038</v>
      </c>
      <c r="F48" s="2"/>
      <c r="G48" s="21"/>
    </row>
    <row r="49" spans="1:7">
      <c r="A49" s="311"/>
      <c r="B49" s="26"/>
      <c r="C49" s="263"/>
      <c r="D49" s="263"/>
      <c r="E49" s="265">
        <f t="shared" si="0"/>
        <v>11038</v>
      </c>
      <c r="F49" s="2"/>
      <c r="G49" s="21"/>
    </row>
    <row r="50" spans="1:7">
      <c r="A50" s="311"/>
      <c r="B50" s="26"/>
      <c r="C50" s="263"/>
      <c r="D50" s="263"/>
      <c r="E50" s="265">
        <f t="shared" si="0"/>
        <v>11038</v>
      </c>
      <c r="F50" s="2"/>
      <c r="G50" s="21"/>
    </row>
    <row r="51" spans="1:7">
      <c r="A51" s="311"/>
      <c r="B51" s="26"/>
      <c r="C51" s="263"/>
      <c r="D51" s="263"/>
      <c r="E51" s="265">
        <f t="shared" si="0"/>
        <v>11038</v>
      </c>
      <c r="F51" s="2"/>
      <c r="G51" s="21"/>
    </row>
    <row r="52" spans="1:7">
      <c r="A52" s="311"/>
      <c r="B52" s="26"/>
      <c r="C52" s="263"/>
      <c r="D52" s="263"/>
      <c r="E52" s="265">
        <f t="shared" si="0"/>
        <v>11038</v>
      </c>
      <c r="F52" s="2"/>
      <c r="G52" s="21"/>
    </row>
    <row r="53" spans="1:7">
      <c r="A53" s="311"/>
      <c r="B53" s="26"/>
      <c r="C53" s="263"/>
      <c r="D53" s="263"/>
      <c r="E53" s="265">
        <f t="shared" si="0"/>
        <v>11038</v>
      </c>
      <c r="F53" s="2"/>
      <c r="G53" s="21"/>
    </row>
    <row r="54" spans="1:7">
      <c r="A54" s="311"/>
      <c r="B54" s="26"/>
      <c r="C54" s="263"/>
      <c r="D54" s="263"/>
      <c r="E54" s="265">
        <f t="shared" si="0"/>
        <v>11038</v>
      </c>
      <c r="F54" s="2"/>
      <c r="G54" s="21"/>
    </row>
    <row r="55" spans="1:7">
      <c r="A55" s="311"/>
      <c r="B55" s="26"/>
      <c r="C55" s="263"/>
      <c r="D55" s="263"/>
      <c r="E55" s="265">
        <f t="shared" si="0"/>
        <v>11038</v>
      </c>
      <c r="F55" s="2"/>
    </row>
    <row r="56" spans="1:7">
      <c r="A56" s="311"/>
      <c r="B56" s="26"/>
      <c r="C56" s="263"/>
      <c r="D56" s="263"/>
      <c r="E56" s="265">
        <f t="shared" si="0"/>
        <v>11038</v>
      </c>
      <c r="F56" s="2"/>
    </row>
    <row r="57" spans="1:7">
      <c r="A57" s="311"/>
      <c r="B57" s="26"/>
      <c r="C57" s="263"/>
      <c r="D57" s="263"/>
      <c r="E57" s="265">
        <f t="shared" si="0"/>
        <v>11038</v>
      </c>
      <c r="F57" s="2"/>
    </row>
    <row r="58" spans="1:7">
      <c r="A58" s="311"/>
      <c r="B58" s="26"/>
      <c r="C58" s="263"/>
      <c r="D58" s="263"/>
      <c r="E58" s="265">
        <f t="shared" si="0"/>
        <v>11038</v>
      </c>
      <c r="F58" s="2"/>
    </row>
    <row r="59" spans="1:7">
      <c r="A59" s="311"/>
      <c r="B59" s="26"/>
      <c r="C59" s="263"/>
      <c r="D59" s="263"/>
      <c r="E59" s="265">
        <f t="shared" si="0"/>
        <v>11038</v>
      </c>
      <c r="F59" s="2"/>
    </row>
    <row r="60" spans="1:7">
      <c r="A60" s="311"/>
      <c r="B60" s="26"/>
      <c r="C60" s="263"/>
      <c r="D60" s="263"/>
      <c r="E60" s="265">
        <f t="shared" si="0"/>
        <v>11038</v>
      </c>
      <c r="F60" s="2"/>
    </row>
    <row r="61" spans="1:7">
      <c r="A61" s="311"/>
      <c r="B61" s="26"/>
      <c r="C61" s="263"/>
      <c r="D61" s="263"/>
      <c r="E61" s="265">
        <f t="shared" si="0"/>
        <v>11038</v>
      </c>
      <c r="F61" s="2"/>
    </row>
    <row r="62" spans="1:7">
      <c r="A62" s="311"/>
      <c r="B62" s="26"/>
      <c r="C62" s="263"/>
      <c r="D62" s="263"/>
      <c r="E62" s="265">
        <f t="shared" si="0"/>
        <v>11038</v>
      </c>
      <c r="F62" s="2"/>
    </row>
    <row r="63" spans="1:7">
      <c r="A63" s="311"/>
      <c r="B63" s="26"/>
      <c r="C63" s="263"/>
      <c r="D63" s="263"/>
      <c r="E63" s="265">
        <f t="shared" si="0"/>
        <v>11038</v>
      </c>
      <c r="F63" s="2"/>
    </row>
    <row r="64" spans="1:7">
      <c r="A64" s="311"/>
      <c r="B64" s="26"/>
      <c r="C64" s="263"/>
      <c r="D64" s="263"/>
      <c r="E64" s="265">
        <f t="shared" si="0"/>
        <v>11038</v>
      </c>
      <c r="F64" s="2"/>
    </row>
    <row r="65" spans="1:7">
      <c r="A65" s="311"/>
      <c r="B65" s="26"/>
      <c r="C65" s="263"/>
      <c r="D65" s="263"/>
      <c r="E65" s="265">
        <f t="shared" si="0"/>
        <v>11038</v>
      </c>
      <c r="F65" s="2"/>
    </row>
    <row r="66" spans="1:7">
      <c r="A66" s="311"/>
      <c r="B66" s="26"/>
      <c r="C66" s="263"/>
      <c r="D66" s="263"/>
      <c r="E66" s="265">
        <f t="shared" si="0"/>
        <v>11038</v>
      </c>
      <c r="F66" s="2"/>
    </row>
    <row r="67" spans="1:7">
      <c r="A67" s="311"/>
      <c r="B67" s="26"/>
      <c r="C67" s="263"/>
      <c r="D67" s="263"/>
      <c r="E67" s="265">
        <f t="shared" si="0"/>
        <v>11038</v>
      </c>
      <c r="F67" s="2"/>
    </row>
    <row r="68" spans="1:7">
      <c r="A68" s="311"/>
      <c r="B68" s="26"/>
      <c r="C68" s="263"/>
      <c r="D68" s="263"/>
      <c r="E68" s="265">
        <f t="shared" si="0"/>
        <v>11038</v>
      </c>
      <c r="F68" s="2"/>
    </row>
    <row r="69" spans="1:7">
      <c r="A69" s="311"/>
      <c r="B69" s="26"/>
      <c r="C69" s="263"/>
      <c r="D69" s="263"/>
      <c r="E69" s="265">
        <f t="shared" si="0"/>
        <v>11038</v>
      </c>
      <c r="F69" s="2"/>
    </row>
    <row r="70" spans="1:7">
      <c r="A70" s="311"/>
      <c r="B70" s="26"/>
      <c r="C70" s="263"/>
      <c r="D70" s="263"/>
      <c r="E70" s="265">
        <f t="shared" ref="E70:E82" si="1">E69+C70-D70</f>
        <v>11038</v>
      </c>
      <c r="F70" s="2"/>
    </row>
    <row r="71" spans="1:7">
      <c r="A71" s="311"/>
      <c r="B71" s="26"/>
      <c r="C71" s="263"/>
      <c r="D71" s="263"/>
      <c r="E71" s="265">
        <f t="shared" si="1"/>
        <v>11038</v>
      </c>
      <c r="F71" s="2"/>
    </row>
    <row r="72" spans="1:7">
      <c r="A72" s="311"/>
      <c r="B72" s="26"/>
      <c r="C72" s="263"/>
      <c r="D72" s="263"/>
      <c r="E72" s="265">
        <f t="shared" si="1"/>
        <v>11038</v>
      </c>
      <c r="F72" s="2"/>
    </row>
    <row r="73" spans="1:7">
      <c r="A73" s="311"/>
      <c r="B73" s="26"/>
      <c r="C73" s="263"/>
      <c r="D73" s="263"/>
      <c r="E73" s="265">
        <f t="shared" si="1"/>
        <v>11038</v>
      </c>
      <c r="F73" s="2"/>
    </row>
    <row r="74" spans="1:7">
      <c r="A74" s="311"/>
      <c r="B74" s="26"/>
      <c r="C74" s="263"/>
      <c r="D74" s="263"/>
      <c r="E74" s="265">
        <f t="shared" si="1"/>
        <v>11038</v>
      </c>
      <c r="F74" s="2"/>
    </row>
    <row r="75" spans="1:7">
      <c r="A75" s="311"/>
      <c r="B75" s="26"/>
      <c r="C75" s="263"/>
      <c r="D75" s="263"/>
      <c r="E75" s="265">
        <f t="shared" si="1"/>
        <v>11038</v>
      </c>
      <c r="F75" s="2"/>
    </row>
    <row r="76" spans="1:7">
      <c r="A76" s="311"/>
      <c r="B76" s="26"/>
      <c r="C76" s="263"/>
      <c r="D76" s="263"/>
      <c r="E76" s="265">
        <f t="shared" si="1"/>
        <v>11038</v>
      </c>
      <c r="F76" s="2"/>
    </row>
    <row r="77" spans="1:7">
      <c r="A77" s="311"/>
      <c r="B77" s="26"/>
      <c r="C77" s="263"/>
      <c r="D77" s="263"/>
      <c r="E77" s="265">
        <f t="shared" si="1"/>
        <v>11038</v>
      </c>
      <c r="F77" s="2"/>
    </row>
    <row r="78" spans="1:7">
      <c r="A78" s="311"/>
      <c r="B78" s="26"/>
      <c r="C78" s="263"/>
      <c r="D78" s="263"/>
      <c r="E78" s="265">
        <f t="shared" si="1"/>
        <v>11038</v>
      </c>
      <c r="F78" s="2"/>
    </row>
    <row r="79" spans="1:7">
      <c r="A79" s="311"/>
      <c r="B79" s="26"/>
      <c r="C79" s="263"/>
      <c r="D79" s="263"/>
      <c r="E79" s="265">
        <f t="shared" si="1"/>
        <v>11038</v>
      </c>
      <c r="F79" s="18"/>
      <c r="G79" s="2"/>
    </row>
    <row r="80" spans="1:7">
      <c r="A80" s="311"/>
      <c r="B80" s="26"/>
      <c r="C80" s="263"/>
      <c r="D80" s="263"/>
      <c r="E80" s="265">
        <f t="shared" si="1"/>
        <v>11038</v>
      </c>
      <c r="F80" s="18"/>
      <c r="G80" s="2"/>
    </row>
    <row r="81" spans="1:7">
      <c r="A81" s="311"/>
      <c r="B81" s="26"/>
      <c r="C81" s="263"/>
      <c r="D81" s="263"/>
      <c r="E81" s="265">
        <f t="shared" si="1"/>
        <v>11038</v>
      </c>
      <c r="F81" s="18"/>
      <c r="G81" s="2"/>
    </row>
    <row r="82" spans="1:7">
      <c r="A82" s="311"/>
      <c r="B82" s="26"/>
      <c r="C82" s="263"/>
      <c r="D82" s="263"/>
      <c r="E82" s="265">
        <f t="shared" si="1"/>
        <v>11038</v>
      </c>
      <c r="F82" s="18"/>
      <c r="G82" s="2"/>
    </row>
    <row r="83" spans="1:7">
      <c r="A83" s="311"/>
      <c r="B83" s="31"/>
      <c r="C83" s="265">
        <f>SUM(C5:C72)</f>
        <v>10931038</v>
      </c>
      <c r="D83" s="265">
        <f>SUM(D5:D77)</f>
        <v>10920000</v>
      </c>
      <c r="E83" s="267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R33" sqref="R33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0" customFormat="1" ht="18">
      <c r="A2" s="315" t="s">
        <v>118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1" customFormat="1" ht="16.5" thickBot="1">
      <c r="A3" s="316" t="s">
        <v>191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4"/>
      <c r="T3" s="7"/>
      <c r="U3" s="7"/>
      <c r="V3" s="7"/>
      <c r="W3" s="7"/>
      <c r="X3" s="16"/>
    </row>
    <row r="4" spans="1:24" s="72" customFormat="1" ht="12.75" customHeight="1">
      <c r="A4" s="319" t="s">
        <v>33</v>
      </c>
      <c r="B4" s="321" t="s">
        <v>34</v>
      </c>
      <c r="C4" s="323" t="s">
        <v>35</v>
      </c>
      <c r="D4" s="323" t="s">
        <v>36</v>
      </c>
      <c r="E4" s="323" t="s">
        <v>37</v>
      </c>
      <c r="F4" s="323" t="s">
        <v>220</v>
      </c>
      <c r="G4" s="323" t="s">
        <v>38</v>
      </c>
      <c r="H4" s="323" t="s">
        <v>156</v>
      </c>
      <c r="I4" s="323" t="s">
        <v>155</v>
      </c>
      <c r="J4" s="323" t="s">
        <v>39</v>
      </c>
      <c r="K4" s="323" t="s">
        <v>40</v>
      </c>
      <c r="L4" s="323" t="s">
        <v>41</v>
      </c>
      <c r="M4" s="323" t="s">
        <v>42</v>
      </c>
      <c r="N4" s="323" t="s">
        <v>43</v>
      </c>
      <c r="O4" s="312" t="s">
        <v>44</v>
      </c>
      <c r="P4" s="325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13"/>
      <c r="P5" s="326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190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196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202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205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210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213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216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217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219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223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226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228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233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234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238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239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244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/>
      <c r="O22" s="88"/>
      <c r="P22" s="90">
        <v>1000</v>
      </c>
      <c r="Q22" s="84">
        <f t="shared" si="0"/>
        <v>2650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13700</v>
      </c>
      <c r="C37" s="106">
        <f t="shared" ref="C37:P37" si="1">SUM(C6:C36)</f>
        <v>3020</v>
      </c>
      <c r="D37" s="106">
        <f t="shared" si="1"/>
        <v>400</v>
      </c>
      <c r="E37" s="106">
        <f t="shared" si="1"/>
        <v>6595</v>
      </c>
      <c r="F37" s="106">
        <f t="shared" si="1"/>
        <v>2000</v>
      </c>
      <c r="G37" s="106">
        <f>SUM(G6:G36)</f>
        <v>4480</v>
      </c>
      <c r="H37" s="106">
        <f t="shared" si="1"/>
        <v>0</v>
      </c>
      <c r="I37" s="106">
        <f t="shared" si="1"/>
        <v>50</v>
      </c>
      <c r="J37" s="106">
        <f t="shared" si="1"/>
        <v>600</v>
      </c>
      <c r="K37" s="106">
        <f t="shared" si="1"/>
        <v>6800</v>
      </c>
      <c r="L37" s="106">
        <f t="shared" si="1"/>
        <v>800</v>
      </c>
      <c r="M37" s="106">
        <f t="shared" si="1"/>
        <v>1400</v>
      </c>
      <c r="N37" s="122">
        <f t="shared" si="1"/>
        <v>160</v>
      </c>
      <c r="O37" s="106">
        <f t="shared" si="1"/>
        <v>0</v>
      </c>
      <c r="P37" s="107">
        <f t="shared" si="1"/>
        <v>2660</v>
      </c>
      <c r="Q37" s="108">
        <f>SUM(Q6:Q36)</f>
        <v>42665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1" t="s">
        <v>16</v>
      </c>
      <c r="B1" s="332"/>
      <c r="C1" s="332"/>
      <c r="D1" s="332"/>
      <c r="E1" s="332"/>
      <c r="F1" s="33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4" t="s">
        <v>192</v>
      </c>
      <c r="B2" s="335"/>
      <c r="C2" s="335"/>
      <c r="D2" s="335"/>
      <c r="E2" s="335"/>
      <c r="F2" s="33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7" t="s">
        <v>105</v>
      </c>
      <c r="B3" s="338"/>
      <c r="C3" s="338"/>
      <c r="D3" s="338"/>
      <c r="E3" s="338"/>
      <c r="F3" s="33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190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196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202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205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210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213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216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217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219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223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226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228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234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238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239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244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5937610</v>
      </c>
      <c r="C33" s="270">
        <f>SUM(C5:C32)</f>
        <v>5818635</v>
      </c>
      <c r="D33" s="269">
        <f>SUM(D5:D32)</f>
        <v>42515</v>
      </c>
      <c r="E33" s="269">
        <f>SUM(E5:E32)</f>
        <v>5861150</v>
      </c>
      <c r="F33" s="269">
        <f>B33-E33</f>
        <v>76460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9" t="s">
        <v>25</v>
      </c>
      <c r="C35" s="329"/>
      <c r="D35" s="329"/>
      <c r="E35" s="32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6" t="s">
        <v>158</v>
      </c>
      <c r="C37" s="134">
        <v>1309083520</v>
      </c>
      <c r="D37" s="214">
        <v>290000</v>
      </c>
      <c r="E37" s="288" t="s">
        <v>188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209</v>
      </c>
      <c r="C38" s="123" t="s">
        <v>129</v>
      </c>
      <c r="D38" s="215">
        <v>14840</v>
      </c>
      <c r="E38" s="182" t="s">
        <v>244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218</v>
      </c>
      <c r="C39" s="123" t="s">
        <v>129</v>
      </c>
      <c r="D39" s="215">
        <v>2000</v>
      </c>
      <c r="E39" s="182" t="s">
        <v>217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174</v>
      </c>
      <c r="C40" s="123" t="s">
        <v>129</v>
      </c>
      <c r="D40" s="215">
        <v>6500</v>
      </c>
      <c r="E40" s="183" t="s">
        <v>190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165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168</v>
      </c>
      <c r="C42" s="123" t="s">
        <v>129</v>
      </c>
      <c r="D42" s="215">
        <v>5000</v>
      </c>
      <c r="E42" s="182" t="s">
        <v>190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170</v>
      </c>
      <c r="C43" s="123" t="s">
        <v>129</v>
      </c>
      <c r="D43" s="215">
        <v>200</v>
      </c>
      <c r="E43" s="182" t="s">
        <v>239</v>
      </c>
      <c r="F43" s="140"/>
      <c r="G43" s="330"/>
      <c r="H43" s="330"/>
      <c r="I43" s="330"/>
      <c r="J43" s="33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9" t="s">
        <v>110</v>
      </c>
      <c r="C46" s="134">
        <v>1718911905</v>
      </c>
      <c r="D46" s="217">
        <v>308730</v>
      </c>
      <c r="E46" s="280" t="s">
        <v>239</v>
      </c>
      <c r="F46" s="137"/>
      <c r="G46" s="144"/>
      <c r="H46" s="198" t="s">
        <v>162</v>
      </c>
      <c r="I46" s="199" t="s">
        <v>129</v>
      </c>
      <c r="J46" s="200">
        <v>2000</v>
      </c>
      <c r="K46" s="134" t="s">
        <v>163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246000</v>
      </c>
      <c r="E47" s="184" t="s">
        <v>244</v>
      </c>
      <c r="F47" s="138"/>
      <c r="G47" s="144"/>
      <c r="H47" s="194" t="s">
        <v>160</v>
      </c>
      <c r="I47" s="60" t="s">
        <v>150</v>
      </c>
      <c r="J47" s="56">
        <v>13000</v>
      </c>
      <c r="K47" s="56" t="s">
        <v>188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171</v>
      </c>
      <c r="F48" s="138"/>
      <c r="G48" s="144"/>
      <c r="H48" s="194" t="s">
        <v>170</v>
      </c>
      <c r="I48" s="60" t="s">
        <v>129</v>
      </c>
      <c r="J48" s="56">
        <v>700</v>
      </c>
      <c r="K48" s="177" t="s">
        <v>181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167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182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192300</v>
      </c>
      <c r="E50" s="184" t="s">
        <v>244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165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168</v>
      </c>
      <c r="I51" s="60" t="s">
        <v>129</v>
      </c>
      <c r="J51" s="56">
        <v>9000</v>
      </c>
      <c r="K51" s="177" t="s">
        <v>182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202</v>
      </c>
      <c r="F52" s="138"/>
      <c r="G52" s="144"/>
      <c r="H52" s="194" t="s">
        <v>174</v>
      </c>
      <c r="I52" s="60" t="s">
        <v>129</v>
      </c>
      <c r="J52" s="56">
        <v>9580</v>
      </c>
      <c r="K52" s="177" t="s">
        <v>173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34150</v>
      </c>
      <c r="E53" s="186" t="s">
        <v>244</v>
      </c>
      <c r="F53" s="138"/>
      <c r="G53" s="144"/>
      <c r="H53" s="194" t="s">
        <v>176</v>
      </c>
      <c r="I53" s="60" t="s">
        <v>129</v>
      </c>
      <c r="J53" s="56">
        <v>1500</v>
      </c>
      <c r="K53" s="177" t="s">
        <v>179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239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188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188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171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167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172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187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187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188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184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182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172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216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175</v>
      </c>
      <c r="C67" s="123">
        <v>1716094816</v>
      </c>
      <c r="D67" s="218">
        <v>9910</v>
      </c>
      <c r="E67" s="185" t="s">
        <v>239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184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180</v>
      </c>
      <c r="C68" s="123">
        <v>1716601350</v>
      </c>
      <c r="D68" s="218">
        <v>12030</v>
      </c>
      <c r="E68" s="186" t="s">
        <v>213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194</v>
      </c>
      <c r="B69" s="57" t="s">
        <v>195</v>
      </c>
      <c r="C69" s="123"/>
      <c r="D69" s="218">
        <v>19000</v>
      </c>
      <c r="E69" s="184" t="s">
        <v>239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194</v>
      </c>
      <c r="B70" s="57" t="s">
        <v>224</v>
      </c>
      <c r="C70" s="123"/>
      <c r="D70" s="218">
        <v>23550</v>
      </c>
      <c r="E70" s="185" t="s">
        <v>239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169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161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161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175</v>
      </c>
      <c r="I74" s="61">
        <v>1716094816</v>
      </c>
      <c r="J74" s="175">
        <v>10000</v>
      </c>
      <c r="K74" s="176" t="s">
        <v>182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180</v>
      </c>
      <c r="I75" s="60">
        <v>1716601350</v>
      </c>
      <c r="J75" s="56">
        <v>18430</v>
      </c>
      <c r="K75" s="123" t="s">
        <v>186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200</v>
      </c>
      <c r="B76" s="58" t="s">
        <v>201</v>
      </c>
      <c r="C76" s="123"/>
      <c r="D76" s="218">
        <v>26800</v>
      </c>
      <c r="E76" s="186" t="s">
        <v>234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187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219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211</v>
      </c>
      <c r="B78" s="58" t="s">
        <v>212</v>
      </c>
      <c r="C78" s="123"/>
      <c r="D78" s="218">
        <v>7300</v>
      </c>
      <c r="E78" s="184" t="s">
        <v>210</v>
      </c>
      <c r="F78" s="307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152</v>
      </c>
      <c r="B79" s="58" t="s">
        <v>240</v>
      </c>
      <c r="C79" s="237"/>
      <c r="D79" s="218">
        <v>8490</v>
      </c>
      <c r="E79" s="186" t="s">
        <v>239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187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206</v>
      </c>
      <c r="C80" s="123"/>
      <c r="D80" s="218">
        <v>10000</v>
      </c>
      <c r="E80" s="185" t="s">
        <v>233</v>
      </c>
      <c r="F80" s="144"/>
      <c r="G80" s="144"/>
      <c r="H80" s="194" t="s">
        <v>158</v>
      </c>
      <c r="I80" s="60">
        <v>1309083520</v>
      </c>
      <c r="J80" s="56">
        <v>270000</v>
      </c>
      <c r="K80" s="177" t="s">
        <v>188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214</v>
      </c>
      <c r="C81" s="123"/>
      <c r="D81" s="218">
        <v>22100</v>
      </c>
      <c r="E81" s="186" t="s">
        <v>239</v>
      </c>
      <c r="F81" s="138"/>
      <c r="G81" s="144"/>
      <c r="H81" s="194" t="s">
        <v>183</v>
      </c>
      <c r="I81" s="60">
        <v>1727608308</v>
      </c>
      <c r="J81" s="56">
        <v>7700</v>
      </c>
      <c r="K81" s="177" t="s">
        <v>182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153</v>
      </c>
      <c r="C82" s="123">
        <v>1811710431</v>
      </c>
      <c r="D82" s="218">
        <v>5010</v>
      </c>
      <c r="E82" s="184" t="s">
        <v>239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187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/>
      <c r="D83" s="220">
        <v>69160</v>
      </c>
      <c r="E83" s="185" t="s">
        <v>239</v>
      </c>
      <c r="F83" s="138"/>
      <c r="G83" s="144"/>
      <c r="H83" s="194" t="s">
        <v>185</v>
      </c>
      <c r="I83" s="60"/>
      <c r="J83" s="56">
        <v>300</v>
      </c>
      <c r="K83" s="177" t="s">
        <v>184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198</v>
      </c>
      <c r="B84" s="58" t="s">
        <v>199</v>
      </c>
      <c r="C84" s="123"/>
      <c r="D84" s="218">
        <v>11860</v>
      </c>
      <c r="E84" s="185" t="s">
        <v>244</v>
      </c>
      <c r="F84" s="297"/>
      <c r="G84" s="144"/>
      <c r="H84" s="194" t="s">
        <v>178</v>
      </c>
      <c r="I84" s="60">
        <v>1763999686</v>
      </c>
      <c r="J84" s="56">
        <v>25000</v>
      </c>
      <c r="K84" s="177" t="s">
        <v>173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100</v>
      </c>
      <c r="B85" s="58" t="s">
        <v>91</v>
      </c>
      <c r="C85" s="123">
        <v>1761236031</v>
      </c>
      <c r="D85" s="218">
        <v>7000</v>
      </c>
      <c r="E85" s="185" t="s">
        <v>132</v>
      </c>
      <c r="F85" s="138"/>
      <c r="G85" s="144"/>
      <c r="H85" s="194" t="s">
        <v>164</v>
      </c>
      <c r="I85" s="60">
        <v>1747475777</v>
      </c>
      <c r="J85" s="56">
        <v>20000</v>
      </c>
      <c r="K85" s="177" t="s">
        <v>165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221</v>
      </c>
      <c r="C86" s="123"/>
      <c r="D86" s="218">
        <v>20000</v>
      </c>
      <c r="E86" s="185" t="s">
        <v>219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7" t="s">
        <v>127</v>
      </c>
      <c r="C87" s="123">
        <v>1744752366</v>
      </c>
      <c r="D87" s="218">
        <v>21500</v>
      </c>
      <c r="E87" s="185" t="s">
        <v>239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193</v>
      </c>
      <c r="B88" s="58" t="s">
        <v>215</v>
      </c>
      <c r="C88" s="123"/>
      <c r="D88" s="218">
        <v>7700</v>
      </c>
      <c r="E88" s="184" t="s">
        <v>233</v>
      </c>
      <c r="F88" s="307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58" t="s">
        <v>136</v>
      </c>
      <c r="B89" s="124" t="s">
        <v>197</v>
      </c>
      <c r="C89" s="123"/>
      <c r="D89" s="218">
        <v>13000</v>
      </c>
      <c r="E89" s="185" t="s">
        <v>244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136</v>
      </c>
      <c r="B90" s="58" t="s">
        <v>137</v>
      </c>
      <c r="C90" s="123">
        <v>1789726772</v>
      </c>
      <c r="D90" s="218">
        <v>40000</v>
      </c>
      <c r="E90" s="185" t="s">
        <v>226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229</v>
      </c>
      <c r="B91" s="58" t="s">
        <v>230</v>
      </c>
      <c r="C91" s="123"/>
      <c r="D91" s="218">
        <v>15130</v>
      </c>
      <c r="E91" s="186" t="s">
        <v>228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208</v>
      </c>
      <c r="B92" s="58" t="s">
        <v>207</v>
      </c>
      <c r="C92" s="123"/>
      <c r="D92" s="218">
        <v>15000</v>
      </c>
      <c r="E92" s="185" t="s">
        <v>238</v>
      </c>
      <c r="F92" s="307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40000</v>
      </c>
      <c r="E93" s="185" t="s">
        <v>223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307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6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237</v>
      </c>
      <c r="C116" s="123">
        <v>1763999686</v>
      </c>
      <c r="D116" s="218">
        <v>35000</v>
      </c>
      <c r="E116" s="186" t="s">
        <v>228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236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7" t="s">
        <v>31</v>
      </c>
      <c r="B119" s="328"/>
      <c r="C119" s="340"/>
      <c r="D119" s="221">
        <f>SUM(D37:D118)</f>
        <v>2469645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7" t="s">
        <v>32</v>
      </c>
      <c r="B121" s="328"/>
      <c r="C121" s="328"/>
      <c r="D121" s="221">
        <f>D119+M121</f>
        <v>2469645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19" zoomScaleNormal="100" workbookViewId="0">
      <selection activeCell="G33" sqref="G3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2" t="s">
        <v>55</v>
      </c>
      <c r="B1" s="343"/>
      <c r="C1" s="343"/>
      <c r="D1" s="343"/>
      <c r="E1" s="344"/>
      <c r="F1" s="5"/>
      <c r="G1" s="5"/>
    </row>
    <row r="2" spans="1:25" ht="21.75">
      <c r="A2" s="351" t="s">
        <v>71</v>
      </c>
      <c r="B2" s="352"/>
      <c r="C2" s="352"/>
      <c r="D2" s="352"/>
      <c r="E2" s="353"/>
      <c r="F2" s="5"/>
      <c r="G2" s="5"/>
    </row>
    <row r="3" spans="1:25" ht="23.25">
      <c r="A3" s="345" t="s">
        <v>243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121</v>
      </c>
      <c r="B4" s="355"/>
      <c r="C4" s="277"/>
      <c r="D4" s="356" t="s">
        <v>120</v>
      </c>
      <c r="E4" s="35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5664373.8463000003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158258.43420000011</v>
      </c>
      <c r="C6" s="41"/>
      <c r="D6" s="39" t="s">
        <v>18</v>
      </c>
      <c r="E6" s="254">
        <v>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2"/>
      <c r="B7" s="281"/>
      <c r="C7" s="41"/>
      <c r="D7" s="39" t="s">
        <v>68</v>
      </c>
      <c r="E7" s="296">
        <v>6518.587899999693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87"/>
      <c r="B8" s="281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276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42645</v>
      </c>
      <c r="C10" s="40"/>
      <c r="D10" s="39" t="s">
        <v>12</v>
      </c>
      <c r="E10" s="254">
        <v>2469645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99">
        <f>B6+B7-B10-B11</f>
        <v>115613.43420000011</v>
      </c>
      <c r="C12" s="40"/>
      <c r="D12" s="39" t="s">
        <v>247</v>
      </c>
      <c r="E12" s="256">
        <v>189638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0"/>
      <c r="B13" s="281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/>
      <c r="B14" s="258"/>
      <c r="C14" s="39"/>
      <c r="D14" s="39"/>
      <c r="E14" s="296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4" t="s">
        <v>245</v>
      </c>
      <c r="B16" s="295">
        <v>300000</v>
      </c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B5+B6-B10+B14+B15+B16</f>
        <v>8415613.4342</v>
      </c>
      <c r="C17" s="40"/>
      <c r="D17" s="40" t="s">
        <v>7</v>
      </c>
      <c r="E17" s="257">
        <f>E5+E6+E7+E10+E11+E12+E15</f>
        <v>8415613.4342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8" t="s">
        <v>15</v>
      </c>
      <c r="B19" s="349"/>
      <c r="C19" s="349"/>
      <c r="D19" s="349"/>
      <c r="E19" s="350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3" t="s">
        <v>17</v>
      </c>
      <c r="E20" s="284">
        <v>308730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235</v>
      </c>
      <c r="B21" s="127">
        <v>26800</v>
      </c>
      <c r="C21" s="39"/>
      <c r="D21" s="283" t="s">
        <v>133</v>
      </c>
      <c r="E21" s="284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5" t="s">
        <v>128</v>
      </c>
      <c r="E22" s="286">
        <v>246000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166</v>
      </c>
      <c r="B23" s="127">
        <v>25000</v>
      </c>
      <c r="C23" s="39"/>
      <c r="D23" s="283" t="s">
        <v>142</v>
      </c>
      <c r="E23" s="284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3" t="s">
        <v>147</v>
      </c>
      <c r="E24" s="284">
        <v>192300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3" t="s">
        <v>151</v>
      </c>
      <c r="E25" s="284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177</v>
      </c>
      <c r="B26" s="127">
        <v>20000</v>
      </c>
      <c r="C26" s="128"/>
      <c r="D26" s="283" t="s">
        <v>143</v>
      </c>
      <c r="E26" s="284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241</v>
      </c>
      <c r="B27" s="127">
        <v>80000</v>
      </c>
      <c r="C27" s="128"/>
      <c r="D27" s="283" t="s">
        <v>144</v>
      </c>
      <c r="E27" s="284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9" t="s">
        <v>232</v>
      </c>
      <c r="B28" s="290">
        <v>21650</v>
      </c>
      <c r="C28" s="291"/>
      <c r="D28" s="292" t="s">
        <v>145</v>
      </c>
      <c r="E28" s="293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9" t="s">
        <v>222</v>
      </c>
      <c r="B29" s="290">
        <v>20000</v>
      </c>
      <c r="C29" s="291"/>
      <c r="D29" s="292" t="s">
        <v>146</v>
      </c>
      <c r="E29" s="293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9" t="s">
        <v>159</v>
      </c>
      <c r="B30" s="290">
        <v>290000</v>
      </c>
      <c r="C30" s="291"/>
      <c r="D30" s="292" t="s">
        <v>19</v>
      </c>
      <c r="E30" s="293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9" t="s">
        <v>157</v>
      </c>
      <c r="B31" s="290">
        <v>22000</v>
      </c>
      <c r="C31" s="291"/>
      <c r="D31" s="292" t="s">
        <v>231</v>
      </c>
      <c r="E31" s="293">
        <v>23000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9" t="s">
        <v>242</v>
      </c>
      <c r="B32" s="290">
        <v>24000</v>
      </c>
      <c r="C32" s="291"/>
      <c r="D32" s="292" t="s">
        <v>225</v>
      </c>
      <c r="E32" s="293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3.25">
      <c r="A33" s="341" t="s">
        <v>246</v>
      </c>
      <c r="B33" s="341"/>
      <c r="C33" s="341"/>
      <c r="D33" s="341"/>
      <c r="E33" s="34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7">
    <mergeCell ref="A33:E33"/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2022-03-20T18:52:26Z</dcterms:modified>
</cp:coreProperties>
</file>