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her\2022\April'22\Target\"/>
    </mc:Choice>
  </mc:AlternateContent>
  <bookViews>
    <workbookView xWindow="0" yWindow="0" windowWidth="20490" windowHeight="7755" tabRatio="602"/>
  </bookViews>
  <sheets>
    <sheet name="Distributor Primary" sheetId="1" r:id="rId1"/>
    <sheet name="Distributor Secondary" sheetId="2" r:id="rId2"/>
    <sheet name="DSR con %" sheetId="4" state="hidden" r:id="rId3"/>
    <sheet name="DSR Secondary" sheetId="5" state="hidden" r:id="rId4"/>
    <sheet name="DSR round" sheetId="6" r:id="rId5"/>
  </sheets>
  <definedNames>
    <definedName name="_xlnm._FilterDatabase" localSheetId="0" hidden="1">'Distributor Primary'!$A$3:$E$17</definedName>
    <definedName name="_xlnm._FilterDatabase" localSheetId="1" hidden="1">'Distributor Secondary'!$A$3:$D$17</definedName>
    <definedName name="_xlnm._FilterDatabase" localSheetId="4" hidden="1">'DSR round'!$A$2:$AV$79</definedName>
    <definedName name="_xlnm._FilterDatabase" localSheetId="3" hidden="1">'DSR Secondary'!$A$2:$AV$79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78" i="6" l="1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G79" i="6"/>
  <c r="AC79" i="6"/>
  <c r="Y79" i="6"/>
  <c r="U79" i="6"/>
  <c r="Q79" i="6"/>
  <c r="M79" i="6"/>
  <c r="I79" i="6"/>
  <c r="G77" i="6"/>
  <c r="AJ79" i="6"/>
  <c r="AI79" i="6"/>
  <c r="AH79" i="6"/>
  <c r="AF79" i="6"/>
  <c r="AE79" i="6"/>
  <c r="AD79" i="6"/>
  <c r="AB79" i="6"/>
  <c r="AA79" i="6"/>
  <c r="Z79" i="6"/>
  <c r="X79" i="6"/>
  <c r="W79" i="6"/>
  <c r="V79" i="6"/>
  <c r="T79" i="6"/>
  <c r="S79" i="6"/>
  <c r="R79" i="6"/>
  <c r="P79" i="6"/>
  <c r="O79" i="6"/>
  <c r="N79" i="6"/>
  <c r="L79" i="6"/>
  <c r="K79" i="6"/>
  <c r="H79" i="6"/>
  <c r="AG75" i="6"/>
  <c r="Q75" i="6"/>
  <c r="F73" i="6"/>
  <c r="G73" i="6"/>
  <c r="F72" i="6"/>
  <c r="AJ75" i="6"/>
  <c r="AI75" i="6"/>
  <c r="AF75" i="6"/>
  <c r="AE75" i="6"/>
  <c r="AC75" i="6"/>
  <c r="AB75" i="6"/>
  <c r="AA75" i="6"/>
  <c r="Y75" i="6"/>
  <c r="X75" i="6"/>
  <c r="W75" i="6"/>
  <c r="U75" i="6"/>
  <c r="T75" i="6"/>
  <c r="S75" i="6"/>
  <c r="P75" i="6"/>
  <c r="O75" i="6"/>
  <c r="M75" i="6"/>
  <c r="L75" i="6"/>
  <c r="K75" i="6"/>
  <c r="G71" i="6"/>
  <c r="H75" i="6"/>
  <c r="X70" i="6"/>
  <c r="H70" i="6"/>
  <c r="F69" i="6"/>
  <c r="G69" i="6"/>
  <c r="G68" i="6"/>
  <c r="F68" i="6"/>
  <c r="AJ70" i="6"/>
  <c r="AF70" i="6"/>
  <c r="AB70" i="6"/>
  <c r="T70" i="6"/>
  <c r="P70" i="6"/>
  <c r="L70" i="6"/>
  <c r="F65" i="6"/>
  <c r="G65" i="6"/>
  <c r="F64" i="6"/>
  <c r="AI70" i="6"/>
  <c r="AE70" i="6"/>
  <c r="AA70" i="6"/>
  <c r="W70" i="6"/>
  <c r="S70" i="6"/>
  <c r="O70" i="6"/>
  <c r="K70" i="6"/>
  <c r="AJ62" i="6"/>
  <c r="AB62" i="6"/>
  <c r="X62" i="6"/>
  <c r="T62" i="6"/>
  <c r="L62" i="6"/>
  <c r="H62" i="6"/>
  <c r="F61" i="6"/>
  <c r="G61" i="6"/>
  <c r="F60" i="6"/>
  <c r="G59" i="6"/>
  <c r="AI62" i="6"/>
  <c r="AG62" i="6"/>
  <c r="AF62" i="6"/>
  <c r="AE62" i="6"/>
  <c r="AC62" i="6"/>
  <c r="AA62" i="6"/>
  <c r="Y62" i="6"/>
  <c r="W62" i="6"/>
  <c r="U62" i="6"/>
  <c r="S62" i="6"/>
  <c r="Q62" i="6"/>
  <c r="P62" i="6"/>
  <c r="O62" i="6"/>
  <c r="M62" i="6"/>
  <c r="K62" i="6"/>
  <c r="I62" i="6"/>
  <c r="AA57" i="6"/>
  <c r="K57" i="6"/>
  <c r="F56" i="6"/>
  <c r="G55" i="6"/>
  <c r="AJ57" i="6"/>
  <c r="AI57" i="6"/>
  <c r="AF57" i="6"/>
  <c r="AE57" i="6"/>
  <c r="AB57" i="6"/>
  <c r="X57" i="6"/>
  <c r="W57" i="6"/>
  <c r="T57" i="6"/>
  <c r="S57" i="6"/>
  <c r="P57" i="6"/>
  <c r="O57" i="6"/>
  <c r="L57" i="6"/>
  <c r="H57" i="6"/>
  <c r="G53" i="6"/>
  <c r="AH52" i="6"/>
  <c r="R52" i="6"/>
  <c r="G51" i="6"/>
  <c r="G49" i="6"/>
  <c r="AD52" i="6"/>
  <c r="Z52" i="6"/>
  <c r="V52" i="6"/>
  <c r="N52" i="6"/>
  <c r="F48" i="6"/>
  <c r="G48" i="6"/>
  <c r="G47" i="6"/>
  <c r="AJ52" i="6"/>
  <c r="AG52" i="6"/>
  <c r="AF52" i="6"/>
  <c r="AC52" i="6"/>
  <c r="AB52" i="6"/>
  <c r="Y52" i="6"/>
  <c r="X52" i="6"/>
  <c r="U52" i="6"/>
  <c r="T52" i="6"/>
  <c r="Q52" i="6"/>
  <c r="P52" i="6"/>
  <c r="M52" i="6"/>
  <c r="L52" i="6"/>
  <c r="I52" i="6"/>
  <c r="H52" i="6"/>
  <c r="G45" i="6"/>
  <c r="Z44" i="6"/>
  <c r="G42" i="6"/>
  <c r="F41" i="6"/>
  <c r="G41" i="6"/>
  <c r="F40" i="6"/>
  <c r="F38" i="6"/>
  <c r="G38" i="6"/>
  <c r="J44" i="6"/>
  <c r="G37" i="6"/>
  <c r="F37" i="6"/>
  <c r="F34" i="6"/>
  <c r="G34" i="6"/>
  <c r="G33" i="6"/>
  <c r="F33" i="6"/>
  <c r="AG36" i="6"/>
  <c r="AC36" i="6"/>
  <c r="Y36" i="6"/>
  <c r="U36" i="6"/>
  <c r="Q36" i="6"/>
  <c r="M36" i="6"/>
  <c r="I36" i="6"/>
  <c r="AH36" i="6"/>
  <c r="AD36" i="6"/>
  <c r="Z36" i="6"/>
  <c r="V36" i="6"/>
  <c r="R36" i="6"/>
  <c r="N36" i="6"/>
  <c r="J36" i="6"/>
  <c r="F29" i="6"/>
  <c r="AI30" i="6"/>
  <c r="AE30" i="6"/>
  <c r="AA30" i="6"/>
  <c r="W30" i="6"/>
  <c r="S30" i="6"/>
  <c r="O30" i="6"/>
  <c r="K30" i="6"/>
  <c r="G26" i="6"/>
  <c r="F25" i="6"/>
  <c r="AH30" i="6"/>
  <c r="AD30" i="6"/>
  <c r="Z30" i="6"/>
  <c r="V30" i="6"/>
  <c r="R30" i="6"/>
  <c r="N30" i="6"/>
  <c r="J30" i="6"/>
  <c r="F22" i="6"/>
  <c r="G22" i="6"/>
  <c r="F21" i="6"/>
  <c r="AJ23" i="6"/>
  <c r="T23" i="6"/>
  <c r="F20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F19" i="6"/>
  <c r="G17" i="6"/>
  <c r="G16" i="6"/>
  <c r="F16" i="6"/>
  <c r="G15" i="6"/>
  <c r="F15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G14" i="6"/>
  <c r="H18" i="6"/>
  <c r="G12" i="6"/>
  <c r="F12" i="6"/>
  <c r="G11" i="6"/>
  <c r="F11" i="6"/>
  <c r="G10" i="6"/>
  <c r="F10" i="6"/>
  <c r="AJ13" i="6"/>
  <c r="AF13" i="6"/>
  <c r="AB13" i="6"/>
  <c r="X13" i="6"/>
  <c r="T13" i="6"/>
  <c r="P13" i="6"/>
  <c r="L13" i="6"/>
  <c r="G9" i="6"/>
  <c r="F8" i="6"/>
  <c r="G8" i="6"/>
  <c r="AI13" i="6"/>
  <c r="AH13" i="6"/>
  <c r="AG13" i="6"/>
  <c r="AE13" i="6"/>
  <c r="AD13" i="6"/>
  <c r="AC13" i="6"/>
  <c r="AA13" i="6"/>
  <c r="Z13" i="6"/>
  <c r="Y13" i="6"/>
  <c r="W13" i="6"/>
  <c r="V13" i="6"/>
  <c r="U13" i="6"/>
  <c r="S13" i="6"/>
  <c r="R13" i="6"/>
  <c r="Q13" i="6"/>
  <c r="O13" i="6"/>
  <c r="N13" i="6"/>
  <c r="M13" i="6"/>
  <c r="K13" i="6"/>
  <c r="J13" i="6"/>
  <c r="I13" i="6"/>
  <c r="G7" i="6"/>
  <c r="F7" i="6"/>
  <c r="AG6" i="6"/>
  <c r="AC6" i="6"/>
  <c r="Y6" i="6"/>
  <c r="U6" i="6"/>
  <c r="Q6" i="6"/>
  <c r="M6" i="6"/>
  <c r="I6" i="6"/>
  <c r="G5" i="6"/>
  <c r="AI6" i="6"/>
  <c r="AE6" i="6"/>
  <c r="AA6" i="6"/>
  <c r="W6" i="6"/>
  <c r="S6" i="6"/>
  <c r="O6" i="6"/>
  <c r="K6" i="6"/>
  <c r="F4" i="6"/>
  <c r="AJ6" i="6"/>
  <c r="AH6" i="6"/>
  <c r="AF6" i="6"/>
  <c r="AD6" i="6"/>
  <c r="AB6" i="6"/>
  <c r="Z6" i="6"/>
  <c r="X6" i="6"/>
  <c r="V6" i="6"/>
  <c r="T6" i="6"/>
  <c r="R6" i="6"/>
  <c r="P6" i="6"/>
  <c r="N6" i="6"/>
  <c r="L6" i="6"/>
  <c r="J6" i="6"/>
  <c r="H6" i="6"/>
  <c r="F3" i="6"/>
  <c r="G13" i="6" l="1"/>
  <c r="G18" i="6"/>
  <c r="G28" i="6"/>
  <c r="F28" i="6"/>
  <c r="G35" i="6"/>
  <c r="F35" i="6"/>
  <c r="J79" i="6"/>
  <c r="F76" i="6"/>
  <c r="G3" i="6"/>
  <c r="F14" i="6"/>
  <c r="G19" i="6"/>
  <c r="G24" i="6"/>
  <c r="L30" i="6"/>
  <c r="P30" i="6"/>
  <c r="T30" i="6"/>
  <c r="X30" i="6"/>
  <c r="AB30" i="6"/>
  <c r="AF30" i="6"/>
  <c r="AJ30" i="6"/>
  <c r="G29" i="6"/>
  <c r="K36" i="6"/>
  <c r="O36" i="6"/>
  <c r="S36" i="6"/>
  <c r="W36" i="6"/>
  <c r="AA36" i="6"/>
  <c r="AE36" i="6"/>
  <c r="AI36" i="6"/>
  <c r="G40" i="6"/>
  <c r="F42" i="6"/>
  <c r="G4" i="6"/>
  <c r="I18" i="6"/>
  <c r="F5" i="6"/>
  <c r="F6" i="6" s="1"/>
  <c r="F9" i="6"/>
  <c r="F13" i="6" s="1"/>
  <c r="F17" i="6"/>
  <c r="G21" i="6"/>
  <c r="I30" i="6"/>
  <c r="M30" i="6"/>
  <c r="Q30" i="6"/>
  <c r="U30" i="6"/>
  <c r="Y30" i="6"/>
  <c r="AC30" i="6"/>
  <c r="AG30" i="6"/>
  <c r="F26" i="6"/>
  <c r="G27" i="6"/>
  <c r="F27" i="6"/>
  <c r="H36" i="6"/>
  <c r="G31" i="6"/>
  <c r="F31" i="6"/>
  <c r="L36" i="6"/>
  <c r="P36" i="6"/>
  <c r="T36" i="6"/>
  <c r="X36" i="6"/>
  <c r="AB36" i="6"/>
  <c r="AF36" i="6"/>
  <c r="AJ36" i="6"/>
  <c r="H13" i="6"/>
  <c r="F23" i="6"/>
  <c r="G39" i="6"/>
  <c r="F39" i="6"/>
  <c r="G20" i="6"/>
  <c r="G25" i="6"/>
  <c r="G32" i="6"/>
  <c r="N44" i="6"/>
  <c r="R44" i="6"/>
  <c r="V44" i="6"/>
  <c r="AD44" i="6"/>
  <c r="AH44" i="6"/>
  <c r="J57" i="6"/>
  <c r="N57" i="6"/>
  <c r="R57" i="6"/>
  <c r="V57" i="6"/>
  <c r="Z57" i="6"/>
  <c r="AD57" i="6"/>
  <c r="AH57" i="6"/>
  <c r="F24" i="6"/>
  <c r="H30" i="6"/>
  <c r="F32" i="6"/>
  <c r="K44" i="6"/>
  <c r="O44" i="6"/>
  <c r="S44" i="6"/>
  <c r="W44" i="6"/>
  <c r="AA44" i="6"/>
  <c r="AE44" i="6"/>
  <c r="AI44" i="6"/>
  <c r="G46" i="6"/>
  <c r="F46" i="6"/>
  <c r="J62" i="6"/>
  <c r="N62" i="6"/>
  <c r="R62" i="6"/>
  <c r="V62" i="6"/>
  <c r="Z62" i="6"/>
  <c r="AD62" i="6"/>
  <c r="AH62" i="6"/>
  <c r="G63" i="6"/>
  <c r="G74" i="6"/>
  <c r="F74" i="6"/>
  <c r="F77" i="6"/>
  <c r="G78" i="6"/>
  <c r="F78" i="6"/>
  <c r="H44" i="6"/>
  <c r="L44" i="6"/>
  <c r="P44" i="6"/>
  <c r="T44" i="6"/>
  <c r="X44" i="6"/>
  <c r="AB44" i="6"/>
  <c r="AF44" i="6"/>
  <c r="AJ44" i="6"/>
  <c r="G43" i="6"/>
  <c r="F43" i="6"/>
  <c r="J52" i="6"/>
  <c r="G56" i="6"/>
  <c r="G60" i="6"/>
  <c r="I70" i="6"/>
  <c r="M70" i="6"/>
  <c r="Q70" i="6"/>
  <c r="U70" i="6"/>
  <c r="Y70" i="6"/>
  <c r="AC70" i="6"/>
  <c r="AG70" i="6"/>
  <c r="G66" i="6"/>
  <c r="F66" i="6"/>
  <c r="J75" i="6"/>
  <c r="N75" i="6"/>
  <c r="R75" i="6"/>
  <c r="V75" i="6"/>
  <c r="Z75" i="6"/>
  <c r="AD75" i="6"/>
  <c r="AH75" i="6"/>
  <c r="G72" i="6"/>
  <c r="I75" i="6"/>
  <c r="I44" i="6"/>
  <c r="M44" i="6"/>
  <c r="Q44" i="6"/>
  <c r="U44" i="6"/>
  <c r="Y44" i="6"/>
  <c r="AC44" i="6"/>
  <c r="AG44" i="6"/>
  <c r="K52" i="6"/>
  <c r="O52" i="6"/>
  <c r="S52" i="6"/>
  <c r="W52" i="6"/>
  <c r="AA52" i="6"/>
  <c r="AE52" i="6"/>
  <c r="AI52" i="6"/>
  <c r="F49" i="6"/>
  <c r="G50" i="6"/>
  <c r="F50" i="6"/>
  <c r="F53" i="6"/>
  <c r="M57" i="6"/>
  <c r="Q57" i="6"/>
  <c r="U57" i="6"/>
  <c r="Y57" i="6"/>
  <c r="AC57" i="6"/>
  <c r="AG57" i="6"/>
  <c r="G54" i="6"/>
  <c r="F54" i="6"/>
  <c r="G58" i="6"/>
  <c r="F58" i="6"/>
  <c r="J70" i="6"/>
  <c r="N70" i="6"/>
  <c r="R70" i="6"/>
  <c r="V70" i="6"/>
  <c r="Z70" i="6"/>
  <c r="AD70" i="6"/>
  <c r="AH70" i="6"/>
  <c r="G64" i="6"/>
  <c r="G67" i="6"/>
  <c r="F47" i="6"/>
  <c r="F51" i="6"/>
  <c r="F55" i="6"/>
  <c r="F59" i="6"/>
  <c r="F63" i="6"/>
  <c r="F67" i="6"/>
  <c r="F71" i="6"/>
  <c r="G76" i="6"/>
  <c r="I57" i="6"/>
  <c r="F45" i="6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O23" i="5"/>
  <c r="S17" i="2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I17" i="1"/>
  <c r="G57" i="6" l="1"/>
  <c r="G79" i="6"/>
  <c r="M80" i="6"/>
  <c r="AC80" i="6"/>
  <c r="R80" i="6"/>
  <c r="V80" i="6"/>
  <c r="AE80" i="6"/>
  <c r="L80" i="6"/>
  <c r="AB80" i="6"/>
  <c r="P80" i="6"/>
  <c r="W80" i="6"/>
  <c r="AI80" i="6"/>
  <c r="S80" i="6"/>
  <c r="X80" i="6"/>
  <c r="H80" i="6"/>
  <c r="G52" i="6"/>
  <c r="F44" i="6"/>
  <c r="F75" i="6"/>
  <c r="G75" i="6"/>
  <c r="F70" i="6"/>
  <c r="G70" i="6"/>
  <c r="AD80" i="6"/>
  <c r="G62" i="6"/>
  <c r="U80" i="6"/>
  <c r="Z80" i="6"/>
  <c r="J80" i="6"/>
  <c r="AA80" i="6"/>
  <c r="K80" i="6"/>
  <c r="G44" i="6"/>
  <c r="AF80" i="6"/>
  <c r="I80" i="6"/>
  <c r="AH80" i="6"/>
  <c r="Y80" i="6"/>
  <c r="N80" i="6"/>
  <c r="AG80" i="6"/>
  <c r="Q80" i="6"/>
  <c r="AJ80" i="6"/>
  <c r="T80" i="6"/>
  <c r="G36" i="6"/>
  <c r="G23" i="6"/>
  <c r="F52" i="6"/>
  <c r="F18" i="6"/>
  <c r="F57" i="6"/>
  <c r="F62" i="6"/>
  <c r="G6" i="6"/>
  <c r="F30" i="6"/>
  <c r="F36" i="6"/>
  <c r="G30" i="6"/>
  <c r="F79" i="6"/>
  <c r="O6" i="5"/>
  <c r="O57" i="5"/>
  <c r="O70" i="5"/>
  <c r="O30" i="5"/>
  <c r="O44" i="5"/>
  <c r="O75" i="5"/>
  <c r="O79" i="5"/>
  <c r="P79" i="5"/>
  <c r="P75" i="5"/>
  <c r="P44" i="5"/>
  <c r="P52" i="5"/>
  <c r="P57" i="5"/>
  <c r="O18" i="5"/>
  <c r="O52" i="5"/>
  <c r="O62" i="5"/>
  <c r="P30" i="5"/>
  <c r="P62" i="5"/>
  <c r="P70" i="5"/>
  <c r="P36" i="5"/>
  <c r="O36" i="5"/>
  <c r="P18" i="5"/>
  <c r="P23" i="5"/>
  <c r="P6" i="5"/>
  <c r="P13" i="5"/>
  <c r="G80" i="6" l="1"/>
  <c r="F80" i="6"/>
  <c r="O13" i="5"/>
  <c r="H39" i="5" l="1"/>
  <c r="H38" i="5"/>
  <c r="G38" i="5" l="1"/>
  <c r="F39" i="5"/>
  <c r="F38" i="5"/>
  <c r="G39" i="5"/>
  <c r="AH79" i="4"/>
  <c r="AH75" i="4"/>
  <c r="AH70" i="4"/>
  <c r="AH62" i="4"/>
  <c r="AH57" i="4"/>
  <c r="AH52" i="4"/>
  <c r="AH44" i="4"/>
  <c r="AH36" i="4"/>
  <c r="AH30" i="4"/>
  <c r="AH23" i="4"/>
  <c r="AH18" i="4"/>
  <c r="AH13" i="4"/>
  <c r="AH6" i="4"/>
  <c r="AF17" i="2"/>
  <c r="AE17" i="1"/>
  <c r="J6" i="5" l="1"/>
  <c r="J18" i="5"/>
  <c r="J23" i="5"/>
  <c r="J44" i="5"/>
  <c r="J52" i="5"/>
  <c r="J30" i="5"/>
  <c r="J70" i="5"/>
  <c r="J13" i="5"/>
  <c r="J36" i="5"/>
  <c r="J75" i="5"/>
  <c r="J79" i="5"/>
  <c r="J57" i="5"/>
  <c r="J62" i="5"/>
  <c r="J80" i="5" l="1"/>
  <c r="J82" i="5" s="1"/>
  <c r="E17" i="1" l="1"/>
  <c r="AI17" i="2"/>
  <c r="AH17" i="2"/>
  <c r="AG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AJ23" i="5" l="1"/>
  <c r="AI23" i="5"/>
  <c r="AF23" i="5"/>
  <c r="AE23" i="5"/>
  <c r="AC23" i="5"/>
  <c r="AB23" i="5"/>
  <c r="AA23" i="5"/>
  <c r="X23" i="5"/>
  <c r="W23" i="5"/>
  <c r="T23" i="5"/>
  <c r="S23" i="5"/>
  <c r="N23" i="5"/>
  <c r="K23" i="5"/>
  <c r="I23" i="5"/>
  <c r="AJ23" i="4"/>
  <c r="AI23" i="4"/>
  <c r="AG23" i="4"/>
  <c r="AF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G23" i="5" l="1"/>
  <c r="L23" i="5"/>
  <c r="Q23" i="5"/>
  <c r="U23" i="5"/>
  <c r="Y23" i="5"/>
  <c r="M23" i="5"/>
  <c r="R23" i="5"/>
  <c r="V23" i="5"/>
  <c r="Z23" i="5"/>
  <c r="AD23" i="5"/>
  <c r="AH23" i="5"/>
  <c r="AJ13" i="4"/>
  <c r="AI13" i="4"/>
  <c r="AG13" i="4"/>
  <c r="AF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J79" i="5"/>
  <c r="AI79" i="5"/>
  <c r="AG79" i="5"/>
  <c r="AF79" i="5"/>
  <c r="AE79" i="5"/>
  <c r="AC79" i="5"/>
  <c r="AB79" i="5"/>
  <c r="AA79" i="5"/>
  <c r="Y79" i="5"/>
  <c r="X79" i="5"/>
  <c r="W79" i="5"/>
  <c r="U79" i="5"/>
  <c r="T79" i="5"/>
  <c r="S79" i="5"/>
  <c r="Q79" i="5"/>
  <c r="N79" i="5"/>
  <c r="L79" i="5"/>
  <c r="K79" i="5"/>
  <c r="I79" i="5"/>
  <c r="AJ75" i="5"/>
  <c r="AI75" i="5"/>
  <c r="AG75" i="5"/>
  <c r="AF75" i="5"/>
  <c r="AE75" i="5"/>
  <c r="AC75" i="5"/>
  <c r="AB75" i="5"/>
  <c r="AA75" i="5"/>
  <c r="Y75" i="5"/>
  <c r="X75" i="5"/>
  <c r="W75" i="5"/>
  <c r="U75" i="5"/>
  <c r="T75" i="5"/>
  <c r="S75" i="5"/>
  <c r="Q75" i="5"/>
  <c r="N75" i="5"/>
  <c r="L75" i="5"/>
  <c r="K75" i="5"/>
  <c r="I75" i="5"/>
  <c r="AI70" i="5"/>
  <c r="AH70" i="5"/>
  <c r="AG70" i="5"/>
  <c r="AE70" i="5"/>
  <c r="AD70" i="5"/>
  <c r="AC70" i="5"/>
  <c r="AA70" i="5"/>
  <c r="Z70" i="5"/>
  <c r="Y70" i="5"/>
  <c r="W70" i="5"/>
  <c r="V70" i="5"/>
  <c r="U70" i="5"/>
  <c r="S70" i="5"/>
  <c r="R70" i="5"/>
  <c r="Q70" i="5"/>
  <c r="N70" i="5"/>
  <c r="M70" i="5"/>
  <c r="L70" i="5"/>
  <c r="I70" i="5"/>
  <c r="AI62" i="5"/>
  <c r="AH62" i="5"/>
  <c r="AE62" i="5"/>
  <c r="AD62" i="5"/>
  <c r="AA62" i="5"/>
  <c r="Z62" i="5"/>
  <c r="Y62" i="5"/>
  <c r="W62" i="5"/>
  <c r="V62" i="5"/>
  <c r="U62" i="5"/>
  <c r="S62" i="5"/>
  <c r="R62" i="5"/>
  <c r="Q62" i="5"/>
  <c r="N62" i="5"/>
  <c r="M62" i="5"/>
  <c r="L62" i="5"/>
  <c r="I62" i="5"/>
  <c r="AI57" i="5"/>
  <c r="AH57" i="5"/>
  <c r="AE57" i="5"/>
  <c r="AD57" i="5"/>
  <c r="AC57" i="5"/>
  <c r="AA57" i="5"/>
  <c r="Z57" i="5"/>
  <c r="Y57" i="5"/>
  <c r="W57" i="5"/>
  <c r="V57" i="5"/>
  <c r="U57" i="5"/>
  <c r="S57" i="5"/>
  <c r="R57" i="5"/>
  <c r="Q57" i="5"/>
  <c r="N57" i="5"/>
  <c r="M57" i="5"/>
  <c r="L57" i="5"/>
  <c r="I57" i="5"/>
  <c r="AJ52" i="5"/>
  <c r="AG52" i="5"/>
  <c r="AF52" i="5"/>
  <c r="AC52" i="5"/>
  <c r="AB52" i="5"/>
  <c r="Y52" i="5"/>
  <c r="X52" i="5"/>
  <c r="U52" i="5"/>
  <c r="T52" i="5"/>
  <c r="Q52" i="5"/>
  <c r="L52" i="5"/>
  <c r="K52" i="5"/>
  <c r="AI44" i="5"/>
  <c r="AH44" i="5"/>
  <c r="AE44" i="5"/>
  <c r="AD44" i="5"/>
  <c r="AA44" i="5"/>
  <c r="Z44" i="5"/>
  <c r="W44" i="5"/>
  <c r="V44" i="5"/>
  <c r="S44" i="5"/>
  <c r="R44" i="5"/>
  <c r="N44" i="5"/>
  <c r="M44" i="5"/>
  <c r="I44" i="5"/>
  <c r="AJ36" i="5"/>
  <c r="AG36" i="5"/>
  <c r="AF36" i="5"/>
  <c r="AC36" i="5"/>
  <c r="AB36" i="5"/>
  <c r="Y36" i="5"/>
  <c r="X36" i="5"/>
  <c r="U36" i="5"/>
  <c r="T36" i="5"/>
  <c r="Q36" i="5"/>
  <c r="L36" i="5"/>
  <c r="K36" i="5"/>
  <c r="H78" i="5"/>
  <c r="H77" i="5"/>
  <c r="H76" i="5"/>
  <c r="H74" i="5"/>
  <c r="H73" i="5"/>
  <c r="H72" i="5"/>
  <c r="H71" i="5"/>
  <c r="H69" i="5"/>
  <c r="H68" i="5"/>
  <c r="H67" i="5"/>
  <c r="H66" i="5"/>
  <c r="F66" i="5" s="1"/>
  <c r="H65" i="5"/>
  <c r="H64" i="5"/>
  <c r="H63" i="5"/>
  <c r="H61" i="5"/>
  <c r="F61" i="5" s="1"/>
  <c r="H60" i="5"/>
  <c r="H59" i="5"/>
  <c r="H58" i="5"/>
  <c r="H56" i="5"/>
  <c r="F56" i="5" s="1"/>
  <c r="H55" i="5"/>
  <c r="H54" i="5"/>
  <c r="H53" i="5"/>
  <c r="H51" i="5"/>
  <c r="F51" i="5" s="1"/>
  <c r="H50" i="5"/>
  <c r="H49" i="5"/>
  <c r="H48" i="5"/>
  <c r="H47" i="5"/>
  <c r="F47" i="5" s="1"/>
  <c r="H46" i="5"/>
  <c r="H45" i="5"/>
  <c r="H43" i="5"/>
  <c r="H42" i="5"/>
  <c r="F42" i="5" s="1"/>
  <c r="H41" i="5"/>
  <c r="H40" i="5"/>
  <c r="H37" i="5"/>
  <c r="H35" i="5"/>
  <c r="F35" i="5" s="1"/>
  <c r="H34" i="5"/>
  <c r="H33" i="5"/>
  <c r="H32" i="5"/>
  <c r="H31" i="5"/>
  <c r="H29" i="5"/>
  <c r="H28" i="5"/>
  <c r="H25" i="5"/>
  <c r="H24" i="5"/>
  <c r="H22" i="5"/>
  <c r="F22" i="5" s="1"/>
  <c r="H21" i="5"/>
  <c r="F21" i="5" s="1"/>
  <c r="H20" i="5"/>
  <c r="F20" i="5" s="1"/>
  <c r="H19" i="5"/>
  <c r="AJ18" i="5"/>
  <c r="AI18" i="5"/>
  <c r="AH18" i="5"/>
  <c r="AF18" i="5"/>
  <c r="AE18" i="5"/>
  <c r="AD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I13" i="5"/>
  <c r="AH13" i="5"/>
  <c r="AG13" i="5"/>
  <c r="AE13" i="5"/>
  <c r="AD13" i="5"/>
  <c r="AC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I6" i="5"/>
  <c r="AH6" i="5"/>
  <c r="AG6" i="5"/>
  <c r="AE6" i="5"/>
  <c r="AD6" i="5"/>
  <c r="AC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H23" i="5" l="1"/>
  <c r="F19" i="5"/>
  <c r="F24" i="5"/>
  <c r="H36" i="5"/>
  <c r="F31" i="5"/>
  <c r="H79" i="5"/>
  <c r="F76" i="5"/>
  <c r="F76" i="4" s="1"/>
  <c r="F9" i="5"/>
  <c r="F9" i="4" s="1"/>
  <c r="F15" i="5"/>
  <c r="F15" i="4" s="1"/>
  <c r="F25" i="5"/>
  <c r="F25" i="4" s="1"/>
  <c r="F32" i="5"/>
  <c r="F32" i="4" s="1"/>
  <c r="H44" i="5"/>
  <c r="F37" i="5"/>
  <c r="F39" i="4" s="1"/>
  <c r="F43" i="5"/>
  <c r="F43" i="4" s="1"/>
  <c r="F48" i="5"/>
  <c r="F48" i="4" s="1"/>
  <c r="H57" i="5"/>
  <c r="F53" i="5"/>
  <c r="H62" i="5"/>
  <c r="F58" i="5"/>
  <c r="H70" i="5"/>
  <c r="F63" i="5"/>
  <c r="F67" i="5"/>
  <c r="F67" i="4" s="1"/>
  <c r="F72" i="5"/>
  <c r="F72" i="4" s="1"/>
  <c r="F77" i="5"/>
  <c r="F77" i="4" s="1"/>
  <c r="Z13" i="5"/>
  <c r="H18" i="5"/>
  <c r="F14" i="5"/>
  <c r="H75" i="5"/>
  <c r="F71" i="5"/>
  <c r="F71" i="4" s="1"/>
  <c r="H6" i="5"/>
  <c r="F3" i="5"/>
  <c r="K6" i="5"/>
  <c r="T6" i="5"/>
  <c r="X6" i="5"/>
  <c r="AB6" i="5"/>
  <c r="AF6" i="5"/>
  <c r="AJ6" i="5"/>
  <c r="F10" i="5"/>
  <c r="F10" i="4" s="1"/>
  <c r="K13" i="5"/>
  <c r="T13" i="5"/>
  <c r="X13" i="5"/>
  <c r="AB13" i="5"/>
  <c r="AF13" i="5"/>
  <c r="AJ13" i="5"/>
  <c r="F16" i="5"/>
  <c r="F16" i="4" s="1"/>
  <c r="L18" i="5"/>
  <c r="Q18" i="5"/>
  <c r="U18" i="5"/>
  <c r="Y18" i="5"/>
  <c r="AC18" i="5"/>
  <c r="AG18" i="5"/>
  <c r="F28" i="5"/>
  <c r="F28" i="4" s="1"/>
  <c r="F33" i="5"/>
  <c r="F33" i="4" s="1"/>
  <c r="F40" i="5"/>
  <c r="F40" i="4" s="1"/>
  <c r="H52" i="5"/>
  <c r="F45" i="5"/>
  <c r="F49" i="5"/>
  <c r="F49" i="4" s="1"/>
  <c r="F54" i="5"/>
  <c r="F54" i="4" s="1"/>
  <c r="F59" i="5"/>
  <c r="F59" i="4" s="1"/>
  <c r="F64" i="5"/>
  <c r="F64" i="4" s="1"/>
  <c r="F68" i="5"/>
  <c r="F68" i="4" s="1"/>
  <c r="F73" i="5"/>
  <c r="F73" i="4" s="1"/>
  <c r="F78" i="5"/>
  <c r="F78" i="4" s="1"/>
  <c r="M36" i="5"/>
  <c r="R36" i="5"/>
  <c r="V36" i="5"/>
  <c r="Z36" i="5"/>
  <c r="AD36" i="5"/>
  <c r="AH36" i="5"/>
  <c r="K44" i="5"/>
  <c r="T44" i="5"/>
  <c r="X44" i="5"/>
  <c r="AB44" i="5"/>
  <c r="AF44" i="5"/>
  <c r="AJ44" i="5"/>
  <c r="M52" i="5"/>
  <c r="R52" i="5"/>
  <c r="V52" i="5"/>
  <c r="Z52" i="5"/>
  <c r="AD52" i="5"/>
  <c r="AH52" i="5"/>
  <c r="K57" i="5"/>
  <c r="T57" i="5"/>
  <c r="X57" i="5"/>
  <c r="AB57" i="5"/>
  <c r="AF57" i="5"/>
  <c r="AJ57" i="5"/>
  <c r="K62" i="5"/>
  <c r="T62" i="5"/>
  <c r="X62" i="5"/>
  <c r="AB62" i="5"/>
  <c r="AF62" i="5"/>
  <c r="AJ62" i="5"/>
  <c r="K70" i="5"/>
  <c r="T70" i="5"/>
  <c r="X70" i="5"/>
  <c r="AB70" i="5"/>
  <c r="AF70" i="5"/>
  <c r="AJ70" i="5"/>
  <c r="M75" i="5"/>
  <c r="R75" i="5"/>
  <c r="V75" i="5"/>
  <c r="Z75" i="5"/>
  <c r="AD75" i="5"/>
  <c r="AH75" i="5"/>
  <c r="M79" i="5"/>
  <c r="R79" i="5"/>
  <c r="V79" i="5"/>
  <c r="Z79" i="5"/>
  <c r="AD79" i="5"/>
  <c r="AH79" i="5"/>
  <c r="F4" i="5"/>
  <c r="F4" i="4" s="1"/>
  <c r="F7" i="5"/>
  <c r="H13" i="5"/>
  <c r="F11" i="5"/>
  <c r="F11" i="4" s="1"/>
  <c r="F17" i="5"/>
  <c r="F17" i="4" s="1"/>
  <c r="F29" i="5"/>
  <c r="F29" i="4" s="1"/>
  <c r="F34" i="5"/>
  <c r="F34" i="4" s="1"/>
  <c r="F41" i="5"/>
  <c r="F41" i="4" s="1"/>
  <c r="F46" i="5"/>
  <c r="F46" i="4" s="1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I36" i="5"/>
  <c r="N36" i="5"/>
  <c r="S36" i="5"/>
  <c r="W36" i="5"/>
  <c r="AA36" i="5"/>
  <c r="AE36" i="5"/>
  <c r="AI36" i="5"/>
  <c r="L44" i="5"/>
  <c r="Q44" i="5"/>
  <c r="U44" i="5"/>
  <c r="Y44" i="5"/>
  <c r="AC44" i="5"/>
  <c r="AG44" i="5"/>
  <c r="I52" i="5"/>
  <c r="N52" i="5"/>
  <c r="S52" i="5"/>
  <c r="W52" i="5"/>
  <c r="AA52" i="5"/>
  <c r="AE52" i="5"/>
  <c r="AI52" i="5"/>
  <c r="AG57" i="5"/>
  <c r="AC62" i="5"/>
  <c r="AG62" i="5"/>
  <c r="G3" i="5"/>
  <c r="G4" i="5"/>
  <c r="G4" i="4" s="1"/>
  <c r="G7" i="5"/>
  <c r="G11" i="5"/>
  <c r="G11" i="4" s="1"/>
  <c r="G17" i="5"/>
  <c r="G17" i="4" s="1"/>
  <c r="G29" i="5"/>
  <c r="G29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G64" i="5"/>
  <c r="G64" i="4" s="1"/>
  <c r="G67" i="5"/>
  <c r="G67" i="4" s="1"/>
  <c r="G72" i="5"/>
  <c r="G72" i="4" s="1"/>
  <c r="G77" i="5"/>
  <c r="G77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5" i="5"/>
  <c r="G35" i="4" s="1"/>
  <c r="F35" i="4"/>
  <c r="F42" i="4"/>
  <c r="G42" i="5"/>
  <c r="G42" i="4" s="1"/>
  <c r="G47" i="5"/>
  <c r="G47" i="4" s="1"/>
  <c r="F47" i="4"/>
  <c r="G51" i="5"/>
  <c r="G51" i="4" s="1"/>
  <c r="F51" i="4"/>
  <c r="G56" i="5"/>
  <c r="G56" i="4" s="1"/>
  <c r="F56" i="4"/>
  <c r="G61" i="5"/>
  <c r="G61" i="4" s="1"/>
  <c r="F61" i="4"/>
  <c r="G68" i="5"/>
  <c r="G68" i="4" s="1"/>
  <c r="G73" i="5"/>
  <c r="G73" i="4" s="1"/>
  <c r="G78" i="5"/>
  <c r="G78" i="4" s="1"/>
  <c r="G9" i="5"/>
  <c r="G9" i="4" s="1"/>
  <c r="G15" i="5"/>
  <c r="G15" i="4" s="1"/>
  <c r="G25" i="5"/>
  <c r="G25" i="4" s="1"/>
  <c r="G32" i="5"/>
  <c r="G32" i="4" s="1"/>
  <c r="G37" i="5"/>
  <c r="G39" i="4" s="1"/>
  <c r="G43" i="5"/>
  <c r="G43" i="4" s="1"/>
  <c r="G48" i="5"/>
  <c r="G48" i="4" s="1"/>
  <c r="G53" i="5"/>
  <c r="G58" i="5"/>
  <c r="G63" i="5"/>
  <c r="G65" i="5"/>
  <c r="G65" i="4" s="1"/>
  <c r="G69" i="5"/>
  <c r="G69" i="4" s="1"/>
  <c r="G74" i="5"/>
  <c r="G74" i="4" s="1"/>
  <c r="G10" i="5"/>
  <c r="G10" i="4" s="1"/>
  <c r="G16" i="5"/>
  <c r="G16" i="4" s="1"/>
  <c r="G28" i="5"/>
  <c r="G28" i="4" s="1"/>
  <c r="G33" i="5"/>
  <c r="G33" i="4" s="1"/>
  <c r="G40" i="5"/>
  <c r="G40" i="4" s="1"/>
  <c r="G45" i="5"/>
  <c r="G49" i="5"/>
  <c r="G49" i="4" s="1"/>
  <c r="G54" i="5"/>
  <c r="G54" i="4" s="1"/>
  <c r="G59" i="5"/>
  <c r="G59" i="4" s="1"/>
  <c r="F66" i="4"/>
  <c r="G66" i="5"/>
  <c r="G66" i="4" s="1"/>
  <c r="G71" i="5"/>
  <c r="G76" i="5"/>
  <c r="H17" i="1"/>
  <c r="F75" i="4" l="1"/>
  <c r="G13" i="5"/>
  <c r="G6" i="5"/>
  <c r="G63" i="4"/>
  <c r="G70" i="4" s="1"/>
  <c r="G70" i="5"/>
  <c r="G18" i="5"/>
  <c r="G24" i="4"/>
  <c r="G76" i="4"/>
  <c r="G79" i="4" s="1"/>
  <c r="G79" i="5"/>
  <c r="G45" i="4"/>
  <c r="G52" i="4" s="1"/>
  <c r="G52" i="5"/>
  <c r="G37" i="4"/>
  <c r="G44" i="5"/>
  <c r="G58" i="4"/>
  <c r="G62" i="4" s="1"/>
  <c r="G62" i="5"/>
  <c r="G71" i="4"/>
  <c r="G75" i="4" s="1"/>
  <c r="G75" i="5"/>
  <c r="G53" i="4"/>
  <c r="G57" i="4" s="1"/>
  <c r="G57" i="5"/>
  <c r="G31" i="4"/>
  <c r="G36" i="4" s="1"/>
  <c r="G36" i="5"/>
  <c r="G38" i="4" s="1"/>
  <c r="F79" i="4"/>
  <c r="F79" i="5"/>
  <c r="F45" i="4"/>
  <c r="F52" i="4" s="1"/>
  <c r="F52" i="5"/>
  <c r="F37" i="4"/>
  <c r="F44" i="5"/>
  <c r="F31" i="4"/>
  <c r="F36" i="4" s="1"/>
  <c r="F36" i="5"/>
  <c r="F38" i="4" s="1"/>
  <c r="F14" i="4"/>
  <c r="F18" i="4" s="1"/>
  <c r="F18" i="5"/>
  <c r="F7" i="4"/>
  <c r="F13" i="4" s="1"/>
  <c r="F13" i="5"/>
  <c r="F58" i="4"/>
  <c r="F62" i="4" s="1"/>
  <c r="F62" i="5"/>
  <c r="G14" i="4"/>
  <c r="G18" i="4" s="1"/>
  <c r="G7" i="4"/>
  <c r="G13" i="4" s="1"/>
  <c r="F63" i="4"/>
  <c r="F70" i="4" s="1"/>
  <c r="F70" i="5"/>
  <c r="F53" i="4"/>
  <c r="F57" i="4" s="1"/>
  <c r="F57" i="5"/>
  <c r="F24" i="4"/>
  <c r="G3" i="4"/>
  <c r="G6" i="4" s="1"/>
  <c r="F75" i="5"/>
  <c r="F3" i="4"/>
  <c r="F6" i="4" s="1"/>
  <c r="F6" i="5"/>
  <c r="E9" i="2"/>
  <c r="F4" i="2"/>
  <c r="G44" i="4" l="1"/>
  <c r="F44" i="4"/>
  <c r="AI30" i="5"/>
  <c r="AI80" i="5" s="1"/>
  <c r="AI82" i="5" s="1"/>
  <c r="AH30" i="5"/>
  <c r="AH80" i="5" s="1"/>
  <c r="AH82" i="5" s="1"/>
  <c r="AE30" i="5"/>
  <c r="AE80" i="5" s="1"/>
  <c r="AE82" i="5" s="1"/>
  <c r="AA30" i="5"/>
  <c r="AA80" i="5" s="1"/>
  <c r="AA82" i="5" s="1"/>
  <c r="Z30" i="5"/>
  <c r="Z80" i="5" s="1"/>
  <c r="Z82" i="5" s="1"/>
  <c r="W30" i="5"/>
  <c r="W80" i="5" s="1"/>
  <c r="W82" i="5" s="1"/>
  <c r="V30" i="5"/>
  <c r="V80" i="5" s="1"/>
  <c r="V82" i="5" s="1"/>
  <c r="S30" i="5"/>
  <c r="S80" i="5" s="1"/>
  <c r="S82" i="5" s="1"/>
  <c r="R30" i="5"/>
  <c r="R80" i="5" s="1"/>
  <c r="R82" i="5" s="1"/>
  <c r="N30" i="5"/>
  <c r="N80" i="5" s="1"/>
  <c r="N82" i="5" s="1"/>
  <c r="M30" i="5"/>
  <c r="M80" i="5" s="1"/>
  <c r="M82" i="5" s="1"/>
  <c r="I30" i="5"/>
  <c r="I80" i="5" s="1"/>
  <c r="I82" i="5" s="1"/>
  <c r="H26" i="5"/>
  <c r="H27" i="5"/>
  <c r="F26" i="5" l="1"/>
  <c r="H30" i="5"/>
  <c r="H80" i="5" s="1"/>
  <c r="H82" i="5" s="1"/>
  <c r="AD30" i="5"/>
  <c r="AD80" i="5" s="1"/>
  <c r="AD82" i="5" s="1"/>
  <c r="F27" i="5"/>
  <c r="F27" i="4" s="1"/>
  <c r="K30" i="5"/>
  <c r="K80" i="5" s="1"/>
  <c r="K82" i="5" s="1"/>
  <c r="P80" i="5"/>
  <c r="P82" i="5" s="1"/>
  <c r="T30" i="5"/>
  <c r="T80" i="5" s="1"/>
  <c r="T82" i="5" s="1"/>
  <c r="X30" i="5"/>
  <c r="X80" i="5" s="1"/>
  <c r="X82" i="5" s="1"/>
  <c r="AB30" i="5"/>
  <c r="AB80" i="5" s="1"/>
  <c r="AB82" i="5" s="1"/>
  <c r="AF30" i="5"/>
  <c r="AF80" i="5" s="1"/>
  <c r="AF82" i="5" s="1"/>
  <c r="AJ30" i="5"/>
  <c r="AJ80" i="5" s="1"/>
  <c r="AJ82" i="5" s="1"/>
  <c r="L30" i="5"/>
  <c r="L80" i="5" s="1"/>
  <c r="L82" i="5" s="1"/>
  <c r="Q30" i="5"/>
  <c r="Q80" i="5" s="1"/>
  <c r="Q82" i="5" s="1"/>
  <c r="U30" i="5"/>
  <c r="U80" i="5" s="1"/>
  <c r="U82" i="5" s="1"/>
  <c r="Y30" i="5"/>
  <c r="Y80" i="5" s="1"/>
  <c r="Y82" i="5" s="1"/>
  <c r="AC30" i="5"/>
  <c r="AC80" i="5" s="1"/>
  <c r="AC82" i="5" s="1"/>
  <c r="AG30" i="5"/>
  <c r="AG80" i="5" s="1"/>
  <c r="AG82" i="5" s="1"/>
  <c r="G27" i="5"/>
  <c r="G27" i="4" s="1"/>
  <c r="G26" i="5"/>
  <c r="AH17" i="1"/>
  <c r="AI6" i="4"/>
  <c r="AJ6" i="4"/>
  <c r="AI18" i="4"/>
  <c r="AJ18" i="4"/>
  <c r="AJ79" i="4"/>
  <c r="AI79" i="4"/>
  <c r="AJ75" i="4"/>
  <c r="AI75" i="4"/>
  <c r="AJ70" i="4"/>
  <c r="AI70" i="4"/>
  <c r="AJ62" i="4"/>
  <c r="AI62" i="4"/>
  <c r="AJ57" i="4"/>
  <c r="AI57" i="4"/>
  <c r="AJ52" i="4"/>
  <c r="AI52" i="4"/>
  <c r="AJ44" i="4"/>
  <c r="AI44" i="4"/>
  <c r="AJ36" i="4"/>
  <c r="AI36" i="4"/>
  <c r="AJ30" i="4"/>
  <c r="AI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1"/>
  <c r="F17" i="2" l="1"/>
  <c r="E17" i="2"/>
  <c r="G26" i="4"/>
  <c r="G30" i="4" s="1"/>
  <c r="G30" i="5"/>
  <c r="F26" i="4"/>
  <c r="F30" i="4" s="1"/>
  <c r="F30" i="5"/>
  <c r="AG17" i="1"/>
  <c r="AF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AG79" i="4"/>
  <c r="AF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G75" i="4"/>
  <c r="AF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H6" i="4"/>
  <c r="H18" i="4"/>
  <c r="H23" i="4"/>
  <c r="H30" i="4"/>
  <c r="H36" i="4"/>
  <c r="H44" i="4"/>
  <c r="H52" i="4"/>
  <c r="H57" i="4"/>
  <c r="H62" i="4"/>
  <c r="H70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0" i="5" s="1"/>
  <c r="G82" i="5" s="1"/>
  <c r="F19" i="4"/>
  <c r="F23" i="4" s="1"/>
  <c r="F80" i="4" s="1"/>
  <c r="F23" i="5"/>
  <c r="F80" i="5" s="1"/>
  <c r="F82" i="5" s="1"/>
  <c r="G19" i="4"/>
  <c r="G23" i="4" s="1"/>
  <c r="G80" i="4" s="1"/>
  <c r="AG70" i="4"/>
  <c r="AF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AG62" i="4"/>
  <c r="AF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AG57" i="4"/>
  <c r="AF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AG52" i="4"/>
  <c r="AF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AG30" i="4"/>
  <c r="AF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G18" i="4"/>
  <c r="AF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G6" i="4"/>
  <c r="AF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<sst xmlns="http://schemas.openxmlformats.org/spreadsheetml/2006/main" count="1280" uniqueCount="207">
  <si>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</si>
  <si>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</si>
  <si>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</si>
  <si>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</si>
  <si>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</si>
  <si>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</si>
  <si>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</si>
  <si>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</si>
  <si>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</si>
  <si>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</si>
  <si>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</si>
  <si>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</si>
  <si>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</si>
  <si>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</si>
  <si>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</si>
  <si>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</si>
  <si>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</si>
  <si>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</si>
  <si>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</si>
  <si>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</si>
  <si>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</si>
  <si>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</si>
  <si>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</si>
  <si>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</si>
  <si>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</si>
  <si>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</si>
  <si>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</si>
  <si>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</si>
  <si>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</si>
  <si>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</si>
  <si>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</si>
  <si>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</si>
  <si>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</si>
  <si>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</si>
  <si>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</si>
  <si>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</si>
  <si>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</si>
  <si>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</si>
  <si>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</si>
  <si>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</si>
  <si>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</si>
  <si>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</si>
  <si>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</si>
  <si>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</si>
  <si>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</si>
  <si>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</si>
  <si>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</si>
  <si>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</si>
  <si>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</si>
  <si>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</si>
  <si>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</si>
  <si>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</si>
  <si>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</si>
  <si>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</si>
  <si>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</si>
  <si>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</si>
  <si>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</si>
  <si>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</si>
  <si>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</si>
  <si>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</si>
  <si>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</si>
  <si>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</si>
  <si>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</si>
  <si>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</si>
  <si>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</si>
  <si>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</si>
  <si>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</si>
  <si>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</si>
  <si>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</si>
  <si>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</si>
  <si>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</si>
  <si>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</si>
  <si>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</si>
  <si>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</si>
  <si>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</si>
  <si>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</si>
  <si>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</si>
  <si>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</si>
  <si>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</si>
  <si>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</si>
  <si>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</si>
  <si>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</si>
  <si>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</si>
  <si>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</si>
  <si>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</si>
  <si>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</si>
  <si>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</si>
  <si>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</si>
  <si>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</si>
  <si>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</si>
  <si>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</si>
  <si>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</si>
  <si>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</si>
  <si>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</si>
  <si>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</si>
  <si>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</si>
  <si>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</si>
  <si>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</si>
  <si>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</si>
  <si>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</si>
  <si>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</si>
  <si>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</si>
  <si>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</si>
  <si>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</si>
  <si>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</si>
  <si>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</si>
  <si>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</si>
  <si>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</si>
  <si>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</si>
  <si>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</si>
  <si>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</si>
  <si>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</si>
  <si>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</si>
  <si>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</si>
  <si>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</si>
  <si>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</si>
  <si>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</si>
  <si>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</si>
  <si>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</si>
  <si>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</si>
  <si>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</si>
  <si>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</si>
  <si>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</si>
  <si>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</si>
  <si>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</si>
  <si>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</si>
  <si>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</si>
  <si>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</si>
  <si>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</si>
  <si>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</si>
  <si>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</si>
  <si>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</si>
  <si>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</si>
  <si>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</si>
  <si>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</si>
  <si>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</si>
  <si>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</si>
  <si>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</si>
  <si>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</si>
  <si>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</si>
  <si>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</si>
  <si>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</si>
  <si>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</si>
  <si>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</si>
  <si>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</si>
  <si>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</si>
  <si>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</si>
  <si>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</si>
  <si>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</si>
  <si>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Moudud Ahmed Raton</t>
  </si>
  <si>
    <t xml:space="preserve">  Md Rasel Hossain</t>
  </si>
  <si>
    <t>Rubel</t>
  </si>
  <si>
    <t>Md. Taiebur Rahman Nayon</t>
  </si>
  <si>
    <t>Md. Liton Sarker</t>
  </si>
  <si>
    <t>Md. Asaduzzaman Dipu</t>
  </si>
  <si>
    <t>Md Riaz Mahmud</t>
  </si>
  <si>
    <t>B69</t>
  </si>
  <si>
    <t>B62</t>
  </si>
  <si>
    <t>BL96</t>
  </si>
  <si>
    <t>BL120</t>
  </si>
  <si>
    <t>D76</t>
  </si>
  <si>
    <t>D78</t>
  </si>
  <si>
    <t>D47</t>
  </si>
  <si>
    <t>L43</t>
  </si>
  <si>
    <t>D48</t>
  </si>
  <si>
    <t>L46</t>
  </si>
  <si>
    <t>L33</t>
  </si>
  <si>
    <t>L135</t>
  </si>
  <si>
    <t>T92</t>
  </si>
  <si>
    <t>L140</t>
  </si>
  <si>
    <t>S45</t>
  </si>
  <si>
    <t>L270</t>
  </si>
  <si>
    <t>D54+</t>
  </si>
  <si>
    <t>G10+</t>
  </si>
  <si>
    <t>Z45</t>
  </si>
  <si>
    <t>V138</t>
  </si>
  <si>
    <t>ATOM_II</t>
  </si>
  <si>
    <t>Z22</t>
  </si>
  <si>
    <t>Z33</t>
  </si>
  <si>
    <t>Md. Saiful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</si>
  <si>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</si>
  <si>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</si>
  <si>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</si>
  <si>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</si>
  <si>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</si>
  <si>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</si>
  <si>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</si>
  <si>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</si>
  <si>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</si>
  <si>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</si>
  <si>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</si>
  <si>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</si>
  <si>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</si>
  <si>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</si>
  <si>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</si>
  <si>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</si>
  <si>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</si>
  <si>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</si>
  <si>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B24</t>
  </si>
  <si>
    <t>i80</t>
  </si>
  <si>
    <t>Z42</t>
  </si>
  <si>
    <t>Md. Nasmus Shadap Rony</t>
  </si>
  <si>
    <t>Primary Target April'22</t>
  </si>
  <si>
    <t>D41</t>
  </si>
  <si>
    <t>G50</t>
  </si>
  <si>
    <t>i71</t>
  </si>
  <si>
    <t>Secondary Target April'22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</si>
</sst>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16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6" fontId="6" fillId="2" borderId="3" xfId="6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6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6" fontId="11" fillId="3" borderId="2" xfId="1" applyNumberFormat="1" applyFont="1" applyFill="1" applyBorder="1" applyAlignment="1">
      <alignment horizontal="center" vertical="center"/>
    </xf>
    <xf numFmtId="166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6" fontId="6" fillId="7" borderId="3" xfId="0" applyNumberFormat="1" applyFont="1" applyFill="1" applyBorder="1"/>
    <xf numFmtId="0" fontId="13" fillId="0" borderId="0" xfId="0" applyFont="1"/>
    <xf numFmtId="166" fontId="2" fillId="2" borderId="0" xfId="1" applyNumberFormat="1" applyFont="1" applyFill="1" applyAlignment="1">
      <alignment horizontal="left" vertical="center"/>
    </xf>
    <xf numFmtId="166" fontId="4" fillId="3" borderId="7" xfId="1" applyNumberFormat="1" applyFont="1" applyFill="1" applyBorder="1" applyAlignment="1">
      <alignment horizontal="center" vertical="center"/>
    </xf>
    <xf numFmtId="166" fontId="11" fillId="3" borderId="7" xfId="1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6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6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6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0" borderId="3" xfId="0" applyFont="1" applyFill="1" applyBorder="1" applyAlignment="1">
      <alignment horizontal="left"/>
    </xf>
    <xf numFmtId="166" fontId="6" fillId="0" borderId="0" xfId="0" applyNumberFormat="1" applyFo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1" fontId="6" fillId="2" borderId="0" xfId="0" applyNumberFormat="1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6" width="8.42578125" style="2" bestFit="1" customWidth="1"/>
    <col min="7" max="7" width="7.28515625" style="2" bestFit="1" customWidth="1"/>
    <col min="8" max="8" width="8.42578125" style="2" bestFit="1" customWidth="1"/>
    <col min="9" max="29" width="7.28515625" style="2" bestFit="1" customWidth="1"/>
    <col min="30" max="30" width="7.85546875" style="2" bestFit="1" customWidth="1"/>
    <col min="31" max="33" width="7.28515625" style="2" bestFit="1" customWidth="1"/>
    <col min="34" max="34" width="7.28515625" style="3" bestFit="1" customWidth="1"/>
    <col min="35" max="16384" width="9.140625" style="3"/>
  </cols>
  <sheetData>
    <row r="1" spans="1:35" ht="14.25" x14ac:dyDescent="0.2">
      <c r="A1" s="95" t="s">
        <v>202</v>
      </c>
      <c r="B1" s="56"/>
      <c r="C1" s="56"/>
    </row>
    <row r="2" spans="1:35" s="1" customFormat="1" x14ac:dyDescent="0.2">
      <c r="E2" s="2"/>
      <c r="F2" s="4" t="s">
        <v>0</v>
      </c>
      <c r="G2" s="5">
        <v>932.257281553398</v>
      </c>
      <c r="H2" s="5">
        <v>932.257281553398</v>
      </c>
      <c r="I2" s="5">
        <v>922.23300970873788</v>
      </c>
      <c r="J2" s="5">
        <v>1001.4247572815534</v>
      </c>
      <c r="K2" s="5">
        <v>1069.5898058252428</v>
      </c>
      <c r="L2" s="5">
        <v>1168.8300970873786</v>
      </c>
      <c r="M2" s="5">
        <v>1117.7063106796118</v>
      </c>
      <c r="N2" s="5">
        <v>1117.7063106796118</v>
      </c>
      <c r="O2" s="5">
        <v>1422.4441747572816</v>
      </c>
      <c r="P2" s="5">
        <v>1390.3665048543689</v>
      </c>
      <c r="Q2" s="5">
        <v>1169.8325242718447</v>
      </c>
      <c r="R2" s="5">
        <v>1217.9490291262136</v>
      </c>
      <c r="S2" s="5">
        <v>1224.9660194174758</v>
      </c>
      <c r="T2" s="5">
        <v>1214.9417475728155</v>
      </c>
      <c r="U2" s="5">
        <v>1217.9490291262136</v>
      </c>
      <c r="V2" s="5">
        <v>1267.0679611650485</v>
      </c>
      <c r="W2" s="5">
        <v>1306.1626213592233</v>
      </c>
      <c r="X2" s="5">
        <v>1296.1383495145631</v>
      </c>
      <c r="Y2" s="5">
        <v>1403.3980582524273</v>
      </c>
      <c r="Z2" s="5">
        <v>4706.3956310679614</v>
      </c>
      <c r="AA2" s="5">
        <v>5474.6525000000001</v>
      </c>
      <c r="AB2" s="5">
        <v>5929.3567961165045</v>
      </c>
      <c r="AC2" s="5">
        <v>6320.7624999999998</v>
      </c>
      <c r="AD2" s="5">
        <v>6951.8325242718447</v>
      </c>
      <c r="AE2" s="5">
        <v>7057.0873786407765</v>
      </c>
      <c r="AF2" s="5">
        <v>8761.85</v>
      </c>
      <c r="AG2" s="57">
        <v>7488.1310679611652</v>
      </c>
      <c r="AH2" s="57">
        <v>8320.1456310679605</v>
      </c>
      <c r="AI2" s="109">
        <v>9317.5606796116499</v>
      </c>
    </row>
    <row r="3" spans="1:35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198</v>
      </c>
      <c r="H3" s="81" t="s">
        <v>157</v>
      </c>
      <c r="I3" s="81" t="s">
        <v>156</v>
      </c>
      <c r="J3" s="81" t="s">
        <v>158</v>
      </c>
      <c r="K3" s="81" t="s">
        <v>159</v>
      </c>
      <c r="L3" s="81" t="s">
        <v>203</v>
      </c>
      <c r="M3" s="81" t="s">
        <v>160</v>
      </c>
      <c r="N3" s="81" t="s">
        <v>161</v>
      </c>
      <c r="O3" s="81" t="s">
        <v>172</v>
      </c>
      <c r="P3" s="81" t="s">
        <v>170</v>
      </c>
      <c r="Q3" s="81" t="s">
        <v>162</v>
      </c>
      <c r="R3" s="81" t="s">
        <v>164</v>
      </c>
      <c r="S3" s="81" t="s">
        <v>166</v>
      </c>
      <c r="T3" s="81" t="s">
        <v>163</v>
      </c>
      <c r="U3" s="81" t="s">
        <v>165</v>
      </c>
      <c r="V3" s="81" t="s">
        <v>167</v>
      </c>
      <c r="W3" s="81" t="s">
        <v>169</v>
      </c>
      <c r="X3" s="81" t="s">
        <v>168</v>
      </c>
      <c r="Y3" s="81" t="s">
        <v>171</v>
      </c>
      <c r="Z3" s="81" t="s">
        <v>173</v>
      </c>
      <c r="AA3" s="81" t="s">
        <v>204</v>
      </c>
      <c r="AB3" s="81" t="s">
        <v>175</v>
      </c>
      <c r="AC3" s="81" t="s">
        <v>205</v>
      </c>
      <c r="AD3" s="81" t="s">
        <v>199</v>
      </c>
      <c r="AE3" s="81" t="s">
        <v>176</v>
      </c>
      <c r="AF3" s="81" t="s">
        <v>200</v>
      </c>
      <c r="AG3" s="82" t="s">
        <v>177</v>
      </c>
      <c r="AH3" s="82" t="s">
        <v>178</v>
      </c>
      <c r="AI3" s="110" t="s">
        <v>174</v>
      </c>
    </row>
    <row r="4" spans="1:35" s="55" customFormat="1" ht="14.25" x14ac:dyDescent="0.2">
      <c r="A4" s="91" t="s">
        <v>49</v>
      </c>
      <c r="B4" s="83" t="s">
        <v>182</v>
      </c>
      <c r="C4" s="83" t="s">
        <v>5</v>
      </c>
      <c r="D4" s="86" t="s">
        <v>23</v>
      </c>
      <c r="E4" s="79">
        <f>SUMPRODUCT($G$2:$AI$2,G4:AI4)</f>
        <v>6596756.2393689323</v>
      </c>
      <c r="F4" s="84">
        <f>SUM(G4:AI4)</f>
        <v>3458</v>
      </c>
      <c r="G4" s="84">
        <v>135</v>
      </c>
      <c r="H4" s="84">
        <v>436</v>
      </c>
      <c r="I4" s="84">
        <v>326</v>
      </c>
      <c r="J4" s="84">
        <v>326</v>
      </c>
      <c r="K4" s="84">
        <v>218</v>
      </c>
      <c r="L4" s="84">
        <v>108</v>
      </c>
      <c r="M4" s="84">
        <v>81</v>
      </c>
      <c r="N4" s="84">
        <v>81</v>
      </c>
      <c r="O4" s="84">
        <v>54</v>
      </c>
      <c r="P4" s="84">
        <v>81</v>
      </c>
      <c r="Q4" s="84">
        <v>163</v>
      </c>
      <c r="R4" s="84">
        <v>81</v>
      </c>
      <c r="S4" s="84">
        <v>163</v>
      </c>
      <c r="T4" s="84">
        <v>108</v>
      </c>
      <c r="U4" s="84">
        <v>163</v>
      </c>
      <c r="V4" s="84">
        <v>136</v>
      </c>
      <c r="W4" s="84">
        <v>163</v>
      </c>
      <c r="X4" s="84">
        <v>54</v>
      </c>
      <c r="Y4" s="84">
        <v>136</v>
      </c>
      <c r="Z4" s="84">
        <v>22</v>
      </c>
      <c r="AA4" s="84">
        <v>44</v>
      </c>
      <c r="AB4" s="84">
        <v>20</v>
      </c>
      <c r="AC4" s="84">
        <v>22</v>
      </c>
      <c r="AD4" s="84">
        <v>89</v>
      </c>
      <c r="AE4" s="84">
        <v>60</v>
      </c>
      <c r="AF4" s="84">
        <v>44</v>
      </c>
      <c r="AG4" s="85">
        <v>35</v>
      </c>
      <c r="AH4" s="108">
        <v>65</v>
      </c>
      <c r="AI4" s="111">
        <v>44</v>
      </c>
    </row>
    <row r="5" spans="1:35" s="55" customFormat="1" ht="14.25" x14ac:dyDescent="0.2">
      <c r="A5" s="91" t="s">
        <v>6</v>
      </c>
      <c r="B5" s="83" t="s">
        <v>183</v>
      </c>
      <c r="C5" s="83" t="s">
        <v>5</v>
      </c>
      <c r="D5" s="86" t="s">
        <v>22</v>
      </c>
      <c r="E5" s="79">
        <f t="shared" ref="E5:E16" si="0">SUMPRODUCT($G$2:$AI$2,G5:AI5)</f>
        <v>8296956.072524271</v>
      </c>
      <c r="F5" s="84">
        <f t="shared" ref="F5:F16" si="1">SUM(G5:AI5)</f>
        <v>4385</v>
      </c>
      <c r="G5" s="84">
        <v>172</v>
      </c>
      <c r="H5" s="84">
        <v>554</v>
      </c>
      <c r="I5" s="84">
        <v>415</v>
      </c>
      <c r="J5" s="84">
        <v>415</v>
      </c>
      <c r="K5" s="84">
        <v>277</v>
      </c>
      <c r="L5" s="84">
        <v>138</v>
      </c>
      <c r="M5" s="84">
        <v>103</v>
      </c>
      <c r="N5" s="84">
        <v>103</v>
      </c>
      <c r="O5" s="84">
        <v>69</v>
      </c>
      <c r="P5" s="84">
        <v>103</v>
      </c>
      <c r="Q5" s="84">
        <v>207</v>
      </c>
      <c r="R5" s="84">
        <v>103</v>
      </c>
      <c r="S5" s="84">
        <v>207</v>
      </c>
      <c r="T5" s="84">
        <v>138</v>
      </c>
      <c r="U5" s="84">
        <v>207</v>
      </c>
      <c r="V5" s="84">
        <v>173</v>
      </c>
      <c r="W5" s="84">
        <v>207</v>
      </c>
      <c r="X5" s="84">
        <v>68</v>
      </c>
      <c r="Y5" s="84">
        <v>173</v>
      </c>
      <c r="Z5" s="84">
        <v>28</v>
      </c>
      <c r="AA5" s="84">
        <v>56</v>
      </c>
      <c r="AB5" s="84">
        <v>25</v>
      </c>
      <c r="AC5" s="84">
        <v>28</v>
      </c>
      <c r="AD5" s="84">
        <v>113</v>
      </c>
      <c r="AE5" s="84">
        <v>65</v>
      </c>
      <c r="AF5" s="84">
        <v>56</v>
      </c>
      <c r="AG5" s="85">
        <v>45</v>
      </c>
      <c r="AH5" s="108">
        <v>81</v>
      </c>
      <c r="AI5" s="111">
        <v>56</v>
      </c>
    </row>
    <row r="6" spans="1:35" s="55" customFormat="1" ht="14.25" x14ac:dyDescent="0.2">
      <c r="A6" s="91" t="s">
        <v>7</v>
      </c>
      <c r="B6" s="83" t="s">
        <v>184</v>
      </c>
      <c r="C6" s="83" t="s">
        <v>5</v>
      </c>
      <c r="D6" s="86" t="s">
        <v>23</v>
      </c>
      <c r="E6" s="79">
        <f t="shared" si="0"/>
        <v>10502663.447524272</v>
      </c>
      <c r="F6" s="84">
        <f t="shared" si="1"/>
        <v>5539</v>
      </c>
      <c r="G6" s="84">
        <v>217</v>
      </c>
      <c r="H6" s="84">
        <v>699</v>
      </c>
      <c r="I6" s="84">
        <v>524</v>
      </c>
      <c r="J6" s="84">
        <v>524</v>
      </c>
      <c r="K6" s="84">
        <v>349</v>
      </c>
      <c r="L6" s="84">
        <v>174</v>
      </c>
      <c r="M6" s="84">
        <v>130</v>
      </c>
      <c r="N6" s="84">
        <v>130</v>
      </c>
      <c r="O6" s="84">
        <v>87</v>
      </c>
      <c r="P6" s="84">
        <v>130</v>
      </c>
      <c r="Q6" s="84">
        <v>262</v>
      </c>
      <c r="R6" s="84">
        <v>130</v>
      </c>
      <c r="S6" s="84">
        <v>262</v>
      </c>
      <c r="T6" s="84">
        <v>174</v>
      </c>
      <c r="U6" s="84">
        <v>262</v>
      </c>
      <c r="V6" s="84">
        <v>218</v>
      </c>
      <c r="W6" s="84">
        <v>262</v>
      </c>
      <c r="X6" s="84">
        <v>86</v>
      </c>
      <c r="Y6" s="84">
        <v>218</v>
      </c>
      <c r="Z6" s="84">
        <v>35</v>
      </c>
      <c r="AA6" s="84">
        <v>71</v>
      </c>
      <c r="AB6" s="84">
        <v>32</v>
      </c>
      <c r="AC6" s="84">
        <v>35</v>
      </c>
      <c r="AD6" s="84">
        <v>142</v>
      </c>
      <c r="AE6" s="84">
        <v>80</v>
      </c>
      <c r="AF6" s="84">
        <v>71</v>
      </c>
      <c r="AG6" s="85">
        <v>57</v>
      </c>
      <c r="AH6" s="108">
        <v>107</v>
      </c>
      <c r="AI6" s="111">
        <v>71</v>
      </c>
    </row>
    <row r="7" spans="1:35" s="55" customFormat="1" ht="14.25" x14ac:dyDescent="0.2">
      <c r="A7" s="91" t="s">
        <v>185</v>
      </c>
      <c r="B7" s="83" t="s">
        <v>186</v>
      </c>
      <c r="C7" s="83" t="s">
        <v>5</v>
      </c>
      <c r="D7" s="86" t="s">
        <v>23</v>
      </c>
      <c r="E7" s="79">
        <f t="shared" si="0"/>
        <v>11642039.311213592</v>
      </c>
      <c r="F7" s="84">
        <f t="shared" si="1"/>
        <v>6135</v>
      </c>
      <c r="G7" s="84">
        <v>240</v>
      </c>
      <c r="H7" s="84">
        <v>774</v>
      </c>
      <c r="I7" s="84">
        <v>580</v>
      </c>
      <c r="J7" s="84">
        <v>580</v>
      </c>
      <c r="K7" s="84">
        <v>387</v>
      </c>
      <c r="L7" s="84">
        <v>193</v>
      </c>
      <c r="M7" s="84">
        <v>144</v>
      </c>
      <c r="N7" s="84">
        <v>144</v>
      </c>
      <c r="O7" s="84">
        <v>96</v>
      </c>
      <c r="P7" s="84">
        <v>144</v>
      </c>
      <c r="Q7" s="84">
        <v>290</v>
      </c>
      <c r="R7" s="84">
        <v>144</v>
      </c>
      <c r="S7" s="84">
        <v>290</v>
      </c>
      <c r="T7" s="84">
        <v>193</v>
      </c>
      <c r="U7" s="84">
        <v>290</v>
      </c>
      <c r="V7" s="84">
        <v>241</v>
      </c>
      <c r="W7" s="84">
        <v>290</v>
      </c>
      <c r="X7" s="84">
        <v>96</v>
      </c>
      <c r="Y7" s="84">
        <v>241</v>
      </c>
      <c r="Z7" s="84">
        <v>39</v>
      </c>
      <c r="AA7" s="84">
        <v>79</v>
      </c>
      <c r="AB7" s="84">
        <v>35</v>
      </c>
      <c r="AC7" s="84">
        <v>39</v>
      </c>
      <c r="AD7" s="84">
        <v>157</v>
      </c>
      <c r="AE7" s="84">
        <v>90</v>
      </c>
      <c r="AF7" s="84">
        <v>79</v>
      </c>
      <c r="AG7" s="85">
        <v>63</v>
      </c>
      <c r="AH7" s="108">
        <v>118</v>
      </c>
      <c r="AI7" s="111">
        <v>79</v>
      </c>
    </row>
    <row r="8" spans="1:35" s="55" customFormat="1" ht="14.25" x14ac:dyDescent="0.2">
      <c r="A8" s="91" t="s">
        <v>9</v>
      </c>
      <c r="B8" s="83" t="s">
        <v>187</v>
      </c>
      <c r="C8" s="83" t="s">
        <v>5</v>
      </c>
      <c r="D8" s="86" t="s">
        <v>5</v>
      </c>
      <c r="E8" s="79">
        <f t="shared" si="0"/>
        <v>15048084.761480581</v>
      </c>
      <c r="F8" s="84">
        <f t="shared" si="1"/>
        <v>7920</v>
      </c>
      <c r="G8" s="84">
        <v>310</v>
      </c>
      <c r="H8" s="84">
        <v>999</v>
      </c>
      <c r="I8" s="84">
        <v>748</v>
      </c>
      <c r="J8" s="84">
        <v>748</v>
      </c>
      <c r="K8" s="84">
        <v>499</v>
      </c>
      <c r="L8" s="84">
        <v>249</v>
      </c>
      <c r="M8" s="84">
        <v>186</v>
      </c>
      <c r="N8" s="84">
        <v>186</v>
      </c>
      <c r="O8" s="84">
        <v>124</v>
      </c>
      <c r="P8" s="84">
        <v>186</v>
      </c>
      <c r="Q8" s="84">
        <v>374</v>
      </c>
      <c r="R8" s="84">
        <v>186</v>
      </c>
      <c r="S8" s="84">
        <v>374</v>
      </c>
      <c r="T8" s="84">
        <v>249</v>
      </c>
      <c r="U8" s="84">
        <v>374</v>
      </c>
      <c r="V8" s="84">
        <v>312</v>
      </c>
      <c r="W8" s="84">
        <v>374</v>
      </c>
      <c r="X8" s="84">
        <v>123</v>
      </c>
      <c r="Y8" s="84">
        <v>312</v>
      </c>
      <c r="Z8" s="84">
        <v>50</v>
      </c>
      <c r="AA8" s="84">
        <v>101</v>
      </c>
      <c r="AB8" s="84">
        <v>45</v>
      </c>
      <c r="AC8" s="84">
        <v>50</v>
      </c>
      <c r="AD8" s="84">
        <v>203</v>
      </c>
      <c r="AE8" s="84">
        <v>120</v>
      </c>
      <c r="AF8" s="84">
        <v>102</v>
      </c>
      <c r="AG8" s="85">
        <v>82</v>
      </c>
      <c r="AH8" s="108">
        <v>152</v>
      </c>
      <c r="AI8" s="111">
        <v>102</v>
      </c>
    </row>
    <row r="9" spans="1:35" s="55" customFormat="1" ht="14.25" x14ac:dyDescent="0.2">
      <c r="A9" s="91" t="s">
        <v>10</v>
      </c>
      <c r="B9" s="83" t="s">
        <v>188</v>
      </c>
      <c r="C9" s="83" t="s">
        <v>5</v>
      </c>
      <c r="D9" s="86" t="s">
        <v>23</v>
      </c>
      <c r="E9" s="79">
        <f t="shared" si="0"/>
        <v>11203200.878033983</v>
      </c>
      <c r="F9" s="84">
        <f t="shared" si="1"/>
        <v>5889</v>
      </c>
      <c r="G9" s="84">
        <v>230</v>
      </c>
      <c r="H9" s="84">
        <v>743</v>
      </c>
      <c r="I9" s="84">
        <v>557</v>
      </c>
      <c r="J9" s="84">
        <v>557</v>
      </c>
      <c r="K9" s="84">
        <v>371</v>
      </c>
      <c r="L9" s="84">
        <v>185</v>
      </c>
      <c r="M9" s="84">
        <v>138</v>
      </c>
      <c r="N9" s="84">
        <v>138</v>
      </c>
      <c r="O9" s="84">
        <v>92</v>
      </c>
      <c r="P9" s="84">
        <v>138</v>
      </c>
      <c r="Q9" s="84">
        <v>278</v>
      </c>
      <c r="R9" s="84">
        <v>138</v>
      </c>
      <c r="S9" s="84">
        <v>278</v>
      </c>
      <c r="T9" s="84">
        <v>185</v>
      </c>
      <c r="U9" s="84">
        <v>278</v>
      </c>
      <c r="V9" s="84">
        <v>232</v>
      </c>
      <c r="W9" s="84">
        <v>278</v>
      </c>
      <c r="X9" s="84">
        <v>92</v>
      </c>
      <c r="Y9" s="84">
        <v>232</v>
      </c>
      <c r="Z9" s="84">
        <v>38</v>
      </c>
      <c r="AA9" s="84">
        <v>75</v>
      </c>
      <c r="AB9" s="84">
        <v>34</v>
      </c>
      <c r="AC9" s="84">
        <v>38</v>
      </c>
      <c r="AD9" s="84">
        <v>151</v>
      </c>
      <c r="AE9" s="84">
        <v>75</v>
      </c>
      <c r="AF9" s="84">
        <v>84</v>
      </c>
      <c r="AG9" s="85">
        <v>65</v>
      </c>
      <c r="AH9" s="108">
        <v>113</v>
      </c>
      <c r="AI9" s="111">
        <v>76</v>
      </c>
    </row>
    <row r="10" spans="1:35" s="55" customFormat="1" ht="14.25" x14ac:dyDescent="0.2">
      <c r="A10" s="91" t="s">
        <v>11</v>
      </c>
      <c r="B10" s="83" t="s">
        <v>189</v>
      </c>
      <c r="C10" s="83" t="s">
        <v>5</v>
      </c>
      <c r="D10" s="86" t="s">
        <v>5</v>
      </c>
      <c r="E10" s="79">
        <f t="shared" si="0"/>
        <v>12822012.478665048</v>
      </c>
      <c r="F10" s="84">
        <f t="shared" si="1"/>
        <v>6805</v>
      </c>
      <c r="G10" s="84">
        <v>275</v>
      </c>
      <c r="H10" s="84">
        <v>837</v>
      </c>
      <c r="I10" s="84">
        <v>635</v>
      </c>
      <c r="J10" s="84">
        <v>635</v>
      </c>
      <c r="K10" s="84">
        <v>423</v>
      </c>
      <c r="L10" s="84">
        <v>221</v>
      </c>
      <c r="M10" s="84">
        <v>170</v>
      </c>
      <c r="N10" s="84">
        <v>170</v>
      </c>
      <c r="O10" s="84">
        <v>120</v>
      </c>
      <c r="P10" s="84">
        <v>150</v>
      </c>
      <c r="Q10" s="84">
        <v>322</v>
      </c>
      <c r="R10" s="84">
        <v>170</v>
      </c>
      <c r="S10" s="84">
        <v>322</v>
      </c>
      <c r="T10" s="84">
        <v>221</v>
      </c>
      <c r="U10" s="84">
        <v>322</v>
      </c>
      <c r="V10" s="84">
        <v>272</v>
      </c>
      <c r="W10" s="84">
        <v>322</v>
      </c>
      <c r="X10" s="84">
        <v>100</v>
      </c>
      <c r="Y10" s="84">
        <v>272</v>
      </c>
      <c r="Z10" s="84">
        <v>46</v>
      </c>
      <c r="AA10" s="84">
        <v>82</v>
      </c>
      <c r="AB10" s="84">
        <v>41</v>
      </c>
      <c r="AC10" s="84">
        <v>41</v>
      </c>
      <c r="AD10" s="84">
        <v>171</v>
      </c>
      <c r="AE10" s="84">
        <v>87</v>
      </c>
      <c r="AF10" s="84">
        <v>90</v>
      </c>
      <c r="AG10" s="85">
        <v>74</v>
      </c>
      <c r="AH10" s="108">
        <v>129</v>
      </c>
      <c r="AI10" s="111">
        <v>85</v>
      </c>
    </row>
    <row r="11" spans="1:35" s="55" customFormat="1" ht="14.25" x14ac:dyDescent="0.2">
      <c r="A11" s="91" t="s">
        <v>12</v>
      </c>
      <c r="B11" s="83" t="s">
        <v>190</v>
      </c>
      <c r="C11" s="83" t="s">
        <v>5</v>
      </c>
      <c r="D11" s="86" t="s">
        <v>22</v>
      </c>
      <c r="E11" s="79">
        <f t="shared" si="0"/>
        <v>16317399.450364079</v>
      </c>
      <c r="F11" s="84">
        <f t="shared" si="1"/>
        <v>8591</v>
      </c>
      <c r="G11" s="84">
        <v>336</v>
      </c>
      <c r="H11" s="84">
        <v>1084</v>
      </c>
      <c r="I11" s="84">
        <v>812</v>
      </c>
      <c r="J11" s="84">
        <v>812</v>
      </c>
      <c r="K11" s="84">
        <v>541</v>
      </c>
      <c r="L11" s="84">
        <v>270</v>
      </c>
      <c r="M11" s="84">
        <v>202</v>
      </c>
      <c r="N11" s="84">
        <v>202</v>
      </c>
      <c r="O11" s="84">
        <v>135</v>
      </c>
      <c r="P11" s="84">
        <v>202</v>
      </c>
      <c r="Q11" s="84">
        <v>406</v>
      </c>
      <c r="R11" s="84">
        <v>202</v>
      </c>
      <c r="S11" s="84">
        <v>406</v>
      </c>
      <c r="T11" s="84">
        <v>270</v>
      </c>
      <c r="U11" s="84">
        <v>406</v>
      </c>
      <c r="V11" s="84">
        <v>338</v>
      </c>
      <c r="W11" s="84">
        <v>406</v>
      </c>
      <c r="X11" s="84">
        <v>134</v>
      </c>
      <c r="Y11" s="84">
        <v>338</v>
      </c>
      <c r="Z11" s="84">
        <v>55</v>
      </c>
      <c r="AA11" s="84">
        <v>110</v>
      </c>
      <c r="AB11" s="84">
        <v>49</v>
      </c>
      <c r="AC11" s="84">
        <v>55</v>
      </c>
      <c r="AD11" s="84">
        <v>220</v>
      </c>
      <c r="AE11" s="84">
        <v>110</v>
      </c>
      <c r="AF11" s="84">
        <v>120</v>
      </c>
      <c r="AG11" s="85">
        <v>95</v>
      </c>
      <c r="AH11" s="108">
        <v>165</v>
      </c>
      <c r="AI11" s="111">
        <v>110</v>
      </c>
    </row>
    <row r="12" spans="1:35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9254228.5658009723</v>
      </c>
      <c r="F12" s="84">
        <f t="shared" si="1"/>
        <v>4862</v>
      </c>
      <c r="G12" s="79">
        <v>190</v>
      </c>
      <c r="H12" s="79">
        <v>613</v>
      </c>
      <c r="I12" s="79">
        <v>459</v>
      </c>
      <c r="J12" s="79">
        <v>459</v>
      </c>
      <c r="K12" s="79">
        <v>306</v>
      </c>
      <c r="L12" s="79">
        <v>153</v>
      </c>
      <c r="M12" s="79">
        <v>114</v>
      </c>
      <c r="N12" s="79">
        <v>114</v>
      </c>
      <c r="O12" s="79">
        <v>76</v>
      </c>
      <c r="P12" s="79">
        <v>114</v>
      </c>
      <c r="Q12" s="79">
        <v>230</v>
      </c>
      <c r="R12" s="79">
        <v>114</v>
      </c>
      <c r="S12" s="79">
        <v>230</v>
      </c>
      <c r="T12" s="79">
        <v>153</v>
      </c>
      <c r="U12" s="79">
        <v>230</v>
      </c>
      <c r="V12" s="79">
        <v>191</v>
      </c>
      <c r="W12" s="79">
        <v>230</v>
      </c>
      <c r="X12" s="79">
        <v>76</v>
      </c>
      <c r="Y12" s="79">
        <v>191</v>
      </c>
      <c r="Z12" s="79">
        <v>31</v>
      </c>
      <c r="AA12" s="79">
        <v>62</v>
      </c>
      <c r="AB12" s="79">
        <v>28</v>
      </c>
      <c r="AC12" s="79">
        <v>31</v>
      </c>
      <c r="AD12" s="79">
        <v>125</v>
      </c>
      <c r="AE12" s="79">
        <v>62</v>
      </c>
      <c r="AF12" s="79">
        <v>70</v>
      </c>
      <c r="AG12" s="92">
        <v>55</v>
      </c>
      <c r="AH12" s="108">
        <v>93</v>
      </c>
      <c r="AI12" s="111">
        <v>62</v>
      </c>
    </row>
    <row r="13" spans="1:35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10217164.995558254</v>
      </c>
      <c r="F13" s="84">
        <f t="shared" si="1"/>
        <v>5361</v>
      </c>
      <c r="G13" s="79">
        <v>209</v>
      </c>
      <c r="H13" s="79">
        <v>676</v>
      </c>
      <c r="I13" s="79">
        <v>506</v>
      </c>
      <c r="J13" s="79">
        <v>506</v>
      </c>
      <c r="K13" s="79">
        <v>338</v>
      </c>
      <c r="L13" s="79">
        <v>168</v>
      </c>
      <c r="M13" s="79">
        <v>126</v>
      </c>
      <c r="N13" s="79">
        <v>126</v>
      </c>
      <c r="O13" s="79">
        <v>84</v>
      </c>
      <c r="P13" s="79">
        <v>126</v>
      </c>
      <c r="Q13" s="79">
        <v>253</v>
      </c>
      <c r="R13" s="79">
        <v>126</v>
      </c>
      <c r="S13" s="79">
        <v>253</v>
      </c>
      <c r="T13" s="79">
        <v>168</v>
      </c>
      <c r="U13" s="79">
        <v>253</v>
      </c>
      <c r="V13" s="79">
        <v>211</v>
      </c>
      <c r="W13" s="79">
        <v>253</v>
      </c>
      <c r="X13" s="79">
        <v>84</v>
      </c>
      <c r="Y13" s="79">
        <v>211</v>
      </c>
      <c r="Z13" s="79">
        <v>34</v>
      </c>
      <c r="AA13" s="79">
        <v>69</v>
      </c>
      <c r="AB13" s="79">
        <v>31</v>
      </c>
      <c r="AC13" s="79">
        <v>34</v>
      </c>
      <c r="AD13" s="79">
        <v>137</v>
      </c>
      <c r="AE13" s="79">
        <v>68</v>
      </c>
      <c r="AF13" s="79">
        <v>79</v>
      </c>
      <c r="AG13" s="92">
        <v>60</v>
      </c>
      <c r="AH13" s="108">
        <v>103</v>
      </c>
      <c r="AI13" s="111">
        <v>69</v>
      </c>
    </row>
    <row r="14" spans="1:35" x14ac:dyDescent="0.2">
      <c r="A14" s="91" t="s">
        <v>14</v>
      </c>
      <c r="B14" s="83" t="s">
        <v>194</v>
      </c>
      <c r="C14" s="83" t="s">
        <v>5</v>
      </c>
      <c r="D14" s="86" t="s">
        <v>43</v>
      </c>
      <c r="E14" s="79">
        <f t="shared" si="0"/>
        <v>20577923.827451453</v>
      </c>
      <c r="F14" s="84">
        <f t="shared" si="1"/>
        <v>10697</v>
      </c>
      <c r="G14" s="79">
        <v>408</v>
      </c>
      <c r="H14" s="79">
        <v>1369</v>
      </c>
      <c r="I14" s="79">
        <v>1018</v>
      </c>
      <c r="J14" s="79">
        <v>1018</v>
      </c>
      <c r="K14" s="79">
        <v>678</v>
      </c>
      <c r="L14" s="79">
        <v>328</v>
      </c>
      <c r="M14" s="79">
        <v>241</v>
      </c>
      <c r="N14" s="79">
        <v>241</v>
      </c>
      <c r="O14" s="79">
        <v>154</v>
      </c>
      <c r="P14" s="79">
        <v>261</v>
      </c>
      <c r="Q14" s="79">
        <v>504</v>
      </c>
      <c r="R14" s="79">
        <v>241</v>
      </c>
      <c r="S14" s="79">
        <v>504</v>
      </c>
      <c r="T14" s="79">
        <v>328</v>
      </c>
      <c r="U14" s="79">
        <v>504</v>
      </c>
      <c r="V14" s="79">
        <v>406</v>
      </c>
      <c r="W14" s="79">
        <v>504</v>
      </c>
      <c r="X14" s="79">
        <v>173</v>
      </c>
      <c r="Y14" s="79">
        <v>416</v>
      </c>
      <c r="Z14" s="79">
        <v>66</v>
      </c>
      <c r="AA14" s="79">
        <v>142</v>
      </c>
      <c r="AB14" s="79">
        <v>59</v>
      </c>
      <c r="AC14" s="79">
        <v>71</v>
      </c>
      <c r="AD14" s="79">
        <v>313</v>
      </c>
      <c r="AE14" s="79">
        <v>136</v>
      </c>
      <c r="AF14" s="79">
        <v>152</v>
      </c>
      <c r="AG14" s="92">
        <v>116</v>
      </c>
      <c r="AH14" s="108">
        <v>207</v>
      </c>
      <c r="AI14" s="111">
        <v>139</v>
      </c>
    </row>
    <row r="15" spans="1:35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9825428.293033978</v>
      </c>
      <c r="F15" s="84">
        <f t="shared" si="1"/>
        <v>5150</v>
      </c>
      <c r="G15" s="79">
        <v>201</v>
      </c>
      <c r="H15" s="79">
        <v>649</v>
      </c>
      <c r="I15" s="79">
        <v>486</v>
      </c>
      <c r="J15" s="79">
        <v>486</v>
      </c>
      <c r="K15" s="79">
        <v>324</v>
      </c>
      <c r="L15" s="79">
        <v>162</v>
      </c>
      <c r="M15" s="79">
        <v>121</v>
      </c>
      <c r="N15" s="79">
        <v>121</v>
      </c>
      <c r="O15" s="79">
        <v>81</v>
      </c>
      <c r="P15" s="79">
        <v>121</v>
      </c>
      <c r="Q15" s="79">
        <v>243</v>
      </c>
      <c r="R15" s="79">
        <v>121</v>
      </c>
      <c r="S15" s="79">
        <v>243</v>
      </c>
      <c r="T15" s="79">
        <v>162</v>
      </c>
      <c r="U15" s="79">
        <v>243</v>
      </c>
      <c r="V15" s="79">
        <v>202</v>
      </c>
      <c r="W15" s="79">
        <v>243</v>
      </c>
      <c r="X15" s="79">
        <v>80</v>
      </c>
      <c r="Y15" s="79">
        <v>202</v>
      </c>
      <c r="Z15" s="79">
        <v>33</v>
      </c>
      <c r="AA15" s="79">
        <v>66</v>
      </c>
      <c r="AB15" s="79">
        <v>29</v>
      </c>
      <c r="AC15" s="79">
        <v>33</v>
      </c>
      <c r="AD15" s="79">
        <v>132</v>
      </c>
      <c r="AE15" s="79">
        <v>66</v>
      </c>
      <c r="AF15" s="79">
        <v>75</v>
      </c>
      <c r="AG15" s="92">
        <v>60</v>
      </c>
      <c r="AH15" s="108">
        <v>99</v>
      </c>
      <c r="AI15" s="111">
        <v>66</v>
      </c>
    </row>
    <row r="16" spans="1:35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10958952.082451457</v>
      </c>
      <c r="F16" s="84">
        <f t="shared" si="1"/>
        <v>5772</v>
      </c>
      <c r="G16" s="79">
        <v>226</v>
      </c>
      <c r="H16" s="79">
        <v>728</v>
      </c>
      <c r="I16" s="79">
        <v>545</v>
      </c>
      <c r="J16" s="79">
        <v>545</v>
      </c>
      <c r="K16" s="79">
        <v>364</v>
      </c>
      <c r="L16" s="79">
        <v>181</v>
      </c>
      <c r="M16" s="79">
        <v>136</v>
      </c>
      <c r="N16" s="79">
        <v>136</v>
      </c>
      <c r="O16" s="79">
        <v>91</v>
      </c>
      <c r="P16" s="79">
        <v>136</v>
      </c>
      <c r="Q16" s="79">
        <v>273</v>
      </c>
      <c r="R16" s="79">
        <v>136</v>
      </c>
      <c r="S16" s="79">
        <v>273</v>
      </c>
      <c r="T16" s="79">
        <v>181</v>
      </c>
      <c r="U16" s="79">
        <v>273</v>
      </c>
      <c r="V16" s="79">
        <v>227</v>
      </c>
      <c r="W16" s="79">
        <v>273</v>
      </c>
      <c r="X16" s="79">
        <v>90</v>
      </c>
      <c r="Y16" s="79">
        <v>227</v>
      </c>
      <c r="Z16" s="79">
        <v>37</v>
      </c>
      <c r="AA16" s="79">
        <v>74</v>
      </c>
      <c r="AB16" s="79">
        <v>33</v>
      </c>
      <c r="AC16" s="79">
        <v>37</v>
      </c>
      <c r="AD16" s="79">
        <v>148</v>
      </c>
      <c r="AE16" s="79">
        <v>72</v>
      </c>
      <c r="AF16" s="79">
        <v>80</v>
      </c>
      <c r="AG16" s="92">
        <v>65</v>
      </c>
      <c r="AH16" s="108">
        <v>111</v>
      </c>
      <c r="AI16" s="111">
        <v>74</v>
      </c>
    </row>
    <row r="17" spans="1:35" x14ac:dyDescent="0.2">
      <c r="A17" s="116" t="s">
        <v>15</v>
      </c>
      <c r="B17" s="116"/>
      <c r="C17" s="116"/>
      <c r="D17" s="116"/>
      <c r="E17" s="90">
        <f t="shared" ref="E17:AH17" si="2">SUM(E4:E16)</f>
        <v>153262810.40347087</v>
      </c>
      <c r="F17" s="90">
        <f t="shared" si="2"/>
        <v>80564</v>
      </c>
      <c r="G17" s="90">
        <f t="shared" si="2"/>
        <v>3149</v>
      </c>
      <c r="H17" s="90">
        <f t="shared" si="2"/>
        <v>10161</v>
      </c>
      <c r="I17" s="90">
        <f t="shared" si="2"/>
        <v>7611</v>
      </c>
      <c r="J17" s="90">
        <f t="shared" si="2"/>
        <v>7611</v>
      </c>
      <c r="K17" s="90">
        <f t="shared" si="2"/>
        <v>5075</v>
      </c>
      <c r="L17" s="90">
        <f t="shared" si="2"/>
        <v>2530</v>
      </c>
      <c r="M17" s="90">
        <f t="shared" si="2"/>
        <v>1892</v>
      </c>
      <c r="N17" s="90">
        <f t="shared" si="2"/>
        <v>1892</v>
      </c>
      <c r="O17" s="90">
        <f t="shared" si="2"/>
        <v>1263</v>
      </c>
      <c r="P17" s="90">
        <f t="shared" si="2"/>
        <v>1892</v>
      </c>
      <c r="Q17" s="90">
        <f t="shared" si="2"/>
        <v>3805</v>
      </c>
      <c r="R17" s="90">
        <f t="shared" si="2"/>
        <v>1892</v>
      </c>
      <c r="S17" s="90">
        <f t="shared" si="2"/>
        <v>3805</v>
      </c>
      <c r="T17" s="90">
        <f t="shared" si="2"/>
        <v>2530</v>
      </c>
      <c r="U17" s="90">
        <f t="shared" si="2"/>
        <v>3805</v>
      </c>
      <c r="V17" s="90">
        <f t="shared" si="2"/>
        <v>3159</v>
      </c>
      <c r="W17" s="90">
        <f t="shared" si="2"/>
        <v>3805</v>
      </c>
      <c r="X17" s="90">
        <f t="shared" si="2"/>
        <v>1256</v>
      </c>
      <c r="Y17" s="90">
        <f t="shared" si="2"/>
        <v>3169</v>
      </c>
      <c r="Z17" s="90">
        <f t="shared" si="2"/>
        <v>514</v>
      </c>
      <c r="AA17" s="90">
        <f t="shared" si="2"/>
        <v>1031</v>
      </c>
      <c r="AB17" s="90">
        <f t="shared" si="2"/>
        <v>461</v>
      </c>
      <c r="AC17" s="90">
        <f t="shared" si="2"/>
        <v>514</v>
      </c>
      <c r="AD17" s="90">
        <f t="shared" si="2"/>
        <v>2101</v>
      </c>
      <c r="AE17" s="90">
        <f t="shared" si="2"/>
        <v>1091</v>
      </c>
      <c r="AF17" s="90">
        <f t="shared" si="2"/>
        <v>1102</v>
      </c>
      <c r="AG17" s="93">
        <f t="shared" si="2"/>
        <v>872</v>
      </c>
      <c r="AH17" s="93">
        <f t="shared" si="2"/>
        <v>1543</v>
      </c>
      <c r="AI17" s="112">
        <f>SUM(AI4:AI16)</f>
        <v>1033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F25" sqref="F25"/>
    </sheetView>
  </sheetViews>
  <sheetFormatPr defaultColWidth="9.140625" defaultRowHeight="12.75" x14ac:dyDescent="0.2"/>
  <cols>
    <col min="1" max="1" width="30.855468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7" style="2" bestFit="1" customWidth="1"/>
    <col min="7" max="7" width="7.28515625" style="2" bestFit="1" customWidth="1"/>
    <col min="8" max="8" width="6" style="2" bestFit="1" customWidth="1"/>
    <col min="9" max="9" width="5.7109375" style="2" bestFit="1" customWidth="1"/>
    <col min="10" max="18" width="7.28515625" style="2" bestFit="1" customWidth="1"/>
    <col min="19" max="19" width="7.28515625" style="2" customWidth="1"/>
    <col min="20" max="30" width="7.28515625" style="2" bestFit="1" customWidth="1"/>
    <col min="31" max="31" width="7.85546875" style="2" bestFit="1" customWidth="1"/>
    <col min="32" max="33" width="7.28515625" style="2" bestFit="1" customWidth="1"/>
    <col min="34" max="35" width="7.28515625" style="3" bestFit="1" customWidth="1"/>
    <col min="36" max="16384" width="9.140625" style="3"/>
  </cols>
  <sheetData>
    <row r="1" spans="1:35" ht="14.25" x14ac:dyDescent="0.2">
      <c r="A1" s="95" t="s">
        <v>206</v>
      </c>
      <c r="B1" s="56"/>
      <c r="C1" s="56"/>
    </row>
    <row r="2" spans="1:35" s="1" customFormat="1" x14ac:dyDescent="0.2">
      <c r="E2" s="2"/>
      <c r="F2" s="4" t="s">
        <v>140</v>
      </c>
      <c r="G2" s="5">
        <v>960</v>
      </c>
      <c r="H2" s="5">
        <v>960</v>
      </c>
      <c r="I2" s="5">
        <v>950</v>
      </c>
      <c r="J2" s="5">
        <v>1030</v>
      </c>
      <c r="K2" s="5">
        <v>1100</v>
      </c>
      <c r="L2" s="5">
        <v>1200</v>
      </c>
      <c r="M2" s="5">
        <v>1150</v>
      </c>
      <c r="N2" s="5">
        <v>1150</v>
      </c>
      <c r="O2" s="5">
        <v>1460</v>
      </c>
      <c r="P2" s="5">
        <v>1430</v>
      </c>
      <c r="Q2" s="5">
        <v>1200</v>
      </c>
      <c r="R2" s="5">
        <v>1250</v>
      </c>
      <c r="S2" s="5">
        <v>1260</v>
      </c>
      <c r="T2" s="5">
        <v>1250</v>
      </c>
      <c r="U2" s="5">
        <v>1250</v>
      </c>
      <c r="V2" s="5">
        <v>1300</v>
      </c>
      <c r="W2" s="5">
        <v>1340</v>
      </c>
      <c r="X2" s="5">
        <v>1330</v>
      </c>
      <c r="Y2" s="5">
        <v>1440</v>
      </c>
      <c r="Z2" s="5">
        <v>4840</v>
      </c>
      <c r="AA2" s="5">
        <v>5630</v>
      </c>
      <c r="AB2" s="5">
        <v>6100</v>
      </c>
      <c r="AC2" s="5">
        <v>6500</v>
      </c>
      <c r="AD2" s="5">
        <v>7150</v>
      </c>
      <c r="AE2" s="5">
        <v>7240</v>
      </c>
      <c r="AF2" s="57">
        <v>8990</v>
      </c>
      <c r="AG2" s="57">
        <v>7700</v>
      </c>
      <c r="AH2" s="57">
        <v>8490</v>
      </c>
      <c r="AI2" s="57">
        <v>9580</v>
      </c>
    </row>
    <row r="3" spans="1:35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198</v>
      </c>
      <c r="H3" s="81" t="s">
        <v>157</v>
      </c>
      <c r="I3" s="81" t="s">
        <v>156</v>
      </c>
      <c r="J3" s="81" t="s">
        <v>158</v>
      </c>
      <c r="K3" s="81" t="s">
        <v>159</v>
      </c>
      <c r="L3" s="81" t="s">
        <v>203</v>
      </c>
      <c r="M3" s="81" t="s">
        <v>160</v>
      </c>
      <c r="N3" s="81" t="s">
        <v>161</v>
      </c>
      <c r="O3" s="81" t="s">
        <v>172</v>
      </c>
      <c r="P3" s="81" t="s">
        <v>170</v>
      </c>
      <c r="Q3" s="81" t="s">
        <v>162</v>
      </c>
      <c r="R3" s="81" t="s">
        <v>164</v>
      </c>
      <c r="S3" s="81" t="s">
        <v>166</v>
      </c>
      <c r="T3" s="81" t="s">
        <v>163</v>
      </c>
      <c r="U3" s="81" t="s">
        <v>165</v>
      </c>
      <c r="V3" s="81" t="s">
        <v>167</v>
      </c>
      <c r="W3" s="81" t="s">
        <v>169</v>
      </c>
      <c r="X3" s="81" t="s">
        <v>168</v>
      </c>
      <c r="Y3" s="81" t="s">
        <v>171</v>
      </c>
      <c r="Z3" s="81" t="s">
        <v>173</v>
      </c>
      <c r="AA3" s="81" t="s">
        <v>204</v>
      </c>
      <c r="AB3" s="81" t="s">
        <v>175</v>
      </c>
      <c r="AC3" s="81" t="s">
        <v>205</v>
      </c>
      <c r="AD3" s="81" t="s">
        <v>199</v>
      </c>
      <c r="AE3" s="81" t="s">
        <v>176</v>
      </c>
      <c r="AF3" s="81" t="s">
        <v>200</v>
      </c>
      <c r="AG3" s="81" t="s">
        <v>177</v>
      </c>
      <c r="AH3" s="82" t="s">
        <v>178</v>
      </c>
      <c r="AI3" s="82" t="s">
        <v>174</v>
      </c>
    </row>
    <row r="4" spans="1:35" s="55" customFormat="1" ht="14.25" x14ac:dyDescent="0.2">
      <c r="A4" s="91" t="s">
        <v>49</v>
      </c>
      <c r="B4" s="83" t="s">
        <v>182</v>
      </c>
      <c r="C4" s="83" t="s">
        <v>5</v>
      </c>
      <c r="D4" s="83" t="s">
        <v>23</v>
      </c>
      <c r="E4" s="79">
        <f t="shared" ref="E4:E16" si="0">SUMPRODUCT($G$2:$AI$2,G4:AI4)</f>
        <v>6776250</v>
      </c>
      <c r="F4" s="84">
        <f t="shared" ref="F4:F16" si="1">SUM(G4:AI4)</f>
        <v>3458</v>
      </c>
      <c r="G4" s="84">
        <v>135</v>
      </c>
      <c r="H4" s="84">
        <v>436</v>
      </c>
      <c r="I4" s="84">
        <v>326</v>
      </c>
      <c r="J4" s="84">
        <v>326</v>
      </c>
      <c r="K4" s="84">
        <v>218</v>
      </c>
      <c r="L4" s="84">
        <v>108</v>
      </c>
      <c r="M4" s="84">
        <v>81</v>
      </c>
      <c r="N4" s="84">
        <v>81</v>
      </c>
      <c r="O4" s="84">
        <v>54</v>
      </c>
      <c r="P4" s="84">
        <v>81</v>
      </c>
      <c r="Q4" s="84">
        <v>163</v>
      </c>
      <c r="R4" s="84">
        <v>81</v>
      </c>
      <c r="S4" s="84">
        <v>163</v>
      </c>
      <c r="T4" s="84">
        <v>108</v>
      </c>
      <c r="U4" s="84">
        <v>163</v>
      </c>
      <c r="V4" s="84">
        <v>136</v>
      </c>
      <c r="W4" s="84">
        <v>163</v>
      </c>
      <c r="X4" s="84">
        <v>54</v>
      </c>
      <c r="Y4" s="84">
        <v>136</v>
      </c>
      <c r="Z4" s="84">
        <v>22</v>
      </c>
      <c r="AA4" s="84">
        <v>44</v>
      </c>
      <c r="AB4" s="84">
        <v>20</v>
      </c>
      <c r="AC4" s="84">
        <v>22</v>
      </c>
      <c r="AD4" s="84">
        <v>89</v>
      </c>
      <c r="AE4" s="84">
        <v>60</v>
      </c>
      <c r="AF4" s="85">
        <v>44</v>
      </c>
      <c r="AG4" s="85">
        <v>35</v>
      </c>
      <c r="AH4" s="86">
        <v>65</v>
      </c>
      <c r="AI4" s="86">
        <v>44</v>
      </c>
    </row>
    <row r="5" spans="1:35" s="55" customFormat="1" ht="14.25" x14ac:dyDescent="0.2">
      <c r="A5" s="91" t="s">
        <v>6</v>
      </c>
      <c r="B5" s="83" t="s">
        <v>183</v>
      </c>
      <c r="C5" s="83" t="s">
        <v>5</v>
      </c>
      <c r="D5" s="83" t="s">
        <v>22</v>
      </c>
      <c r="E5" s="79">
        <f t="shared" si="0"/>
        <v>8522910</v>
      </c>
      <c r="F5" s="84">
        <f t="shared" si="1"/>
        <v>4385</v>
      </c>
      <c r="G5" s="84">
        <v>172</v>
      </c>
      <c r="H5" s="84">
        <v>554</v>
      </c>
      <c r="I5" s="84">
        <v>415</v>
      </c>
      <c r="J5" s="84">
        <v>415</v>
      </c>
      <c r="K5" s="84">
        <v>277</v>
      </c>
      <c r="L5" s="84">
        <v>138</v>
      </c>
      <c r="M5" s="84">
        <v>103</v>
      </c>
      <c r="N5" s="84">
        <v>103</v>
      </c>
      <c r="O5" s="84">
        <v>69</v>
      </c>
      <c r="P5" s="84">
        <v>103</v>
      </c>
      <c r="Q5" s="84">
        <v>207</v>
      </c>
      <c r="R5" s="84">
        <v>103</v>
      </c>
      <c r="S5" s="84">
        <v>207</v>
      </c>
      <c r="T5" s="84">
        <v>138</v>
      </c>
      <c r="U5" s="84">
        <v>207</v>
      </c>
      <c r="V5" s="84">
        <v>173</v>
      </c>
      <c r="W5" s="84">
        <v>207</v>
      </c>
      <c r="X5" s="84">
        <v>68</v>
      </c>
      <c r="Y5" s="84">
        <v>173</v>
      </c>
      <c r="Z5" s="84">
        <v>28</v>
      </c>
      <c r="AA5" s="84">
        <v>56</v>
      </c>
      <c r="AB5" s="84">
        <v>25</v>
      </c>
      <c r="AC5" s="84">
        <v>28</v>
      </c>
      <c r="AD5" s="84">
        <v>113</v>
      </c>
      <c r="AE5" s="84">
        <v>65</v>
      </c>
      <c r="AF5" s="85">
        <v>56</v>
      </c>
      <c r="AG5" s="85">
        <v>45</v>
      </c>
      <c r="AH5" s="86">
        <v>81</v>
      </c>
      <c r="AI5" s="86">
        <v>56</v>
      </c>
    </row>
    <row r="6" spans="1:35" s="55" customFormat="1" ht="14.25" x14ac:dyDescent="0.2">
      <c r="A6" s="91" t="s">
        <v>7</v>
      </c>
      <c r="B6" s="83" t="s">
        <v>184</v>
      </c>
      <c r="C6" s="83" t="s">
        <v>5</v>
      </c>
      <c r="D6" s="83" t="s">
        <v>23</v>
      </c>
      <c r="E6" s="79">
        <f t="shared" si="0"/>
        <v>10788430</v>
      </c>
      <c r="F6" s="84">
        <f t="shared" si="1"/>
        <v>5539</v>
      </c>
      <c r="G6" s="84">
        <v>217</v>
      </c>
      <c r="H6" s="84">
        <v>699</v>
      </c>
      <c r="I6" s="84">
        <v>524</v>
      </c>
      <c r="J6" s="84">
        <v>524</v>
      </c>
      <c r="K6" s="84">
        <v>349</v>
      </c>
      <c r="L6" s="84">
        <v>174</v>
      </c>
      <c r="M6" s="84">
        <v>130</v>
      </c>
      <c r="N6" s="84">
        <v>130</v>
      </c>
      <c r="O6" s="84">
        <v>87</v>
      </c>
      <c r="P6" s="84">
        <v>130</v>
      </c>
      <c r="Q6" s="84">
        <v>262</v>
      </c>
      <c r="R6" s="84">
        <v>130</v>
      </c>
      <c r="S6" s="84">
        <v>262</v>
      </c>
      <c r="T6" s="84">
        <v>174</v>
      </c>
      <c r="U6" s="84">
        <v>262</v>
      </c>
      <c r="V6" s="84">
        <v>218</v>
      </c>
      <c r="W6" s="84">
        <v>262</v>
      </c>
      <c r="X6" s="84">
        <v>86</v>
      </c>
      <c r="Y6" s="84">
        <v>218</v>
      </c>
      <c r="Z6" s="84">
        <v>35</v>
      </c>
      <c r="AA6" s="84">
        <v>71</v>
      </c>
      <c r="AB6" s="84">
        <v>32</v>
      </c>
      <c r="AC6" s="84">
        <v>35</v>
      </c>
      <c r="AD6" s="84">
        <v>142</v>
      </c>
      <c r="AE6" s="84">
        <v>80</v>
      </c>
      <c r="AF6" s="85">
        <v>71</v>
      </c>
      <c r="AG6" s="85">
        <v>57</v>
      </c>
      <c r="AH6" s="86">
        <v>107</v>
      </c>
      <c r="AI6" s="86">
        <v>71</v>
      </c>
    </row>
    <row r="7" spans="1:35" s="55" customFormat="1" ht="14.25" x14ac:dyDescent="0.2">
      <c r="A7" s="91" t="s">
        <v>185</v>
      </c>
      <c r="B7" s="83" t="s">
        <v>186</v>
      </c>
      <c r="C7" s="83" t="s">
        <v>5</v>
      </c>
      <c r="D7" s="83" t="s">
        <v>23</v>
      </c>
      <c r="E7" s="79">
        <f t="shared" si="0"/>
        <v>11958820</v>
      </c>
      <c r="F7" s="84">
        <f t="shared" si="1"/>
        <v>6135</v>
      </c>
      <c r="G7" s="87">
        <v>240</v>
      </c>
      <c r="H7" s="87">
        <v>774</v>
      </c>
      <c r="I7" s="87">
        <v>580</v>
      </c>
      <c r="J7" s="87">
        <v>580</v>
      </c>
      <c r="K7" s="87">
        <v>387</v>
      </c>
      <c r="L7" s="87">
        <v>193</v>
      </c>
      <c r="M7" s="87">
        <v>144</v>
      </c>
      <c r="N7" s="87">
        <v>144</v>
      </c>
      <c r="O7" s="87">
        <v>96</v>
      </c>
      <c r="P7" s="87">
        <v>144</v>
      </c>
      <c r="Q7" s="87">
        <v>290</v>
      </c>
      <c r="R7" s="87">
        <v>144</v>
      </c>
      <c r="S7" s="87">
        <v>290</v>
      </c>
      <c r="T7" s="87">
        <v>193</v>
      </c>
      <c r="U7" s="87">
        <v>290</v>
      </c>
      <c r="V7" s="87">
        <v>241</v>
      </c>
      <c r="W7" s="87">
        <v>290</v>
      </c>
      <c r="X7" s="87">
        <v>96</v>
      </c>
      <c r="Y7" s="87">
        <v>241</v>
      </c>
      <c r="Z7" s="87">
        <v>39</v>
      </c>
      <c r="AA7" s="87">
        <v>79</v>
      </c>
      <c r="AB7" s="87">
        <v>35</v>
      </c>
      <c r="AC7" s="87">
        <v>39</v>
      </c>
      <c r="AD7" s="87">
        <v>157</v>
      </c>
      <c r="AE7" s="87">
        <v>90</v>
      </c>
      <c r="AF7" s="88">
        <v>79</v>
      </c>
      <c r="AG7" s="88">
        <v>63</v>
      </c>
      <c r="AH7" s="89">
        <v>118</v>
      </c>
      <c r="AI7" s="89">
        <v>79</v>
      </c>
    </row>
    <row r="8" spans="1:35" s="55" customFormat="1" ht="14.25" x14ac:dyDescent="0.2">
      <c r="A8" s="91" t="s">
        <v>9</v>
      </c>
      <c r="B8" s="83" t="s">
        <v>187</v>
      </c>
      <c r="C8" s="83" t="s">
        <v>5</v>
      </c>
      <c r="D8" s="83" t="s">
        <v>5</v>
      </c>
      <c r="E8" s="79">
        <f t="shared" si="0"/>
        <v>15457520</v>
      </c>
      <c r="F8" s="84">
        <f t="shared" si="1"/>
        <v>7920</v>
      </c>
      <c r="G8" s="84">
        <v>310</v>
      </c>
      <c r="H8" s="84">
        <v>999</v>
      </c>
      <c r="I8" s="84">
        <v>748</v>
      </c>
      <c r="J8" s="84">
        <v>748</v>
      </c>
      <c r="K8" s="84">
        <v>499</v>
      </c>
      <c r="L8" s="84">
        <v>249</v>
      </c>
      <c r="M8" s="84">
        <v>186</v>
      </c>
      <c r="N8" s="84">
        <v>186</v>
      </c>
      <c r="O8" s="84">
        <v>124</v>
      </c>
      <c r="P8" s="84">
        <v>186</v>
      </c>
      <c r="Q8" s="84">
        <v>374</v>
      </c>
      <c r="R8" s="84">
        <v>186</v>
      </c>
      <c r="S8" s="84">
        <v>374</v>
      </c>
      <c r="T8" s="84">
        <v>249</v>
      </c>
      <c r="U8" s="84">
        <v>374</v>
      </c>
      <c r="V8" s="84">
        <v>312</v>
      </c>
      <c r="W8" s="84">
        <v>374</v>
      </c>
      <c r="X8" s="84">
        <v>123</v>
      </c>
      <c r="Y8" s="84">
        <v>312</v>
      </c>
      <c r="Z8" s="84">
        <v>50</v>
      </c>
      <c r="AA8" s="84">
        <v>101</v>
      </c>
      <c r="AB8" s="84">
        <v>45</v>
      </c>
      <c r="AC8" s="84">
        <v>50</v>
      </c>
      <c r="AD8" s="84">
        <v>203</v>
      </c>
      <c r="AE8" s="84">
        <v>120</v>
      </c>
      <c r="AF8" s="85">
        <v>102</v>
      </c>
      <c r="AG8" s="85">
        <v>82</v>
      </c>
      <c r="AH8" s="86">
        <v>152</v>
      </c>
      <c r="AI8" s="86">
        <v>102</v>
      </c>
    </row>
    <row r="9" spans="1:35" s="55" customFormat="1" ht="14.25" x14ac:dyDescent="0.2">
      <c r="A9" s="91" t="s">
        <v>10</v>
      </c>
      <c r="B9" s="83" t="s">
        <v>188</v>
      </c>
      <c r="C9" s="83" t="s">
        <v>5</v>
      </c>
      <c r="D9" s="83" t="s">
        <v>23</v>
      </c>
      <c r="E9" s="79">
        <f t="shared" si="0"/>
        <v>11508120</v>
      </c>
      <c r="F9" s="84">
        <f t="shared" si="1"/>
        <v>5889</v>
      </c>
      <c r="G9" s="84">
        <v>230</v>
      </c>
      <c r="H9" s="84">
        <v>743</v>
      </c>
      <c r="I9" s="84">
        <v>557</v>
      </c>
      <c r="J9" s="84">
        <v>557</v>
      </c>
      <c r="K9" s="84">
        <v>371</v>
      </c>
      <c r="L9" s="84">
        <v>185</v>
      </c>
      <c r="M9" s="84">
        <v>138</v>
      </c>
      <c r="N9" s="84">
        <v>138</v>
      </c>
      <c r="O9" s="84">
        <v>92</v>
      </c>
      <c r="P9" s="84">
        <v>138</v>
      </c>
      <c r="Q9" s="84">
        <v>278</v>
      </c>
      <c r="R9" s="84">
        <v>138</v>
      </c>
      <c r="S9" s="84">
        <v>278</v>
      </c>
      <c r="T9" s="84">
        <v>185</v>
      </c>
      <c r="U9" s="84">
        <v>278</v>
      </c>
      <c r="V9" s="84">
        <v>232</v>
      </c>
      <c r="W9" s="84">
        <v>278</v>
      </c>
      <c r="X9" s="84">
        <v>92</v>
      </c>
      <c r="Y9" s="84">
        <v>232</v>
      </c>
      <c r="Z9" s="84">
        <v>38</v>
      </c>
      <c r="AA9" s="84">
        <v>75</v>
      </c>
      <c r="AB9" s="84">
        <v>34</v>
      </c>
      <c r="AC9" s="84">
        <v>38</v>
      </c>
      <c r="AD9" s="84">
        <v>151</v>
      </c>
      <c r="AE9" s="84">
        <v>75</v>
      </c>
      <c r="AF9" s="84">
        <v>84</v>
      </c>
      <c r="AG9" s="84">
        <v>65</v>
      </c>
      <c r="AH9" s="85">
        <v>113</v>
      </c>
      <c r="AI9" s="86">
        <v>76</v>
      </c>
    </row>
    <row r="10" spans="1:35" s="55" customFormat="1" ht="14.25" x14ac:dyDescent="0.2">
      <c r="A10" s="91" t="s">
        <v>11</v>
      </c>
      <c r="B10" s="83" t="s">
        <v>189</v>
      </c>
      <c r="C10" s="83" t="s">
        <v>5</v>
      </c>
      <c r="D10" s="83" t="s">
        <v>5</v>
      </c>
      <c r="E10" s="79">
        <f t="shared" si="0"/>
        <v>13170990</v>
      </c>
      <c r="F10" s="84">
        <f t="shared" si="1"/>
        <v>6805</v>
      </c>
      <c r="G10" s="84">
        <v>275</v>
      </c>
      <c r="H10" s="84">
        <v>837</v>
      </c>
      <c r="I10" s="84">
        <v>635</v>
      </c>
      <c r="J10" s="84">
        <v>635</v>
      </c>
      <c r="K10" s="84">
        <v>423</v>
      </c>
      <c r="L10" s="84">
        <v>221</v>
      </c>
      <c r="M10" s="84">
        <v>170</v>
      </c>
      <c r="N10" s="84">
        <v>170</v>
      </c>
      <c r="O10" s="84">
        <v>120</v>
      </c>
      <c r="P10" s="84">
        <v>150</v>
      </c>
      <c r="Q10" s="84">
        <v>322</v>
      </c>
      <c r="R10" s="84">
        <v>170</v>
      </c>
      <c r="S10" s="84">
        <v>322</v>
      </c>
      <c r="T10" s="84">
        <v>221</v>
      </c>
      <c r="U10" s="84">
        <v>322</v>
      </c>
      <c r="V10" s="84">
        <v>272</v>
      </c>
      <c r="W10" s="84">
        <v>322</v>
      </c>
      <c r="X10" s="84">
        <v>100</v>
      </c>
      <c r="Y10" s="84">
        <v>272</v>
      </c>
      <c r="Z10" s="84">
        <v>46</v>
      </c>
      <c r="AA10" s="84">
        <v>82</v>
      </c>
      <c r="AB10" s="84">
        <v>41</v>
      </c>
      <c r="AC10" s="84">
        <v>41</v>
      </c>
      <c r="AD10" s="84">
        <v>171</v>
      </c>
      <c r="AE10" s="84">
        <v>87</v>
      </c>
      <c r="AF10" s="85">
        <v>90</v>
      </c>
      <c r="AG10" s="85">
        <v>74</v>
      </c>
      <c r="AH10" s="86">
        <v>129</v>
      </c>
      <c r="AI10" s="86">
        <v>85</v>
      </c>
    </row>
    <row r="11" spans="1:35" s="55" customFormat="1" ht="14.25" x14ac:dyDescent="0.2">
      <c r="A11" s="91" t="s">
        <v>12</v>
      </c>
      <c r="B11" s="83" t="s">
        <v>190</v>
      </c>
      <c r="C11" s="83" t="s">
        <v>5</v>
      </c>
      <c r="D11" s="83" t="s">
        <v>22</v>
      </c>
      <c r="E11" s="79">
        <f t="shared" si="0"/>
        <v>16761510</v>
      </c>
      <c r="F11" s="84">
        <f t="shared" si="1"/>
        <v>8591</v>
      </c>
      <c r="G11" s="84">
        <v>336</v>
      </c>
      <c r="H11" s="84">
        <v>1084</v>
      </c>
      <c r="I11" s="84">
        <v>812</v>
      </c>
      <c r="J11" s="84">
        <v>812</v>
      </c>
      <c r="K11" s="84">
        <v>541</v>
      </c>
      <c r="L11" s="84">
        <v>270</v>
      </c>
      <c r="M11" s="84">
        <v>202</v>
      </c>
      <c r="N11" s="84">
        <v>202</v>
      </c>
      <c r="O11" s="84">
        <v>135</v>
      </c>
      <c r="P11" s="84">
        <v>202</v>
      </c>
      <c r="Q11" s="84">
        <v>406</v>
      </c>
      <c r="R11" s="84">
        <v>202</v>
      </c>
      <c r="S11" s="84">
        <v>406</v>
      </c>
      <c r="T11" s="84">
        <v>270</v>
      </c>
      <c r="U11" s="84">
        <v>406</v>
      </c>
      <c r="V11" s="84">
        <v>338</v>
      </c>
      <c r="W11" s="84">
        <v>406</v>
      </c>
      <c r="X11" s="84">
        <v>134</v>
      </c>
      <c r="Y11" s="84">
        <v>338</v>
      </c>
      <c r="Z11" s="84">
        <v>55</v>
      </c>
      <c r="AA11" s="84">
        <v>110</v>
      </c>
      <c r="AB11" s="84">
        <v>49</v>
      </c>
      <c r="AC11" s="84">
        <v>55</v>
      </c>
      <c r="AD11" s="84">
        <v>220</v>
      </c>
      <c r="AE11" s="84">
        <v>110</v>
      </c>
      <c r="AF11" s="85">
        <v>120</v>
      </c>
      <c r="AG11" s="85">
        <v>95</v>
      </c>
      <c r="AH11" s="86">
        <v>165</v>
      </c>
      <c r="AI11" s="86">
        <v>110</v>
      </c>
    </row>
    <row r="12" spans="1:35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9506110</v>
      </c>
      <c r="F12" s="84">
        <f t="shared" si="1"/>
        <v>4862</v>
      </c>
      <c r="G12" s="87">
        <v>190</v>
      </c>
      <c r="H12" s="87">
        <v>613</v>
      </c>
      <c r="I12" s="87">
        <v>459</v>
      </c>
      <c r="J12" s="87">
        <v>459</v>
      </c>
      <c r="K12" s="87">
        <v>306</v>
      </c>
      <c r="L12" s="87">
        <v>153</v>
      </c>
      <c r="M12" s="87">
        <v>114</v>
      </c>
      <c r="N12" s="87">
        <v>114</v>
      </c>
      <c r="O12" s="87">
        <v>76</v>
      </c>
      <c r="P12" s="87">
        <v>114</v>
      </c>
      <c r="Q12" s="87">
        <v>230</v>
      </c>
      <c r="R12" s="87">
        <v>114</v>
      </c>
      <c r="S12" s="87">
        <v>230</v>
      </c>
      <c r="T12" s="87">
        <v>153</v>
      </c>
      <c r="U12" s="87">
        <v>230</v>
      </c>
      <c r="V12" s="87">
        <v>191</v>
      </c>
      <c r="W12" s="87">
        <v>230</v>
      </c>
      <c r="X12" s="87">
        <v>76</v>
      </c>
      <c r="Y12" s="87">
        <v>191</v>
      </c>
      <c r="Z12" s="87">
        <v>31</v>
      </c>
      <c r="AA12" s="87">
        <v>62</v>
      </c>
      <c r="AB12" s="87">
        <v>28</v>
      </c>
      <c r="AC12" s="87">
        <v>31</v>
      </c>
      <c r="AD12" s="87">
        <v>125</v>
      </c>
      <c r="AE12" s="87">
        <v>62</v>
      </c>
      <c r="AF12" s="88">
        <v>70</v>
      </c>
      <c r="AG12" s="88">
        <v>55</v>
      </c>
      <c r="AH12" s="86">
        <v>93</v>
      </c>
      <c r="AI12" s="86">
        <v>62</v>
      </c>
    </row>
    <row r="13" spans="1:35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10495210</v>
      </c>
      <c r="F13" s="84">
        <f t="shared" si="1"/>
        <v>5361</v>
      </c>
      <c r="G13" s="87">
        <v>209</v>
      </c>
      <c r="H13" s="87">
        <v>676</v>
      </c>
      <c r="I13" s="87">
        <v>506</v>
      </c>
      <c r="J13" s="87">
        <v>506</v>
      </c>
      <c r="K13" s="87">
        <v>338</v>
      </c>
      <c r="L13" s="87">
        <v>168</v>
      </c>
      <c r="M13" s="87">
        <v>126</v>
      </c>
      <c r="N13" s="87">
        <v>126</v>
      </c>
      <c r="O13" s="87">
        <v>84</v>
      </c>
      <c r="P13" s="87">
        <v>126</v>
      </c>
      <c r="Q13" s="87">
        <v>253</v>
      </c>
      <c r="R13" s="87">
        <v>126</v>
      </c>
      <c r="S13" s="87">
        <v>253</v>
      </c>
      <c r="T13" s="87">
        <v>168</v>
      </c>
      <c r="U13" s="87">
        <v>253</v>
      </c>
      <c r="V13" s="87">
        <v>211</v>
      </c>
      <c r="W13" s="87">
        <v>253</v>
      </c>
      <c r="X13" s="87">
        <v>84</v>
      </c>
      <c r="Y13" s="87">
        <v>211</v>
      </c>
      <c r="Z13" s="87">
        <v>34</v>
      </c>
      <c r="AA13" s="87">
        <v>69</v>
      </c>
      <c r="AB13" s="87">
        <v>31</v>
      </c>
      <c r="AC13" s="87">
        <v>34</v>
      </c>
      <c r="AD13" s="87">
        <v>137</v>
      </c>
      <c r="AE13" s="87">
        <v>68</v>
      </c>
      <c r="AF13" s="88">
        <v>79</v>
      </c>
      <c r="AG13" s="88">
        <v>60</v>
      </c>
      <c r="AH13" s="86">
        <v>103</v>
      </c>
      <c r="AI13" s="86">
        <v>69</v>
      </c>
    </row>
    <row r="14" spans="1:35" x14ac:dyDescent="0.2">
      <c r="A14" s="91" t="s">
        <v>14</v>
      </c>
      <c r="B14" s="83" t="s">
        <v>194</v>
      </c>
      <c r="C14" s="83" t="s">
        <v>5</v>
      </c>
      <c r="D14" s="86" t="s">
        <v>43</v>
      </c>
      <c r="E14" s="79">
        <f t="shared" si="0"/>
        <v>21138330</v>
      </c>
      <c r="F14" s="84">
        <f t="shared" si="1"/>
        <v>10697</v>
      </c>
      <c r="G14" s="87">
        <v>408</v>
      </c>
      <c r="H14" s="87">
        <v>1369</v>
      </c>
      <c r="I14" s="87">
        <v>1018</v>
      </c>
      <c r="J14" s="87">
        <v>1018</v>
      </c>
      <c r="K14" s="87">
        <v>678</v>
      </c>
      <c r="L14" s="87">
        <v>328</v>
      </c>
      <c r="M14" s="87">
        <v>241</v>
      </c>
      <c r="N14" s="87">
        <v>241</v>
      </c>
      <c r="O14" s="87">
        <v>154</v>
      </c>
      <c r="P14" s="87">
        <v>261</v>
      </c>
      <c r="Q14" s="87">
        <v>504</v>
      </c>
      <c r="R14" s="87">
        <v>241</v>
      </c>
      <c r="S14" s="87">
        <v>504</v>
      </c>
      <c r="T14" s="87">
        <v>328</v>
      </c>
      <c r="U14" s="87">
        <v>504</v>
      </c>
      <c r="V14" s="87">
        <v>406</v>
      </c>
      <c r="W14" s="87">
        <v>504</v>
      </c>
      <c r="X14" s="87">
        <v>173</v>
      </c>
      <c r="Y14" s="87">
        <v>416</v>
      </c>
      <c r="Z14" s="87">
        <v>66</v>
      </c>
      <c r="AA14" s="87">
        <v>142</v>
      </c>
      <c r="AB14" s="87">
        <v>59</v>
      </c>
      <c r="AC14" s="87">
        <v>71</v>
      </c>
      <c r="AD14" s="87">
        <v>313</v>
      </c>
      <c r="AE14" s="87">
        <v>136</v>
      </c>
      <c r="AF14" s="88">
        <v>152</v>
      </c>
      <c r="AG14" s="88">
        <v>116</v>
      </c>
      <c r="AH14" s="86">
        <v>207</v>
      </c>
      <c r="AI14" s="86">
        <v>139</v>
      </c>
    </row>
    <row r="15" spans="1:35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10092830</v>
      </c>
      <c r="F15" s="84">
        <f t="shared" si="1"/>
        <v>5150</v>
      </c>
      <c r="G15" s="87">
        <v>201</v>
      </c>
      <c r="H15" s="87">
        <v>649</v>
      </c>
      <c r="I15" s="87">
        <v>486</v>
      </c>
      <c r="J15" s="87">
        <v>486</v>
      </c>
      <c r="K15" s="87">
        <v>324</v>
      </c>
      <c r="L15" s="87">
        <v>162</v>
      </c>
      <c r="M15" s="87">
        <v>121</v>
      </c>
      <c r="N15" s="87">
        <v>121</v>
      </c>
      <c r="O15" s="87">
        <v>81</v>
      </c>
      <c r="P15" s="87">
        <v>121</v>
      </c>
      <c r="Q15" s="87">
        <v>243</v>
      </c>
      <c r="R15" s="87">
        <v>121</v>
      </c>
      <c r="S15" s="87">
        <v>243</v>
      </c>
      <c r="T15" s="87">
        <v>162</v>
      </c>
      <c r="U15" s="87">
        <v>243</v>
      </c>
      <c r="V15" s="87">
        <v>202</v>
      </c>
      <c r="W15" s="87">
        <v>243</v>
      </c>
      <c r="X15" s="87">
        <v>80</v>
      </c>
      <c r="Y15" s="87">
        <v>202</v>
      </c>
      <c r="Z15" s="87">
        <v>33</v>
      </c>
      <c r="AA15" s="87">
        <v>66</v>
      </c>
      <c r="AB15" s="87">
        <v>29</v>
      </c>
      <c r="AC15" s="87">
        <v>33</v>
      </c>
      <c r="AD15" s="87">
        <v>132</v>
      </c>
      <c r="AE15" s="87">
        <v>66</v>
      </c>
      <c r="AF15" s="88">
        <v>75</v>
      </c>
      <c r="AG15" s="88">
        <v>60</v>
      </c>
      <c r="AH15" s="86">
        <v>99</v>
      </c>
      <c r="AI15" s="86">
        <v>66</v>
      </c>
    </row>
    <row r="16" spans="1:35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11257250</v>
      </c>
      <c r="F16" s="84">
        <f t="shared" si="1"/>
        <v>5772</v>
      </c>
      <c r="G16" s="87">
        <v>226</v>
      </c>
      <c r="H16" s="87">
        <v>728</v>
      </c>
      <c r="I16" s="87">
        <v>545</v>
      </c>
      <c r="J16" s="87">
        <v>545</v>
      </c>
      <c r="K16" s="87">
        <v>364</v>
      </c>
      <c r="L16" s="87">
        <v>181</v>
      </c>
      <c r="M16" s="87">
        <v>136</v>
      </c>
      <c r="N16" s="87">
        <v>136</v>
      </c>
      <c r="O16" s="87">
        <v>91</v>
      </c>
      <c r="P16" s="87">
        <v>136</v>
      </c>
      <c r="Q16" s="87">
        <v>273</v>
      </c>
      <c r="R16" s="87">
        <v>136</v>
      </c>
      <c r="S16" s="87">
        <v>273</v>
      </c>
      <c r="T16" s="87">
        <v>181</v>
      </c>
      <c r="U16" s="87">
        <v>273</v>
      </c>
      <c r="V16" s="87">
        <v>227</v>
      </c>
      <c r="W16" s="87">
        <v>273</v>
      </c>
      <c r="X16" s="87">
        <v>90</v>
      </c>
      <c r="Y16" s="87">
        <v>227</v>
      </c>
      <c r="Z16" s="87">
        <v>37</v>
      </c>
      <c r="AA16" s="87">
        <v>74</v>
      </c>
      <c r="AB16" s="87">
        <v>33</v>
      </c>
      <c r="AC16" s="87">
        <v>37</v>
      </c>
      <c r="AD16" s="87">
        <v>148</v>
      </c>
      <c r="AE16" s="87">
        <v>72</v>
      </c>
      <c r="AF16" s="88">
        <v>80</v>
      </c>
      <c r="AG16" s="88">
        <v>65</v>
      </c>
      <c r="AH16" s="86">
        <v>111</v>
      </c>
      <c r="AI16" s="86">
        <v>74</v>
      </c>
    </row>
    <row r="17" spans="1:35" x14ac:dyDescent="0.2">
      <c r="A17" s="116" t="s">
        <v>15</v>
      </c>
      <c r="B17" s="116"/>
      <c r="C17" s="116"/>
      <c r="D17" s="116"/>
      <c r="E17" s="90">
        <f t="shared" ref="E17:AI17" si="2">SUM(E4:E16)</f>
        <v>157434280</v>
      </c>
      <c r="F17" s="90">
        <f t="shared" si="2"/>
        <v>80564</v>
      </c>
      <c r="G17" s="90">
        <f t="shared" si="2"/>
        <v>3149</v>
      </c>
      <c r="H17" s="90">
        <f t="shared" si="2"/>
        <v>10161</v>
      </c>
      <c r="I17" s="90">
        <f t="shared" si="2"/>
        <v>7611</v>
      </c>
      <c r="J17" s="90">
        <f t="shared" si="2"/>
        <v>7611</v>
      </c>
      <c r="K17" s="90">
        <f t="shared" si="2"/>
        <v>5075</v>
      </c>
      <c r="L17" s="90">
        <f t="shared" si="2"/>
        <v>2530</v>
      </c>
      <c r="M17" s="90">
        <f t="shared" si="2"/>
        <v>1892</v>
      </c>
      <c r="N17" s="90">
        <f t="shared" si="2"/>
        <v>1892</v>
      </c>
      <c r="O17" s="90">
        <f t="shared" si="2"/>
        <v>1263</v>
      </c>
      <c r="P17" s="90">
        <f t="shared" si="2"/>
        <v>1892</v>
      </c>
      <c r="Q17" s="90">
        <f t="shared" si="2"/>
        <v>3805</v>
      </c>
      <c r="R17" s="90">
        <f t="shared" si="2"/>
        <v>1892</v>
      </c>
      <c r="S17" s="90">
        <f>SUM(S4:S16)</f>
        <v>3805</v>
      </c>
      <c r="T17" s="90">
        <f t="shared" si="2"/>
        <v>2530</v>
      </c>
      <c r="U17" s="90">
        <f t="shared" si="2"/>
        <v>3805</v>
      </c>
      <c r="V17" s="90">
        <f t="shared" si="2"/>
        <v>3159</v>
      </c>
      <c r="W17" s="90">
        <f t="shared" si="2"/>
        <v>3805</v>
      </c>
      <c r="X17" s="90">
        <f t="shared" si="2"/>
        <v>1256</v>
      </c>
      <c r="Y17" s="90">
        <f t="shared" si="2"/>
        <v>3169</v>
      </c>
      <c r="Z17" s="90">
        <f t="shared" si="2"/>
        <v>514</v>
      </c>
      <c r="AA17" s="90">
        <f t="shared" si="2"/>
        <v>1031</v>
      </c>
      <c r="AB17" s="90">
        <f t="shared" si="2"/>
        <v>461</v>
      </c>
      <c r="AC17" s="90">
        <f t="shared" si="2"/>
        <v>514</v>
      </c>
      <c r="AD17" s="90">
        <f t="shared" si="2"/>
        <v>2101</v>
      </c>
      <c r="AE17" s="90">
        <f t="shared" si="2"/>
        <v>1091</v>
      </c>
      <c r="AF17" s="90">
        <f t="shared" si="2"/>
        <v>1102</v>
      </c>
      <c r="AG17" s="90">
        <f t="shared" si="2"/>
        <v>872</v>
      </c>
      <c r="AH17" s="90">
        <f t="shared" si="2"/>
        <v>1543</v>
      </c>
      <c r="AI17" s="90">
        <f t="shared" si="2"/>
        <v>1033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0"/>
  <sheetViews>
    <sheetView zoomScaleNormal="100" workbookViewId="0">
      <pane xSplit="6" ySplit="2" topLeftCell="G65" activePane="bottomRight" state="frozen"/>
      <selection pane="topRight" activeCell="G1" sqref="G1"/>
      <selection pane="bottomLeft" activeCell="A3" sqref="A3"/>
      <selection pane="bottomRight" activeCell="F80" sqref="F80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8" width="17.570312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1" width="10.7109375" style="8" customWidth="1"/>
    <col min="32" max="33" width="9" style="8" bestFit="1" customWidth="1"/>
    <col min="34" max="34" width="9" style="8" customWidth="1"/>
    <col min="35" max="35" width="9.7109375" style="8" bestFit="1" customWidth="1"/>
    <col min="36" max="36" width="12.140625" style="8" bestFit="1" customWidth="1"/>
    <col min="37" max="16384" width="22.7109375" style="8"/>
  </cols>
  <sheetData>
    <row r="1" spans="1:36" x14ac:dyDescent="0.2">
      <c r="A1" s="118" t="s">
        <v>16</v>
      </c>
      <c r="B1" s="118" t="s">
        <v>17</v>
      </c>
      <c r="C1" s="118" t="s">
        <v>18</v>
      </c>
      <c r="D1" s="118" t="s">
        <v>19</v>
      </c>
      <c r="E1" s="118" t="s">
        <v>20</v>
      </c>
      <c r="F1" s="117" t="s">
        <v>3</v>
      </c>
      <c r="G1" s="117" t="s">
        <v>21</v>
      </c>
      <c r="H1" s="70">
        <v>960</v>
      </c>
      <c r="I1" s="70">
        <v>960</v>
      </c>
      <c r="J1" s="70">
        <v>950</v>
      </c>
      <c r="K1" s="70">
        <v>1030</v>
      </c>
      <c r="L1" s="70">
        <v>1100</v>
      </c>
      <c r="M1" s="70">
        <v>1200</v>
      </c>
      <c r="N1" s="70">
        <v>1150</v>
      </c>
      <c r="O1" s="70">
        <v>1150</v>
      </c>
      <c r="P1" s="70">
        <v>1460</v>
      </c>
      <c r="Q1" s="113">
        <v>1430</v>
      </c>
      <c r="R1" s="70">
        <v>1200</v>
      </c>
      <c r="S1" s="113">
        <v>1250</v>
      </c>
      <c r="T1" s="70">
        <v>1260</v>
      </c>
      <c r="U1" s="70">
        <v>1250</v>
      </c>
      <c r="V1" s="70">
        <v>1250</v>
      </c>
      <c r="W1" s="70">
        <v>1300</v>
      </c>
      <c r="X1" s="70">
        <v>1340</v>
      </c>
      <c r="Y1" s="70">
        <v>1330</v>
      </c>
      <c r="Z1" s="113">
        <v>1440</v>
      </c>
      <c r="AA1" s="70">
        <v>4840</v>
      </c>
      <c r="AB1" s="70">
        <v>5630</v>
      </c>
      <c r="AC1" s="70">
        <v>6100</v>
      </c>
      <c r="AD1" s="70">
        <v>6500</v>
      </c>
      <c r="AE1" s="70">
        <v>7150</v>
      </c>
      <c r="AF1" s="70">
        <v>7240</v>
      </c>
      <c r="AG1" s="70">
        <v>8990</v>
      </c>
      <c r="AH1" s="70">
        <v>7700</v>
      </c>
      <c r="AI1" s="70">
        <v>8490</v>
      </c>
      <c r="AJ1" s="70">
        <v>9580</v>
      </c>
    </row>
    <row r="2" spans="1:36" x14ac:dyDescent="0.2">
      <c r="A2" s="118"/>
      <c r="B2" s="118"/>
      <c r="C2" s="118"/>
      <c r="D2" s="118"/>
      <c r="E2" s="118"/>
      <c r="F2" s="117"/>
      <c r="G2" s="117"/>
      <c r="H2" s="49" t="s">
        <v>198</v>
      </c>
      <c r="I2" s="49" t="s">
        <v>157</v>
      </c>
      <c r="J2" s="49" t="s">
        <v>156</v>
      </c>
      <c r="K2" s="49" t="s">
        <v>158</v>
      </c>
      <c r="L2" s="49" t="s">
        <v>159</v>
      </c>
      <c r="M2" s="49" t="s">
        <v>203</v>
      </c>
      <c r="N2" s="49" t="s">
        <v>160</v>
      </c>
      <c r="O2" s="49" t="s">
        <v>161</v>
      </c>
      <c r="P2" s="49" t="s">
        <v>172</v>
      </c>
      <c r="Q2" s="49" t="s">
        <v>170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171</v>
      </c>
      <c r="AA2" s="49" t="s">
        <v>173</v>
      </c>
      <c r="AB2" s="49" t="s">
        <v>204</v>
      </c>
      <c r="AC2" s="49" t="s">
        <v>175</v>
      </c>
      <c r="AD2" s="49" t="s">
        <v>205</v>
      </c>
      <c r="AE2" s="49" t="s">
        <v>199</v>
      </c>
      <c r="AF2" s="49" t="s">
        <v>176</v>
      </c>
      <c r="AG2" s="49" t="s">
        <v>200</v>
      </c>
      <c r="AH2" s="49" t="s">
        <v>177</v>
      </c>
      <c r="AI2" s="114" t="s">
        <v>178</v>
      </c>
      <c r="AJ2" s="114" t="s">
        <v>174</v>
      </c>
    </row>
    <row r="3" spans="1:36" x14ac:dyDescent="0.2">
      <c r="A3" s="73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>'DSR Secondary'!F3</f>
        <v>2196315.3014728716</v>
      </c>
      <c r="G3" s="71">
        <f>'DSR Secondary'!G3</f>
        <v>1194.6225253326788</v>
      </c>
      <c r="H3" s="72">
        <v>0.35304446787057114</v>
      </c>
      <c r="I3" s="72">
        <v>0.35304446787057114</v>
      </c>
      <c r="J3" s="72">
        <v>0.35304446787057114</v>
      </c>
      <c r="K3" s="72">
        <v>0.35304446787057114</v>
      </c>
      <c r="L3" s="72">
        <v>0.35304446787057114</v>
      </c>
      <c r="M3" s="72">
        <v>0.35304446787057114</v>
      </c>
      <c r="N3" s="72">
        <v>0.35304446787057114</v>
      </c>
      <c r="O3" s="72">
        <v>0.35304446787057114</v>
      </c>
      <c r="P3" s="72">
        <v>0.35304446787057114</v>
      </c>
      <c r="Q3" s="72">
        <v>0.35304446787057114</v>
      </c>
      <c r="R3" s="72">
        <v>0.35304446787057114</v>
      </c>
      <c r="S3" s="72">
        <v>0.35304446787057114</v>
      </c>
      <c r="T3" s="72">
        <v>0.35304446787057114</v>
      </c>
      <c r="U3" s="72">
        <v>0.35304446787057114</v>
      </c>
      <c r="V3" s="72">
        <v>0.35304446787057114</v>
      </c>
      <c r="W3" s="72">
        <v>0.35304446787057114</v>
      </c>
      <c r="X3" s="72">
        <v>0.35304446787057114</v>
      </c>
      <c r="Y3" s="72">
        <v>0.35304446787057114</v>
      </c>
      <c r="Z3" s="72">
        <v>0.35304446787057114</v>
      </c>
      <c r="AA3" s="72">
        <v>0.2941562778396592</v>
      </c>
      <c r="AB3" s="72">
        <v>0.2941562778396592</v>
      </c>
      <c r="AC3" s="72">
        <v>0.2941562778396592</v>
      </c>
      <c r="AD3" s="72">
        <v>0.2941562778396592</v>
      </c>
      <c r="AE3" s="72">
        <v>0.2941562778396592</v>
      </c>
      <c r="AF3" s="72">
        <v>0.2941562778396592</v>
      </c>
      <c r="AG3" s="72">
        <v>0.2941562778396592</v>
      </c>
      <c r="AH3" s="72">
        <v>0.2941562778396592</v>
      </c>
      <c r="AI3" s="72">
        <v>0.2941562778396592</v>
      </c>
      <c r="AJ3" s="72">
        <v>0.2941562778396592</v>
      </c>
    </row>
    <row r="4" spans="1:36" x14ac:dyDescent="0.2">
      <c r="A4" s="73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>'DSR Secondary'!F4</f>
        <v>2735790.1853710175</v>
      </c>
      <c r="G4" s="71">
        <f>'DSR Secondary'!G4</f>
        <v>1318.8566860413598</v>
      </c>
      <c r="H4" s="72">
        <v>0.37346240901172384</v>
      </c>
      <c r="I4" s="72">
        <v>0.37346240901172384</v>
      </c>
      <c r="J4" s="72">
        <v>0.37346240901172384</v>
      </c>
      <c r="K4" s="72">
        <v>0.37346240901172384</v>
      </c>
      <c r="L4" s="72">
        <v>0.37346240901172384</v>
      </c>
      <c r="M4" s="72">
        <v>0.37346240901172384</v>
      </c>
      <c r="N4" s="72">
        <v>0.37346240901172384</v>
      </c>
      <c r="O4" s="72">
        <v>0.37346240901172384</v>
      </c>
      <c r="P4" s="72">
        <v>0.37346240901172384</v>
      </c>
      <c r="Q4" s="72">
        <v>0.37346240901172384</v>
      </c>
      <c r="R4" s="72">
        <v>0.37346240901172384</v>
      </c>
      <c r="S4" s="72">
        <v>0.37346240901172384</v>
      </c>
      <c r="T4" s="72">
        <v>0.37346240901172384</v>
      </c>
      <c r="U4" s="72">
        <v>0.37346240901172384</v>
      </c>
      <c r="V4" s="72">
        <v>0.37346240901172384</v>
      </c>
      <c r="W4" s="72">
        <v>0.37346240901172384</v>
      </c>
      <c r="X4" s="72">
        <v>0.37346240901172384</v>
      </c>
      <c r="Y4" s="72">
        <v>0.37346240901172384</v>
      </c>
      <c r="Z4" s="72">
        <v>0.37346240901172384</v>
      </c>
      <c r="AA4" s="72">
        <v>0.4350886464922169</v>
      </c>
      <c r="AB4" s="72">
        <v>0.4350886464922169</v>
      </c>
      <c r="AC4" s="72">
        <v>0.4350886464922169</v>
      </c>
      <c r="AD4" s="72">
        <v>0.4350886464922169</v>
      </c>
      <c r="AE4" s="72">
        <v>0.4350886464922169</v>
      </c>
      <c r="AF4" s="72">
        <v>0.4350886464922169</v>
      </c>
      <c r="AG4" s="72">
        <v>0.4350886464922169</v>
      </c>
      <c r="AH4" s="72">
        <v>0.4350886464922169</v>
      </c>
      <c r="AI4" s="72">
        <v>0.4350886464922169</v>
      </c>
      <c r="AJ4" s="72">
        <v>0.4350886464922169</v>
      </c>
    </row>
    <row r="5" spans="1:36" x14ac:dyDescent="0.2">
      <c r="A5" s="73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>'DSR Secondary'!F5</f>
        <v>1844144.5131561118</v>
      </c>
      <c r="G5" s="71">
        <f>'DSR Secondary'!G5</f>
        <v>944.52078862596022</v>
      </c>
      <c r="H5" s="72">
        <v>0.27349312311770502</v>
      </c>
      <c r="I5" s="72">
        <v>0.27349312311770502</v>
      </c>
      <c r="J5" s="72">
        <v>0.27349312311770502</v>
      </c>
      <c r="K5" s="72">
        <v>0.27349312311770502</v>
      </c>
      <c r="L5" s="72">
        <v>0.27349312311770502</v>
      </c>
      <c r="M5" s="72">
        <v>0.27349312311770502</v>
      </c>
      <c r="N5" s="72">
        <v>0.27349312311770502</v>
      </c>
      <c r="O5" s="72">
        <v>0.27349312311770502</v>
      </c>
      <c r="P5" s="72">
        <v>0.27349312311770502</v>
      </c>
      <c r="Q5" s="72">
        <v>0.27349312311770502</v>
      </c>
      <c r="R5" s="72">
        <v>0.27349312311770502</v>
      </c>
      <c r="S5" s="72">
        <v>0.27349312311770502</v>
      </c>
      <c r="T5" s="72">
        <v>0.27349312311770502</v>
      </c>
      <c r="U5" s="72">
        <v>0.27349312311770502</v>
      </c>
      <c r="V5" s="72">
        <v>0.27349312311770502</v>
      </c>
      <c r="W5" s="72">
        <v>0.27349312311770502</v>
      </c>
      <c r="X5" s="72">
        <v>0.27349312311770502</v>
      </c>
      <c r="Y5" s="72">
        <v>0.27349312311770502</v>
      </c>
      <c r="Z5" s="72">
        <v>0.27349312311770502</v>
      </c>
      <c r="AA5" s="72">
        <v>0.27075507566812396</v>
      </c>
      <c r="AB5" s="72">
        <v>0.27075507566812396</v>
      </c>
      <c r="AC5" s="72">
        <v>0.27075507566812396</v>
      </c>
      <c r="AD5" s="72">
        <v>0.27075507566812396</v>
      </c>
      <c r="AE5" s="72">
        <v>0.27075507566812396</v>
      </c>
      <c r="AF5" s="72">
        <v>0.27075507566812396</v>
      </c>
      <c r="AG5" s="72">
        <v>0.27075507566812396</v>
      </c>
      <c r="AH5" s="72">
        <v>0.27075507566812396</v>
      </c>
      <c r="AI5" s="72">
        <v>0.27075507566812396</v>
      </c>
      <c r="AJ5" s="72">
        <v>0.27075507566812396</v>
      </c>
    </row>
    <row r="6" spans="1:36" s="9" customFormat="1" x14ac:dyDescent="0.2">
      <c r="A6" s="31"/>
      <c r="B6" s="68"/>
      <c r="C6" s="23"/>
      <c r="D6" s="31"/>
      <c r="E6" s="31"/>
      <c r="F6" s="26">
        <f>SUM(F3:F5)</f>
        <v>6776250.0000000019</v>
      </c>
      <c r="G6" s="26">
        <f>SUM(G3:G5)</f>
        <v>3457.9999999999991</v>
      </c>
      <c r="H6" s="62">
        <f t="shared" ref="H6:AJ6" si="0">SUM(H3:H5)</f>
        <v>1</v>
      </c>
      <c r="I6" s="62">
        <f t="shared" si="0"/>
        <v>1</v>
      </c>
      <c r="J6" s="62">
        <f t="shared" si="0"/>
        <v>1</v>
      </c>
      <c r="K6" s="62">
        <f t="shared" si="0"/>
        <v>1</v>
      </c>
      <c r="L6" s="62">
        <f t="shared" si="0"/>
        <v>1</v>
      </c>
      <c r="M6" s="62">
        <f t="shared" si="0"/>
        <v>1</v>
      </c>
      <c r="N6" s="62">
        <f t="shared" si="0"/>
        <v>1</v>
      </c>
      <c r="O6" s="62">
        <f t="shared" si="0"/>
        <v>1</v>
      </c>
      <c r="P6" s="62">
        <f t="shared" si="0"/>
        <v>1</v>
      </c>
      <c r="Q6" s="62">
        <f t="shared" si="0"/>
        <v>1</v>
      </c>
      <c r="R6" s="62">
        <f t="shared" si="0"/>
        <v>1</v>
      </c>
      <c r="S6" s="62">
        <f t="shared" si="0"/>
        <v>1</v>
      </c>
      <c r="T6" s="62">
        <f t="shared" si="0"/>
        <v>1</v>
      </c>
      <c r="U6" s="62">
        <f t="shared" si="0"/>
        <v>1</v>
      </c>
      <c r="V6" s="62">
        <f t="shared" si="0"/>
        <v>1</v>
      </c>
      <c r="W6" s="62">
        <f t="shared" si="0"/>
        <v>1</v>
      </c>
      <c r="X6" s="62">
        <f t="shared" si="0"/>
        <v>1</v>
      </c>
      <c r="Y6" s="62">
        <f t="shared" si="0"/>
        <v>1</v>
      </c>
      <c r="Z6" s="62">
        <f t="shared" si="0"/>
        <v>1</v>
      </c>
      <c r="AA6" s="62">
        <f t="shared" si="0"/>
        <v>1</v>
      </c>
      <c r="AB6" s="62">
        <f t="shared" si="0"/>
        <v>1</v>
      </c>
      <c r="AC6" s="62">
        <f t="shared" si="0"/>
        <v>1</v>
      </c>
      <c r="AD6" s="62">
        <f t="shared" si="0"/>
        <v>1</v>
      </c>
      <c r="AE6" s="62">
        <v>1</v>
      </c>
      <c r="AF6" s="62">
        <f t="shared" si="0"/>
        <v>1</v>
      </c>
      <c r="AG6" s="62">
        <f t="shared" si="0"/>
        <v>1</v>
      </c>
      <c r="AH6" s="62">
        <f t="shared" ref="AH6" si="1">SUM(AH3:AH5)</f>
        <v>1</v>
      </c>
      <c r="AI6" s="62">
        <f t="shared" si="0"/>
        <v>1</v>
      </c>
      <c r="AJ6" s="62">
        <f t="shared" si="0"/>
        <v>1</v>
      </c>
    </row>
    <row r="7" spans="1:36" x14ac:dyDescent="0.2">
      <c r="A7" s="29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>'DSR Secondary'!F7</f>
        <v>1568318.3</v>
      </c>
      <c r="G7" s="71">
        <f>'DSR Secondary'!G7</f>
        <v>837.12</v>
      </c>
      <c r="H7" s="72">
        <v>0.39</v>
      </c>
      <c r="I7" s="72">
        <v>0.1</v>
      </c>
      <c r="J7" s="72">
        <v>0.17</v>
      </c>
      <c r="K7" s="72">
        <v>0.15</v>
      </c>
      <c r="L7" s="72">
        <v>0.13</v>
      </c>
      <c r="M7" s="72">
        <v>0.12</v>
      </c>
      <c r="N7" s="72">
        <v>0.21</v>
      </c>
      <c r="O7" s="72">
        <v>0.22</v>
      </c>
      <c r="P7" s="72">
        <v>0.25</v>
      </c>
      <c r="Q7" s="72">
        <v>0.27</v>
      </c>
      <c r="R7" s="72">
        <v>0.15</v>
      </c>
      <c r="S7" s="72">
        <v>0.11</v>
      </c>
      <c r="T7" s="72">
        <v>0.1</v>
      </c>
      <c r="U7" s="72">
        <v>0.16</v>
      </c>
      <c r="V7" s="72">
        <v>0.16</v>
      </c>
      <c r="W7" s="72">
        <v>0.28000000000000003</v>
      </c>
      <c r="X7" s="72">
        <v>0.25</v>
      </c>
      <c r="Y7" s="72">
        <v>0.33</v>
      </c>
      <c r="Z7" s="72">
        <v>0.62</v>
      </c>
      <c r="AA7" s="72">
        <v>0.18</v>
      </c>
      <c r="AB7" s="72">
        <v>0.15</v>
      </c>
      <c r="AC7" s="72">
        <v>0.13</v>
      </c>
      <c r="AD7" s="72">
        <v>0.21</v>
      </c>
      <c r="AE7" s="72">
        <v>0.21</v>
      </c>
      <c r="AF7" s="72">
        <v>0.15</v>
      </c>
      <c r="AG7" s="72">
        <v>0.15</v>
      </c>
      <c r="AH7" s="72">
        <v>0.15</v>
      </c>
      <c r="AI7" s="72">
        <v>0.15</v>
      </c>
      <c r="AJ7" s="72">
        <v>0.15</v>
      </c>
    </row>
    <row r="8" spans="1:36" x14ac:dyDescent="0.2">
      <c r="A8" s="29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>'DSR Secondary'!F8</f>
        <v>1069514.9000000001</v>
      </c>
      <c r="G8" s="71">
        <f>'DSR Secondary'!G8</f>
        <v>497.2000000000001</v>
      </c>
      <c r="H8" s="72">
        <v>0.1</v>
      </c>
      <c r="I8" s="72">
        <v>0.1</v>
      </c>
      <c r="J8" s="72">
        <v>0.09</v>
      </c>
      <c r="K8" s="72">
        <v>0.1</v>
      </c>
      <c r="L8" s="72">
        <v>0.14000000000000001</v>
      </c>
      <c r="M8" s="72">
        <v>0.18</v>
      </c>
      <c r="N8" s="72">
        <v>0.13</v>
      </c>
      <c r="O8" s="72">
        <v>0.11</v>
      </c>
      <c r="P8" s="72">
        <v>0.1</v>
      </c>
      <c r="Q8" s="72">
        <v>0.08</v>
      </c>
      <c r="R8" s="72">
        <v>0.11</v>
      </c>
      <c r="S8" s="72">
        <v>0.13</v>
      </c>
      <c r="T8" s="72">
        <v>0.1</v>
      </c>
      <c r="U8" s="72">
        <v>0.16</v>
      </c>
      <c r="V8" s="72">
        <v>0.13</v>
      </c>
      <c r="W8" s="72">
        <v>0.11</v>
      </c>
      <c r="X8" s="72">
        <v>0.13</v>
      </c>
      <c r="Y8" s="72">
        <v>0.08</v>
      </c>
      <c r="Z8" s="72">
        <v>7.0000000000000007E-2</v>
      </c>
      <c r="AA8" s="72">
        <v>0.02</v>
      </c>
      <c r="AB8" s="72">
        <v>0.08</v>
      </c>
      <c r="AC8" s="72">
        <v>7.0000000000000007E-2</v>
      </c>
      <c r="AD8" s="72">
        <v>7.0000000000000007E-2</v>
      </c>
      <c r="AE8" s="72">
        <v>7.0000000000000007E-2</v>
      </c>
      <c r="AF8" s="72">
        <v>0.17</v>
      </c>
      <c r="AG8" s="72">
        <v>0.19</v>
      </c>
      <c r="AH8" s="72">
        <v>0.19</v>
      </c>
      <c r="AI8" s="72">
        <v>0.19</v>
      </c>
      <c r="AJ8" s="72">
        <v>0.19</v>
      </c>
    </row>
    <row r="9" spans="1:36" x14ac:dyDescent="0.2">
      <c r="A9" s="29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>'DSR Secondary'!F9</f>
        <v>2122405.4999999995</v>
      </c>
      <c r="G9" s="71">
        <f>'DSR Secondary'!G9</f>
        <v>805.41</v>
      </c>
      <c r="H9" s="72">
        <v>0.1</v>
      </c>
      <c r="I9" s="72">
        <v>0.13</v>
      </c>
      <c r="J9" s="72">
        <v>0.2</v>
      </c>
      <c r="K9" s="72">
        <v>0.25</v>
      </c>
      <c r="L9" s="72">
        <v>0.17</v>
      </c>
      <c r="M9" s="72">
        <v>0.13</v>
      </c>
      <c r="N9" s="72">
        <v>0.16</v>
      </c>
      <c r="O9" s="72">
        <v>0.16</v>
      </c>
      <c r="P9" s="72">
        <v>0.17</v>
      </c>
      <c r="Q9" s="72">
        <v>0.09</v>
      </c>
      <c r="R9" s="72">
        <v>0.08</v>
      </c>
      <c r="S9" s="72">
        <v>0.12</v>
      </c>
      <c r="T9" s="72">
        <v>0.19</v>
      </c>
      <c r="U9" s="72">
        <v>0.06</v>
      </c>
      <c r="V9" s="72">
        <v>0.1</v>
      </c>
      <c r="W9" s="72">
        <v>0.11</v>
      </c>
      <c r="X9" s="72">
        <v>0.2</v>
      </c>
      <c r="Y9" s="72">
        <v>0.33</v>
      </c>
      <c r="Z9" s="72">
        <v>0.14000000000000001</v>
      </c>
      <c r="AA9" s="72">
        <v>0.55000000000000004</v>
      </c>
      <c r="AB9" s="72">
        <v>0.6</v>
      </c>
      <c r="AC9" s="72">
        <v>0.46</v>
      </c>
      <c r="AD9" s="72">
        <v>0.6</v>
      </c>
      <c r="AE9" s="72">
        <v>0.6</v>
      </c>
      <c r="AF9" s="72">
        <v>0.17</v>
      </c>
      <c r="AG9" s="72">
        <v>0.21</v>
      </c>
      <c r="AH9" s="72">
        <v>0.21</v>
      </c>
      <c r="AI9" s="72">
        <v>0.21</v>
      </c>
      <c r="AJ9" s="72">
        <v>0.21</v>
      </c>
    </row>
    <row r="10" spans="1:36" x14ac:dyDescent="0.2">
      <c r="A10" s="29" t="s">
        <v>6</v>
      </c>
      <c r="B10" s="16" t="s">
        <v>5</v>
      </c>
      <c r="C10" s="17" t="s">
        <v>22</v>
      </c>
      <c r="D10" s="29" t="s">
        <v>79</v>
      </c>
      <c r="E10" s="29" t="s">
        <v>80</v>
      </c>
      <c r="F10" s="18">
        <f>'DSR Secondary'!F10</f>
        <v>1457041.9000000001</v>
      </c>
      <c r="G10" s="71">
        <f>'DSR Secondary'!G10</f>
        <v>802.13999999999987</v>
      </c>
      <c r="H10" s="72">
        <v>0.14000000000000001</v>
      </c>
      <c r="I10" s="72">
        <v>0.13</v>
      </c>
      <c r="J10" s="72">
        <v>0.1</v>
      </c>
      <c r="K10" s="72">
        <v>0.16</v>
      </c>
      <c r="L10" s="72">
        <v>0.2</v>
      </c>
      <c r="M10" s="72">
        <v>0.2</v>
      </c>
      <c r="N10" s="72">
        <v>0.19</v>
      </c>
      <c r="O10" s="72">
        <v>0.21</v>
      </c>
      <c r="P10" s="72">
        <v>0.15</v>
      </c>
      <c r="Q10" s="72">
        <v>0.34</v>
      </c>
      <c r="R10" s="72">
        <v>0.28999999999999998</v>
      </c>
      <c r="S10" s="72">
        <v>0.28000000000000003</v>
      </c>
      <c r="T10" s="72">
        <v>0.34</v>
      </c>
      <c r="U10" s="72">
        <v>0.28999999999999998</v>
      </c>
      <c r="V10" s="72">
        <v>0.27</v>
      </c>
      <c r="W10" s="72">
        <v>0.28000000000000003</v>
      </c>
      <c r="X10" s="72">
        <v>0.15</v>
      </c>
      <c r="Y10" s="72">
        <v>0.08</v>
      </c>
      <c r="Z10" s="72">
        <v>7.0000000000000007E-2</v>
      </c>
      <c r="AA10" s="72">
        <v>7.0000000000000007E-2</v>
      </c>
      <c r="AB10" s="72">
        <v>7.0000000000000007E-2</v>
      </c>
      <c r="AC10" s="72">
        <v>7.0000000000000007E-2</v>
      </c>
      <c r="AD10" s="72">
        <v>7.0000000000000007E-2</v>
      </c>
      <c r="AE10" s="72">
        <v>7.0000000000000007E-2</v>
      </c>
      <c r="AF10" s="72">
        <v>0.21</v>
      </c>
      <c r="AG10" s="72">
        <v>0.19</v>
      </c>
      <c r="AH10" s="72">
        <v>0.19</v>
      </c>
      <c r="AI10" s="72">
        <v>0.19</v>
      </c>
      <c r="AJ10" s="72">
        <v>0.19</v>
      </c>
    </row>
    <row r="11" spans="1:36" x14ac:dyDescent="0.2">
      <c r="A11" s="24" t="s">
        <v>6</v>
      </c>
      <c r="B11" s="16" t="s">
        <v>5</v>
      </c>
      <c r="C11" s="17" t="s">
        <v>22</v>
      </c>
      <c r="D11" s="24" t="s">
        <v>81</v>
      </c>
      <c r="E11" s="24" t="s">
        <v>82</v>
      </c>
      <c r="F11" s="18">
        <f>'DSR Secondary'!F11</f>
        <v>1375145.1</v>
      </c>
      <c r="G11" s="71">
        <f>'DSR Secondary'!G11</f>
        <v>900.4699999999998</v>
      </c>
      <c r="H11" s="72">
        <v>0.2</v>
      </c>
      <c r="I11" s="72">
        <v>0.17</v>
      </c>
      <c r="J11" s="72">
        <v>0.37</v>
      </c>
      <c r="K11" s="72">
        <v>0.27</v>
      </c>
      <c r="L11" s="72">
        <v>0.28999999999999998</v>
      </c>
      <c r="M11" s="72">
        <v>0.24</v>
      </c>
      <c r="N11" s="72">
        <v>0.18</v>
      </c>
      <c r="O11" s="72">
        <v>0.18</v>
      </c>
      <c r="P11" s="72">
        <v>0.22</v>
      </c>
      <c r="Q11" s="72">
        <v>0.1</v>
      </c>
      <c r="R11" s="72">
        <v>0.3</v>
      </c>
      <c r="S11" s="72">
        <v>0.27</v>
      </c>
      <c r="T11" s="72">
        <v>0.2</v>
      </c>
      <c r="U11" s="72">
        <v>0.2</v>
      </c>
      <c r="V11" s="72">
        <v>0.23</v>
      </c>
      <c r="W11" s="72">
        <v>0.13</v>
      </c>
      <c r="X11" s="72">
        <v>0.13</v>
      </c>
      <c r="Y11" s="72">
        <v>0.08</v>
      </c>
      <c r="Z11" s="72">
        <v>7.0000000000000007E-2</v>
      </c>
      <c r="AA11" s="72">
        <v>0.09</v>
      </c>
      <c r="AB11" s="72">
        <v>0.08</v>
      </c>
      <c r="AC11" s="72">
        <v>0.2</v>
      </c>
      <c r="AD11" s="72">
        <v>0.02</v>
      </c>
      <c r="AE11" s="72">
        <v>0.02</v>
      </c>
      <c r="AF11" s="72">
        <v>0.17</v>
      </c>
      <c r="AG11" s="72">
        <v>0.13</v>
      </c>
      <c r="AH11" s="72">
        <v>0.13</v>
      </c>
      <c r="AI11" s="72">
        <v>0.13</v>
      </c>
      <c r="AJ11" s="72">
        <v>0.13</v>
      </c>
    </row>
    <row r="12" spans="1:36" x14ac:dyDescent="0.2">
      <c r="A12" s="24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>'DSR Secondary'!F12</f>
        <v>930484.30000000016</v>
      </c>
      <c r="G12" s="71">
        <f>'DSR Secondary'!G12</f>
        <v>542.65999999999985</v>
      </c>
      <c r="H12" s="72">
        <v>7.0000000000000007E-2</v>
      </c>
      <c r="I12" s="72">
        <v>0.37</v>
      </c>
      <c r="J12" s="72">
        <v>7.0000000000000007E-2</v>
      </c>
      <c r="K12" s="72">
        <v>7.0000000000000007E-2</v>
      </c>
      <c r="L12" s="72">
        <v>7.0000000000000007E-2</v>
      </c>
      <c r="M12" s="72">
        <v>0.13</v>
      </c>
      <c r="N12" s="72">
        <v>0.13</v>
      </c>
      <c r="O12" s="72">
        <v>0.12</v>
      </c>
      <c r="P12" s="72">
        <v>0.11</v>
      </c>
      <c r="Q12" s="72">
        <v>0.12</v>
      </c>
      <c r="R12" s="72">
        <v>7.0000000000000007E-2</v>
      </c>
      <c r="S12" s="72">
        <v>0.09</v>
      </c>
      <c r="T12" s="72">
        <v>7.0000000000000007E-2</v>
      </c>
      <c r="U12" s="72">
        <v>0.13</v>
      </c>
      <c r="V12" s="72">
        <v>0.11</v>
      </c>
      <c r="W12" s="72">
        <v>0.09</v>
      </c>
      <c r="X12" s="72">
        <v>0.14000000000000001</v>
      </c>
      <c r="Y12" s="72">
        <v>0.1</v>
      </c>
      <c r="Z12" s="72">
        <v>0.03</v>
      </c>
      <c r="AA12" s="72">
        <v>0.09</v>
      </c>
      <c r="AB12" s="72">
        <v>0.02</v>
      </c>
      <c r="AC12" s="72">
        <v>7.0000000000000007E-2</v>
      </c>
      <c r="AD12" s="72">
        <v>0.03</v>
      </c>
      <c r="AE12" s="72">
        <v>0.03</v>
      </c>
      <c r="AF12" s="72">
        <v>0.13</v>
      </c>
      <c r="AG12" s="72">
        <v>0.13</v>
      </c>
      <c r="AH12" s="72">
        <v>0.13</v>
      </c>
      <c r="AI12" s="72">
        <v>0.13</v>
      </c>
      <c r="AJ12" s="72">
        <v>0.13</v>
      </c>
    </row>
    <row r="13" spans="1:36" s="9" customFormat="1" x14ac:dyDescent="0.2">
      <c r="A13" s="25"/>
      <c r="B13" s="68"/>
      <c r="C13" s="23"/>
      <c r="D13" s="25"/>
      <c r="E13" s="25"/>
      <c r="F13" s="26">
        <f>SUM(F7:F12)</f>
        <v>8522910</v>
      </c>
      <c r="G13" s="26">
        <f>SUM(G7:G12)</f>
        <v>4385</v>
      </c>
      <c r="H13" s="74">
        <f>SUM(H7:H12)</f>
        <v>1</v>
      </c>
      <c r="I13" s="74">
        <f t="shared" ref="I13:AJ13" si="2">SUM(I7:I12)</f>
        <v>1</v>
      </c>
      <c r="J13" s="74">
        <f t="shared" si="2"/>
        <v>1</v>
      </c>
      <c r="K13" s="74">
        <f t="shared" si="2"/>
        <v>1</v>
      </c>
      <c r="L13" s="74">
        <f t="shared" si="2"/>
        <v>1.0000000000000002</v>
      </c>
      <c r="M13" s="74">
        <f t="shared" si="2"/>
        <v>1</v>
      </c>
      <c r="N13" s="74">
        <f t="shared" si="2"/>
        <v>0.99999999999999989</v>
      </c>
      <c r="O13" s="74">
        <f t="shared" si="2"/>
        <v>0.99999999999999989</v>
      </c>
      <c r="P13" s="74">
        <f t="shared" si="2"/>
        <v>1</v>
      </c>
      <c r="Q13" s="74">
        <f t="shared" si="2"/>
        <v>1</v>
      </c>
      <c r="R13" s="74">
        <f t="shared" si="2"/>
        <v>1</v>
      </c>
      <c r="S13" s="74">
        <f t="shared" si="2"/>
        <v>1</v>
      </c>
      <c r="T13" s="74">
        <f t="shared" si="2"/>
        <v>1</v>
      </c>
      <c r="U13" s="74">
        <f t="shared" si="2"/>
        <v>0.99999999999999989</v>
      </c>
      <c r="V13" s="74">
        <f t="shared" si="2"/>
        <v>1</v>
      </c>
      <c r="W13" s="74">
        <f t="shared" si="2"/>
        <v>1</v>
      </c>
      <c r="X13" s="74">
        <f t="shared" si="2"/>
        <v>1</v>
      </c>
      <c r="Y13" s="74">
        <f t="shared" si="2"/>
        <v>0.99999999999999989</v>
      </c>
      <c r="Z13" s="74">
        <f t="shared" si="2"/>
        <v>1</v>
      </c>
      <c r="AA13" s="74">
        <f t="shared" si="2"/>
        <v>1</v>
      </c>
      <c r="AB13" s="74">
        <f t="shared" si="2"/>
        <v>0.99999999999999989</v>
      </c>
      <c r="AC13" s="74">
        <f t="shared" si="2"/>
        <v>1</v>
      </c>
      <c r="AD13" s="74">
        <f t="shared" si="2"/>
        <v>1</v>
      </c>
      <c r="AE13" s="74">
        <v>1</v>
      </c>
      <c r="AF13" s="74">
        <f t="shared" si="2"/>
        <v>1</v>
      </c>
      <c r="AG13" s="74">
        <f t="shared" si="2"/>
        <v>1</v>
      </c>
      <c r="AH13" s="74">
        <f t="shared" ref="AH13" si="3">SUM(AH7:AH12)</f>
        <v>1</v>
      </c>
      <c r="AI13" s="74">
        <f t="shared" si="2"/>
        <v>1</v>
      </c>
      <c r="AJ13" s="74">
        <f t="shared" si="2"/>
        <v>1</v>
      </c>
    </row>
    <row r="14" spans="1:36" x14ac:dyDescent="0.2">
      <c r="A14" s="29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>'DSR Secondary'!F14</f>
        <v>3138540.5</v>
      </c>
      <c r="G14" s="71">
        <f>'DSR Secondary'!G14</f>
        <v>992.77</v>
      </c>
      <c r="H14" s="72">
        <v>0.14000000000000001</v>
      </c>
      <c r="I14" s="72">
        <v>0.14000000000000001</v>
      </c>
      <c r="J14" s="72">
        <v>0.14000000000000001</v>
      </c>
      <c r="K14" s="72">
        <v>0.14000000000000001</v>
      </c>
      <c r="L14" s="72">
        <v>0.14000000000000001</v>
      </c>
      <c r="M14" s="72">
        <v>0.14000000000000001</v>
      </c>
      <c r="N14" s="72">
        <v>0.14000000000000001</v>
      </c>
      <c r="O14" s="72">
        <v>0.14000000000000001</v>
      </c>
      <c r="P14" s="72">
        <v>0.14000000000000001</v>
      </c>
      <c r="Q14" s="72">
        <v>0.14000000000000001</v>
      </c>
      <c r="R14" s="72">
        <v>0.14000000000000001</v>
      </c>
      <c r="S14" s="72">
        <v>0.14000000000000001</v>
      </c>
      <c r="T14" s="72">
        <v>0.14000000000000001</v>
      </c>
      <c r="U14" s="72">
        <v>0.14000000000000001</v>
      </c>
      <c r="V14" s="72">
        <v>0.14000000000000001</v>
      </c>
      <c r="W14" s="72">
        <v>0.14000000000000001</v>
      </c>
      <c r="X14" s="72">
        <v>0.14000000000000001</v>
      </c>
      <c r="Y14" s="72">
        <v>0.14000000000000001</v>
      </c>
      <c r="Z14" s="72">
        <v>0.14000000000000001</v>
      </c>
      <c r="AA14" s="72">
        <v>0.45</v>
      </c>
      <c r="AB14" s="72">
        <v>0.45</v>
      </c>
      <c r="AC14" s="72">
        <v>0.45</v>
      </c>
      <c r="AD14" s="72">
        <v>0.45</v>
      </c>
      <c r="AE14" s="72">
        <v>0.45</v>
      </c>
      <c r="AF14" s="72">
        <v>0.45</v>
      </c>
      <c r="AG14" s="72">
        <v>0.45</v>
      </c>
      <c r="AH14" s="72">
        <v>0.45</v>
      </c>
      <c r="AI14" s="72">
        <v>0.45</v>
      </c>
      <c r="AJ14" s="72">
        <v>0.45</v>
      </c>
    </row>
    <row r="15" spans="1:36" x14ac:dyDescent="0.2">
      <c r="A15" s="29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>'DSR Secondary'!F15</f>
        <v>2305354.1</v>
      </c>
      <c r="G15" s="71">
        <f>'DSR Secondary'!G15</f>
        <v>1742.3700000000001</v>
      </c>
      <c r="H15" s="72">
        <v>0.35</v>
      </c>
      <c r="I15" s="72">
        <v>0.35</v>
      </c>
      <c r="J15" s="72">
        <v>0.35</v>
      </c>
      <c r="K15" s="72">
        <v>0.35</v>
      </c>
      <c r="L15" s="72">
        <v>0.35</v>
      </c>
      <c r="M15" s="72">
        <v>0.35</v>
      </c>
      <c r="N15" s="72">
        <v>0.35</v>
      </c>
      <c r="O15" s="72">
        <v>0.35</v>
      </c>
      <c r="P15" s="72">
        <v>0.35</v>
      </c>
      <c r="Q15" s="72">
        <v>0.35</v>
      </c>
      <c r="R15" s="72">
        <v>0.35</v>
      </c>
      <c r="S15" s="72">
        <v>0.35</v>
      </c>
      <c r="T15" s="72">
        <v>0.35</v>
      </c>
      <c r="U15" s="72">
        <v>0.35</v>
      </c>
      <c r="V15" s="72">
        <v>0.35</v>
      </c>
      <c r="W15" s="72">
        <v>0.35</v>
      </c>
      <c r="X15" s="72">
        <v>0.35</v>
      </c>
      <c r="Y15" s="72">
        <v>0.35</v>
      </c>
      <c r="Z15" s="72">
        <v>0.35</v>
      </c>
      <c r="AA15" s="72">
        <v>7.0000000000000007E-2</v>
      </c>
      <c r="AB15" s="72">
        <v>7.0000000000000007E-2</v>
      </c>
      <c r="AC15" s="72">
        <v>7.0000000000000007E-2</v>
      </c>
      <c r="AD15" s="72">
        <v>7.0000000000000007E-2</v>
      </c>
      <c r="AE15" s="72">
        <v>7.0000000000000007E-2</v>
      </c>
      <c r="AF15" s="72">
        <v>7.0000000000000007E-2</v>
      </c>
      <c r="AG15" s="72">
        <v>7.0000000000000007E-2</v>
      </c>
      <c r="AH15" s="72">
        <v>7.0000000000000007E-2</v>
      </c>
      <c r="AI15" s="72">
        <v>7.0000000000000007E-2</v>
      </c>
      <c r="AJ15" s="72">
        <v>7.0000000000000007E-2</v>
      </c>
    </row>
    <row r="16" spans="1:36" x14ac:dyDescent="0.2">
      <c r="A16" s="29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>'DSR Secondary'!F16</f>
        <v>2699949.2</v>
      </c>
      <c r="G16" s="71">
        <f>'DSR Secondary'!G16</f>
        <v>1426.1200000000003</v>
      </c>
      <c r="H16" s="72">
        <v>0.26</v>
      </c>
      <c r="I16" s="72">
        <v>0.26</v>
      </c>
      <c r="J16" s="72">
        <v>0.26</v>
      </c>
      <c r="K16" s="72">
        <v>0.26</v>
      </c>
      <c r="L16" s="72">
        <v>0.26</v>
      </c>
      <c r="M16" s="72">
        <v>0.26</v>
      </c>
      <c r="N16" s="72">
        <v>0.26</v>
      </c>
      <c r="O16" s="72">
        <v>0.26</v>
      </c>
      <c r="P16" s="72">
        <v>0.26</v>
      </c>
      <c r="Q16" s="72">
        <v>0.26</v>
      </c>
      <c r="R16" s="72">
        <v>0.26</v>
      </c>
      <c r="S16" s="72">
        <v>0.26</v>
      </c>
      <c r="T16" s="72">
        <v>0.26</v>
      </c>
      <c r="U16" s="72">
        <v>0.26</v>
      </c>
      <c r="V16" s="72">
        <v>0.26</v>
      </c>
      <c r="W16" s="72">
        <v>0.26</v>
      </c>
      <c r="X16" s="72">
        <v>0.26</v>
      </c>
      <c r="Y16" s="72">
        <v>0.26</v>
      </c>
      <c r="Z16" s="72">
        <v>0.26</v>
      </c>
      <c r="AA16" s="72">
        <v>0.24</v>
      </c>
      <c r="AB16" s="72">
        <v>0.24</v>
      </c>
      <c r="AC16" s="72">
        <v>0.24</v>
      </c>
      <c r="AD16" s="72">
        <v>0.24</v>
      </c>
      <c r="AE16" s="72">
        <v>0.24</v>
      </c>
      <c r="AF16" s="72">
        <v>0.24</v>
      </c>
      <c r="AG16" s="72">
        <v>0.24</v>
      </c>
      <c r="AH16" s="72">
        <v>0.24</v>
      </c>
      <c r="AI16" s="72">
        <v>0.24</v>
      </c>
      <c r="AJ16" s="72">
        <v>0.24</v>
      </c>
    </row>
    <row r="17" spans="1:36" x14ac:dyDescent="0.2">
      <c r="A17" s="29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>'DSR Secondary'!F17</f>
        <v>2644586.2000000002</v>
      </c>
      <c r="G17" s="71">
        <f>'DSR Secondary'!G17</f>
        <v>1377.7400000000002</v>
      </c>
      <c r="H17" s="72">
        <v>0.25</v>
      </c>
      <c r="I17" s="72">
        <v>0.25</v>
      </c>
      <c r="J17" s="72">
        <v>0.25</v>
      </c>
      <c r="K17" s="72">
        <v>0.25</v>
      </c>
      <c r="L17" s="72">
        <v>0.25</v>
      </c>
      <c r="M17" s="72">
        <v>0.25</v>
      </c>
      <c r="N17" s="72">
        <v>0.25</v>
      </c>
      <c r="O17" s="72">
        <v>0.25</v>
      </c>
      <c r="P17" s="72">
        <v>0.25</v>
      </c>
      <c r="Q17" s="72">
        <v>0.25</v>
      </c>
      <c r="R17" s="72">
        <v>0.25</v>
      </c>
      <c r="S17" s="72">
        <v>0.25</v>
      </c>
      <c r="T17" s="72">
        <v>0.25</v>
      </c>
      <c r="U17" s="72">
        <v>0.25</v>
      </c>
      <c r="V17" s="72">
        <v>0.25</v>
      </c>
      <c r="W17" s="72">
        <v>0.25</v>
      </c>
      <c r="X17" s="72">
        <v>0.25</v>
      </c>
      <c r="Y17" s="72">
        <v>0.25</v>
      </c>
      <c r="Z17" s="72">
        <v>0.25</v>
      </c>
      <c r="AA17" s="72">
        <v>0.24</v>
      </c>
      <c r="AB17" s="72">
        <v>0.24</v>
      </c>
      <c r="AC17" s="72">
        <v>0.24</v>
      </c>
      <c r="AD17" s="72">
        <v>0.24</v>
      </c>
      <c r="AE17" s="72">
        <v>0.24</v>
      </c>
      <c r="AF17" s="72">
        <v>0.24</v>
      </c>
      <c r="AG17" s="72">
        <v>0.24</v>
      </c>
      <c r="AH17" s="72">
        <v>0.24</v>
      </c>
      <c r="AI17" s="72">
        <v>0.24</v>
      </c>
      <c r="AJ17" s="72">
        <v>0.24</v>
      </c>
    </row>
    <row r="18" spans="1:36" s="9" customFormat="1" x14ac:dyDescent="0.2">
      <c r="A18" s="31"/>
      <c r="B18" s="68"/>
      <c r="C18" s="23"/>
      <c r="D18" s="31"/>
      <c r="E18" s="31"/>
      <c r="F18" s="26">
        <f>SUM(F14:F17)</f>
        <v>10788430</v>
      </c>
      <c r="G18" s="26">
        <f>SUM(G14:G17)</f>
        <v>5539</v>
      </c>
      <c r="H18" s="96">
        <f>SUM(H14:H17)</f>
        <v>1</v>
      </c>
      <c r="I18" s="62">
        <f t="shared" ref="I18:AJ18" si="4">SUM(I14:I17)</f>
        <v>1</v>
      </c>
      <c r="J18" s="62">
        <f t="shared" si="4"/>
        <v>1</v>
      </c>
      <c r="K18" s="62">
        <f t="shared" si="4"/>
        <v>1</v>
      </c>
      <c r="L18" s="62">
        <f t="shared" si="4"/>
        <v>1</v>
      </c>
      <c r="M18" s="62">
        <f t="shared" si="4"/>
        <v>1</v>
      </c>
      <c r="N18" s="62">
        <f t="shared" si="4"/>
        <v>1</v>
      </c>
      <c r="O18" s="62">
        <f t="shared" si="4"/>
        <v>1</v>
      </c>
      <c r="P18" s="62">
        <f t="shared" si="4"/>
        <v>1</v>
      </c>
      <c r="Q18" s="62">
        <f t="shared" si="4"/>
        <v>1</v>
      </c>
      <c r="R18" s="62">
        <f t="shared" si="4"/>
        <v>1</v>
      </c>
      <c r="S18" s="62">
        <f t="shared" si="4"/>
        <v>1</v>
      </c>
      <c r="T18" s="62">
        <f t="shared" si="4"/>
        <v>1</v>
      </c>
      <c r="U18" s="62">
        <f t="shared" si="4"/>
        <v>1</v>
      </c>
      <c r="V18" s="62">
        <f t="shared" si="4"/>
        <v>1</v>
      </c>
      <c r="W18" s="62">
        <f t="shared" si="4"/>
        <v>1</v>
      </c>
      <c r="X18" s="62">
        <f t="shared" si="4"/>
        <v>1</v>
      </c>
      <c r="Y18" s="62">
        <f t="shared" si="4"/>
        <v>1</v>
      </c>
      <c r="Z18" s="62">
        <f t="shared" si="4"/>
        <v>1</v>
      </c>
      <c r="AA18" s="62">
        <f t="shared" si="4"/>
        <v>1</v>
      </c>
      <c r="AB18" s="62">
        <f t="shared" si="4"/>
        <v>1</v>
      </c>
      <c r="AC18" s="62">
        <f t="shared" si="4"/>
        <v>1</v>
      </c>
      <c r="AD18" s="62">
        <f t="shared" si="4"/>
        <v>1</v>
      </c>
      <c r="AE18" s="62">
        <v>1.0000000000000011</v>
      </c>
      <c r="AF18" s="62">
        <f t="shared" si="4"/>
        <v>1</v>
      </c>
      <c r="AG18" s="62">
        <f t="shared" si="4"/>
        <v>1</v>
      </c>
      <c r="AH18" s="62">
        <f t="shared" ref="AH18" si="5">SUM(AH14:AH17)</f>
        <v>1</v>
      </c>
      <c r="AI18" s="62">
        <f t="shared" si="4"/>
        <v>1</v>
      </c>
      <c r="AJ18" s="62">
        <f t="shared" si="4"/>
        <v>1</v>
      </c>
    </row>
    <row r="19" spans="1:36" x14ac:dyDescent="0.2">
      <c r="A19" s="24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>'DSR Secondary'!F19</f>
        <v>4100650.7834760919</v>
      </c>
      <c r="G19" s="71">
        <f>'DSR Secondary'!G19</f>
        <v>1885.2146065981417</v>
      </c>
      <c r="H19" s="72">
        <v>0.29476490330210681</v>
      </c>
      <c r="I19" s="72">
        <v>0.29476490330210681</v>
      </c>
      <c r="J19" s="72">
        <v>0.29476490330210681</v>
      </c>
      <c r="K19" s="72">
        <v>0.29476490330210681</v>
      </c>
      <c r="L19" s="72">
        <v>0.29476490330210681</v>
      </c>
      <c r="M19" s="72">
        <v>0.29476490330210681</v>
      </c>
      <c r="N19" s="72">
        <v>0.29476490330210681</v>
      </c>
      <c r="O19" s="72">
        <v>0.29476490330210681</v>
      </c>
      <c r="P19" s="72">
        <v>0.29476490330210681</v>
      </c>
      <c r="Q19" s="72">
        <v>0.29476490330210681</v>
      </c>
      <c r="R19" s="72">
        <v>0.29476490330210681</v>
      </c>
      <c r="S19" s="72">
        <v>0.29476490330210681</v>
      </c>
      <c r="T19" s="72">
        <v>0.29476490330210681</v>
      </c>
      <c r="U19" s="72">
        <v>0.29476490330210681</v>
      </c>
      <c r="V19" s="72">
        <v>0.29476490330210681</v>
      </c>
      <c r="W19" s="72">
        <v>0.29476490330210681</v>
      </c>
      <c r="X19" s="72">
        <v>0.29476490330210681</v>
      </c>
      <c r="Y19" s="72">
        <v>0.29476490330210681</v>
      </c>
      <c r="Z19" s="72">
        <v>0.29476490330210681</v>
      </c>
      <c r="AA19" s="72">
        <v>0.39352059075675577</v>
      </c>
      <c r="AB19" s="72">
        <v>0.39352059075675577</v>
      </c>
      <c r="AC19" s="72">
        <v>0.39352059075675577</v>
      </c>
      <c r="AD19" s="72">
        <v>0.39352059075675577</v>
      </c>
      <c r="AE19" s="72">
        <v>0.39352059075675577</v>
      </c>
      <c r="AF19" s="72">
        <v>0.39352059075675577</v>
      </c>
      <c r="AG19" s="72">
        <v>0.39352059075675577</v>
      </c>
      <c r="AH19" s="72">
        <v>0.39352059075675577</v>
      </c>
      <c r="AI19" s="72">
        <v>0.39352059075675577</v>
      </c>
      <c r="AJ19" s="72">
        <v>0.39352059075675577</v>
      </c>
    </row>
    <row r="20" spans="1:36" x14ac:dyDescent="0.2">
      <c r="A20" s="24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>'DSR Secondary'!F20</f>
        <v>2939493.8366246657</v>
      </c>
      <c r="G20" s="71">
        <f>'DSR Secondary'!G20</f>
        <v>1505.2093306178253</v>
      </c>
      <c r="H20" s="72">
        <v>0.24518842405928762</v>
      </c>
      <c r="I20" s="72">
        <v>0.24518842405928762</v>
      </c>
      <c r="J20" s="72">
        <v>0.24518842405928762</v>
      </c>
      <c r="K20" s="72">
        <v>0.24518842405928762</v>
      </c>
      <c r="L20" s="72">
        <v>0.24518842405928762</v>
      </c>
      <c r="M20" s="72">
        <v>0.24518842405928762</v>
      </c>
      <c r="N20" s="72">
        <v>0.24518842405928762</v>
      </c>
      <c r="O20" s="72">
        <v>0.24518842405928762</v>
      </c>
      <c r="P20" s="72">
        <v>0.24518842405928762</v>
      </c>
      <c r="Q20" s="72">
        <v>0.24518842405928762</v>
      </c>
      <c r="R20" s="72">
        <v>0.24518842405928762</v>
      </c>
      <c r="S20" s="72">
        <v>0.24518842405928762</v>
      </c>
      <c r="T20" s="72">
        <v>0.24518842405928762</v>
      </c>
      <c r="U20" s="72">
        <v>0.24518842405928762</v>
      </c>
      <c r="V20" s="72">
        <v>0.24518842405928762</v>
      </c>
      <c r="W20" s="72">
        <v>0.24518842405928762</v>
      </c>
      <c r="X20" s="72">
        <v>0.24518842405928762</v>
      </c>
      <c r="Y20" s="72">
        <v>0.24518842405928762</v>
      </c>
      <c r="Z20" s="72">
        <v>0.24518842405928762</v>
      </c>
      <c r="AA20" s="72">
        <v>0.24644594207226433</v>
      </c>
      <c r="AB20" s="72">
        <v>0.24644594207226433</v>
      </c>
      <c r="AC20" s="72">
        <v>0.24644594207226433</v>
      </c>
      <c r="AD20" s="72">
        <v>0.24644594207226433</v>
      </c>
      <c r="AE20" s="72">
        <v>0.24644594207226433</v>
      </c>
      <c r="AF20" s="72">
        <v>0.24644594207226433</v>
      </c>
      <c r="AG20" s="72">
        <v>0.24644594207226433</v>
      </c>
      <c r="AH20" s="72">
        <v>0.24644594207226433</v>
      </c>
      <c r="AI20" s="72">
        <v>0.24644594207226433</v>
      </c>
      <c r="AJ20" s="72">
        <v>0.24644594207226433</v>
      </c>
    </row>
    <row r="21" spans="1:36" x14ac:dyDescent="0.2">
      <c r="A21" s="29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>'DSR Secondary'!F21</f>
        <v>2947838.835551382</v>
      </c>
      <c r="G21" s="71">
        <f>'DSR Secondary'!G21</f>
        <v>1573.7798312617322</v>
      </c>
      <c r="H21" s="72">
        <v>0.26005080841163436</v>
      </c>
      <c r="I21" s="72">
        <v>0.26005080841163436</v>
      </c>
      <c r="J21" s="72">
        <v>0.26005080841163436</v>
      </c>
      <c r="K21" s="72">
        <v>0.26005080841163436</v>
      </c>
      <c r="L21" s="72">
        <v>0.26005080841163436</v>
      </c>
      <c r="M21" s="72">
        <v>0.26005080841163436</v>
      </c>
      <c r="N21" s="72">
        <v>0.26005080841163436</v>
      </c>
      <c r="O21" s="72">
        <v>0.26005080841163436</v>
      </c>
      <c r="P21" s="72">
        <v>0.26005080841163436</v>
      </c>
      <c r="Q21" s="72">
        <v>0.26005080841163436</v>
      </c>
      <c r="R21" s="72">
        <v>0.26005080841163436</v>
      </c>
      <c r="S21" s="72">
        <v>0.26005080841163436</v>
      </c>
      <c r="T21" s="72">
        <v>0.26005080841163436</v>
      </c>
      <c r="U21" s="72">
        <v>0.26005080841163436</v>
      </c>
      <c r="V21" s="72">
        <v>0.26005080841163436</v>
      </c>
      <c r="W21" s="72">
        <v>0.26005080841163436</v>
      </c>
      <c r="X21" s="72">
        <v>0.26005080841163436</v>
      </c>
      <c r="Y21" s="72">
        <v>0.26005080841163436</v>
      </c>
      <c r="Z21" s="72">
        <v>0.26005080841163436</v>
      </c>
      <c r="AA21" s="72">
        <v>0.23224633753291349</v>
      </c>
      <c r="AB21" s="72">
        <v>0.23224633753291349</v>
      </c>
      <c r="AC21" s="72">
        <v>0.23224633753291349</v>
      </c>
      <c r="AD21" s="72">
        <v>0.23224633753291349</v>
      </c>
      <c r="AE21" s="72">
        <v>0.23224633753291349</v>
      </c>
      <c r="AF21" s="72">
        <v>0.23224633753291349</v>
      </c>
      <c r="AG21" s="72">
        <v>0.23224633753291349</v>
      </c>
      <c r="AH21" s="72">
        <v>0.23224633753291349</v>
      </c>
      <c r="AI21" s="72">
        <v>0.23224633753291349</v>
      </c>
      <c r="AJ21" s="72">
        <v>0.23224633753291349</v>
      </c>
    </row>
    <row r="22" spans="1:36" x14ac:dyDescent="0.2">
      <c r="A22" s="29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>'DSR Secondary'!F22</f>
        <v>1970836.5443478595</v>
      </c>
      <c r="G22" s="71">
        <f>'DSR Secondary'!G22</f>
        <v>1170.7962315223008</v>
      </c>
      <c r="H22" s="72">
        <v>0.19999586422697122</v>
      </c>
      <c r="I22" s="72">
        <v>0.19999586422697122</v>
      </c>
      <c r="J22" s="72">
        <v>0.19999586422697122</v>
      </c>
      <c r="K22" s="72">
        <v>0.19999586422697122</v>
      </c>
      <c r="L22" s="72">
        <v>0.19999586422697122</v>
      </c>
      <c r="M22" s="72">
        <v>0.19999586422697122</v>
      </c>
      <c r="N22" s="72">
        <v>0.19999586422697122</v>
      </c>
      <c r="O22" s="72">
        <v>0.19999586422697122</v>
      </c>
      <c r="P22" s="72">
        <v>0.19999586422697122</v>
      </c>
      <c r="Q22" s="72">
        <v>0.19999586422697122</v>
      </c>
      <c r="R22" s="72">
        <v>0.19999586422697122</v>
      </c>
      <c r="S22" s="72">
        <v>0.19999586422697122</v>
      </c>
      <c r="T22" s="72">
        <v>0.19999586422697122</v>
      </c>
      <c r="U22" s="72">
        <v>0.19999586422697122</v>
      </c>
      <c r="V22" s="72">
        <v>0.19999586422697122</v>
      </c>
      <c r="W22" s="72">
        <v>0.19999586422697122</v>
      </c>
      <c r="X22" s="72">
        <v>0.19999586422697122</v>
      </c>
      <c r="Y22" s="72">
        <v>0.19999586422697122</v>
      </c>
      <c r="Z22" s="72">
        <v>0.19999586422697122</v>
      </c>
      <c r="AA22" s="72">
        <v>0.12778712963806638</v>
      </c>
      <c r="AB22" s="72">
        <v>0.12778712963806638</v>
      </c>
      <c r="AC22" s="72">
        <v>0.12778712963806638</v>
      </c>
      <c r="AD22" s="72">
        <v>0.12778712963806638</v>
      </c>
      <c r="AE22" s="72">
        <v>0.12778712963806638</v>
      </c>
      <c r="AF22" s="72">
        <v>0.12778712963806638</v>
      </c>
      <c r="AG22" s="72">
        <v>0.12778712963806638</v>
      </c>
      <c r="AH22" s="72">
        <v>0.12778712963806638</v>
      </c>
      <c r="AI22" s="72">
        <v>0.12778712963806638</v>
      </c>
      <c r="AJ22" s="72">
        <v>0.12778712963806638</v>
      </c>
    </row>
    <row r="23" spans="1:36" s="9" customFormat="1" x14ac:dyDescent="0.2">
      <c r="A23" s="31"/>
      <c r="B23" s="68"/>
      <c r="C23" s="23"/>
      <c r="D23" s="31"/>
      <c r="E23" s="31"/>
      <c r="F23" s="26">
        <f>SUM(F19:F22)</f>
        <v>11958820</v>
      </c>
      <c r="G23" s="26">
        <f>SUM(G19:G22)</f>
        <v>6135</v>
      </c>
      <c r="H23" s="62">
        <f>SUM(H19:H22)</f>
        <v>1</v>
      </c>
      <c r="I23" s="62">
        <f t="shared" ref="I23:AJ23" si="6">SUM(I19:I22)</f>
        <v>1</v>
      </c>
      <c r="J23" s="62">
        <f t="shared" si="6"/>
        <v>1</v>
      </c>
      <c r="K23" s="62">
        <f t="shared" si="6"/>
        <v>1</v>
      </c>
      <c r="L23" s="62">
        <f t="shared" si="6"/>
        <v>1</v>
      </c>
      <c r="M23" s="62">
        <f t="shared" si="6"/>
        <v>1</v>
      </c>
      <c r="N23" s="62">
        <f t="shared" si="6"/>
        <v>1</v>
      </c>
      <c r="O23" s="62">
        <f t="shared" si="6"/>
        <v>1</v>
      </c>
      <c r="P23" s="62">
        <f t="shared" si="6"/>
        <v>1</v>
      </c>
      <c r="Q23" s="62">
        <f t="shared" si="6"/>
        <v>1</v>
      </c>
      <c r="R23" s="62">
        <f t="shared" si="6"/>
        <v>1</v>
      </c>
      <c r="S23" s="62">
        <f t="shared" si="6"/>
        <v>1</v>
      </c>
      <c r="T23" s="62">
        <f t="shared" si="6"/>
        <v>1</v>
      </c>
      <c r="U23" s="62">
        <f t="shared" si="6"/>
        <v>1</v>
      </c>
      <c r="V23" s="62">
        <f t="shared" si="6"/>
        <v>1</v>
      </c>
      <c r="W23" s="62">
        <f t="shared" si="6"/>
        <v>1</v>
      </c>
      <c r="X23" s="62">
        <f t="shared" si="6"/>
        <v>1</v>
      </c>
      <c r="Y23" s="62">
        <f t="shared" si="6"/>
        <v>1</v>
      </c>
      <c r="Z23" s="62">
        <f t="shared" si="6"/>
        <v>1</v>
      </c>
      <c r="AA23" s="62">
        <f t="shared" si="6"/>
        <v>0.99999999999999989</v>
      </c>
      <c r="AB23" s="62">
        <f t="shared" si="6"/>
        <v>0.99999999999999989</v>
      </c>
      <c r="AC23" s="62">
        <f t="shared" si="6"/>
        <v>0.99999999999999989</v>
      </c>
      <c r="AD23" s="62">
        <f t="shared" si="6"/>
        <v>0.99999999999999989</v>
      </c>
      <c r="AE23" s="62">
        <v>1.0000000000000002</v>
      </c>
      <c r="AF23" s="62">
        <f t="shared" si="6"/>
        <v>0.99999999999999989</v>
      </c>
      <c r="AG23" s="62">
        <f t="shared" si="6"/>
        <v>0.99999999999999989</v>
      </c>
      <c r="AH23" s="62">
        <f t="shared" ref="AH23" si="7">SUM(AH19:AH22)</f>
        <v>0.99999999999999989</v>
      </c>
      <c r="AI23" s="62">
        <f t="shared" si="6"/>
        <v>0.99999999999999989</v>
      </c>
      <c r="AJ23" s="62">
        <f t="shared" si="6"/>
        <v>0.99999999999999989</v>
      </c>
    </row>
    <row r="24" spans="1:36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>'DSR Secondary'!F24</f>
        <v>6458669.8000000007</v>
      </c>
      <c r="G24" s="71">
        <f>'DSR Secondary'!G24</f>
        <v>2709.2000000000007</v>
      </c>
      <c r="H24" s="72">
        <v>0.3</v>
      </c>
      <c r="I24" s="72">
        <v>0.3</v>
      </c>
      <c r="J24" s="72">
        <v>0.3</v>
      </c>
      <c r="K24" s="72">
        <v>0.3</v>
      </c>
      <c r="L24" s="72">
        <v>0.3</v>
      </c>
      <c r="M24" s="72">
        <v>0.3</v>
      </c>
      <c r="N24" s="72">
        <v>0.31</v>
      </c>
      <c r="O24" s="72">
        <v>0.31</v>
      </c>
      <c r="P24" s="72">
        <v>0.31</v>
      </c>
      <c r="Q24" s="72">
        <v>0.31</v>
      </c>
      <c r="R24" s="72">
        <v>0.34</v>
      </c>
      <c r="S24" s="72">
        <v>0.34</v>
      </c>
      <c r="T24" s="72">
        <v>0.34</v>
      </c>
      <c r="U24" s="72">
        <v>0.34</v>
      </c>
      <c r="V24" s="72">
        <v>0.34</v>
      </c>
      <c r="W24" s="72">
        <v>0.34</v>
      </c>
      <c r="X24" s="72">
        <v>0.34</v>
      </c>
      <c r="Y24" s="72">
        <v>0.34</v>
      </c>
      <c r="Z24" s="72">
        <v>0.34</v>
      </c>
      <c r="AA24" s="72">
        <v>0.34</v>
      </c>
      <c r="AB24" s="72">
        <v>0.52</v>
      </c>
      <c r="AC24" s="72">
        <v>0.52</v>
      </c>
      <c r="AD24" s="72">
        <v>0.52</v>
      </c>
      <c r="AE24" s="72">
        <v>0.52</v>
      </c>
      <c r="AF24" s="72">
        <v>0.52</v>
      </c>
      <c r="AG24" s="72">
        <v>0.52</v>
      </c>
      <c r="AH24" s="72">
        <v>0.54</v>
      </c>
      <c r="AI24" s="72">
        <v>0.54</v>
      </c>
      <c r="AJ24" s="72">
        <v>0.54</v>
      </c>
    </row>
    <row r="25" spans="1:36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>'DSR Secondary'!F25</f>
        <v>1643709.2</v>
      </c>
      <c r="G25" s="71">
        <f>'DSR Secondary'!G25</f>
        <v>945.60999999999967</v>
      </c>
      <c r="H25" s="72">
        <v>0.12</v>
      </c>
      <c r="I25" s="72">
        <v>0.12</v>
      </c>
      <c r="J25" s="72">
        <v>0.12</v>
      </c>
      <c r="K25" s="72">
        <v>0.12</v>
      </c>
      <c r="L25" s="72">
        <v>0.12</v>
      </c>
      <c r="M25" s="72">
        <v>0.12</v>
      </c>
      <c r="N25" s="72">
        <v>0.12</v>
      </c>
      <c r="O25" s="72">
        <v>0.12</v>
      </c>
      <c r="P25" s="72">
        <v>0.12</v>
      </c>
      <c r="Q25" s="72">
        <v>0.12</v>
      </c>
      <c r="R25" s="72">
        <v>0.13</v>
      </c>
      <c r="S25" s="72">
        <v>0.13</v>
      </c>
      <c r="T25" s="72">
        <v>0.13</v>
      </c>
      <c r="U25" s="72">
        <v>0.13</v>
      </c>
      <c r="V25" s="72">
        <v>0.13</v>
      </c>
      <c r="W25" s="72">
        <v>0.13</v>
      </c>
      <c r="X25" s="72">
        <v>0.13</v>
      </c>
      <c r="Y25" s="72">
        <v>0.13</v>
      </c>
      <c r="Z25" s="72">
        <v>0.13</v>
      </c>
      <c r="AA25" s="72">
        <v>0.13</v>
      </c>
      <c r="AB25" s="72">
        <v>0.09</v>
      </c>
      <c r="AC25" s="72">
        <v>0.09</v>
      </c>
      <c r="AD25" s="72">
        <v>0.09</v>
      </c>
      <c r="AE25" s="72">
        <v>0.09</v>
      </c>
      <c r="AF25" s="72">
        <v>0.09</v>
      </c>
      <c r="AG25" s="72">
        <v>0.09</v>
      </c>
      <c r="AH25" s="72">
        <v>0.08</v>
      </c>
      <c r="AI25" s="72">
        <v>0.08</v>
      </c>
      <c r="AJ25" s="72">
        <v>0.08</v>
      </c>
    </row>
    <row r="26" spans="1:36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>'DSR Secondary'!F26</f>
        <v>1973101.8000000003</v>
      </c>
      <c r="G26" s="71">
        <f>'DSR Secondary'!G26</f>
        <v>1100.5500000000002</v>
      </c>
      <c r="H26" s="72">
        <v>0.14000000000000001</v>
      </c>
      <c r="I26" s="72">
        <v>0.14000000000000001</v>
      </c>
      <c r="J26" s="72">
        <v>0.14000000000000001</v>
      </c>
      <c r="K26" s="72">
        <v>0.14000000000000001</v>
      </c>
      <c r="L26" s="72">
        <v>0.14000000000000001</v>
      </c>
      <c r="M26" s="72">
        <v>0.14000000000000001</v>
      </c>
      <c r="N26" s="72">
        <v>0.13</v>
      </c>
      <c r="O26" s="72">
        <v>0.13</v>
      </c>
      <c r="P26" s="72">
        <v>0.13</v>
      </c>
      <c r="Q26" s="72">
        <v>0.13</v>
      </c>
      <c r="R26" s="72">
        <v>0.15</v>
      </c>
      <c r="S26" s="72">
        <v>0.15</v>
      </c>
      <c r="T26" s="72">
        <v>0.15</v>
      </c>
      <c r="U26" s="72">
        <v>0.15</v>
      </c>
      <c r="V26" s="72">
        <v>0.15</v>
      </c>
      <c r="W26" s="72">
        <v>0.15</v>
      </c>
      <c r="X26" s="72">
        <v>0.15</v>
      </c>
      <c r="Y26" s="72">
        <v>0.15</v>
      </c>
      <c r="Z26" s="72">
        <v>0.15</v>
      </c>
      <c r="AA26" s="72">
        <v>0.15</v>
      </c>
      <c r="AB26" s="72">
        <v>0.11</v>
      </c>
      <c r="AC26" s="72">
        <v>0.11</v>
      </c>
      <c r="AD26" s="72">
        <v>0.11</v>
      </c>
      <c r="AE26" s="72">
        <v>0.11</v>
      </c>
      <c r="AF26" s="72">
        <v>0.11</v>
      </c>
      <c r="AG26" s="72">
        <v>0.11</v>
      </c>
      <c r="AH26" s="72">
        <v>0.11</v>
      </c>
      <c r="AI26" s="72">
        <v>0.11</v>
      </c>
      <c r="AJ26" s="72">
        <v>0.11</v>
      </c>
    </row>
    <row r="27" spans="1:36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>'DSR Secondary'!F27</f>
        <v>1769842.4</v>
      </c>
      <c r="G27" s="71">
        <f>'DSR Secondary'!G27</f>
        <v>1057.5899999999999</v>
      </c>
      <c r="H27" s="72">
        <v>0.14000000000000001</v>
      </c>
      <c r="I27" s="72">
        <v>0.14000000000000001</v>
      </c>
      <c r="J27" s="72">
        <v>0.14000000000000001</v>
      </c>
      <c r="K27" s="72">
        <v>0.14000000000000001</v>
      </c>
      <c r="L27" s="72">
        <v>0.14000000000000001</v>
      </c>
      <c r="M27" s="72">
        <v>0.14000000000000001</v>
      </c>
      <c r="N27" s="72">
        <v>0.14000000000000001</v>
      </c>
      <c r="O27" s="72">
        <v>0.14000000000000001</v>
      </c>
      <c r="P27" s="72">
        <v>0.14000000000000001</v>
      </c>
      <c r="Q27" s="72">
        <v>0.14000000000000001</v>
      </c>
      <c r="R27" s="72">
        <v>0.14000000000000001</v>
      </c>
      <c r="S27" s="72">
        <v>0.14000000000000001</v>
      </c>
      <c r="T27" s="72">
        <v>0.14000000000000001</v>
      </c>
      <c r="U27" s="72">
        <v>0.14000000000000001</v>
      </c>
      <c r="V27" s="72">
        <v>0.14000000000000001</v>
      </c>
      <c r="W27" s="72">
        <v>0.14000000000000001</v>
      </c>
      <c r="X27" s="72">
        <v>0.14000000000000001</v>
      </c>
      <c r="Y27" s="72">
        <v>0.14000000000000001</v>
      </c>
      <c r="Z27" s="72">
        <v>0.14000000000000001</v>
      </c>
      <c r="AA27" s="72">
        <v>0.14000000000000001</v>
      </c>
      <c r="AB27" s="72">
        <v>0.09</v>
      </c>
      <c r="AC27" s="72">
        <v>0.09</v>
      </c>
      <c r="AD27" s="72">
        <v>0.09</v>
      </c>
      <c r="AE27" s="72">
        <v>0.09</v>
      </c>
      <c r="AF27" s="72">
        <v>0.09</v>
      </c>
      <c r="AG27" s="72">
        <v>0.09</v>
      </c>
      <c r="AH27" s="72">
        <v>0.08</v>
      </c>
      <c r="AI27" s="72">
        <v>0.08</v>
      </c>
      <c r="AJ27" s="72">
        <v>0.08</v>
      </c>
    </row>
    <row r="28" spans="1:36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>'DSR Secondary'!F28</f>
        <v>2062566.8</v>
      </c>
      <c r="G28" s="71">
        <f>'DSR Secondary'!G28</f>
        <v>1132.01</v>
      </c>
      <c r="H28" s="72">
        <v>0.15</v>
      </c>
      <c r="I28" s="72">
        <v>0.15</v>
      </c>
      <c r="J28" s="72">
        <v>0.15</v>
      </c>
      <c r="K28" s="72">
        <v>0.15</v>
      </c>
      <c r="L28" s="72">
        <v>0.15</v>
      </c>
      <c r="M28" s="72">
        <v>0.15</v>
      </c>
      <c r="N28" s="72">
        <v>0.15</v>
      </c>
      <c r="O28" s="72">
        <v>0.15</v>
      </c>
      <c r="P28" s="72">
        <v>0.15</v>
      </c>
      <c r="Q28" s="72">
        <v>0.15</v>
      </c>
      <c r="R28" s="72">
        <v>0.14000000000000001</v>
      </c>
      <c r="S28" s="72">
        <v>0.14000000000000001</v>
      </c>
      <c r="T28" s="72">
        <v>0.14000000000000001</v>
      </c>
      <c r="U28" s="72">
        <v>0.14000000000000001</v>
      </c>
      <c r="V28" s="72">
        <v>0.14000000000000001</v>
      </c>
      <c r="W28" s="72">
        <v>0.14000000000000001</v>
      </c>
      <c r="X28" s="72">
        <v>0.14000000000000001</v>
      </c>
      <c r="Y28" s="72">
        <v>0.14000000000000001</v>
      </c>
      <c r="Z28" s="72">
        <v>0.14000000000000001</v>
      </c>
      <c r="AA28" s="72">
        <v>0.14000000000000001</v>
      </c>
      <c r="AB28" s="72">
        <v>0.12</v>
      </c>
      <c r="AC28" s="72">
        <v>0.12</v>
      </c>
      <c r="AD28" s="72">
        <v>0.12</v>
      </c>
      <c r="AE28" s="72">
        <v>0.12</v>
      </c>
      <c r="AF28" s="72">
        <v>0.12</v>
      </c>
      <c r="AG28" s="72">
        <v>0.12</v>
      </c>
      <c r="AH28" s="72">
        <v>0.12</v>
      </c>
      <c r="AI28" s="72">
        <v>0.12</v>
      </c>
      <c r="AJ28" s="72">
        <v>0.12</v>
      </c>
    </row>
    <row r="29" spans="1:36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>'DSR Secondary'!F29</f>
        <v>1549630.0000000002</v>
      </c>
      <c r="G29" s="71">
        <f>'DSR Secondary'!G29</f>
        <v>975.04</v>
      </c>
      <c r="H29" s="72">
        <v>0.15</v>
      </c>
      <c r="I29" s="72">
        <v>0.15</v>
      </c>
      <c r="J29" s="72">
        <v>0.15</v>
      </c>
      <c r="K29" s="72">
        <v>0.15</v>
      </c>
      <c r="L29" s="72">
        <v>0.15</v>
      </c>
      <c r="M29" s="72">
        <v>0.15</v>
      </c>
      <c r="N29" s="72">
        <v>0.15</v>
      </c>
      <c r="O29" s="72">
        <v>0.15</v>
      </c>
      <c r="P29" s="72">
        <v>0.15</v>
      </c>
      <c r="Q29" s="72">
        <v>0.15</v>
      </c>
      <c r="R29" s="72">
        <v>0.1</v>
      </c>
      <c r="S29" s="72">
        <v>0.1</v>
      </c>
      <c r="T29" s="72">
        <v>0.1</v>
      </c>
      <c r="U29" s="72">
        <v>0.1</v>
      </c>
      <c r="V29" s="72">
        <v>0.1</v>
      </c>
      <c r="W29" s="72">
        <v>0.1</v>
      </c>
      <c r="X29" s="72">
        <v>0.1</v>
      </c>
      <c r="Y29" s="72">
        <v>0.1</v>
      </c>
      <c r="Z29" s="72">
        <v>0.1</v>
      </c>
      <c r="AA29" s="72">
        <v>0.1</v>
      </c>
      <c r="AB29" s="72">
        <v>7.0000000000000007E-2</v>
      </c>
      <c r="AC29" s="72">
        <v>7.0000000000000007E-2</v>
      </c>
      <c r="AD29" s="72">
        <v>7.0000000000000007E-2</v>
      </c>
      <c r="AE29" s="72">
        <v>7.0000000000000007E-2</v>
      </c>
      <c r="AF29" s="72">
        <v>7.0000000000000007E-2</v>
      </c>
      <c r="AG29" s="72">
        <v>7.0000000000000007E-2</v>
      </c>
      <c r="AH29" s="72">
        <v>7.0000000000000007E-2</v>
      </c>
      <c r="AI29" s="72">
        <v>7.0000000000000007E-2</v>
      </c>
      <c r="AJ29" s="72">
        <v>7.0000000000000007E-2</v>
      </c>
    </row>
    <row r="30" spans="1:36" s="9" customFormat="1" x14ac:dyDescent="0.2">
      <c r="A30" s="21"/>
      <c r="B30" s="68"/>
      <c r="C30" s="23"/>
      <c r="D30" s="28"/>
      <c r="E30" s="21"/>
      <c r="F30" s="26">
        <f t="shared" ref="F30:AJ30" si="8">SUM(F24:F29)</f>
        <v>15457520.000000002</v>
      </c>
      <c r="G30" s="26">
        <f t="shared" si="8"/>
        <v>7920.0000000000009</v>
      </c>
      <c r="H30" s="62">
        <f t="shared" si="8"/>
        <v>1</v>
      </c>
      <c r="I30" s="62">
        <f t="shared" si="8"/>
        <v>1</v>
      </c>
      <c r="J30" s="62">
        <f t="shared" si="8"/>
        <v>1</v>
      </c>
      <c r="K30" s="62">
        <f t="shared" si="8"/>
        <v>1</v>
      </c>
      <c r="L30" s="62">
        <f t="shared" si="8"/>
        <v>1</v>
      </c>
      <c r="M30" s="62">
        <f t="shared" si="8"/>
        <v>1</v>
      </c>
      <c r="N30" s="62">
        <f t="shared" si="8"/>
        <v>1</v>
      </c>
      <c r="O30" s="62">
        <f t="shared" si="8"/>
        <v>1</v>
      </c>
      <c r="P30" s="62">
        <f t="shared" si="8"/>
        <v>1</v>
      </c>
      <c r="Q30" s="62">
        <f t="shared" si="8"/>
        <v>1</v>
      </c>
      <c r="R30" s="62">
        <f t="shared" si="8"/>
        <v>1</v>
      </c>
      <c r="S30" s="62">
        <f t="shared" si="8"/>
        <v>1</v>
      </c>
      <c r="T30" s="62">
        <f t="shared" si="8"/>
        <v>1</v>
      </c>
      <c r="U30" s="62">
        <f t="shared" si="8"/>
        <v>1</v>
      </c>
      <c r="V30" s="62">
        <f t="shared" si="8"/>
        <v>1</v>
      </c>
      <c r="W30" s="62">
        <f t="shared" si="8"/>
        <v>1</v>
      </c>
      <c r="X30" s="62">
        <f t="shared" si="8"/>
        <v>1</v>
      </c>
      <c r="Y30" s="62">
        <f t="shared" si="8"/>
        <v>1</v>
      </c>
      <c r="Z30" s="62">
        <f t="shared" si="8"/>
        <v>1</v>
      </c>
      <c r="AA30" s="62">
        <f t="shared" si="8"/>
        <v>1</v>
      </c>
      <c r="AB30" s="62">
        <f t="shared" si="8"/>
        <v>1</v>
      </c>
      <c r="AC30" s="62">
        <f t="shared" si="8"/>
        <v>1</v>
      </c>
      <c r="AD30" s="62">
        <f t="shared" si="8"/>
        <v>1</v>
      </c>
      <c r="AE30" s="62">
        <v>1</v>
      </c>
      <c r="AF30" s="62">
        <f t="shared" si="8"/>
        <v>1</v>
      </c>
      <c r="AG30" s="62">
        <f t="shared" si="8"/>
        <v>1</v>
      </c>
      <c r="AH30" s="62">
        <f t="shared" ref="AH30" si="9">SUM(AH24:AH29)</f>
        <v>1</v>
      </c>
      <c r="AI30" s="62">
        <f t="shared" si="8"/>
        <v>1</v>
      </c>
      <c r="AJ30" s="62">
        <f t="shared" si="8"/>
        <v>1</v>
      </c>
    </row>
    <row r="31" spans="1:36" x14ac:dyDescent="0.2">
      <c r="A31" s="29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>'DSR Secondary'!F31</f>
        <v>2393327.0950158848</v>
      </c>
      <c r="G31" s="71">
        <f>'DSR Secondary'!G31</f>
        <v>1209.7519615379588</v>
      </c>
      <c r="H31" s="72">
        <v>0.20453158300646007</v>
      </c>
      <c r="I31" s="72">
        <v>0.20453158300646007</v>
      </c>
      <c r="J31" s="72">
        <v>0.20453158300646007</v>
      </c>
      <c r="K31" s="72">
        <v>0.20453158300646007</v>
      </c>
      <c r="L31" s="72">
        <v>0.20453158300646007</v>
      </c>
      <c r="M31" s="72">
        <v>0.20453158300646007</v>
      </c>
      <c r="N31" s="72">
        <v>0.20453158300646007</v>
      </c>
      <c r="O31" s="72">
        <v>0.20453158300646007</v>
      </c>
      <c r="P31" s="72">
        <v>0.20453158300646007</v>
      </c>
      <c r="Q31" s="72">
        <v>0.20453158300646007</v>
      </c>
      <c r="R31" s="72">
        <v>0.20453158300646007</v>
      </c>
      <c r="S31" s="72">
        <v>0.20453158300646007</v>
      </c>
      <c r="T31" s="72">
        <v>0.20453158300646007</v>
      </c>
      <c r="U31" s="72">
        <v>0.20453158300646007</v>
      </c>
      <c r="V31" s="72">
        <v>0.20453158300646007</v>
      </c>
      <c r="W31" s="72">
        <v>0.20453158300646007</v>
      </c>
      <c r="X31" s="72">
        <v>0.20453158300646007</v>
      </c>
      <c r="Y31" s="72">
        <v>0.20453158300646007</v>
      </c>
      <c r="Z31" s="72">
        <v>0.20453158300646007</v>
      </c>
      <c r="AA31" s="72">
        <v>0.21156158195561184</v>
      </c>
      <c r="AB31" s="72">
        <v>0.21156158195561184</v>
      </c>
      <c r="AC31" s="72">
        <v>0.21156158195561184</v>
      </c>
      <c r="AD31" s="72">
        <v>0.21156158195561184</v>
      </c>
      <c r="AE31" s="72">
        <v>0.21156158195561184</v>
      </c>
      <c r="AF31" s="72">
        <v>0.21156158195561184</v>
      </c>
      <c r="AG31" s="72">
        <v>0.21156158195561184</v>
      </c>
      <c r="AH31" s="72">
        <v>0.21156158195561184</v>
      </c>
      <c r="AI31" s="72">
        <v>0.21156158195561184</v>
      </c>
      <c r="AJ31" s="72">
        <v>0.21156158195561184</v>
      </c>
    </row>
    <row r="32" spans="1:36" x14ac:dyDescent="0.2">
      <c r="A32" s="29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>'DSR Secondary'!F32</f>
        <v>1779453.9613001177</v>
      </c>
      <c r="G32" s="71">
        <f>'DSR Secondary'!G32</f>
        <v>1246.2403674537593</v>
      </c>
      <c r="H32" s="72">
        <v>0.23166261703168667</v>
      </c>
      <c r="I32" s="72">
        <v>0.23166261703168667</v>
      </c>
      <c r="J32" s="72">
        <v>0.23166261703168667</v>
      </c>
      <c r="K32" s="72">
        <v>0.23166261703168667</v>
      </c>
      <c r="L32" s="72">
        <v>0.23166261703168667</v>
      </c>
      <c r="M32" s="72">
        <v>0.23166261703168667</v>
      </c>
      <c r="N32" s="72">
        <v>0.23166261703168667</v>
      </c>
      <c r="O32" s="72">
        <v>0.23166261703168667</v>
      </c>
      <c r="P32" s="72">
        <v>0.23166261703168667</v>
      </c>
      <c r="Q32" s="72">
        <v>0.23166261703168667</v>
      </c>
      <c r="R32" s="72">
        <v>0.23166261703168667</v>
      </c>
      <c r="S32" s="72">
        <v>0.23166261703168667</v>
      </c>
      <c r="T32" s="72">
        <v>0.23166261703168667</v>
      </c>
      <c r="U32" s="72">
        <v>0.23166261703168667</v>
      </c>
      <c r="V32" s="72">
        <v>0.23166261703168667</v>
      </c>
      <c r="W32" s="72">
        <v>0.23166261703168667</v>
      </c>
      <c r="X32" s="72">
        <v>0.23166261703168667</v>
      </c>
      <c r="Y32" s="72">
        <v>0.23166261703168667</v>
      </c>
      <c r="Z32" s="72">
        <v>0.23166261703168667</v>
      </c>
      <c r="AA32" s="72">
        <v>7.4091476516541535E-2</v>
      </c>
      <c r="AB32" s="72">
        <v>7.4091476516541535E-2</v>
      </c>
      <c r="AC32" s="72">
        <v>7.4091476516541535E-2</v>
      </c>
      <c r="AD32" s="72">
        <v>7.4091476516541535E-2</v>
      </c>
      <c r="AE32" s="72">
        <v>7.4091476516541535E-2</v>
      </c>
      <c r="AF32" s="72">
        <v>7.4091476516541535E-2</v>
      </c>
      <c r="AG32" s="72">
        <v>7.4091476516541535E-2</v>
      </c>
      <c r="AH32" s="72">
        <v>7.4091476516541535E-2</v>
      </c>
      <c r="AI32" s="72">
        <v>7.4091476516541535E-2</v>
      </c>
      <c r="AJ32" s="72">
        <v>7.4091476516541535E-2</v>
      </c>
    </row>
    <row r="33" spans="1:36" x14ac:dyDescent="0.2">
      <c r="A33" s="29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>'DSR Secondary'!F33</f>
        <v>1711801.0048238668</v>
      </c>
      <c r="G33" s="71">
        <f>'DSR Secondary'!G33</f>
        <v>862.29188236325285</v>
      </c>
      <c r="H33" s="72">
        <v>0.14560732085548195</v>
      </c>
      <c r="I33" s="72">
        <v>0.14560732085548195</v>
      </c>
      <c r="J33" s="72">
        <v>0.14560732085548195</v>
      </c>
      <c r="K33" s="72">
        <v>0.14560732085548195</v>
      </c>
      <c r="L33" s="72">
        <v>0.14560732085548195</v>
      </c>
      <c r="M33" s="72">
        <v>0.14560732085548195</v>
      </c>
      <c r="N33" s="72">
        <v>0.14560732085548195</v>
      </c>
      <c r="O33" s="72">
        <v>0.14560732085548195</v>
      </c>
      <c r="P33" s="72">
        <v>0.14560732085548195</v>
      </c>
      <c r="Q33" s="72">
        <v>0.14560732085548195</v>
      </c>
      <c r="R33" s="72">
        <v>0.14560732085548195</v>
      </c>
      <c r="S33" s="72">
        <v>0.14560732085548195</v>
      </c>
      <c r="T33" s="72">
        <v>0.14560732085548195</v>
      </c>
      <c r="U33" s="72">
        <v>0.14560732085548195</v>
      </c>
      <c r="V33" s="72">
        <v>0.14560732085548195</v>
      </c>
      <c r="W33" s="72">
        <v>0.14560732085548195</v>
      </c>
      <c r="X33" s="72">
        <v>0.14560732085548195</v>
      </c>
      <c r="Y33" s="72">
        <v>0.14560732085548195</v>
      </c>
      <c r="Z33" s="72">
        <v>0.14560732085548195</v>
      </c>
      <c r="AA33" s="72">
        <v>0.15202971050210384</v>
      </c>
      <c r="AB33" s="72">
        <v>0.15202971050210384</v>
      </c>
      <c r="AC33" s="72">
        <v>0.15202971050210384</v>
      </c>
      <c r="AD33" s="72">
        <v>0.15202971050210384</v>
      </c>
      <c r="AE33" s="72">
        <v>0.15202971050210384</v>
      </c>
      <c r="AF33" s="72">
        <v>0.15202971050210384</v>
      </c>
      <c r="AG33" s="72">
        <v>0.15202971050210384</v>
      </c>
      <c r="AH33" s="72">
        <v>0.15202971050210384</v>
      </c>
      <c r="AI33" s="72">
        <v>0.15202971050210384</v>
      </c>
      <c r="AJ33" s="72">
        <v>0.15202971050210384</v>
      </c>
    </row>
    <row r="34" spans="1:36" x14ac:dyDescent="0.2">
      <c r="A34" s="29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>'DSR Secondary'!F34</f>
        <v>1646812.1928115492</v>
      </c>
      <c r="G34" s="71">
        <f>'DSR Secondary'!G34</f>
        <v>1058.7083860224955</v>
      </c>
      <c r="H34" s="72">
        <v>0.19267375421894567</v>
      </c>
      <c r="I34" s="72">
        <v>0.19267375421894567</v>
      </c>
      <c r="J34" s="72">
        <v>0.19267375421894567</v>
      </c>
      <c r="K34" s="72">
        <v>0.19267375421894567</v>
      </c>
      <c r="L34" s="72">
        <v>0.19267375421894567</v>
      </c>
      <c r="M34" s="72">
        <v>0.19267375421894567</v>
      </c>
      <c r="N34" s="72">
        <v>0.19267375421894567</v>
      </c>
      <c r="O34" s="72">
        <v>0.19267375421894567</v>
      </c>
      <c r="P34" s="72">
        <v>0.19267375421894567</v>
      </c>
      <c r="Q34" s="72">
        <v>0.19267375421894567</v>
      </c>
      <c r="R34" s="72">
        <v>0.19267375421894567</v>
      </c>
      <c r="S34" s="72">
        <v>0.19267375421894567</v>
      </c>
      <c r="T34" s="72">
        <v>0.19267375421894567</v>
      </c>
      <c r="U34" s="72">
        <v>0.19267375421894567</v>
      </c>
      <c r="V34" s="72">
        <v>0.19267375421894567</v>
      </c>
      <c r="W34" s="72">
        <v>0.19267375421894567</v>
      </c>
      <c r="X34" s="72">
        <v>0.19267375421894567</v>
      </c>
      <c r="Y34" s="72">
        <v>0.19267375421894567</v>
      </c>
      <c r="Z34" s="72">
        <v>0.19267375421894567</v>
      </c>
      <c r="AA34" s="72">
        <v>9.1275419675720504E-2</v>
      </c>
      <c r="AB34" s="72">
        <v>9.1275419675720504E-2</v>
      </c>
      <c r="AC34" s="72">
        <v>9.1275419675720504E-2</v>
      </c>
      <c r="AD34" s="72">
        <v>9.1275419675720504E-2</v>
      </c>
      <c r="AE34" s="72">
        <v>9.1275419675720504E-2</v>
      </c>
      <c r="AF34" s="72">
        <v>9.1275419675720504E-2</v>
      </c>
      <c r="AG34" s="72">
        <v>9.1275419675720504E-2</v>
      </c>
      <c r="AH34" s="72">
        <v>9.1275419675720504E-2</v>
      </c>
      <c r="AI34" s="72">
        <v>9.1275419675720504E-2</v>
      </c>
      <c r="AJ34" s="72">
        <v>9.1275419675720504E-2</v>
      </c>
    </row>
    <row r="35" spans="1:36" x14ac:dyDescent="0.2">
      <c r="A35" s="29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>'DSR Secondary'!F35</f>
        <v>3976725.7460485827</v>
      </c>
      <c r="G35" s="71">
        <f>'DSR Secondary'!G35</f>
        <v>1512.0074026225354</v>
      </c>
      <c r="H35" s="72">
        <v>0.22552472488742567</v>
      </c>
      <c r="I35" s="72">
        <v>0.22552472488742567</v>
      </c>
      <c r="J35" s="72">
        <v>0.22552472488742567</v>
      </c>
      <c r="K35" s="72">
        <v>0.22552472488742567</v>
      </c>
      <c r="L35" s="72">
        <v>0.22552472488742567</v>
      </c>
      <c r="M35" s="72">
        <v>0.22552472488742567</v>
      </c>
      <c r="N35" s="72">
        <v>0.22552472488742567</v>
      </c>
      <c r="O35" s="72">
        <v>0.22552472488742567</v>
      </c>
      <c r="P35" s="72">
        <v>0.22552472488742567</v>
      </c>
      <c r="Q35" s="72">
        <v>0.22552472488742567</v>
      </c>
      <c r="R35" s="72">
        <v>0.22552472488742567</v>
      </c>
      <c r="S35" s="72">
        <v>0.22552472488742567</v>
      </c>
      <c r="T35" s="72">
        <v>0.22552472488742567</v>
      </c>
      <c r="U35" s="72">
        <v>0.22552472488742567</v>
      </c>
      <c r="V35" s="72">
        <v>0.22552472488742567</v>
      </c>
      <c r="W35" s="72">
        <v>0.22552472488742567</v>
      </c>
      <c r="X35" s="72">
        <v>0.22552472488742567</v>
      </c>
      <c r="Y35" s="72">
        <v>0.22552472488742567</v>
      </c>
      <c r="Z35" s="72">
        <v>0.22552472488742567</v>
      </c>
      <c r="AA35" s="72">
        <v>0.47104181135002227</v>
      </c>
      <c r="AB35" s="72">
        <v>0.47104181135002227</v>
      </c>
      <c r="AC35" s="72">
        <v>0.47104181135002227</v>
      </c>
      <c r="AD35" s="72">
        <v>0.47104181135002227</v>
      </c>
      <c r="AE35" s="72">
        <v>0.47104181135002227</v>
      </c>
      <c r="AF35" s="72">
        <v>0.47104181135002227</v>
      </c>
      <c r="AG35" s="72">
        <v>0.47104181135002227</v>
      </c>
      <c r="AH35" s="72">
        <v>0.47104181135002227</v>
      </c>
      <c r="AI35" s="72">
        <v>0.47104181135002227</v>
      </c>
      <c r="AJ35" s="72">
        <v>0.47104181135002227</v>
      </c>
    </row>
    <row r="36" spans="1:36" s="9" customFormat="1" x14ac:dyDescent="0.2">
      <c r="A36" s="31"/>
      <c r="B36" s="68"/>
      <c r="C36" s="23"/>
      <c r="D36" s="31"/>
      <c r="E36" s="31"/>
      <c r="F36" s="26">
        <f>SUM(F31:F35)</f>
        <v>11508120</v>
      </c>
      <c r="G36" s="26">
        <f>SUM(G31:G35)</f>
        <v>5889.0000000000018</v>
      </c>
      <c r="H36" s="62">
        <f>SUM(H31:H35)</f>
        <v>1</v>
      </c>
      <c r="I36" s="62">
        <f t="shared" ref="I36:AG36" si="10">SUM(I31:I35)</f>
        <v>1</v>
      </c>
      <c r="J36" s="62">
        <f t="shared" si="10"/>
        <v>1</v>
      </c>
      <c r="K36" s="62">
        <f t="shared" si="10"/>
        <v>1</v>
      </c>
      <c r="L36" s="62">
        <f t="shared" si="10"/>
        <v>1</v>
      </c>
      <c r="M36" s="62">
        <f t="shared" si="10"/>
        <v>1</v>
      </c>
      <c r="N36" s="62">
        <f t="shared" si="10"/>
        <v>1</v>
      </c>
      <c r="O36" s="62">
        <f t="shared" si="10"/>
        <v>1</v>
      </c>
      <c r="P36" s="62">
        <f t="shared" si="10"/>
        <v>1</v>
      </c>
      <c r="Q36" s="62">
        <f t="shared" si="10"/>
        <v>1</v>
      </c>
      <c r="R36" s="62">
        <f t="shared" si="10"/>
        <v>1</v>
      </c>
      <c r="S36" s="62">
        <f t="shared" si="10"/>
        <v>1</v>
      </c>
      <c r="T36" s="62">
        <f t="shared" si="10"/>
        <v>1</v>
      </c>
      <c r="U36" s="62">
        <f t="shared" si="10"/>
        <v>1</v>
      </c>
      <c r="V36" s="62">
        <f t="shared" si="10"/>
        <v>1</v>
      </c>
      <c r="W36" s="62">
        <f t="shared" si="10"/>
        <v>1</v>
      </c>
      <c r="X36" s="62">
        <f t="shared" si="10"/>
        <v>1</v>
      </c>
      <c r="Y36" s="62">
        <f t="shared" si="10"/>
        <v>1</v>
      </c>
      <c r="Z36" s="62">
        <f t="shared" si="10"/>
        <v>1</v>
      </c>
      <c r="AA36" s="62">
        <f t="shared" si="10"/>
        <v>1</v>
      </c>
      <c r="AB36" s="62">
        <f t="shared" si="10"/>
        <v>1</v>
      </c>
      <c r="AC36" s="62">
        <f t="shared" si="10"/>
        <v>1</v>
      </c>
      <c r="AD36" s="62">
        <f t="shared" si="10"/>
        <v>1</v>
      </c>
      <c r="AE36" s="62">
        <v>1</v>
      </c>
      <c r="AF36" s="62">
        <f t="shared" si="10"/>
        <v>1</v>
      </c>
      <c r="AG36" s="62">
        <f t="shared" si="10"/>
        <v>1</v>
      </c>
      <c r="AH36" s="62">
        <f t="shared" ref="AH36" si="11">SUM(AH31:AH35)</f>
        <v>1</v>
      </c>
      <c r="AI36" s="62">
        <f t="shared" ref="AI36:AJ36" si="12">SUM(AI31:AI35)</f>
        <v>1</v>
      </c>
      <c r="AJ36" s="62">
        <f t="shared" si="12"/>
        <v>1</v>
      </c>
    </row>
    <row r="37" spans="1:36" x14ac:dyDescent="0.2">
      <c r="A37" s="29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>'DSR Secondary'!F37</f>
        <v>2099996.7000000002</v>
      </c>
      <c r="G37" s="71">
        <f>'DSR Secondary'!G37</f>
        <v>1080.9499999999998</v>
      </c>
      <c r="H37" s="72">
        <v>0.16</v>
      </c>
      <c r="I37" s="72">
        <v>0.16</v>
      </c>
      <c r="J37" s="72">
        <v>0.16</v>
      </c>
      <c r="K37" s="72">
        <v>0.16</v>
      </c>
      <c r="L37" s="72">
        <v>0.16</v>
      </c>
      <c r="M37" s="72">
        <v>0.16</v>
      </c>
      <c r="N37" s="72">
        <v>0.16</v>
      </c>
      <c r="O37" s="72">
        <v>0.15</v>
      </c>
      <c r="P37" s="72">
        <v>0.15</v>
      </c>
      <c r="Q37" s="72">
        <v>0.15</v>
      </c>
      <c r="R37" s="72">
        <v>0.15</v>
      </c>
      <c r="S37" s="72">
        <v>0.15</v>
      </c>
      <c r="T37" s="72">
        <v>0.15</v>
      </c>
      <c r="U37" s="72">
        <v>0.15</v>
      </c>
      <c r="V37" s="72">
        <v>0.15</v>
      </c>
      <c r="W37" s="72">
        <v>0.17</v>
      </c>
      <c r="X37" s="72">
        <v>0.17</v>
      </c>
      <c r="Y37" s="72">
        <v>0.17</v>
      </c>
      <c r="Z37" s="72">
        <v>0.17</v>
      </c>
      <c r="AA37" s="72">
        <v>0.17</v>
      </c>
      <c r="AB37" s="72">
        <v>0.16</v>
      </c>
      <c r="AC37" s="72">
        <v>0.16</v>
      </c>
      <c r="AD37" s="72">
        <v>0.16</v>
      </c>
      <c r="AE37" s="72">
        <v>0.16</v>
      </c>
      <c r="AF37" s="72">
        <v>0.16</v>
      </c>
      <c r="AG37" s="72">
        <v>0.16</v>
      </c>
      <c r="AH37" s="72">
        <v>0.16</v>
      </c>
      <c r="AI37" s="72">
        <v>0.16</v>
      </c>
      <c r="AJ37" s="72">
        <v>0.16</v>
      </c>
    </row>
    <row r="38" spans="1:36" x14ac:dyDescent="0.2">
      <c r="A38" s="29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>'DSR Secondary'!F36</f>
        <v>11508120</v>
      </c>
      <c r="G38" s="71">
        <f>'DSR Secondary'!G36</f>
        <v>5889.0000000000018</v>
      </c>
      <c r="H38" s="72">
        <v>0.11</v>
      </c>
      <c r="I38" s="72">
        <v>0.11</v>
      </c>
      <c r="J38" s="72">
        <v>0.11</v>
      </c>
      <c r="K38" s="72">
        <v>0.11</v>
      </c>
      <c r="L38" s="72">
        <v>0.11</v>
      </c>
      <c r="M38" s="72">
        <v>0.11</v>
      </c>
      <c r="N38" s="72">
        <v>0.11</v>
      </c>
      <c r="O38" s="72">
        <v>0.11</v>
      </c>
      <c r="P38" s="72">
        <v>0.11</v>
      </c>
      <c r="Q38" s="72">
        <v>0.11</v>
      </c>
      <c r="R38" s="72">
        <v>0.11</v>
      </c>
      <c r="S38" s="72">
        <v>0.11</v>
      </c>
      <c r="T38" s="72">
        <v>0.11</v>
      </c>
      <c r="U38" s="72">
        <v>0.11</v>
      </c>
      <c r="V38" s="72">
        <v>0.11</v>
      </c>
      <c r="W38" s="72">
        <v>0.1</v>
      </c>
      <c r="X38" s="72">
        <v>0.1</v>
      </c>
      <c r="Y38" s="72">
        <v>0.1</v>
      </c>
      <c r="Z38" s="72">
        <v>0.1</v>
      </c>
      <c r="AA38" s="72">
        <v>0.1</v>
      </c>
      <c r="AB38" s="72">
        <v>0.11</v>
      </c>
      <c r="AC38" s="72">
        <v>0.11</v>
      </c>
      <c r="AD38" s="72">
        <v>0.11</v>
      </c>
      <c r="AE38" s="72">
        <v>0.11</v>
      </c>
      <c r="AF38" s="72">
        <v>0.11</v>
      </c>
      <c r="AG38" s="72">
        <v>0.11</v>
      </c>
      <c r="AH38" s="72">
        <v>0.11</v>
      </c>
      <c r="AI38" s="72">
        <v>0.11</v>
      </c>
      <c r="AJ38" s="72">
        <v>0.11</v>
      </c>
    </row>
    <row r="39" spans="1:36" x14ac:dyDescent="0.2">
      <c r="A39" s="29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>'DSR Secondary'!F37</f>
        <v>2099996.7000000002</v>
      </c>
      <c r="G39" s="71">
        <f>'DSR Secondary'!G37</f>
        <v>1080.9499999999998</v>
      </c>
      <c r="H39" s="72">
        <v>0.17</v>
      </c>
      <c r="I39" s="72">
        <v>0.17</v>
      </c>
      <c r="J39" s="72">
        <v>0.17</v>
      </c>
      <c r="K39" s="72">
        <v>0.17</v>
      </c>
      <c r="L39" s="72">
        <v>0.17</v>
      </c>
      <c r="M39" s="72">
        <v>0.17</v>
      </c>
      <c r="N39" s="72">
        <v>0.17</v>
      </c>
      <c r="O39" s="72">
        <v>0.13</v>
      </c>
      <c r="P39" s="72">
        <v>0.13</v>
      </c>
      <c r="Q39" s="72">
        <v>0.13</v>
      </c>
      <c r="R39" s="72">
        <v>0.13</v>
      </c>
      <c r="S39" s="72">
        <v>0.13</v>
      </c>
      <c r="T39" s="72">
        <v>0.13</v>
      </c>
      <c r="U39" s="72">
        <v>0.13</v>
      </c>
      <c r="V39" s="72">
        <v>0.13</v>
      </c>
      <c r="W39" s="72">
        <v>0.13</v>
      </c>
      <c r="X39" s="72">
        <v>0.13</v>
      </c>
      <c r="Y39" s="72">
        <v>0.13</v>
      </c>
      <c r="Z39" s="72">
        <v>0.13</v>
      </c>
      <c r="AA39" s="72">
        <v>0.13</v>
      </c>
      <c r="AB39" s="72">
        <v>0.13</v>
      </c>
      <c r="AC39" s="72">
        <v>0.13</v>
      </c>
      <c r="AD39" s="72">
        <v>0.13</v>
      </c>
      <c r="AE39" s="72">
        <v>0.13</v>
      </c>
      <c r="AF39" s="72">
        <v>0.13</v>
      </c>
      <c r="AG39" s="72">
        <v>0.13</v>
      </c>
      <c r="AH39" s="72">
        <v>0.13</v>
      </c>
      <c r="AI39" s="72">
        <v>0.13</v>
      </c>
      <c r="AJ39" s="72">
        <v>0.13</v>
      </c>
    </row>
    <row r="40" spans="1:36" x14ac:dyDescent="0.2">
      <c r="A40" s="29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>'DSR Secondary'!F40</f>
        <v>2013658.2</v>
      </c>
      <c r="G40" s="71">
        <f>'DSR Secondary'!G40</f>
        <v>1048.8399999999997</v>
      </c>
      <c r="H40" s="72">
        <v>0.15</v>
      </c>
      <c r="I40" s="72">
        <v>0.15</v>
      </c>
      <c r="J40" s="72">
        <v>0.15</v>
      </c>
      <c r="K40" s="72">
        <v>0.15</v>
      </c>
      <c r="L40" s="72">
        <v>0.15</v>
      </c>
      <c r="M40" s="72">
        <v>0.15</v>
      </c>
      <c r="N40" s="72">
        <v>0.15</v>
      </c>
      <c r="O40" s="72">
        <v>0.16</v>
      </c>
      <c r="P40" s="72">
        <v>0.16</v>
      </c>
      <c r="Q40" s="72">
        <v>0.16</v>
      </c>
      <c r="R40" s="72">
        <v>0.16</v>
      </c>
      <c r="S40" s="72">
        <v>0.16</v>
      </c>
      <c r="T40" s="72">
        <v>0.16</v>
      </c>
      <c r="U40" s="72">
        <v>0.16</v>
      </c>
      <c r="V40" s="72">
        <v>0.16</v>
      </c>
      <c r="W40" s="72">
        <v>0.16</v>
      </c>
      <c r="X40" s="72">
        <v>0.16</v>
      </c>
      <c r="Y40" s="72">
        <v>0.16</v>
      </c>
      <c r="Z40" s="72">
        <v>0.16</v>
      </c>
      <c r="AA40" s="72">
        <v>0.16</v>
      </c>
      <c r="AB40" s="72">
        <v>0.15</v>
      </c>
      <c r="AC40" s="72">
        <v>0.15</v>
      </c>
      <c r="AD40" s="72">
        <v>0.15</v>
      </c>
      <c r="AE40" s="72">
        <v>0.15</v>
      </c>
      <c r="AF40" s="72">
        <v>0.15</v>
      </c>
      <c r="AG40" s="72">
        <v>0.15</v>
      </c>
      <c r="AH40" s="72">
        <v>0.15</v>
      </c>
      <c r="AI40" s="72">
        <v>0.15</v>
      </c>
      <c r="AJ40" s="72">
        <v>0.15</v>
      </c>
    </row>
    <row r="41" spans="1:36" x14ac:dyDescent="0.2">
      <c r="A41" s="29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>'DSR Secondary'!F41</f>
        <v>1959827.9</v>
      </c>
      <c r="G41" s="71">
        <f>'DSR Secondary'!G41</f>
        <v>1048.69</v>
      </c>
      <c r="H41" s="72">
        <v>0.15</v>
      </c>
      <c r="I41" s="72">
        <v>0.15</v>
      </c>
      <c r="J41" s="72">
        <v>0.15</v>
      </c>
      <c r="K41" s="72">
        <v>0.15</v>
      </c>
      <c r="L41" s="72">
        <v>0.15</v>
      </c>
      <c r="M41" s="72">
        <v>0.15</v>
      </c>
      <c r="N41" s="72">
        <v>0.15</v>
      </c>
      <c r="O41" s="72">
        <v>0.17</v>
      </c>
      <c r="P41" s="72">
        <v>0.17</v>
      </c>
      <c r="Q41" s="72">
        <v>0.17</v>
      </c>
      <c r="R41" s="72">
        <v>0.17</v>
      </c>
      <c r="S41" s="72">
        <v>0.17</v>
      </c>
      <c r="T41" s="72">
        <v>0.17</v>
      </c>
      <c r="U41" s="72">
        <v>0.17</v>
      </c>
      <c r="V41" s="72">
        <v>0.17</v>
      </c>
      <c r="W41" s="72">
        <v>0.15</v>
      </c>
      <c r="X41" s="72">
        <v>0.15</v>
      </c>
      <c r="Y41" s="72">
        <v>0.15</v>
      </c>
      <c r="Z41" s="72">
        <v>0.15</v>
      </c>
      <c r="AA41" s="72">
        <v>0.15</v>
      </c>
      <c r="AB41" s="72">
        <v>0.14000000000000001</v>
      </c>
      <c r="AC41" s="72">
        <v>0.14000000000000001</v>
      </c>
      <c r="AD41" s="72">
        <v>0.14000000000000001</v>
      </c>
      <c r="AE41" s="72">
        <v>0.14000000000000001</v>
      </c>
      <c r="AF41" s="72">
        <v>0.14000000000000001</v>
      </c>
      <c r="AG41" s="72">
        <v>0.14000000000000001</v>
      </c>
      <c r="AH41" s="72">
        <v>0.14000000000000001</v>
      </c>
      <c r="AI41" s="72">
        <v>0.14000000000000001</v>
      </c>
      <c r="AJ41" s="72">
        <v>0.14000000000000001</v>
      </c>
    </row>
    <row r="42" spans="1:36" x14ac:dyDescent="0.2">
      <c r="A42" s="29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>'DSR Secondary'!F42</f>
        <v>2145864.7000000002</v>
      </c>
      <c r="G42" s="71">
        <f>'DSR Secondary'!G42</f>
        <v>1078.8300000000002</v>
      </c>
      <c r="H42" s="72">
        <v>0.16</v>
      </c>
      <c r="I42" s="72">
        <v>0.16</v>
      </c>
      <c r="J42" s="72">
        <v>0.16</v>
      </c>
      <c r="K42" s="72">
        <v>0.16</v>
      </c>
      <c r="L42" s="72">
        <v>0.16</v>
      </c>
      <c r="M42" s="72">
        <v>0.16</v>
      </c>
      <c r="N42" s="72">
        <v>0.16</v>
      </c>
      <c r="O42" s="72">
        <v>0.15</v>
      </c>
      <c r="P42" s="72">
        <v>0.15</v>
      </c>
      <c r="Q42" s="72">
        <v>0.15</v>
      </c>
      <c r="R42" s="72">
        <v>0.15</v>
      </c>
      <c r="S42" s="72">
        <v>0.15</v>
      </c>
      <c r="T42" s="72">
        <v>0.15</v>
      </c>
      <c r="U42" s="72">
        <v>0.15</v>
      </c>
      <c r="V42" s="72">
        <v>0.15</v>
      </c>
      <c r="W42" s="72">
        <v>0.16</v>
      </c>
      <c r="X42" s="72">
        <v>0.16</v>
      </c>
      <c r="Y42" s="72">
        <v>0.16</v>
      </c>
      <c r="Z42" s="72">
        <v>0.16</v>
      </c>
      <c r="AA42" s="72">
        <v>0.16</v>
      </c>
      <c r="AB42" s="72">
        <v>0.17</v>
      </c>
      <c r="AC42" s="72">
        <v>0.17</v>
      </c>
      <c r="AD42" s="72">
        <v>0.17</v>
      </c>
      <c r="AE42" s="72">
        <v>0.17</v>
      </c>
      <c r="AF42" s="72">
        <v>0.17</v>
      </c>
      <c r="AG42" s="72">
        <v>0.17</v>
      </c>
      <c r="AH42" s="72">
        <v>0.17</v>
      </c>
      <c r="AI42" s="72">
        <v>0.17</v>
      </c>
      <c r="AJ42" s="72">
        <v>0.17</v>
      </c>
    </row>
    <row r="43" spans="1:36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>'DSR Secondary'!F43</f>
        <v>1675896.1</v>
      </c>
      <c r="G43" s="71">
        <f>'DSR Secondary'!G43</f>
        <v>796.77000000000032</v>
      </c>
      <c r="H43" s="72">
        <v>0.1</v>
      </c>
      <c r="I43" s="72">
        <v>0.1</v>
      </c>
      <c r="J43" s="72">
        <v>0.1</v>
      </c>
      <c r="K43" s="72">
        <v>0.1</v>
      </c>
      <c r="L43" s="72">
        <v>0.1</v>
      </c>
      <c r="M43" s="72">
        <v>0.1</v>
      </c>
      <c r="N43" s="72">
        <v>0.1</v>
      </c>
      <c r="O43" s="72">
        <v>0.13</v>
      </c>
      <c r="P43" s="72">
        <v>0.13</v>
      </c>
      <c r="Q43" s="72">
        <v>0.13</v>
      </c>
      <c r="R43" s="72">
        <v>0.13</v>
      </c>
      <c r="S43" s="72">
        <v>0.13</v>
      </c>
      <c r="T43" s="72">
        <v>0.13</v>
      </c>
      <c r="U43" s="72">
        <v>0.13</v>
      </c>
      <c r="V43" s="72">
        <v>0.13</v>
      </c>
      <c r="W43" s="72">
        <v>0.13</v>
      </c>
      <c r="X43" s="72">
        <v>0.13</v>
      </c>
      <c r="Y43" s="72">
        <v>0.13</v>
      </c>
      <c r="Z43" s="72">
        <v>0.13</v>
      </c>
      <c r="AA43" s="72">
        <v>0.13</v>
      </c>
      <c r="AB43" s="72">
        <v>0.14000000000000001</v>
      </c>
      <c r="AC43" s="72">
        <v>0.14000000000000001</v>
      </c>
      <c r="AD43" s="72">
        <v>0.14000000000000001</v>
      </c>
      <c r="AE43" s="72">
        <v>0.14000000000000001</v>
      </c>
      <c r="AF43" s="72">
        <v>0.14000000000000001</v>
      </c>
      <c r="AG43" s="72">
        <v>0.14000000000000001</v>
      </c>
      <c r="AH43" s="72">
        <v>0.14000000000000001</v>
      </c>
      <c r="AI43" s="72">
        <v>0.14000000000000001</v>
      </c>
      <c r="AJ43" s="72">
        <v>0.14000000000000001</v>
      </c>
    </row>
    <row r="44" spans="1:36" s="9" customFormat="1" x14ac:dyDescent="0.2">
      <c r="A44" s="21"/>
      <c r="B44" s="68"/>
      <c r="C44" s="23"/>
      <c r="D44" s="28"/>
      <c r="E44" s="21"/>
      <c r="F44" s="26">
        <f>SUM(F37:F43)</f>
        <v>23503360.299999997</v>
      </c>
      <c r="G44" s="26">
        <f>SUM(G37:G43)</f>
        <v>12024.030000000002</v>
      </c>
      <c r="H44" s="62">
        <f>SUM(H37:H43)</f>
        <v>1.0000000000000002</v>
      </c>
      <c r="I44" s="62">
        <f t="shared" ref="I44:AG44" si="13">SUM(I37:I43)</f>
        <v>1.0000000000000002</v>
      </c>
      <c r="J44" s="62">
        <f t="shared" si="13"/>
        <v>1.0000000000000002</v>
      </c>
      <c r="K44" s="62">
        <f t="shared" si="13"/>
        <v>1.0000000000000002</v>
      </c>
      <c r="L44" s="62">
        <f t="shared" si="13"/>
        <v>1.0000000000000002</v>
      </c>
      <c r="M44" s="62">
        <f t="shared" si="13"/>
        <v>1.0000000000000002</v>
      </c>
      <c r="N44" s="62">
        <f t="shared" si="13"/>
        <v>1.0000000000000002</v>
      </c>
      <c r="O44" s="62">
        <f t="shared" si="13"/>
        <v>1</v>
      </c>
      <c r="P44" s="62">
        <f t="shared" si="13"/>
        <v>1</v>
      </c>
      <c r="Q44" s="62">
        <f t="shared" si="13"/>
        <v>1</v>
      </c>
      <c r="R44" s="62">
        <f t="shared" si="13"/>
        <v>1</v>
      </c>
      <c r="S44" s="62">
        <f t="shared" si="13"/>
        <v>1</v>
      </c>
      <c r="T44" s="62">
        <f t="shared" si="13"/>
        <v>1</v>
      </c>
      <c r="U44" s="62">
        <f t="shared" si="13"/>
        <v>1</v>
      </c>
      <c r="V44" s="62">
        <f t="shared" si="13"/>
        <v>1</v>
      </c>
      <c r="W44" s="62">
        <f t="shared" si="13"/>
        <v>1</v>
      </c>
      <c r="X44" s="62">
        <f t="shared" si="13"/>
        <v>1</v>
      </c>
      <c r="Y44" s="62">
        <f t="shared" si="13"/>
        <v>1</v>
      </c>
      <c r="Z44" s="62">
        <f t="shared" si="13"/>
        <v>1</v>
      </c>
      <c r="AA44" s="62">
        <f t="shared" si="13"/>
        <v>1</v>
      </c>
      <c r="AB44" s="62">
        <f t="shared" si="13"/>
        <v>1</v>
      </c>
      <c r="AC44" s="62">
        <f t="shared" si="13"/>
        <v>1</v>
      </c>
      <c r="AD44" s="62">
        <f t="shared" si="13"/>
        <v>1</v>
      </c>
      <c r="AE44" s="62">
        <v>1</v>
      </c>
      <c r="AF44" s="62">
        <f t="shared" si="13"/>
        <v>1</v>
      </c>
      <c r="AG44" s="62">
        <f t="shared" si="13"/>
        <v>1</v>
      </c>
      <c r="AH44" s="62">
        <f t="shared" ref="AH44" si="14">SUM(AH37:AH43)</f>
        <v>1</v>
      </c>
      <c r="AI44" s="62">
        <f t="shared" ref="AI44:AJ44" si="15">SUM(AI37:AI43)</f>
        <v>1</v>
      </c>
      <c r="AJ44" s="62">
        <f t="shared" si="15"/>
        <v>1</v>
      </c>
    </row>
    <row r="45" spans="1:36" x14ac:dyDescent="0.2">
      <c r="A45" s="29" t="s">
        <v>12</v>
      </c>
      <c r="B45" s="16" t="s">
        <v>5</v>
      </c>
      <c r="C45" s="17" t="s">
        <v>22</v>
      </c>
      <c r="D45" s="29" t="s">
        <v>85</v>
      </c>
      <c r="E45" s="29" t="s">
        <v>86</v>
      </c>
      <c r="F45" s="18">
        <f>'DSR Secondary'!F45</f>
        <v>2326578.4</v>
      </c>
      <c r="G45" s="71">
        <f>'DSR Secondary'!G45</f>
        <v>944.22999999999968</v>
      </c>
      <c r="H45" s="72">
        <v>0.09</v>
      </c>
      <c r="I45" s="72">
        <v>0.12</v>
      </c>
      <c r="J45" s="72">
        <v>0.05</v>
      </c>
      <c r="K45" s="72">
        <v>0.06</v>
      </c>
      <c r="L45" s="72">
        <v>0.15</v>
      </c>
      <c r="M45" s="72">
        <v>0.13</v>
      </c>
      <c r="N45" s="72">
        <v>0.16</v>
      </c>
      <c r="O45" s="72">
        <v>0.09</v>
      </c>
      <c r="P45" s="72">
        <v>0.12</v>
      </c>
      <c r="Q45" s="72">
        <v>7.0000000000000007E-2</v>
      </c>
      <c r="R45" s="72">
        <v>7.0000000000000007E-2</v>
      </c>
      <c r="S45" s="72">
        <v>7.0000000000000007E-2</v>
      </c>
      <c r="T45" s="72">
        <v>7.0000000000000007E-2</v>
      </c>
      <c r="U45" s="72">
        <v>7.0000000000000007E-2</v>
      </c>
      <c r="V45" s="72">
        <v>0.13</v>
      </c>
      <c r="W45" s="72">
        <v>0.14000000000000001</v>
      </c>
      <c r="X45" s="72">
        <v>0.23</v>
      </c>
      <c r="Y45" s="72">
        <v>0.08</v>
      </c>
      <c r="Z45" s="72">
        <v>7.0000000000000007E-2</v>
      </c>
      <c r="AA45" s="72">
        <v>0.08</v>
      </c>
      <c r="AB45" s="72">
        <v>0.08</v>
      </c>
      <c r="AC45" s="72">
        <v>0.09</v>
      </c>
      <c r="AD45" s="72">
        <v>0.09</v>
      </c>
      <c r="AE45" s="72">
        <v>0.09</v>
      </c>
      <c r="AF45" s="72">
        <v>0.18</v>
      </c>
      <c r="AG45" s="72">
        <v>0.24</v>
      </c>
      <c r="AH45" s="72">
        <v>0.24</v>
      </c>
      <c r="AI45" s="72">
        <v>0.24</v>
      </c>
      <c r="AJ45" s="72">
        <v>0.24</v>
      </c>
    </row>
    <row r="46" spans="1:36" x14ac:dyDescent="0.2">
      <c r="A46" s="29" t="s">
        <v>12</v>
      </c>
      <c r="B46" s="16" t="s">
        <v>5</v>
      </c>
      <c r="C46" s="17" t="s">
        <v>22</v>
      </c>
      <c r="D46" s="29" t="s">
        <v>87</v>
      </c>
      <c r="E46" s="29" t="s">
        <v>88</v>
      </c>
      <c r="F46" s="18">
        <f>'DSR Secondary'!F46</f>
        <v>1948626.9</v>
      </c>
      <c r="G46" s="71">
        <f>'DSR Secondary'!G46</f>
        <v>1194.6499999999999</v>
      </c>
      <c r="H46" s="72">
        <v>0.17</v>
      </c>
      <c r="I46" s="72">
        <v>0.13</v>
      </c>
      <c r="J46" s="72">
        <v>0.21</v>
      </c>
      <c r="K46" s="72">
        <v>0.13</v>
      </c>
      <c r="L46" s="72">
        <v>0.13</v>
      </c>
      <c r="M46" s="72">
        <v>0.13</v>
      </c>
      <c r="N46" s="72">
        <v>0.13</v>
      </c>
      <c r="O46" s="72">
        <v>0.18</v>
      </c>
      <c r="P46" s="72">
        <v>0.14000000000000001</v>
      </c>
      <c r="Q46" s="72">
        <v>0.17</v>
      </c>
      <c r="R46" s="72">
        <v>0.19</v>
      </c>
      <c r="S46" s="72">
        <v>0.11</v>
      </c>
      <c r="T46" s="72">
        <v>0.12</v>
      </c>
      <c r="U46" s="72">
        <v>0.13</v>
      </c>
      <c r="V46" s="72">
        <v>0.13</v>
      </c>
      <c r="W46" s="72">
        <v>0.11</v>
      </c>
      <c r="X46" s="72">
        <v>0.13</v>
      </c>
      <c r="Y46" s="72">
        <v>0.08</v>
      </c>
      <c r="Z46" s="72">
        <v>0.2</v>
      </c>
      <c r="AA46" s="72">
        <v>0.06</v>
      </c>
      <c r="AB46" s="72">
        <v>0.1</v>
      </c>
      <c r="AC46" s="72">
        <v>0.15</v>
      </c>
      <c r="AD46" s="72">
        <v>0.11</v>
      </c>
      <c r="AE46" s="72">
        <v>0.11</v>
      </c>
      <c r="AF46" s="72">
        <v>0.08</v>
      </c>
      <c r="AG46" s="72">
        <v>7.0000000000000007E-2</v>
      </c>
      <c r="AH46" s="72">
        <v>7.0000000000000007E-2</v>
      </c>
      <c r="AI46" s="72">
        <v>7.0000000000000007E-2</v>
      </c>
      <c r="AJ46" s="72">
        <v>7.0000000000000007E-2</v>
      </c>
    </row>
    <row r="47" spans="1:36" x14ac:dyDescent="0.2">
      <c r="A47" s="29" t="s">
        <v>12</v>
      </c>
      <c r="B47" s="16" t="s">
        <v>5</v>
      </c>
      <c r="C47" s="17" t="s">
        <v>22</v>
      </c>
      <c r="D47" s="29" t="s">
        <v>89</v>
      </c>
      <c r="E47" s="29" t="s">
        <v>90</v>
      </c>
      <c r="F47" s="18">
        <f>'DSR Secondary'!F47</f>
        <v>2320608.9000000004</v>
      </c>
      <c r="G47" s="71">
        <f>'DSR Secondary'!G47</f>
        <v>1244.7</v>
      </c>
      <c r="H47" s="72">
        <v>0.14000000000000001</v>
      </c>
      <c r="I47" s="72">
        <v>0.12</v>
      </c>
      <c r="J47" s="72">
        <v>0.12</v>
      </c>
      <c r="K47" s="72">
        <v>0.22</v>
      </c>
      <c r="L47" s="72">
        <v>0.17</v>
      </c>
      <c r="M47" s="72">
        <v>0.11</v>
      </c>
      <c r="N47" s="72">
        <v>0.16</v>
      </c>
      <c r="O47" s="72">
        <v>0.19</v>
      </c>
      <c r="P47" s="72">
        <v>7.0000000000000007E-2</v>
      </c>
      <c r="Q47" s="72">
        <v>0.14000000000000001</v>
      </c>
      <c r="R47" s="72">
        <v>7.0000000000000007E-2</v>
      </c>
      <c r="S47" s="72">
        <v>0.11</v>
      </c>
      <c r="T47" s="72">
        <v>0.09</v>
      </c>
      <c r="U47" s="72">
        <v>0.08</v>
      </c>
      <c r="V47" s="72">
        <v>0.2</v>
      </c>
      <c r="W47" s="72">
        <v>0.16</v>
      </c>
      <c r="X47" s="72">
        <v>0.23</v>
      </c>
      <c r="Y47" s="72">
        <v>0.19</v>
      </c>
      <c r="Z47" s="72">
        <v>0.16</v>
      </c>
      <c r="AA47" s="72">
        <v>0.16</v>
      </c>
      <c r="AB47" s="72">
        <v>0.15</v>
      </c>
      <c r="AC47" s="72">
        <v>0.13</v>
      </c>
      <c r="AD47" s="72">
        <v>0.19</v>
      </c>
      <c r="AE47" s="72">
        <v>0.19</v>
      </c>
      <c r="AF47" s="72">
        <v>0.06</v>
      </c>
      <c r="AG47" s="72">
        <v>0.11</v>
      </c>
      <c r="AH47" s="72">
        <v>0.11</v>
      </c>
      <c r="AI47" s="72">
        <v>0.11</v>
      </c>
      <c r="AJ47" s="72">
        <v>0.11</v>
      </c>
    </row>
    <row r="48" spans="1:36" x14ac:dyDescent="0.2">
      <c r="A48" s="29" t="s">
        <v>12</v>
      </c>
      <c r="B48" s="16" t="s">
        <v>5</v>
      </c>
      <c r="C48" s="17" t="s">
        <v>22</v>
      </c>
      <c r="D48" s="29" t="s">
        <v>91</v>
      </c>
      <c r="E48" s="29" t="s">
        <v>92</v>
      </c>
      <c r="F48" s="18">
        <f>'DSR Secondary'!F48</f>
        <v>2249758.2000000002</v>
      </c>
      <c r="G48" s="71">
        <f>'DSR Secondary'!G48</f>
        <v>1032.9699999999998</v>
      </c>
      <c r="H48" s="72">
        <v>0.15</v>
      </c>
      <c r="I48" s="72">
        <v>0.11</v>
      </c>
      <c r="J48" s="72">
        <v>0.12</v>
      </c>
      <c r="K48" s="72">
        <v>0.11</v>
      </c>
      <c r="L48" s="72">
        <v>0.09</v>
      </c>
      <c r="M48" s="72">
        <v>0.12</v>
      </c>
      <c r="N48" s="72">
        <v>0.06</v>
      </c>
      <c r="O48" s="72">
        <v>0.15</v>
      </c>
      <c r="P48" s="72">
        <v>0.12</v>
      </c>
      <c r="Q48" s="72">
        <v>0.2</v>
      </c>
      <c r="R48" s="72">
        <v>0.17</v>
      </c>
      <c r="S48" s="72">
        <v>0.14000000000000001</v>
      </c>
      <c r="T48" s="72">
        <v>0.18</v>
      </c>
      <c r="U48" s="72">
        <v>0.15</v>
      </c>
      <c r="V48" s="72">
        <v>0.09</v>
      </c>
      <c r="W48" s="72">
        <v>7.0000000000000007E-2</v>
      </c>
      <c r="X48" s="72">
        <v>0.05</v>
      </c>
      <c r="Y48" s="72">
        <v>0.11</v>
      </c>
      <c r="Z48" s="72">
        <v>0.06</v>
      </c>
      <c r="AA48" s="72">
        <v>0.23</v>
      </c>
      <c r="AB48" s="72">
        <v>0.16</v>
      </c>
      <c r="AC48" s="72">
        <v>0.14000000000000001</v>
      </c>
      <c r="AD48" s="72">
        <v>0.15</v>
      </c>
      <c r="AE48" s="72">
        <v>0.15</v>
      </c>
      <c r="AF48" s="72">
        <v>0.17</v>
      </c>
      <c r="AG48" s="72">
        <v>0.14000000000000001</v>
      </c>
      <c r="AH48" s="72">
        <v>0.14000000000000001</v>
      </c>
      <c r="AI48" s="72">
        <v>0.14000000000000001</v>
      </c>
      <c r="AJ48" s="72">
        <v>0.18</v>
      </c>
    </row>
    <row r="49" spans="1:36" x14ac:dyDescent="0.2">
      <c r="A49" s="29" t="s">
        <v>12</v>
      </c>
      <c r="B49" s="16" t="s">
        <v>5</v>
      </c>
      <c r="C49" s="17" t="s">
        <v>22</v>
      </c>
      <c r="D49" s="29" t="s">
        <v>93</v>
      </c>
      <c r="E49" s="29" t="s">
        <v>94</v>
      </c>
      <c r="F49" s="18">
        <f>'DSR Secondary'!F49</f>
        <v>2735408.5</v>
      </c>
      <c r="G49" s="71">
        <f>'DSR Secondary'!G49</f>
        <v>1530.9799999999998</v>
      </c>
      <c r="H49" s="72">
        <v>0.16</v>
      </c>
      <c r="I49" s="72">
        <v>0.21</v>
      </c>
      <c r="J49" s="72">
        <v>0.21</v>
      </c>
      <c r="K49" s="72">
        <v>0.15</v>
      </c>
      <c r="L49" s="72">
        <v>0.15</v>
      </c>
      <c r="M49" s="72">
        <v>0.21</v>
      </c>
      <c r="N49" s="72">
        <v>0.23</v>
      </c>
      <c r="O49" s="72">
        <v>0.14000000000000001</v>
      </c>
      <c r="P49" s="72">
        <v>0.14000000000000001</v>
      </c>
      <c r="Q49" s="72">
        <v>0.23</v>
      </c>
      <c r="R49" s="72">
        <v>0.21</v>
      </c>
      <c r="S49" s="72">
        <v>0.21</v>
      </c>
      <c r="T49" s="72">
        <v>0.19</v>
      </c>
      <c r="U49" s="72">
        <v>0.19</v>
      </c>
      <c r="V49" s="72">
        <v>0.17</v>
      </c>
      <c r="W49" s="72">
        <v>0.11</v>
      </c>
      <c r="X49" s="72">
        <v>0.13</v>
      </c>
      <c r="Y49" s="72">
        <v>0.2</v>
      </c>
      <c r="Z49" s="72">
        <v>0.23</v>
      </c>
      <c r="AA49" s="72">
        <v>0.19</v>
      </c>
      <c r="AB49" s="72">
        <v>0.17</v>
      </c>
      <c r="AC49" s="72">
        <v>0.23</v>
      </c>
      <c r="AD49" s="72">
        <v>0.17</v>
      </c>
      <c r="AE49" s="72">
        <v>0.17</v>
      </c>
      <c r="AF49" s="72">
        <v>0.08</v>
      </c>
      <c r="AG49" s="72">
        <v>0.13</v>
      </c>
      <c r="AH49" s="72">
        <v>0.13</v>
      </c>
      <c r="AI49" s="72">
        <v>0.13</v>
      </c>
      <c r="AJ49" s="72">
        <v>0.13</v>
      </c>
    </row>
    <row r="50" spans="1:36" x14ac:dyDescent="0.2">
      <c r="A50" s="29" t="s">
        <v>12</v>
      </c>
      <c r="B50" s="16" t="s">
        <v>5</v>
      </c>
      <c r="C50" s="17" t="s">
        <v>22</v>
      </c>
      <c r="D50" s="29" t="s">
        <v>95</v>
      </c>
      <c r="E50" s="29" t="s">
        <v>96</v>
      </c>
      <c r="F50" s="18">
        <f>'DSR Secondary'!F50</f>
        <v>2053503.3000000003</v>
      </c>
      <c r="G50" s="71">
        <f>'DSR Secondary'!G50</f>
        <v>1224.3100000000002</v>
      </c>
      <c r="H50" s="72">
        <v>0.12</v>
      </c>
      <c r="I50" s="72">
        <v>0.14000000000000001</v>
      </c>
      <c r="J50" s="72">
        <v>0.14000000000000001</v>
      </c>
      <c r="K50" s="72">
        <v>0.09</v>
      </c>
      <c r="L50" s="72">
        <v>0.16</v>
      </c>
      <c r="M50" s="72">
        <v>0.11</v>
      </c>
      <c r="N50" s="72">
        <v>0.13</v>
      </c>
      <c r="O50" s="72">
        <v>0.11</v>
      </c>
      <c r="P50" s="72">
        <v>0.26</v>
      </c>
      <c r="Q50" s="72">
        <v>0.08</v>
      </c>
      <c r="R50" s="72">
        <v>0.22</v>
      </c>
      <c r="S50" s="72">
        <v>0.16</v>
      </c>
      <c r="T50" s="72">
        <v>0.19</v>
      </c>
      <c r="U50" s="72">
        <v>0.26</v>
      </c>
      <c r="V50" s="72">
        <v>0.22</v>
      </c>
      <c r="W50" s="72">
        <v>0.21</v>
      </c>
      <c r="X50" s="72">
        <v>0.12</v>
      </c>
      <c r="Y50" s="72">
        <v>0.14000000000000001</v>
      </c>
      <c r="Z50" s="72">
        <v>0.09</v>
      </c>
      <c r="AA50" s="72">
        <v>0.08</v>
      </c>
      <c r="AB50" s="72">
        <v>0.1</v>
      </c>
      <c r="AC50" s="72">
        <v>0.11</v>
      </c>
      <c r="AD50" s="72">
        <v>0.1</v>
      </c>
      <c r="AE50" s="72">
        <v>0.1</v>
      </c>
      <c r="AF50" s="72">
        <v>0.13</v>
      </c>
      <c r="AG50" s="72">
        <v>0.09</v>
      </c>
      <c r="AH50" s="72">
        <v>0.09</v>
      </c>
      <c r="AI50" s="72">
        <v>0.09</v>
      </c>
      <c r="AJ50" s="72">
        <v>0.05</v>
      </c>
    </row>
    <row r="51" spans="1:36" x14ac:dyDescent="0.2">
      <c r="A51" s="29" t="s">
        <v>12</v>
      </c>
      <c r="B51" s="16" t="s">
        <v>5</v>
      </c>
      <c r="C51" s="17" t="s">
        <v>22</v>
      </c>
      <c r="D51" s="29" t="s">
        <v>97</v>
      </c>
      <c r="E51" s="29" t="s">
        <v>98</v>
      </c>
      <c r="F51" s="18">
        <f>'DSR Secondary'!F51</f>
        <v>3127025.8</v>
      </c>
      <c r="G51" s="71">
        <f>'DSR Secondary'!G51</f>
        <v>1419.16</v>
      </c>
      <c r="H51" s="72">
        <v>0.17</v>
      </c>
      <c r="I51" s="72">
        <v>0.17</v>
      </c>
      <c r="J51" s="72">
        <v>0.15</v>
      </c>
      <c r="K51" s="72">
        <v>0.24</v>
      </c>
      <c r="L51" s="72">
        <v>0.15</v>
      </c>
      <c r="M51" s="72">
        <v>0.19</v>
      </c>
      <c r="N51" s="72">
        <v>0.13</v>
      </c>
      <c r="O51" s="72">
        <v>0.14000000000000001</v>
      </c>
      <c r="P51" s="72">
        <v>0.15</v>
      </c>
      <c r="Q51" s="72">
        <v>0.11</v>
      </c>
      <c r="R51" s="72">
        <v>7.0000000000000007E-2</v>
      </c>
      <c r="S51" s="72">
        <v>0.2</v>
      </c>
      <c r="T51" s="72">
        <v>0.16</v>
      </c>
      <c r="U51" s="72">
        <v>0.12</v>
      </c>
      <c r="V51" s="72">
        <v>0.06</v>
      </c>
      <c r="W51" s="72">
        <v>0.2</v>
      </c>
      <c r="X51" s="72">
        <v>0.11</v>
      </c>
      <c r="Y51" s="72">
        <v>0.2</v>
      </c>
      <c r="Z51" s="72">
        <v>0.19</v>
      </c>
      <c r="AA51" s="72">
        <v>0.2</v>
      </c>
      <c r="AB51" s="72">
        <v>0.24</v>
      </c>
      <c r="AC51" s="72">
        <v>0.15</v>
      </c>
      <c r="AD51" s="72">
        <v>0.19</v>
      </c>
      <c r="AE51" s="72">
        <v>0.19</v>
      </c>
      <c r="AF51" s="72">
        <v>0.3</v>
      </c>
      <c r="AG51" s="72">
        <v>0.22</v>
      </c>
      <c r="AH51" s="72">
        <v>0.22</v>
      </c>
      <c r="AI51" s="72">
        <v>0.22</v>
      </c>
      <c r="AJ51" s="72">
        <v>0.22</v>
      </c>
    </row>
    <row r="52" spans="1:36" s="9" customFormat="1" x14ac:dyDescent="0.2">
      <c r="A52" s="31"/>
      <c r="B52" s="68"/>
      <c r="C52" s="23"/>
      <c r="D52" s="31"/>
      <c r="E52" s="31"/>
      <c r="F52" s="26">
        <f>SUM(F45:F51)</f>
        <v>16761510</v>
      </c>
      <c r="G52" s="26">
        <f>SUM(G45:G51)</f>
        <v>8591</v>
      </c>
      <c r="H52" s="62">
        <f>SUM(H45:H51)</f>
        <v>1</v>
      </c>
      <c r="I52" s="62">
        <f t="shared" ref="I52:AG52" si="16">SUM(I45:I51)</f>
        <v>1</v>
      </c>
      <c r="J52" s="62">
        <f t="shared" si="16"/>
        <v>1</v>
      </c>
      <c r="K52" s="62">
        <f t="shared" si="16"/>
        <v>1</v>
      </c>
      <c r="L52" s="62">
        <f t="shared" si="16"/>
        <v>1</v>
      </c>
      <c r="M52" s="62">
        <f t="shared" si="16"/>
        <v>1</v>
      </c>
      <c r="N52" s="62">
        <f t="shared" si="16"/>
        <v>1</v>
      </c>
      <c r="O52" s="62">
        <f t="shared" si="16"/>
        <v>1</v>
      </c>
      <c r="P52" s="62">
        <f t="shared" si="16"/>
        <v>1</v>
      </c>
      <c r="Q52" s="62">
        <f t="shared" si="16"/>
        <v>1</v>
      </c>
      <c r="R52" s="62">
        <f t="shared" si="16"/>
        <v>1</v>
      </c>
      <c r="S52" s="62">
        <f t="shared" si="16"/>
        <v>1</v>
      </c>
      <c r="T52" s="62">
        <f t="shared" si="16"/>
        <v>1</v>
      </c>
      <c r="U52" s="62">
        <f t="shared" si="16"/>
        <v>1</v>
      </c>
      <c r="V52" s="62">
        <f t="shared" si="16"/>
        <v>1</v>
      </c>
      <c r="W52" s="62">
        <f t="shared" si="16"/>
        <v>1</v>
      </c>
      <c r="X52" s="62">
        <f t="shared" si="16"/>
        <v>1</v>
      </c>
      <c r="Y52" s="62">
        <f t="shared" si="16"/>
        <v>1</v>
      </c>
      <c r="Z52" s="62">
        <f t="shared" si="16"/>
        <v>1</v>
      </c>
      <c r="AA52" s="62">
        <f t="shared" si="16"/>
        <v>1</v>
      </c>
      <c r="AB52" s="62">
        <f t="shared" si="16"/>
        <v>1</v>
      </c>
      <c r="AC52" s="62">
        <f t="shared" si="16"/>
        <v>1</v>
      </c>
      <c r="AD52" s="62">
        <f t="shared" si="16"/>
        <v>1</v>
      </c>
      <c r="AE52" s="62">
        <v>1</v>
      </c>
      <c r="AF52" s="62">
        <f t="shared" si="16"/>
        <v>1</v>
      </c>
      <c r="AG52" s="62">
        <f t="shared" si="16"/>
        <v>1</v>
      </c>
      <c r="AH52" s="62">
        <f t="shared" ref="AH52" si="17">SUM(AH45:AH51)</f>
        <v>1</v>
      </c>
      <c r="AI52" s="62">
        <f t="shared" ref="AI52:AJ52" si="18">SUM(AI45:AI51)</f>
        <v>1</v>
      </c>
      <c r="AJ52" s="62">
        <f t="shared" si="18"/>
        <v>1</v>
      </c>
    </row>
    <row r="53" spans="1:36" ht="15" customHeight="1" x14ac:dyDescent="0.2">
      <c r="A53" s="75" t="s">
        <v>44</v>
      </c>
      <c r="B53" s="16" t="s">
        <v>5</v>
      </c>
      <c r="C53" s="35" t="s">
        <v>43</v>
      </c>
      <c r="D53" s="98" t="s">
        <v>99</v>
      </c>
      <c r="E53" s="99" t="s">
        <v>100</v>
      </c>
      <c r="F53" s="18">
        <f>'DSR Secondary'!F53</f>
        <v>3699167.3</v>
      </c>
      <c r="G53" s="71">
        <f>'DSR Secondary'!G53</f>
        <v>1751.2199999999996</v>
      </c>
      <c r="H53" s="72">
        <v>0.35</v>
      </c>
      <c r="I53" s="72">
        <v>0.35</v>
      </c>
      <c r="J53" s="72">
        <v>0.35</v>
      </c>
      <c r="K53" s="72">
        <v>0.35</v>
      </c>
      <c r="L53" s="72">
        <v>0.35</v>
      </c>
      <c r="M53" s="72">
        <v>0.35</v>
      </c>
      <c r="N53" s="72">
        <v>0.35</v>
      </c>
      <c r="O53" s="72">
        <v>0.35</v>
      </c>
      <c r="P53" s="72">
        <v>0.35</v>
      </c>
      <c r="Q53" s="72">
        <v>0.35</v>
      </c>
      <c r="R53" s="72">
        <v>0.35</v>
      </c>
      <c r="S53" s="72">
        <v>0.35</v>
      </c>
      <c r="T53" s="72">
        <v>0.35</v>
      </c>
      <c r="U53" s="72">
        <v>0.35</v>
      </c>
      <c r="V53" s="72">
        <v>0.35</v>
      </c>
      <c r="W53" s="72">
        <v>0.35</v>
      </c>
      <c r="X53" s="72">
        <v>0.35</v>
      </c>
      <c r="Y53" s="72">
        <v>0.35</v>
      </c>
      <c r="Z53" s="72">
        <v>0.35</v>
      </c>
      <c r="AA53" s="72">
        <v>0.43</v>
      </c>
      <c r="AB53" s="72">
        <v>0.43</v>
      </c>
      <c r="AC53" s="72">
        <v>0.43</v>
      </c>
      <c r="AD53" s="72">
        <v>0.43</v>
      </c>
      <c r="AE53" s="72">
        <v>0.43</v>
      </c>
      <c r="AF53" s="72">
        <v>0.43</v>
      </c>
      <c r="AG53" s="72">
        <v>0.43</v>
      </c>
      <c r="AH53" s="72">
        <v>0.43</v>
      </c>
      <c r="AI53" s="72">
        <v>0.43</v>
      </c>
      <c r="AJ53" s="72">
        <v>0.43</v>
      </c>
    </row>
    <row r="54" spans="1:36" ht="15" customHeight="1" x14ac:dyDescent="0.2">
      <c r="A54" s="75" t="s">
        <v>44</v>
      </c>
      <c r="B54" s="16" t="s">
        <v>5</v>
      </c>
      <c r="C54" s="35" t="s">
        <v>43</v>
      </c>
      <c r="D54" s="98" t="s">
        <v>101</v>
      </c>
      <c r="E54" s="99" t="s">
        <v>102</v>
      </c>
      <c r="F54" s="18">
        <f>'DSR Secondary'!F54</f>
        <v>2190513.1</v>
      </c>
      <c r="G54" s="71">
        <f>'DSR Secondary'!G54</f>
        <v>1190.74</v>
      </c>
      <c r="H54" s="72">
        <v>0.25</v>
      </c>
      <c r="I54" s="72">
        <v>0.25</v>
      </c>
      <c r="J54" s="72">
        <v>0.25</v>
      </c>
      <c r="K54" s="72">
        <v>0.25</v>
      </c>
      <c r="L54" s="72">
        <v>0.25</v>
      </c>
      <c r="M54" s="72">
        <v>0.25</v>
      </c>
      <c r="N54" s="72">
        <v>0.25</v>
      </c>
      <c r="O54" s="72">
        <v>0.25</v>
      </c>
      <c r="P54" s="72">
        <v>0.25</v>
      </c>
      <c r="Q54" s="72">
        <v>0.25</v>
      </c>
      <c r="R54" s="72">
        <v>0.25</v>
      </c>
      <c r="S54" s="72">
        <v>0.25</v>
      </c>
      <c r="T54" s="72">
        <v>0.25</v>
      </c>
      <c r="U54" s="72">
        <v>0.25</v>
      </c>
      <c r="V54" s="72">
        <v>0.25</v>
      </c>
      <c r="W54" s="72">
        <v>0.25</v>
      </c>
      <c r="X54" s="72">
        <v>0.25</v>
      </c>
      <c r="Y54" s="72">
        <v>0.25</v>
      </c>
      <c r="Z54" s="72">
        <v>0.25</v>
      </c>
      <c r="AA54" s="72">
        <v>0.21</v>
      </c>
      <c r="AB54" s="72">
        <v>0.21</v>
      </c>
      <c r="AC54" s="72">
        <v>0.21</v>
      </c>
      <c r="AD54" s="72">
        <v>0.21</v>
      </c>
      <c r="AE54" s="72">
        <v>0.21</v>
      </c>
      <c r="AF54" s="72">
        <v>0.21</v>
      </c>
      <c r="AG54" s="72">
        <v>0.21</v>
      </c>
      <c r="AH54" s="72">
        <v>0.21</v>
      </c>
      <c r="AI54" s="72">
        <v>0.21</v>
      </c>
      <c r="AJ54" s="72">
        <v>0.21</v>
      </c>
    </row>
    <row r="55" spans="1:36" ht="17.25" customHeight="1" x14ac:dyDescent="0.2">
      <c r="A55" s="75" t="s">
        <v>44</v>
      </c>
      <c r="B55" s="16" t="s">
        <v>5</v>
      </c>
      <c r="C55" s="35" t="s">
        <v>43</v>
      </c>
      <c r="D55" s="98" t="s">
        <v>103</v>
      </c>
      <c r="E55" s="99" t="s">
        <v>180</v>
      </c>
      <c r="F55" s="18">
        <f>'DSR Secondary'!F55</f>
        <v>1379412.9</v>
      </c>
      <c r="G55" s="71">
        <f>'DSR Secondary'!G55</f>
        <v>723.10999999999979</v>
      </c>
      <c r="H55" s="72">
        <v>0.15</v>
      </c>
      <c r="I55" s="72">
        <v>0.15</v>
      </c>
      <c r="J55" s="72">
        <v>0.15</v>
      </c>
      <c r="K55" s="72">
        <v>0.15</v>
      </c>
      <c r="L55" s="72">
        <v>0.15</v>
      </c>
      <c r="M55" s="72">
        <v>0.15</v>
      </c>
      <c r="N55" s="72">
        <v>0.15</v>
      </c>
      <c r="O55" s="72">
        <v>0.15</v>
      </c>
      <c r="P55" s="72">
        <v>0.15</v>
      </c>
      <c r="Q55" s="72">
        <v>0.15</v>
      </c>
      <c r="R55" s="72">
        <v>0.15</v>
      </c>
      <c r="S55" s="72">
        <v>0.15</v>
      </c>
      <c r="T55" s="72">
        <v>0.15</v>
      </c>
      <c r="U55" s="72">
        <v>0.15</v>
      </c>
      <c r="V55" s="72">
        <v>0.15</v>
      </c>
      <c r="W55" s="72">
        <v>0.15</v>
      </c>
      <c r="X55" s="72">
        <v>0.15</v>
      </c>
      <c r="Y55" s="72">
        <v>0.15</v>
      </c>
      <c r="Z55" s="72">
        <v>0.15</v>
      </c>
      <c r="AA55" s="72">
        <v>0.14000000000000001</v>
      </c>
      <c r="AB55" s="72">
        <v>0.14000000000000001</v>
      </c>
      <c r="AC55" s="72">
        <v>0.14000000000000001</v>
      </c>
      <c r="AD55" s="72">
        <v>0.14000000000000001</v>
      </c>
      <c r="AE55" s="72">
        <v>0.14000000000000001</v>
      </c>
      <c r="AF55" s="72">
        <v>0.14000000000000001</v>
      </c>
      <c r="AG55" s="72">
        <v>0.14000000000000001</v>
      </c>
      <c r="AH55" s="72">
        <v>0.14000000000000001</v>
      </c>
      <c r="AI55" s="72">
        <v>0.14000000000000001</v>
      </c>
      <c r="AJ55" s="72">
        <v>0.14000000000000001</v>
      </c>
    </row>
    <row r="56" spans="1:36" ht="15.75" customHeight="1" x14ac:dyDescent="0.2">
      <c r="A56" s="75" t="s">
        <v>44</v>
      </c>
      <c r="B56" s="16" t="s">
        <v>5</v>
      </c>
      <c r="C56" s="35" t="s">
        <v>43</v>
      </c>
      <c r="D56" s="98" t="s">
        <v>104</v>
      </c>
      <c r="E56" s="99" t="s">
        <v>105</v>
      </c>
      <c r="F56" s="18">
        <f>'DSR Secondary'!F56</f>
        <v>2237016.7000000002</v>
      </c>
      <c r="G56" s="71">
        <f>'DSR Secondary'!G56</f>
        <v>1196.9300000000003</v>
      </c>
      <c r="H56" s="72">
        <v>0.25</v>
      </c>
      <c r="I56" s="72">
        <v>0.25</v>
      </c>
      <c r="J56" s="72">
        <v>0.25</v>
      </c>
      <c r="K56" s="72">
        <v>0.25</v>
      </c>
      <c r="L56" s="72">
        <v>0.25</v>
      </c>
      <c r="M56" s="72">
        <v>0.25</v>
      </c>
      <c r="N56" s="72">
        <v>0.25</v>
      </c>
      <c r="O56" s="72">
        <v>0.25</v>
      </c>
      <c r="P56" s="72">
        <v>0.25</v>
      </c>
      <c r="Q56" s="72">
        <v>0.25</v>
      </c>
      <c r="R56" s="72">
        <v>0.25</v>
      </c>
      <c r="S56" s="72">
        <v>0.25</v>
      </c>
      <c r="T56" s="72">
        <v>0.25</v>
      </c>
      <c r="U56" s="72">
        <v>0.25</v>
      </c>
      <c r="V56" s="72">
        <v>0.25</v>
      </c>
      <c r="W56" s="72">
        <v>0.25</v>
      </c>
      <c r="X56" s="72">
        <v>0.25</v>
      </c>
      <c r="Y56" s="72">
        <v>0.25</v>
      </c>
      <c r="Z56" s="72">
        <v>0.25</v>
      </c>
      <c r="AA56" s="72">
        <v>0.22</v>
      </c>
      <c r="AB56" s="72">
        <v>0.22</v>
      </c>
      <c r="AC56" s="72">
        <v>0.22</v>
      </c>
      <c r="AD56" s="72">
        <v>0.22</v>
      </c>
      <c r="AE56" s="72">
        <v>0.22</v>
      </c>
      <c r="AF56" s="72">
        <v>0.22</v>
      </c>
      <c r="AG56" s="72">
        <v>0.22</v>
      </c>
      <c r="AH56" s="72">
        <v>0.22</v>
      </c>
      <c r="AI56" s="72">
        <v>0.22</v>
      </c>
      <c r="AJ56" s="72">
        <v>0.22</v>
      </c>
    </row>
    <row r="57" spans="1:36" s="9" customFormat="1" x14ac:dyDescent="0.2">
      <c r="A57" s="76"/>
      <c r="B57" s="68"/>
      <c r="C57" s="38"/>
      <c r="D57" s="39"/>
      <c r="E57" s="65"/>
      <c r="F57" s="26">
        <f>SUM(F53:F56)</f>
        <v>9506110</v>
      </c>
      <c r="G57" s="26">
        <f>SUM(G53:G56)</f>
        <v>4862</v>
      </c>
      <c r="H57" s="62">
        <f>SUM(H53:H56)</f>
        <v>1</v>
      </c>
      <c r="I57" s="62">
        <f t="shared" ref="I57:AG57" si="19">SUM(I53:I56)</f>
        <v>1</v>
      </c>
      <c r="J57" s="62">
        <f t="shared" si="19"/>
        <v>1</v>
      </c>
      <c r="K57" s="62">
        <f t="shared" si="19"/>
        <v>1</v>
      </c>
      <c r="L57" s="62">
        <f t="shared" si="19"/>
        <v>1</v>
      </c>
      <c r="M57" s="62">
        <f t="shared" si="19"/>
        <v>1</v>
      </c>
      <c r="N57" s="62">
        <f t="shared" si="19"/>
        <v>1</v>
      </c>
      <c r="O57" s="62">
        <f t="shared" si="19"/>
        <v>1</v>
      </c>
      <c r="P57" s="62">
        <f t="shared" si="19"/>
        <v>1</v>
      </c>
      <c r="Q57" s="62">
        <f t="shared" si="19"/>
        <v>1</v>
      </c>
      <c r="R57" s="62">
        <f t="shared" si="19"/>
        <v>1</v>
      </c>
      <c r="S57" s="62">
        <f t="shared" si="19"/>
        <v>1</v>
      </c>
      <c r="T57" s="62">
        <f t="shared" si="19"/>
        <v>1</v>
      </c>
      <c r="U57" s="62">
        <f t="shared" si="19"/>
        <v>1</v>
      </c>
      <c r="V57" s="62">
        <f t="shared" si="19"/>
        <v>1</v>
      </c>
      <c r="W57" s="62">
        <f t="shared" si="19"/>
        <v>1</v>
      </c>
      <c r="X57" s="62">
        <f t="shared" si="19"/>
        <v>1</v>
      </c>
      <c r="Y57" s="62">
        <f t="shared" si="19"/>
        <v>1</v>
      </c>
      <c r="Z57" s="62">
        <f t="shared" si="19"/>
        <v>1</v>
      </c>
      <c r="AA57" s="62">
        <f t="shared" si="19"/>
        <v>1</v>
      </c>
      <c r="AB57" s="62">
        <f t="shared" si="19"/>
        <v>1</v>
      </c>
      <c r="AC57" s="62">
        <f t="shared" si="19"/>
        <v>1</v>
      </c>
      <c r="AD57" s="62">
        <f t="shared" si="19"/>
        <v>1</v>
      </c>
      <c r="AE57" s="62">
        <v>1</v>
      </c>
      <c r="AF57" s="62">
        <f t="shared" si="19"/>
        <v>1</v>
      </c>
      <c r="AG57" s="62">
        <f t="shared" si="19"/>
        <v>1</v>
      </c>
      <c r="AH57" s="62">
        <f t="shared" ref="AH57" si="20">SUM(AH53:AH56)</f>
        <v>1</v>
      </c>
      <c r="AI57" s="62">
        <f t="shared" ref="AI57:AJ57" si="21">SUM(AI53:AI56)</f>
        <v>1</v>
      </c>
      <c r="AJ57" s="62">
        <f t="shared" si="21"/>
        <v>1</v>
      </c>
    </row>
    <row r="58" spans="1:36" x14ac:dyDescent="0.2">
      <c r="A58" s="77" t="s">
        <v>13</v>
      </c>
      <c r="B58" s="16" t="s">
        <v>5</v>
      </c>
      <c r="C58" s="35" t="s">
        <v>43</v>
      </c>
      <c r="D58" s="41" t="s">
        <v>106</v>
      </c>
      <c r="E58" s="35" t="s">
        <v>107</v>
      </c>
      <c r="F58" s="18">
        <f>'DSR Secondary'!F58</f>
        <v>3518231.1286835228</v>
      </c>
      <c r="G58" s="71">
        <f>'DSR Secondary'!G58</f>
        <v>1540.0457167766838</v>
      </c>
      <c r="H58" s="72">
        <v>0.26</v>
      </c>
      <c r="I58" s="72">
        <v>0.26</v>
      </c>
      <c r="J58" s="72">
        <v>0.26</v>
      </c>
      <c r="K58" s="72">
        <v>0.26</v>
      </c>
      <c r="L58" s="72">
        <v>0.26</v>
      </c>
      <c r="M58" s="72">
        <v>0.26</v>
      </c>
      <c r="N58" s="72">
        <v>0.26</v>
      </c>
      <c r="O58" s="72">
        <v>0.26</v>
      </c>
      <c r="P58" s="72">
        <v>0.26</v>
      </c>
      <c r="Q58" s="72">
        <v>0.26</v>
      </c>
      <c r="R58" s="72">
        <v>0.26</v>
      </c>
      <c r="S58" s="72">
        <v>0.26</v>
      </c>
      <c r="T58" s="72">
        <v>0.26</v>
      </c>
      <c r="U58" s="72">
        <v>0.26</v>
      </c>
      <c r="V58" s="72">
        <v>0.26</v>
      </c>
      <c r="W58" s="72">
        <v>0.26</v>
      </c>
      <c r="X58" s="72">
        <v>0.35135135135135137</v>
      </c>
      <c r="Y58" s="72">
        <v>0.34693877551020408</v>
      </c>
      <c r="Z58" s="72">
        <v>0.35483870967741937</v>
      </c>
      <c r="AA58" s="72">
        <v>0.4</v>
      </c>
      <c r="AB58" s="72">
        <v>0.4</v>
      </c>
      <c r="AC58" s="72">
        <v>0.4</v>
      </c>
      <c r="AD58" s="72">
        <v>0.4</v>
      </c>
      <c r="AE58" s="72">
        <v>0.4</v>
      </c>
      <c r="AF58" s="72">
        <v>0.4</v>
      </c>
      <c r="AG58" s="72">
        <v>0.4</v>
      </c>
      <c r="AH58" s="72">
        <v>0.4</v>
      </c>
      <c r="AI58" s="72">
        <v>0.4</v>
      </c>
      <c r="AJ58" s="72">
        <v>0.4</v>
      </c>
    </row>
    <row r="59" spans="1:36" x14ac:dyDescent="0.2">
      <c r="A59" s="77" t="s">
        <v>13</v>
      </c>
      <c r="B59" s="16" t="s">
        <v>5</v>
      </c>
      <c r="C59" s="35" t="s">
        <v>43</v>
      </c>
      <c r="D59" s="41" t="s">
        <v>108</v>
      </c>
      <c r="E59" s="35" t="s">
        <v>109</v>
      </c>
      <c r="F59" s="18">
        <f>'DSR Secondary'!F59</f>
        <v>2522828.8225806458</v>
      </c>
      <c r="G59" s="71">
        <f>'DSR Secondary'!G59</f>
        <v>1327.8430414746545</v>
      </c>
      <c r="H59" s="72">
        <v>0.25</v>
      </c>
      <c r="I59" s="72">
        <v>0.25</v>
      </c>
      <c r="J59" s="72">
        <v>0.25</v>
      </c>
      <c r="K59" s="72">
        <v>0.25</v>
      </c>
      <c r="L59" s="72">
        <v>0.25</v>
      </c>
      <c r="M59" s="72">
        <v>0.25</v>
      </c>
      <c r="N59" s="72">
        <v>0.25</v>
      </c>
      <c r="O59" s="72">
        <v>0.25</v>
      </c>
      <c r="P59" s="72">
        <v>0.25</v>
      </c>
      <c r="Q59" s="72">
        <v>0.25</v>
      </c>
      <c r="R59" s="72">
        <v>0.25</v>
      </c>
      <c r="S59" s="72">
        <v>0.25</v>
      </c>
      <c r="T59" s="72">
        <v>0.25</v>
      </c>
      <c r="U59" s="72">
        <v>0.25</v>
      </c>
      <c r="V59" s="72">
        <v>0.25</v>
      </c>
      <c r="W59" s="72">
        <v>0.25</v>
      </c>
      <c r="X59" s="72">
        <v>0.25</v>
      </c>
      <c r="Y59" s="72">
        <v>0.24489795918367346</v>
      </c>
      <c r="Z59" s="72">
        <v>0.25806451612903225</v>
      </c>
      <c r="AA59" s="72">
        <v>0.23</v>
      </c>
      <c r="AB59" s="72">
        <v>0.23</v>
      </c>
      <c r="AC59" s="72">
        <v>0.23</v>
      </c>
      <c r="AD59" s="72">
        <v>0.23</v>
      </c>
      <c r="AE59" s="72">
        <v>0.23</v>
      </c>
      <c r="AF59" s="72">
        <v>0.23</v>
      </c>
      <c r="AG59" s="72">
        <v>0.23</v>
      </c>
      <c r="AH59" s="72">
        <v>0.23</v>
      </c>
      <c r="AI59" s="72">
        <v>0.23</v>
      </c>
      <c r="AJ59" s="72">
        <v>0.23</v>
      </c>
    </row>
    <row r="60" spans="1:36" x14ac:dyDescent="0.2">
      <c r="A60" s="77" t="s">
        <v>13</v>
      </c>
      <c r="B60" s="16" t="s">
        <v>5</v>
      </c>
      <c r="C60" s="35" t="s">
        <v>43</v>
      </c>
      <c r="D60" s="41" t="s">
        <v>110</v>
      </c>
      <c r="E60" s="35" t="s">
        <v>111</v>
      </c>
      <c r="F60" s="18">
        <f>'DSR Secondary'!F60</f>
        <v>2275778.1743679158</v>
      </c>
      <c r="G60" s="71">
        <f>'DSR Secondary'!G60</f>
        <v>1270.6206208743304</v>
      </c>
      <c r="H60" s="72">
        <v>0.25</v>
      </c>
      <c r="I60" s="72">
        <v>0.25</v>
      </c>
      <c r="J60" s="72">
        <v>0.25</v>
      </c>
      <c r="K60" s="72">
        <v>0.25</v>
      </c>
      <c r="L60" s="72">
        <v>0.25</v>
      </c>
      <c r="M60" s="72">
        <v>0.25</v>
      </c>
      <c r="N60" s="72">
        <v>0.25</v>
      </c>
      <c r="O60" s="72">
        <v>0.25</v>
      </c>
      <c r="P60" s="72">
        <v>0.25</v>
      </c>
      <c r="Q60" s="72">
        <v>0.25</v>
      </c>
      <c r="R60" s="72">
        <v>0.25</v>
      </c>
      <c r="S60" s="72">
        <v>0.25</v>
      </c>
      <c r="T60" s="72">
        <v>0.25</v>
      </c>
      <c r="U60" s="72">
        <v>0.25</v>
      </c>
      <c r="V60" s="72">
        <v>0.25</v>
      </c>
      <c r="W60" s="72">
        <v>0.25</v>
      </c>
      <c r="X60" s="72">
        <v>0.19932432432432431</v>
      </c>
      <c r="Y60" s="72">
        <v>0.20408163265306123</v>
      </c>
      <c r="Z60" s="72">
        <v>0.19354838709677419</v>
      </c>
      <c r="AA60" s="72">
        <v>0.19</v>
      </c>
      <c r="AB60" s="72">
        <v>0.19</v>
      </c>
      <c r="AC60" s="72">
        <v>0.19</v>
      </c>
      <c r="AD60" s="72">
        <v>0.19</v>
      </c>
      <c r="AE60" s="72">
        <v>0.19</v>
      </c>
      <c r="AF60" s="72">
        <v>0.19</v>
      </c>
      <c r="AG60" s="72">
        <v>0.19</v>
      </c>
      <c r="AH60" s="72">
        <v>0.19</v>
      </c>
      <c r="AI60" s="72">
        <v>0.19</v>
      </c>
      <c r="AJ60" s="72">
        <v>0.19</v>
      </c>
    </row>
    <row r="61" spans="1:36" x14ac:dyDescent="0.2">
      <c r="A61" s="77" t="s">
        <v>13</v>
      </c>
      <c r="B61" s="16" t="s">
        <v>5</v>
      </c>
      <c r="C61" s="35" t="s">
        <v>43</v>
      </c>
      <c r="D61" s="41" t="s">
        <v>112</v>
      </c>
      <c r="E61" s="35" t="s">
        <v>113</v>
      </c>
      <c r="F61" s="18">
        <f>'DSR Secondary'!F61</f>
        <v>2178371.8743679165</v>
      </c>
      <c r="G61" s="71">
        <f>'DSR Secondary'!G61</f>
        <v>1222.4906208743305</v>
      </c>
      <c r="H61" s="72">
        <v>0.24</v>
      </c>
      <c r="I61" s="72">
        <v>0.24</v>
      </c>
      <c r="J61" s="72">
        <v>0.24</v>
      </c>
      <c r="K61" s="72">
        <v>0.24</v>
      </c>
      <c r="L61" s="72">
        <v>0.24</v>
      </c>
      <c r="M61" s="72">
        <v>0.24</v>
      </c>
      <c r="N61" s="72">
        <v>0.24</v>
      </c>
      <c r="O61" s="72">
        <v>0.24</v>
      </c>
      <c r="P61" s="72">
        <v>0.24</v>
      </c>
      <c r="Q61" s="72">
        <v>0.24</v>
      </c>
      <c r="R61" s="72">
        <v>0.24</v>
      </c>
      <c r="S61" s="72">
        <v>0.24</v>
      </c>
      <c r="T61" s="72">
        <v>0.24</v>
      </c>
      <c r="U61" s="72">
        <v>0.24</v>
      </c>
      <c r="V61" s="72">
        <v>0.24</v>
      </c>
      <c r="W61" s="72">
        <v>0.24</v>
      </c>
      <c r="X61" s="72">
        <v>0.19932432432432431</v>
      </c>
      <c r="Y61" s="72">
        <v>0.20408163265306123</v>
      </c>
      <c r="Z61" s="72">
        <v>0.19354838709677419</v>
      </c>
      <c r="AA61" s="72">
        <v>0.18</v>
      </c>
      <c r="AB61" s="72">
        <v>0.18</v>
      </c>
      <c r="AC61" s="72">
        <v>0.18</v>
      </c>
      <c r="AD61" s="72">
        <v>0.18</v>
      </c>
      <c r="AE61" s="72">
        <v>0.18</v>
      </c>
      <c r="AF61" s="72">
        <v>0.18</v>
      </c>
      <c r="AG61" s="72">
        <v>0.18</v>
      </c>
      <c r="AH61" s="72">
        <v>0.18</v>
      </c>
      <c r="AI61" s="72">
        <v>0.18</v>
      </c>
      <c r="AJ61" s="72">
        <v>0.18</v>
      </c>
    </row>
    <row r="62" spans="1:36" s="9" customFormat="1" x14ac:dyDescent="0.2">
      <c r="A62" s="78"/>
      <c r="B62" s="68"/>
      <c r="C62" s="38"/>
      <c r="D62" s="43"/>
      <c r="E62" s="38"/>
      <c r="F62" s="26">
        <f>SUM(F58:F61)</f>
        <v>10495210.000000002</v>
      </c>
      <c r="G62" s="26">
        <f>SUM(G58:G61)</f>
        <v>5360.9999999999991</v>
      </c>
      <c r="H62" s="62">
        <f>SUM(H58:H61)</f>
        <v>1</v>
      </c>
      <c r="I62" s="62">
        <f t="shared" ref="I62:AG62" si="22">SUM(I58:I61)</f>
        <v>1</v>
      </c>
      <c r="J62" s="62">
        <f t="shared" si="22"/>
        <v>1</v>
      </c>
      <c r="K62" s="62">
        <f t="shared" si="22"/>
        <v>1</v>
      </c>
      <c r="L62" s="62">
        <f t="shared" si="22"/>
        <v>1</v>
      </c>
      <c r="M62" s="62">
        <f t="shared" si="22"/>
        <v>1</v>
      </c>
      <c r="N62" s="62">
        <f t="shared" si="22"/>
        <v>1</v>
      </c>
      <c r="O62" s="62">
        <f t="shared" si="22"/>
        <v>1</v>
      </c>
      <c r="P62" s="62">
        <f t="shared" si="22"/>
        <v>1</v>
      </c>
      <c r="Q62" s="62">
        <f t="shared" si="22"/>
        <v>1</v>
      </c>
      <c r="R62" s="62">
        <f t="shared" si="22"/>
        <v>1</v>
      </c>
      <c r="S62" s="62">
        <f t="shared" si="22"/>
        <v>1</v>
      </c>
      <c r="T62" s="62">
        <f t="shared" si="22"/>
        <v>1</v>
      </c>
      <c r="U62" s="62">
        <f t="shared" si="22"/>
        <v>1</v>
      </c>
      <c r="V62" s="62">
        <f t="shared" si="22"/>
        <v>1</v>
      </c>
      <c r="W62" s="62">
        <f t="shared" si="22"/>
        <v>1</v>
      </c>
      <c r="X62" s="62">
        <f t="shared" si="22"/>
        <v>1</v>
      </c>
      <c r="Y62" s="62">
        <f t="shared" si="22"/>
        <v>1</v>
      </c>
      <c r="Z62" s="62">
        <f t="shared" si="22"/>
        <v>1</v>
      </c>
      <c r="AA62" s="62">
        <f t="shared" si="22"/>
        <v>1</v>
      </c>
      <c r="AB62" s="62">
        <f t="shared" si="22"/>
        <v>1</v>
      </c>
      <c r="AC62" s="62">
        <f t="shared" si="22"/>
        <v>1</v>
      </c>
      <c r="AD62" s="62">
        <f t="shared" si="22"/>
        <v>1</v>
      </c>
      <c r="AE62" s="62">
        <v>1</v>
      </c>
      <c r="AF62" s="62">
        <f t="shared" si="22"/>
        <v>1</v>
      </c>
      <c r="AG62" s="62">
        <f t="shared" si="22"/>
        <v>1</v>
      </c>
      <c r="AH62" s="62">
        <f t="shared" ref="AH62" si="23">SUM(AH58:AH61)</f>
        <v>1</v>
      </c>
      <c r="AI62" s="62">
        <f t="shared" ref="AI62:AJ62" si="24">SUM(AI58:AI61)</f>
        <v>1</v>
      </c>
      <c r="AJ62" s="62">
        <f t="shared" si="24"/>
        <v>1</v>
      </c>
    </row>
    <row r="63" spans="1:36" x14ac:dyDescent="0.2">
      <c r="A63" s="69" t="s">
        <v>14</v>
      </c>
      <c r="B63" s="16" t="s">
        <v>5</v>
      </c>
      <c r="C63" s="35" t="s">
        <v>43</v>
      </c>
      <c r="D63" s="98" t="s">
        <v>114</v>
      </c>
      <c r="E63" s="99" t="s">
        <v>137</v>
      </c>
      <c r="F63" s="18">
        <f>'DSR Secondary'!F63</f>
        <v>3318799.0999999996</v>
      </c>
      <c r="G63" s="71">
        <f>'DSR Secondary'!G63</f>
        <v>1704.02</v>
      </c>
      <c r="H63" s="72">
        <v>0.16</v>
      </c>
      <c r="I63" s="72">
        <v>0.16</v>
      </c>
      <c r="J63" s="72">
        <v>0.16</v>
      </c>
      <c r="K63" s="72">
        <v>0.16</v>
      </c>
      <c r="L63" s="72">
        <v>0.16</v>
      </c>
      <c r="M63" s="72">
        <v>0.16</v>
      </c>
      <c r="N63" s="72">
        <v>0.16</v>
      </c>
      <c r="O63" s="72">
        <v>0.16</v>
      </c>
      <c r="P63" s="72">
        <v>0.16</v>
      </c>
      <c r="Q63" s="72">
        <v>0.16</v>
      </c>
      <c r="R63" s="72">
        <v>0.16</v>
      </c>
      <c r="S63" s="72">
        <v>0.16</v>
      </c>
      <c r="T63" s="72">
        <v>0.16</v>
      </c>
      <c r="U63" s="72">
        <v>0.16</v>
      </c>
      <c r="V63" s="72">
        <v>0.16</v>
      </c>
      <c r="W63" s="72">
        <v>0.16</v>
      </c>
      <c r="X63" s="72">
        <v>0.16</v>
      </c>
      <c r="Y63" s="72">
        <v>0.16</v>
      </c>
      <c r="Z63" s="72">
        <v>0.16</v>
      </c>
      <c r="AA63" s="72">
        <v>0.16</v>
      </c>
      <c r="AB63" s="72">
        <v>0.16</v>
      </c>
      <c r="AC63" s="72">
        <v>0.16</v>
      </c>
      <c r="AD63" s="72">
        <v>0.16</v>
      </c>
      <c r="AE63" s="72">
        <v>0.16</v>
      </c>
      <c r="AF63" s="72">
        <v>0.15</v>
      </c>
      <c r="AG63" s="72">
        <v>0.15</v>
      </c>
      <c r="AH63" s="72">
        <v>0.15</v>
      </c>
      <c r="AI63" s="72">
        <v>0.15</v>
      </c>
      <c r="AJ63" s="72">
        <v>0.15</v>
      </c>
    </row>
    <row r="64" spans="1:36" x14ac:dyDescent="0.2">
      <c r="A64" s="69" t="s">
        <v>14</v>
      </c>
      <c r="B64" s="16" t="s">
        <v>5</v>
      </c>
      <c r="C64" s="35" t="s">
        <v>43</v>
      </c>
      <c r="D64" s="98" t="s">
        <v>115</v>
      </c>
      <c r="E64" s="99" t="s">
        <v>201</v>
      </c>
      <c r="F64" s="18">
        <f>'DSR Secondary'!F64</f>
        <v>3170749.5</v>
      </c>
      <c r="G64" s="71">
        <f>'DSR Secondary'!G64</f>
        <v>1604.5500000000002</v>
      </c>
      <c r="H64" s="72">
        <v>0.15</v>
      </c>
      <c r="I64" s="72">
        <v>0.15</v>
      </c>
      <c r="J64" s="72">
        <v>0.15</v>
      </c>
      <c r="K64" s="72">
        <v>0.15</v>
      </c>
      <c r="L64" s="72">
        <v>0.15</v>
      </c>
      <c r="M64" s="72">
        <v>0.15</v>
      </c>
      <c r="N64" s="72">
        <v>0.15</v>
      </c>
      <c r="O64" s="72">
        <v>0.15</v>
      </c>
      <c r="P64" s="72">
        <v>0.15</v>
      </c>
      <c r="Q64" s="72">
        <v>0.15</v>
      </c>
      <c r="R64" s="72">
        <v>0.15</v>
      </c>
      <c r="S64" s="72">
        <v>0.15</v>
      </c>
      <c r="T64" s="72">
        <v>0.15</v>
      </c>
      <c r="U64" s="72">
        <v>0.15</v>
      </c>
      <c r="V64" s="72">
        <v>0.15</v>
      </c>
      <c r="W64" s="72">
        <v>0.15</v>
      </c>
      <c r="X64" s="72">
        <v>0.15</v>
      </c>
      <c r="Y64" s="72">
        <v>0.15</v>
      </c>
      <c r="Z64" s="72">
        <v>0.15</v>
      </c>
      <c r="AA64" s="72">
        <v>0.15</v>
      </c>
      <c r="AB64" s="72">
        <v>0.15</v>
      </c>
      <c r="AC64" s="72">
        <v>0.15</v>
      </c>
      <c r="AD64" s="72">
        <v>0.15</v>
      </c>
      <c r="AE64" s="72">
        <v>0.15</v>
      </c>
      <c r="AF64" s="72">
        <v>0.15</v>
      </c>
      <c r="AG64" s="72">
        <v>0.15</v>
      </c>
      <c r="AH64" s="72">
        <v>0.15</v>
      </c>
      <c r="AI64" s="72">
        <v>0.15</v>
      </c>
      <c r="AJ64" s="72">
        <v>0.15</v>
      </c>
    </row>
    <row r="65" spans="1:47" x14ac:dyDescent="0.2">
      <c r="A65" s="69" t="s">
        <v>14</v>
      </c>
      <c r="B65" s="16" t="s">
        <v>5</v>
      </c>
      <c r="C65" s="35" t="s">
        <v>43</v>
      </c>
      <c r="D65" s="98" t="s">
        <v>116</v>
      </c>
      <c r="E65" s="99" t="s">
        <v>117</v>
      </c>
      <c r="F65" s="18">
        <f>'DSR Secondary'!F65</f>
        <v>3124621.6999999997</v>
      </c>
      <c r="G65" s="71">
        <f>'DSR Secondary'!G65</f>
        <v>1518.4299999999996</v>
      </c>
      <c r="H65" s="72">
        <v>0.14000000000000001</v>
      </c>
      <c r="I65" s="72">
        <v>0.14000000000000001</v>
      </c>
      <c r="J65" s="72">
        <v>0.14000000000000001</v>
      </c>
      <c r="K65" s="72">
        <v>0.14000000000000001</v>
      </c>
      <c r="L65" s="72">
        <v>0.14000000000000001</v>
      </c>
      <c r="M65" s="72">
        <v>0.14000000000000001</v>
      </c>
      <c r="N65" s="72">
        <v>0.14000000000000001</v>
      </c>
      <c r="O65" s="72">
        <v>0.14000000000000001</v>
      </c>
      <c r="P65" s="72">
        <v>0.14000000000000001</v>
      </c>
      <c r="Q65" s="72">
        <v>0.14000000000000001</v>
      </c>
      <c r="R65" s="72">
        <v>0.14000000000000001</v>
      </c>
      <c r="S65" s="72">
        <v>0.14000000000000001</v>
      </c>
      <c r="T65" s="72">
        <v>0.14000000000000001</v>
      </c>
      <c r="U65" s="72">
        <v>0.14000000000000001</v>
      </c>
      <c r="V65" s="72">
        <v>0.14000000000000001</v>
      </c>
      <c r="W65" s="72">
        <v>0.14000000000000001</v>
      </c>
      <c r="X65" s="72">
        <v>0.14000000000000001</v>
      </c>
      <c r="Y65" s="72">
        <v>0.14000000000000001</v>
      </c>
      <c r="Z65" s="72">
        <v>0.14000000000000001</v>
      </c>
      <c r="AA65" s="72">
        <v>0.14000000000000001</v>
      </c>
      <c r="AB65" s="72">
        <v>0.15</v>
      </c>
      <c r="AC65" s="72">
        <v>0.15</v>
      </c>
      <c r="AD65" s="72">
        <v>0.15</v>
      </c>
      <c r="AE65" s="72">
        <v>0.15</v>
      </c>
      <c r="AF65" s="72">
        <v>0.16</v>
      </c>
      <c r="AG65" s="72">
        <v>0.16</v>
      </c>
      <c r="AH65" s="72">
        <v>0.16</v>
      </c>
      <c r="AI65" s="72">
        <v>0.16</v>
      </c>
      <c r="AJ65" s="72">
        <v>0.16</v>
      </c>
    </row>
    <row r="66" spans="1:47" x14ac:dyDescent="0.2">
      <c r="A66" s="69" t="s">
        <v>14</v>
      </c>
      <c r="B66" s="16" t="s">
        <v>5</v>
      </c>
      <c r="C66" s="35" t="s">
        <v>43</v>
      </c>
      <c r="D66" s="98" t="s">
        <v>118</v>
      </c>
      <c r="E66" s="99" t="s">
        <v>119</v>
      </c>
      <c r="F66" s="18">
        <f>'DSR Secondary'!F66</f>
        <v>2688012.6</v>
      </c>
      <c r="G66" s="71">
        <f>'DSR Secondary'!G66</f>
        <v>1300.29</v>
      </c>
      <c r="H66" s="72">
        <v>0.12</v>
      </c>
      <c r="I66" s="72">
        <v>0.12</v>
      </c>
      <c r="J66" s="72">
        <v>0.12</v>
      </c>
      <c r="K66" s="72">
        <v>0.12</v>
      </c>
      <c r="L66" s="72">
        <v>0.12</v>
      </c>
      <c r="M66" s="72">
        <v>0.12</v>
      </c>
      <c r="N66" s="72">
        <v>0.12</v>
      </c>
      <c r="O66" s="72">
        <v>0.12</v>
      </c>
      <c r="P66" s="72">
        <v>0.12</v>
      </c>
      <c r="Q66" s="72">
        <v>0.12</v>
      </c>
      <c r="R66" s="72">
        <v>0.12</v>
      </c>
      <c r="S66" s="72">
        <v>0.12</v>
      </c>
      <c r="T66" s="72">
        <v>0.12</v>
      </c>
      <c r="U66" s="72">
        <v>0.12</v>
      </c>
      <c r="V66" s="72">
        <v>0.12</v>
      </c>
      <c r="W66" s="72">
        <v>0.12</v>
      </c>
      <c r="X66" s="72">
        <v>0.12</v>
      </c>
      <c r="Y66" s="72">
        <v>0.12</v>
      </c>
      <c r="Z66" s="72">
        <v>0.12</v>
      </c>
      <c r="AA66" s="72">
        <v>0.12</v>
      </c>
      <c r="AB66" s="72">
        <v>0.11</v>
      </c>
      <c r="AC66" s="72">
        <v>0.11</v>
      </c>
      <c r="AD66" s="72">
        <v>0.11</v>
      </c>
      <c r="AE66" s="72">
        <v>0.11</v>
      </c>
      <c r="AF66" s="72">
        <v>0.15</v>
      </c>
      <c r="AG66" s="72">
        <v>0.15</v>
      </c>
      <c r="AH66" s="72">
        <v>0.15</v>
      </c>
      <c r="AI66" s="72">
        <v>0.15</v>
      </c>
      <c r="AJ66" s="72">
        <v>0.15</v>
      </c>
    </row>
    <row r="67" spans="1:47" x14ac:dyDescent="0.2">
      <c r="A67" s="69" t="s">
        <v>14</v>
      </c>
      <c r="B67" s="16" t="s">
        <v>5</v>
      </c>
      <c r="C67" s="35" t="s">
        <v>43</v>
      </c>
      <c r="D67" s="98" t="s">
        <v>120</v>
      </c>
      <c r="E67" s="99" t="s">
        <v>121</v>
      </c>
      <c r="F67" s="18">
        <f>'DSR Secondary'!F67</f>
        <v>3128797.9999999995</v>
      </c>
      <c r="G67" s="71">
        <f>'DSR Secondary'!G67</f>
        <v>1681.52</v>
      </c>
      <c r="H67" s="72">
        <v>0.16</v>
      </c>
      <c r="I67" s="72">
        <v>0.16</v>
      </c>
      <c r="J67" s="72">
        <v>0.16</v>
      </c>
      <c r="K67" s="72">
        <v>0.16</v>
      </c>
      <c r="L67" s="72">
        <v>0.16</v>
      </c>
      <c r="M67" s="72">
        <v>0.16</v>
      </c>
      <c r="N67" s="72">
        <v>0.16</v>
      </c>
      <c r="O67" s="72">
        <v>0.16</v>
      </c>
      <c r="P67" s="72">
        <v>0.16</v>
      </c>
      <c r="Q67" s="72">
        <v>0.16</v>
      </c>
      <c r="R67" s="72">
        <v>0.16</v>
      </c>
      <c r="S67" s="72">
        <v>0.16</v>
      </c>
      <c r="T67" s="72">
        <v>0.16</v>
      </c>
      <c r="U67" s="72">
        <v>0.16</v>
      </c>
      <c r="V67" s="72">
        <v>0.16</v>
      </c>
      <c r="W67" s="72">
        <v>0.16</v>
      </c>
      <c r="X67" s="72">
        <v>0.16</v>
      </c>
      <c r="Y67" s="72">
        <v>0.16</v>
      </c>
      <c r="Z67" s="72">
        <v>0.16</v>
      </c>
      <c r="AA67" s="72">
        <v>0.16</v>
      </c>
      <c r="AB67" s="72">
        <v>0.16</v>
      </c>
      <c r="AC67" s="72">
        <v>0.16</v>
      </c>
      <c r="AD67" s="72">
        <v>0.16</v>
      </c>
      <c r="AE67" s="72">
        <v>0.16</v>
      </c>
      <c r="AF67" s="72">
        <v>0.12</v>
      </c>
      <c r="AG67" s="72">
        <v>0.12</v>
      </c>
      <c r="AH67" s="72">
        <v>0.12</v>
      </c>
      <c r="AI67" s="72">
        <v>0.12</v>
      </c>
      <c r="AJ67" s="72">
        <v>0.12</v>
      </c>
    </row>
    <row r="68" spans="1:47" x14ac:dyDescent="0.2">
      <c r="A68" s="69" t="s">
        <v>14</v>
      </c>
      <c r="B68" s="16" t="s">
        <v>5</v>
      </c>
      <c r="C68" s="35" t="s">
        <v>43</v>
      </c>
      <c r="D68" s="98" t="s">
        <v>122</v>
      </c>
      <c r="E68" s="99" t="s">
        <v>152</v>
      </c>
      <c r="F68" s="18">
        <f>'DSR Secondary'!F68</f>
        <v>3234083.1999999997</v>
      </c>
      <c r="G68" s="71">
        <f>'DSR Secondary'!G68</f>
        <v>1612.05</v>
      </c>
      <c r="H68" s="72">
        <v>0.15</v>
      </c>
      <c r="I68" s="72">
        <v>0.15</v>
      </c>
      <c r="J68" s="72">
        <v>0.15</v>
      </c>
      <c r="K68" s="72">
        <v>0.15</v>
      </c>
      <c r="L68" s="72">
        <v>0.15</v>
      </c>
      <c r="M68" s="72">
        <v>0.15</v>
      </c>
      <c r="N68" s="72">
        <v>0.15</v>
      </c>
      <c r="O68" s="72">
        <v>0.15</v>
      </c>
      <c r="P68" s="72">
        <v>0.15</v>
      </c>
      <c r="Q68" s="72">
        <v>0.15</v>
      </c>
      <c r="R68" s="72">
        <v>0.15</v>
      </c>
      <c r="S68" s="72">
        <v>0.15</v>
      </c>
      <c r="T68" s="72">
        <v>0.15</v>
      </c>
      <c r="U68" s="72">
        <v>0.15</v>
      </c>
      <c r="V68" s="72">
        <v>0.15</v>
      </c>
      <c r="W68" s="72">
        <v>0.15</v>
      </c>
      <c r="X68" s="72">
        <v>0.15</v>
      </c>
      <c r="Y68" s="72">
        <v>0.15</v>
      </c>
      <c r="Z68" s="72">
        <v>0.15</v>
      </c>
      <c r="AA68" s="72">
        <v>0.15</v>
      </c>
      <c r="AB68" s="72">
        <v>0.15</v>
      </c>
      <c r="AC68" s="72">
        <v>0.15</v>
      </c>
      <c r="AD68" s="72">
        <v>0.15</v>
      </c>
      <c r="AE68" s="72">
        <v>0.15</v>
      </c>
      <c r="AF68" s="72">
        <v>0.16</v>
      </c>
      <c r="AG68" s="72">
        <v>0.16</v>
      </c>
      <c r="AH68" s="72">
        <v>0.16</v>
      </c>
      <c r="AI68" s="72">
        <v>0.16</v>
      </c>
      <c r="AJ68" s="72">
        <v>0.16</v>
      </c>
    </row>
    <row r="69" spans="1:47" x14ac:dyDescent="0.2">
      <c r="A69" s="69" t="s">
        <v>14</v>
      </c>
      <c r="B69" s="16" t="s">
        <v>5</v>
      </c>
      <c r="C69" s="35" t="s">
        <v>43</v>
      </c>
      <c r="D69" s="98" t="s">
        <v>123</v>
      </c>
      <c r="E69" s="99" t="s">
        <v>124</v>
      </c>
      <c r="F69" s="18">
        <f>'DSR Secondary'!F69</f>
        <v>2473265.9</v>
      </c>
      <c r="G69" s="71">
        <f>'DSR Secondary'!G69</f>
        <v>1276.1399999999999</v>
      </c>
      <c r="H69" s="72">
        <v>0.12</v>
      </c>
      <c r="I69" s="72">
        <v>0.12</v>
      </c>
      <c r="J69" s="72">
        <v>0.12</v>
      </c>
      <c r="K69" s="72">
        <v>0.12</v>
      </c>
      <c r="L69" s="72">
        <v>0.12</v>
      </c>
      <c r="M69" s="72">
        <v>0.12</v>
      </c>
      <c r="N69" s="72">
        <v>0.12</v>
      </c>
      <c r="O69" s="72">
        <v>0.12</v>
      </c>
      <c r="P69" s="72">
        <v>0.12</v>
      </c>
      <c r="Q69" s="72">
        <v>0.12</v>
      </c>
      <c r="R69" s="72">
        <v>0.12</v>
      </c>
      <c r="S69" s="72">
        <v>0.12</v>
      </c>
      <c r="T69" s="72">
        <v>0.12</v>
      </c>
      <c r="U69" s="72">
        <v>0.12</v>
      </c>
      <c r="V69" s="72">
        <v>0.12</v>
      </c>
      <c r="W69" s="72">
        <v>0.12</v>
      </c>
      <c r="X69" s="72">
        <v>0.12</v>
      </c>
      <c r="Y69" s="72">
        <v>0.12</v>
      </c>
      <c r="Z69" s="72">
        <v>0.12</v>
      </c>
      <c r="AA69" s="72">
        <v>0.12</v>
      </c>
      <c r="AB69" s="72">
        <v>0.12</v>
      </c>
      <c r="AC69" s="72">
        <v>0.12</v>
      </c>
      <c r="AD69" s="72">
        <v>0.12</v>
      </c>
      <c r="AE69" s="72">
        <v>0.12</v>
      </c>
      <c r="AF69" s="72">
        <v>0.11</v>
      </c>
      <c r="AG69" s="72">
        <v>0.11</v>
      </c>
      <c r="AH69" s="72">
        <v>0.11</v>
      </c>
      <c r="AI69" s="72">
        <v>0.11</v>
      </c>
      <c r="AJ69" s="72">
        <v>0.11</v>
      </c>
    </row>
    <row r="70" spans="1:47" s="9" customFormat="1" x14ac:dyDescent="0.2">
      <c r="A70" s="10"/>
      <c r="B70" s="68"/>
      <c r="C70" s="10"/>
      <c r="D70" s="10"/>
      <c r="E70" s="12"/>
      <c r="F70" s="54">
        <f>SUM(F63:F69)</f>
        <v>21138329.999999996</v>
      </c>
      <c r="G70" s="54">
        <f>SUM(G63:G69)</f>
        <v>10696.999999999998</v>
      </c>
      <c r="H70" s="62">
        <f t="shared" ref="H70:AJ70" si="25">SUM(H63:H69)</f>
        <v>1</v>
      </c>
      <c r="I70" s="62">
        <f t="shared" si="25"/>
        <v>1</v>
      </c>
      <c r="J70" s="62">
        <f t="shared" si="25"/>
        <v>1</v>
      </c>
      <c r="K70" s="62">
        <f t="shared" si="25"/>
        <v>1</v>
      </c>
      <c r="L70" s="62">
        <f t="shared" si="25"/>
        <v>1</v>
      </c>
      <c r="M70" s="62">
        <f t="shared" si="25"/>
        <v>1</v>
      </c>
      <c r="N70" s="62">
        <f t="shared" si="25"/>
        <v>1</v>
      </c>
      <c r="O70" s="62">
        <f t="shared" si="25"/>
        <v>1</v>
      </c>
      <c r="P70" s="62">
        <f t="shared" si="25"/>
        <v>1</v>
      </c>
      <c r="Q70" s="62">
        <f t="shared" si="25"/>
        <v>1</v>
      </c>
      <c r="R70" s="62">
        <f t="shared" si="25"/>
        <v>1</v>
      </c>
      <c r="S70" s="62">
        <f t="shared" si="25"/>
        <v>1</v>
      </c>
      <c r="T70" s="62">
        <f t="shared" si="25"/>
        <v>1</v>
      </c>
      <c r="U70" s="62">
        <f t="shared" si="25"/>
        <v>1</v>
      </c>
      <c r="V70" s="62">
        <f t="shared" si="25"/>
        <v>1</v>
      </c>
      <c r="W70" s="62">
        <f t="shared" si="25"/>
        <v>1</v>
      </c>
      <c r="X70" s="62">
        <f t="shared" si="25"/>
        <v>1</v>
      </c>
      <c r="Y70" s="62">
        <f t="shared" si="25"/>
        <v>1</v>
      </c>
      <c r="Z70" s="62">
        <f t="shared" si="25"/>
        <v>1</v>
      </c>
      <c r="AA70" s="62">
        <f t="shared" si="25"/>
        <v>1</v>
      </c>
      <c r="AB70" s="62">
        <f t="shared" si="25"/>
        <v>1</v>
      </c>
      <c r="AC70" s="62">
        <f t="shared" si="25"/>
        <v>1</v>
      </c>
      <c r="AD70" s="62">
        <f t="shared" si="25"/>
        <v>1</v>
      </c>
      <c r="AE70" s="62">
        <v>1</v>
      </c>
      <c r="AF70" s="62">
        <f t="shared" si="25"/>
        <v>1</v>
      </c>
      <c r="AG70" s="62">
        <f t="shared" si="25"/>
        <v>1</v>
      </c>
      <c r="AH70" s="62">
        <f t="shared" ref="AH70" si="26">SUM(AH63:AH69)</f>
        <v>1</v>
      </c>
      <c r="AI70" s="62">
        <f t="shared" si="25"/>
        <v>1</v>
      </c>
      <c r="AJ70" s="62">
        <f t="shared" si="25"/>
        <v>1</v>
      </c>
    </row>
    <row r="71" spans="1:47" x14ac:dyDescent="0.2">
      <c r="A71" s="69" t="s">
        <v>125</v>
      </c>
      <c r="B71" s="69" t="s">
        <v>5</v>
      </c>
      <c r="C71" s="69" t="s">
        <v>43</v>
      </c>
      <c r="D71" s="69" t="s">
        <v>131</v>
      </c>
      <c r="E71" s="97" t="s">
        <v>153</v>
      </c>
      <c r="F71" s="18">
        <f>'DSR Secondary'!F71</f>
        <v>2074400.5</v>
      </c>
      <c r="G71" s="71">
        <f>'DSR Secondary'!G71</f>
        <v>1155.22</v>
      </c>
      <c r="H71" s="72">
        <v>0.23</v>
      </c>
      <c r="I71" s="72">
        <v>0.23</v>
      </c>
      <c r="J71" s="72">
        <v>0.23</v>
      </c>
      <c r="K71" s="72">
        <v>0.23</v>
      </c>
      <c r="L71" s="72">
        <v>0.23</v>
      </c>
      <c r="M71" s="72">
        <v>0.23</v>
      </c>
      <c r="N71" s="72">
        <v>0.23</v>
      </c>
      <c r="O71" s="72">
        <v>0.23</v>
      </c>
      <c r="P71" s="72">
        <v>0.23</v>
      </c>
      <c r="Q71" s="72">
        <v>0.23</v>
      </c>
      <c r="R71" s="72">
        <v>0.23</v>
      </c>
      <c r="S71" s="72">
        <v>0.23</v>
      </c>
      <c r="T71" s="72">
        <v>0.23</v>
      </c>
      <c r="U71" s="72">
        <v>0.23</v>
      </c>
      <c r="V71" s="72">
        <v>0.23</v>
      </c>
      <c r="W71" s="72">
        <v>0.23</v>
      </c>
      <c r="X71" s="72">
        <v>0.23</v>
      </c>
      <c r="Y71" s="72">
        <v>0.23</v>
      </c>
      <c r="Z71" s="72">
        <v>0.23</v>
      </c>
      <c r="AA71" s="72">
        <v>0.23</v>
      </c>
      <c r="AB71" s="72">
        <v>0.23</v>
      </c>
      <c r="AC71" s="72">
        <v>0.23</v>
      </c>
      <c r="AD71" s="72">
        <v>0.23</v>
      </c>
      <c r="AE71" s="72">
        <v>0.23</v>
      </c>
      <c r="AF71" s="72">
        <v>0.15</v>
      </c>
      <c r="AG71" s="72">
        <v>0.15</v>
      </c>
      <c r="AH71" s="72">
        <v>0.15</v>
      </c>
      <c r="AI71" s="72">
        <v>0.15</v>
      </c>
      <c r="AJ71" s="72">
        <v>0.15</v>
      </c>
    </row>
    <row r="72" spans="1:47" x14ac:dyDescent="0.2">
      <c r="A72" s="69" t="s">
        <v>125</v>
      </c>
      <c r="B72" s="69" t="s">
        <v>5</v>
      </c>
      <c r="C72" s="69" t="s">
        <v>43</v>
      </c>
      <c r="D72" s="69" t="s">
        <v>132</v>
      </c>
      <c r="E72" s="44" t="s">
        <v>181</v>
      </c>
      <c r="F72" s="18">
        <f>'DSR Secondary'!F72</f>
        <v>2228744.5</v>
      </c>
      <c r="G72" s="71">
        <f>'DSR Secondary'!G72</f>
        <v>1173.52</v>
      </c>
      <c r="H72" s="72">
        <v>0.23</v>
      </c>
      <c r="I72" s="72">
        <v>0.23</v>
      </c>
      <c r="J72" s="72">
        <v>0.23</v>
      </c>
      <c r="K72" s="72">
        <v>0.23</v>
      </c>
      <c r="L72" s="72">
        <v>0.23</v>
      </c>
      <c r="M72" s="72">
        <v>0.23</v>
      </c>
      <c r="N72" s="72">
        <v>0.23</v>
      </c>
      <c r="O72" s="72">
        <v>0.23</v>
      </c>
      <c r="P72" s="72">
        <v>0.23</v>
      </c>
      <c r="Q72" s="72">
        <v>0.23</v>
      </c>
      <c r="R72" s="72">
        <v>0.23</v>
      </c>
      <c r="S72" s="72">
        <v>0.23</v>
      </c>
      <c r="T72" s="72">
        <v>0.23</v>
      </c>
      <c r="U72" s="72">
        <v>0.23</v>
      </c>
      <c r="V72" s="72">
        <v>0.23</v>
      </c>
      <c r="W72" s="72">
        <v>0.23</v>
      </c>
      <c r="X72" s="72">
        <v>0.23</v>
      </c>
      <c r="Y72" s="72">
        <v>0.23</v>
      </c>
      <c r="Z72" s="72">
        <v>0.23</v>
      </c>
      <c r="AA72" s="72">
        <v>0.23</v>
      </c>
      <c r="AB72" s="72">
        <v>0.23</v>
      </c>
      <c r="AC72" s="72">
        <v>0.23</v>
      </c>
      <c r="AD72" s="72">
        <v>0.23</v>
      </c>
      <c r="AE72" s="72">
        <v>0.23</v>
      </c>
      <c r="AF72" s="72">
        <v>0.2</v>
      </c>
      <c r="AG72" s="72">
        <v>0.2</v>
      </c>
      <c r="AH72" s="72">
        <v>0.2</v>
      </c>
      <c r="AI72" s="72">
        <v>0.2</v>
      </c>
      <c r="AJ72" s="72">
        <v>0.2</v>
      </c>
    </row>
    <row r="73" spans="1:47" x14ac:dyDescent="0.2">
      <c r="A73" s="69" t="s">
        <v>125</v>
      </c>
      <c r="B73" s="69" t="s">
        <v>5</v>
      </c>
      <c r="C73" s="69" t="s">
        <v>43</v>
      </c>
      <c r="D73" s="69" t="s">
        <v>134</v>
      </c>
      <c r="E73" s="44" t="s">
        <v>133</v>
      </c>
      <c r="F73" s="18">
        <f>'DSR Secondary'!F73</f>
        <v>2755932.9</v>
      </c>
      <c r="G73" s="71">
        <f>'DSR Secondary'!G73</f>
        <v>1394.1599999999999</v>
      </c>
      <c r="H73" s="72">
        <v>0.27</v>
      </c>
      <c r="I73" s="72">
        <v>0.27</v>
      </c>
      <c r="J73" s="72">
        <v>0.27</v>
      </c>
      <c r="K73" s="72">
        <v>0.27</v>
      </c>
      <c r="L73" s="72">
        <v>0.27</v>
      </c>
      <c r="M73" s="72">
        <v>0.27</v>
      </c>
      <c r="N73" s="72">
        <v>0.27</v>
      </c>
      <c r="O73" s="72">
        <v>0.27</v>
      </c>
      <c r="P73" s="72">
        <v>0.27</v>
      </c>
      <c r="Q73" s="72">
        <v>0.27</v>
      </c>
      <c r="R73" s="72">
        <v>0.27</v>
      </c>
      <c r="S73" s="72">
        <v>0.27</v>
      </c>
      <c r="T73" s="72">
        <v>0.27</v>
      </c>
      <c r="U73" s="72">
        <v>0.27</v>
      </c>
      <c r="V73" s="72">
        <v>0.27</v>
      </c>
      <c r="W73" s="72">
        <v>0.27</v>
      </c>
      <c r="X73" s="72">
        <v>0.27</v>
      </c>
      <c r="Y73" s="72">
        <v>0.27</v>
      </c>
      <c r="Z73" s="72">
        <v>0.27</v>
      </c>
      <c r="AA73" s="72">
        <v>0.27</v>
      </c>
      <c r="AB73" s="72">
        <v>0.27</v>
      </c>
      <c r="AC73" s="72">
        <v>0.27</v>
      </c>
      <c r="AD73" s="72">
        <v>0.27</v>
      </c>
      <c r="AE73" s="72">
        <v>0.27</v>
      </c>
      <c r="AF73" s="72">
        <v>0.28000000000000003</v>
      </c>
      <c r="AG73" s="72">
        <v>0.28000000000000003</v>
      </c>
      <c r="AH73" s="72">
        <v>0.28000000000000003</v>
      </c>
      <c r="AI73" s="72">
        <v>0.28000000000000003</v>
      </c>
      <c r="AJ73" s="72">
        <v>0.28000000000000003</v>
      </c>
    </row>
    <row r="74" spans="1:47" x14ac:dyDescent="0.2">
      <c r="A74" s="69" t="s">
        <v>125</v>
      </c>
      <c r="B74" s="69" t="s">
        <v>5</v>
      </c>
      <c r="C74" s="69" t="s">
        <v>43</v>
      </c>
      <c r="D74" s="69" t="s">
        <v>135</v>
      </c>
      <c r="E74" s="44" t="s">
        <v>136</v>
      </c>
      <c r="F74" s="18">
        <f>'DSR Secondary'!F74</f>
        <v>3033752.1</v>
      </c>
      <c r="G74" s="71">
        <f>'DSR Secondary'!G74</f>
        <v>1427.1000000000001</v>
      </c>
      <c r="H74" s="72">
        <v>0.27</v>
      </c>
      <c r="I74" s="72">
        <v>0.27</v>
      </c>
      <c r="J74" s="72">
        <v>0.27</v>
      </c>
      <c r="K74" s="72">
        <v>0.27</v>
      </c>
      <c r="L74" s="72">
        <v>0.27</v>
      </c>
      <c r="M74" s="72">
        <v>0.27</v>
      </c>
      <c r="N74" s="72">
        <v>0.27</v>
      </c>
      <c r="O74" s="72">
        <v>0.27</v>
      </c>
      <c r="P74" s="72">
        <v>0.27</v>
      </c>
      <c r="Q74" s="72">
        <v>0.27</v>
      </c>
      <c r="R74" s="72">
        <v>0.27</v>
      </c>
      <c r="S74" s="72">
        <v>0.27</v>
      </c>
      <c r="T74" s="72">
        <v>0.27</v>
      </c>
      <c r="U74" s="72">
        <v>0.27</v>
      </c>
      <c r="V74" s="72">
        <v>0.27</v>
      </c>
      <c r="W74" s="72">
        <v>0.27</v>
      </c>
      <c r="X74" s="72">
        <v>0.27</v>
      </c>
      <c r="Y74" s="72">
        <v>0.27</v>
      </c>
      <c r="Z74" s="72">
        <v>0.27</v>
      </c>
      <c r="AA74" s="72">
        <v>0.27</v>
      </c>
      <c r="AB74" s="72">
        <v>0.27</v>
      </c>
      <c r="AC74" s="72">
        <v>0.27</v>
      </c>
      <c r="AD74" s="72">
        <v>0.27</v>
      </c>
      <c r="AE74" s="72">
        <v>0.27</v>
      </c>
      <c r="AF74" s="72">
        <v>0.37</v>
      </c>
      <c r="AG74" s="72">
        <v>0.37</v>
      </c>
      <c r="AH74" s="72">
        <v>0.37</v>
      </c>
      <c r="AI74" s="72">
        <v>0.37</v>
      </c>
      <c r="AJ74" s="72">
        <v>0.37</v>
      </c>
    </row>
    <row r="75" spans="1:47" s="9" customFormat="1" x14ac:dyDescent="0.2">
      <c r="A75" s="10"/>
      <c r="B75" s="68"/>
      <c r="C75" s="10"/>
      <c r="D75" s="10"/>
      <c r="E75" s="12"/>
      <c r="F75" s="54">
        <f>SUM(F71:F74)</f>
        <v>10092830</v>
      </c>
      <c r="G75" s="54">
        <f>SUM(G71:G74)</f>
        <v>5150</v>
      </c>
      <c r="H75" s="62">
        <f>SUM(H71:H74)</f>
        <v>1</v>
      </c>
      <c r="I75" s="62">
        <f t="shared" ref="I75:AG75" si="27">SUM(I71:I74)</f>
        <v>1</v>
      </c>
      <c r="J75" s="62">
        <f t="shared" si="27"/>
        <v>1</v>
      </c>
      <c r="K75" s="62">
        <f t="shared" si="27"/>
        <v>1</v>
      </c>
      <c r="L75" s="62">
        <f t="shared" si="27"/>
        <v>1</v>
      </c>
      <c r="M75" s="62">
        <f t="shared" si="27"/>
        <v>1</v>
      </c>
      <c r="N75" s="62">
        <f t="shared" si="27"/>
        <v>1</v>
      </c>
      <c r="O75" s="62">
        <f t="shared" si="27"/>
        <v>1</v>
      </c>
      <c r="P75" s="62">
        <f t="shared" si="27"/>
        <v>1</v>
      </c>
      <c r="Q75" s="62">
        <f t="shared" si="27"/>
        <v>1</v>
      </c>
      <c r="R75" s="62">
        <f t="shared" si="27"/>
        <v>1</v>
      </c>
      <c r="S75" s="62">
        <f t="shared" si="27"/>
        <v>1</v>
      </c>
      <c r="T75" s="62">
        <f t="shared" si="27"/>
        <v>1</v>
      </c>
      <c r="U75" s="62">
        <f t="shared" si="27"/>
        <v>1</v>
      </c>
      <c r="V75" s="62">
        <f t="shared" si="27"/>
        <v>1</v>
      </c>
      <c r="W75" s="62">
        <f t="shared" si="27"/>
        <v>1</v>
      </c>
      <c r="X75" s="62">
        <f t="shared" si="27"/>
        <v>1</v>
      </c>
      <c r="Y75" s="62">
        <f t="shared" si="27"/>
        <v>1</v>
      </c>
      <c r="Z75" s="62">
        <f t="shared" si="27"/>
        <v>1</v>
      </c>
      <c r="AA75" s="62">
        <f t="shared" si="27"/>
        <v>1</v>
      </c>
      <c r="AB75" s="62">
        <f t="shared" si="27"/>
        <v>1</v>
      </c>
      <c r="AC75" s="62">
        <f t="shared" si="27"/>
        <v>1</v>
      </c>
      <c r="AD75" s="62">
        <f t="shared" si="27"/>
        <v>1</v>
      </c>
      <c r="AE75" s="62">
        <v>1</v>
      </c>
      <c r="AF75" s="62">
        <f t="shared" si="27"/>
        <v>1</v>
      </c>
      <c r="AG75" s="62">
        <f t="shared" si="27"/>
        <v>1</v>
      </c>
      <c r="AH75" s="62">
        <f t="shared" ref="AH75" si="28">SUM(AH71:AH74)</f>
        <v>1</v>
      </c>
      <c r="AI75" s="62">
        <f t="shared" ref="AI75:AJ75" si="29">SUM(AI71:AI74)</f>
        <v>1</v>
      </c>
      <c r="AJ75" s="62">
        <f t="shared" si="29"/>
        <v>1</v>
      </c>
    </row>
    <row r="76" spans="1:47" x14ac:dyDescent="0.2">
      <c r="A76" s="69" t="s">
        <v>126</v>
      </c>
      <c r="B76" s="69" t="s">
        <v>5</v>
      </c>
      <c r="C76" s="69" t="s">
        <v>43</v>
      </c>
      <c r="D76" s="69" t="s">
        <v>127</v>
      </c>
      <c r="E76" s="97" t="s">
        <v>154</v>
      </c>
      <c r="F76" s="18">
        <f>'DSR Secondary'!F76</f>
        <v>5204662.0999999996</v>
      </c>
      <c r="G76" s="71">
        <f>'DSR Secondary'!G76</f>
        <v>2158.8499999999995</v>
      </c>
      <c r="H76" s="72">
        <v>0.32</v>
      </c>
      <c r="I76" s="72">
        <v>0.32</v>
      </c>
      <c r="J76" s="72">
        <v>0.32</v>
      </c>
      <c r="K76" s="72">
        <v>0.32</v>
      </c>
      <c r="L76" s="72">
        <v>0.32</v>
      </c>
      <c r="M76" s="72">
        <v>0.32</v>
      </c>
      <c r="N76" s="72">
        <v>0.35</v>
      </c>
      <c r="O76" s="72">
        <v>0.35</v>
      </c>
      <c r="P76" s="72">
        <v>0.35</v>
      </c>
      <c r="Q76" s="72">
        <v>0.35</v>
      </c>
      <c r="R76" s="72">
        <v>0.35</v>
      </c>
      <c r="S76" s="72">
        <v>0.35</v>
      </c>
      <c r="T76" s="72">
        <v>0.35</v>
      </c>
      <c r="U76" s="72">
        <v>0.35</v>
      </c>
      <c r="V76" s="72">
        <v>0.35</v>
      </c>
      <c r="W76" s="72">
        <v>0.41</v>
      </c>
      <c r="X76" s="72">
        <v>0.41</v>
      </c>
      <c r="Y76" s="72">
        <v>0.41</v>
      </c>
      <c r="Z76" s="72">
        <v>0.41</v>
      </c>
      <c r="AA76" s="72">
        <v>0.41</v>
      </c>
      <c r="AB76" s="72">
        <v>0.56999999999999995</v>
      </c>
      <c r="AC76" s="72">
        <v>0.59</v>
      </c>
      <c r="AD76" s="72">
        <v>0.59</v>
      </c>
      <c r="AE76" s="72">
        <v>0.59</v>
      </c>
      <c r="AF76" s="72">
        <v>0.59</v>
      </c>
      <c r="AG76" s="72">
        <v>0.59</v>
      </c>
      <c r="AH76" s="72">
        <v>0.59</v>
      </c>
      <c r="AI76" s="72">
        <v>0.59</v>
      </c>
      <c r="AJ76" s="72">
        <v>0.59</v>
      </c>
    </row>
    <row r="77" spans="1:47" x14ac:dyDescent="0.2">
      <c r="A77" s="69" t="s">
        <v>126</v>
      </c>
      <c r="B77" s="69" t="s">
        <v>5</v>
      </c>
      <c r="C77" s="69" t="s">
        <v>43</v>
      </c>
      <c r="D77" s="69" t="s">
        <v>128</v>
      </c>
      <c r="E77" s="44" t="s">
        <v>129</v>
      </c>
      <c r="F77" s="18">
        <f>'DSR Secondary'!F77</f>
        <v>3660177.5</v>
      </c>
      <c r="G77" s="71">
        <f>'DSR Secondary'!G77</f>
        <v>1925.0400000000002</v>
      </c>
      <c r="H77" s="72">
        <v>0.33</v>
      </c>
      <c r="I77" s="72">
        <v>0.33</v>
      </c>
      <c r="J77" s="72">
        <v>0.33</v>
      </c>
      <c r="K77" s="72">
        <v>0.33</v>
      </c>
      <c r="L77" s="72">
        <v>0.33</v>
      </c>
      <c r="M77" s="72">
        <v>0.33</v>
      </c>
      <c r="N77" s="72">
        <v>0.33</v>
      </c>
      <c r="O77" s="72">
        <v>0.33</v>
      </c>
      <c r="P77" s="72">
        <v>0.33</v>
      </c>
      <c r="Q77" s="72">
        <v>0.33</v>
      </c>
      <c r="R77" s="72">
        <v>0.33</v>
      </c>
      <c r="S77" s="72">
        <v>0.33</v>
      </c>
      <c r="T77" s="72">
        <v>0.33</v>
      </c>
      <c r="U77" s="72">
        <v>0.33</v>
      </c>
      <c r="V77" s="72">
        <v>0.33</v>
      </c>
      <c r="W77" s="72">
        <v>0.37</v>
      </c>
      <c r="X77" s="72">
        <v>0.37</v>
      </c>
      <c r="Y77" s="72">
        <v>0.37</v>
      </c>
      <c r="Z77" s="72">
        <v>0.37</v>
      </c>
      <c r="AA77" s="72">
        <v>0.37</v>
      </c>
      <c r="AB77" s="72">
        <v>0.31</v>
      </c>
      <c r="AC77" s="72">
        <v>0.31</v>
      </c>
      <c r="AD77" s="72">
        <v>0.31</v>
      </c>
      <c r="AE77" s="72">
        <v>0.31</v>
      </c>
      <c r="AF77" s="72">
        <v>0.31</v>
      </c>
      <c r="AG77" s="72">
        <v>0.31</v>
      </c>
      <c r="AH77" s="72">
        <v>0.31</v>
      </c>
      <c r="AI77" s="72">
        <v>0.31</v>
      </c>
      <c r="AJ77" s="72">
        <v>0.31</v>
      </c>
    </row>
    <row r="78" spans="1:47" x14ac:dyDescent="0.2">
      <c r="A78" s="69" t="s">
        <v>126</v>
      </c>
      <c r="B78" s="69" t="s">
        <v>5</v>
      </c>
      <c r="C78" s="69" t="s">
        <v>43</v>
      </c>
      <c r="D78" s="69" t="s">
        <v>130</v>
      </c>
      <c r="E78" s="44" t="s">
        <v>138</v>
      </c>
      <c r="F78" s="18">
        <f>'DSR Secondary'!F78</f>
        <v>2392410.4000000004</v>
      </c>
      <c r="G78" s="71">
        <f>'DSR Secondary'!G78</f>
        <v>1688.11</v>
      </c>
      <c r="H78" s="72">
        <v>0.35</v>
      </c>
      <c r="I78" s="72">
        <v>0.35</v>
      </c>
      <c r="J78" s="72">
        <v>0.35</v>
      </c>
      <c r="K78" s="72">
        <v>0.35</v>
      </c>
      <c r="L78" s="72">
        <v>0.35</v>
      </c>
      <c r="M78" s="72">
        <v>0.35</v>
      </c>
      <c r="N78" s="72">
        <v>0.32</v>
      </c>
      <c r="O78" s="72">
        <v>0.32</v>
      </c>
      <c r="P78" s="72">
        <v>0.32</v>
      </c>
      <c r="Q78" s="72">
        <v>0.32</v>
      </c>
      <c r="R78" s="72">
        <v>0.32</v>
      </c>
      <c r="S78" s="72">
        <v>0.32</v>
      </c>
      <c r="T78" s="72">
        <v>0.32</v>
      </c>
      <c r="U78" s="72">
        <v>0.32</v>
      </c>
      <c r="V78" s="72">
        <v>0.32</v>
      </c>
      <c r="W78" s="72">
        <v>0.22</v>
      </c>
      <c r="X78" s="72">
        <v>0.22</v>
      </c>
      <c r="Y78" s="72">
        <v>0.22</v>
      </c>
      <c r="Z78" s="72">
        <v>0.22</v>
      </c>
      <c r="AA78" s="72">
        <v>0.22</v>
      </c>
      <c r="AB78" s="72">
        <v>0.12</v>
      </c>
      <c r="AC78" s="72">
        <v>0.1</v>
      </c>
      <c r="AD78" s="72">
        <v>0.1</v>
      </c>
      <c r="AE78" s="72">
        <v>0.1</v>
      </c>
      <c r="AF78" s="72">
        <v>0.1</v>
      </c>
      <c r="AG78" s="72">
        <v>0.1</v>
      </c>
      <c r="AH78" s="72">
        <v>0.1</v>
      </c>
      <c r="AI78" s="72">
        <v>0.1</v>
      </c>
      <c r="AJ78" s="72">
        <v>0.1</v>
      </c>
    </row>
    <row r="79" spans="1:47" s="9" customFormat="1" x14ac:dyDescent="0.2">
      <c r="A79" s="10"/>
      <c r="B79" s="68"/>
      <c r="C79" s="10"/>
      <c r="D79" s="10"/>
      <c r="E79" s="12"/>
      <c r="F79" s="54">
        <f>SUM(F76:F78)</f>
        <v>11257250</v>
      </c>
      <c r="G79" s="54">
        <f>SUM(G76:G78)</f>
        <v>5771.9999999999991</v>
      </c>
      <c r="H79" s="62">
        <f>SUM(H76:H78)</f>
        <v>1</v>
      </c>
      <c r="I79" s="62">
        <f t="shared" ref="I79:AG79" si="30">SUM(I76:I78)</f>
        <v>1</v>
      </c>
      <c r="J79" s="62">
        <f t="shared" si="30"/>
        <v>1</v>
      </c>
      <c r="K79" s="62">
        <f t="shared" si="30"/>
        <v>1</v>
      </c>
      <c r="L79" s="62">
        <f t="shared" si="30"/>
        <v>1</v>
      </c>
      <c r="M79" s="62">
        <f t="shared" si="30"/>
        <v>1</v>
      </c>
      <c r="N79" s="62">
        <f t="shared" si="30"/>
        <v>1</v>
      </c>
      <c r="O79" s="62">
        <f t="shared" si="30"/>
        <v>1</v>
      </c>
      <c r="P79" s="62">
        <f t="shared" si="30"/>
        <v>1</v>
      </c>
      <c r="Q79" s="62">
        <f t="shared" si="30"/>
        <v>1</v>
      </c>
      <c r="R79" s="62">
        <f t="shared" si="30"/>
        <v>1</v>
      </c>
      <c r="S79" s="62">
        <f t="shared" si="30"/>
        <v>1</v>
      </c>
      <c r="T79" s="62">
        <f t="shared" si="30"/>
        <v>1</v>
      </c>
      <c r="U79" s="62">
        <f t="shared" si="30"/>
        <v>1</v>
      </c>
      <c r="V79" s="62">
        <f t="shared" si="30"/>
        <v>1</v>
      </c>
      <c r="W79" s="62">
        <f t="shared" si="30"/>
        <v>1</v>
      </c>
      <c r="X79" s="62">
        <f t="shared" si="30"/>
        <v>1</v>
      </c>
      <c r="Y79" s="62">
        <f t="shared" si="30"/>
        <v>1</v>
      </c>
      <c r="Z79" s="62">
        <f t="shared" si="30"/>
        <v>1</v>
      </c>
      <c r="AA79" s="62">
        <f t="shared" si="30"/>
        <v>1</v>
      </c>
      <c r="AB79" s="62">
        <f t="shared" si="30"/>
        <v>0.99999999999999989</v>
      </c>
      <c r="AC79" s="62">
        <f t="shared" si="30"/>
        <v>0.99999999999999989</v>
      </c>
      <c r="AD79" s="62">
        <f t="shared" si="30"/>
        <v>0.99999999999999989</v>
      </c>
      <c r="AE79" s="62">
        <v>0.99999999999999989</v>
      </c>
      <c r="AF79" s="62">
        <f t="shared" si="30"/>
        <v>0.99999999999999989</v>
      </c>
      <c r="AG79" s="62">
        <f t="shared" si="30"/>
        <v>0.99999999999999989</v>
      </c>
      <c r="AH79" s="62">
        <f t="shared" ref="AH79" si="31">SUM(AH76:AH78)</f>
        <v>0.99999999999999989</v>
      </c>
      <c r="AI79" s="62">
        <f t="shared" ref="AI79:AJ79" si="32">SUM(AI76:AI78)</f>
        <v>0.99999999999999989</v>
      </c>
      <c r="AJ79" s="62">
        <f t="shared" si="32"/>
        <v>0.99999999999999989</v>
      </c>
    </row>
    <row r="80" spans="1:47" x14ac:dyDescent="0.2">
      <c r="A80" s="47" t="s">
        <v>45</v>
      </c>
      <c r="B80" s="11"/>
      <c r="C80" s="11"/>
      <c r="D80" s="11"/>
      <c r="E80" s="11"/>
      <c r="F80" s="63">
        <f>SUM(F6,F13,F18,F23,F30,F36,F44,F52,F57,F62,F70,F75,F79)</f>
        <v>167766650.29999998</v>
      </c>
      <c r="G80" s="63">
        <f>SUM(G6,G13,G18,G23,G30,G36,G44,G52,G57,G62,G70,G75,G79)</f>
        <v>85783.03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0" priority="73"/>
  </conditionalFormatting>
  <conditionalFormatting sqref="D19:E22">
    <cfRule type="duplicateValues" dxfId="19" priority="72"/>
  </conditionalFormatting>
  <conditionalFormatting sqref="D31:E31 D33:E35 D32">
    <cfRule type="duplicateValues" dxfId="18" priority="71"/>
  </conditionalFormatting>
  <conditionalFormatting sqref="D3:E5">
    <cfRule type="duplicateValues" dxfId="17" priority="481"/>
  </conditionalFormatting>
  <conditionalFormatting sqref="D1:E2">
    <cfRule type="duplicateValues" dxfId="16" priority="605"/>
  </conditionalFormatting>
  <conditionalFormatting sqref="D36:E37 D6:E13 D18:E18 D23:E30 D40:E52">
    <cfRule type="duplicateValues" dxfId="15" priority="614"/>
  </conditionalFormatting>
  <conditionalFormatting sqref="E32">
    <cfRule type="duplicateValues" dxfId="14" priority="4"/>
  </conditionalFormatting>
  <conditionalFormatting sqref="D38:E38">
    <cfRule type="duplicateValues" dxfId="13" priority="2"/>
  </conditionalFormatting>
  <conditionalFormatting sqref="D39:E39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2"/>
  <sheetViews>
    <sheetView workbookViewId="0">
      <pane xSplit="7" ySplit="2" topLeftCell="H65" activePane="bottomRight" state="frozen"/>
      <selection pane="topRight" activeCell="H1" sqref="H1"/>
      <selection pane="bottomLeft" activeCell="A3" sqref="A3"/>
      <selection pane="bottomRight" activeCell="F80" sqref="F80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1" width="9.28515625" style="8" bestFit="1" customWidth="1"/>
    <col min="32" max="32" width="9.7109375" style="8" bestFit="1" customWidth="1"/>
    <col min="33" max="34" width="8.140625" style="8" bestFit="1" customWidth="1"/>
    <col min="35" max="35" width="8.7109375" style="7" bestFit="1" customWidth="1"/>
    <col min="36" max="36" width="11" style="7" bestFit="1" customWidth="1"/>
    <col min="37" max="48" width="9" style="7"/>
    <col min="49" max="16384" width="9" style="8"/>
  </cols>
  <sheetData>
    <row r="1" spans="1:48" x14ac:dyDescent="0.2">
      <c r="A1" s="119" t="s">
        <v>16</v>
      </c>
      <c r="B1" s="121" t="s">
        <v>17</v>
      </c>
      <c r="C1" s="121" t="s">
        <v>18</v>
      </c>
      <c r="D1" s="121" t="s">
        <v>19</v>
      </c>
      <c r="E1" s="118" t="s">
        <v>20</v>
      </c>
      <c r="F1" s="117" t="s">
        <v>3</v>
      </c>
      <c r="G1" s="117" t="s">
        <v>21</v>
      </c>
      <c r="H1" s="48">
        <v>960</v>
      </c>
      <c r="I1" s="48">
        <v>960</v>
      </c>
      <c r="J1" s="48">
        <v>950</v>
      </c>
      <c r="K1" s="48">
        <v>1030</v>
      </c>
      <c r="L1" s="48">
        <v>1100</v>
      </c>
      <c r="M1" s="48">
        <v>1200</v>
      </c>
      <c r="N1" s="48">
        <v>1150</v>
      </c>
      <c r="O1" s="48">
        <v>1150</v>
      </c>
      <c r="P1" s="48">
        <v>1460</v>
      </c>
      <c r="Q1" s="48">
        <v>1430</v>
      </c>
      <c r="R1" s="48">
        <v>1200</v>
      </c>
      <c r="S1" s="48">
        <v>1250</v>
      </c>
      <c r="T1" s="48">
        <v>1260</v>
      </c>
      <c r="U1" s="48">
        <v>1250</v>
      </c>
      <c r="V1" s="48">
        <v>1250</v>
      </c>
      <c r="W1" s="48">
        <v>1300</v>
      </c>
      <c r="X1" s="48">
        <v>1340</v>
      </c>
      <c r="Y1" s="48">
        <v>1330</v>
      </c>
      <c r="Z1" s="48">
        <v>1440</v>
      </c>
      <c r="AA1" s="48">
        <v>4840</v>
      </c>
      <c r="AB1" s="48">
        <v>5630</v>
      </c>
      <c r="AC1" s="48">
        <v>6100</v>
      </c>
      <c r="AD1" s="48">
        <v>6500</v>
      </c>
      <c r="AE1" s="48">
        <v>7150</v>
      </c>
      <c r="AF1" s="48">
        <v>7240</v>
      </c>
      <c r="AG1" s="48">
        <v>8990</v>
      </c>
      <c r="AH1" s="58">
        <v>7700</v>
      </c>
      <c r="AI1" s="60">
        <v>8490</v>
      </c>
      <c r="AJ1" s="60">
        <v>9580</v>
      </c>
    </row>
    <row r="2" spans="1:48" x14ac:dyDescent="0.2">
      <c r="A2" s="120"/>
      <c r="B2" s="122"/>
      <c r="C2" s="122"/>
      <c r="D2" s="122"/>
      <c r="E2" s="118"/>
      <c r="F2" s="117"/>
      <c r="G2" s="117"/>
      <c r="H2" s="49" t="s">
        <v>198</v>
      </c>
      <c r="I2" s="49" t="s">
        <v>157</v>
      </c>
      <c r="J2" s="49" t="s">
        <v>156</v>
      </c>
      <c r="K2" s="49" t="s">
        <v>158</v>
      </c>
      <c r="L2" s="49" t="s">
        <v>159</v>
      </c>
      <c r="M2" s="49" t="s">
        <v>203</v>
      </c>
      <c r="N2" s="49" t="s">
        <v>160</v>
      </c>
      <c r="O2" s="49" t="s">
        <v>161</v>
      </c>
      <c r="P2" s="49" t="s">
        <v>172</v>
      </c>
      <c r="Q2" s="49" t="s">
        <v>170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171</v>
      </c>
      <c r="AA2" s="49" t="s">
        <v>173</v>
      </c>
      <c r="AB2" s="49" t="s">
        <v>204</v>
      </c>
      <c r="AC2" s="49" t="s">
        <v>175</v>
      </c>
      <c r="AD2" s="49" t="s">
        <v>205</v>
      </c>
      <c r="AE2" s="49" t="s">
        <v>199</v>
      </c>
      <c r="AF2" s="49" t="s">
        <v>176</v>
      </c>
      <c r="AG2" s="49" t="s">
        <v>200</v>
      </c>
      <c r="AH2" s="59" t="s">
        <v>177</v>
      </c>
      <c r="AI2" s="61" t="s">
        <v>178</v>
      </c>
      <c r="AJ2" s="61" t="s">
        <v>174</v>
      </c>
    </row>
    <row r="3" spans="1:48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SUMPRODUCT(H3:AJ3,$H$1:$AJ$1)</f>
        <v>2196315.3014728716</v>
      </c>
      <c r="G3" s="19">
        <f t="shared" ref="G3:G29" si="1">SUM(H3:AJ3)</f>
        <v>1194.6225253326788</v>
      </c>
      <c r="H3" s="20">
        <f>'Distributor Secondary'!G4*'DSR con %'!H3</f>
        <v>47.661003162527102</v>
      </c>
      <c r="I3" s="20">
        <f>'Distributor Secondary'!H4*'DSR con %'!I3</f>
        <v>153.92738799156902</v>
      </c>
      <c r="J3" s="20">
        <f>'Distributor Secondary'!I4*'DSR con %'!J3</f>
        <v>115.0924965258062</v>
      </c>
      <c r="K3" s="20">
        <f>'Distributor Secondary'!J4*'DSR con %'!K3</f>
        <v>115.0924965258062</v>
      </c>
      <c r="L3" s="20">
        <f>'Distributor Secondary'!K4*'DSR con %'!L3</f>
        <v>76.96369399578451</v>
      </c>
      <c r="M3" s="20">
        <f>'Distributor Secondary'!L4*'DSR con %'!M3</f>
        <v>38.12880253002168</v>
      </c>
      <c r="N3" s="20">
        <f>'Distributor Secondary'!M4*'DSR con %'!N3</f>
        <v>28.596601897516262</v>
      </c>
      <c r="O3" s="20">
        <f>'Distributor Secondary'!N4*'DSR con %'!O3</f>
        <v>28.596601897516262</v>
      </c>
      <c r="P3" s="20">
        <f>'Distributor Secondary'!O4*'DSR con %'!P3</f>
        <v>19.06440126501084</v>
      </c>
      <c r="Q3" s="20">
        <f>'Distributor Secondary'!P4*'DSR con %'!Q3</f>
        <v>28.596601897516262</v>
      </c>
      <c r="R3" s="20">
        <f>'Distributor Secondary'!Q4*'DSR con %'!R3</f>
        <v>57.546248262903099</v>
      </c>
      <c r="S3" s="20">
        <f>'Distributor Secondary'!R4*'DSR con %'!S3</f>
        <v>28.596601897516262</v>
      </c>
      <c r="T3" s="20">
        <f>'Distributor Secondary'!S4*'DSR con %'!T3</f>
        <v>57.546248262903099</v>
      </c>
      <c r="U3" s="20">
        <f>'Distributor Secondary'!T4*'DSR con %'!U3</f>
        <v>38.12880253002168</v>
      </c>
      <c r="V3" s="20">
        <f>'Distributor Secondary'!U4*'DSR con %'!V3</f>
        <v>57.546248262903099</v>
      </c>
      <c r="W3" s="20">
        <f>'Distributor Secondary'!V4*'DSR con %'!W3</f>
        <v>48.014047630397677</v>
      </c>
      <c r="X3" s="20">
        <f>'Distributor Secondary'!W4*'DSR con %'!X3</f>
        <v>57.546248262903099</v>
      </c>
      <c r="Y3" s="20">
        <f>'Distributor Secondary'!X4*'DSR con %'!Y3</f>
        <v>19.06440126501084</v>
      </c>
      <c r="Z3" s="20">
        <f>'Distributor Secondary'!Y4*'DSR con %'!Z3</f>
        <v>48.014047630397677</v>
      </c>
      <c r="AA3" s="20">
        <f>'Distributor Secondary'!Z4*'DSR con %'!AA3</f>
        <v>6.4714381124725024</v>
      </c>
      <c r="AB3" s="20">
        <f>'Distributor Secondary'!AA4*'DSR con %'!AB3</f>
        <v>12.942876224945005</v>
      </c>
      <c r="AC3" s="20">
        <f>'Distributor Secondary'!AB4*'DSR con %'!AC3</f>
        <v>5.8831255567931837</v>
      </c>
      <c r="AD3" s="20">
        <f>'Distributor Secondary'!AC4*'DSR con %'!AD3</f>
        <v>6.4714381124725024</v>
      </c>
      <c r="AE3" s="20">
        <f>'Distributor Secondary'!AD4*'DSR con %'!AE3</f>
        <v>26.179908727729668</v>
      </c>
      <c r="AF3" s="20">
        <f>'Distributor Secondary'!AE4*'DSR con %'!AF3</f>
        <v>17.649376670379553</v>
      </c>
      <c r="AG3" s="20">
        <f>'Distributor Secondary'!AF4*'DSR con %'!AG3</f>
        <v>12.942876224945005</v>
      </c>
      <c r="AH3" s="20">
        <f>'Distributor Secondary'!AG4*'DSR con %'!AH3</f>
        <v>10.295469724388072</v>
      </c>
      <c r="AI3" s="20">
        <f>'Distributor Secondary'!AH4*'DSR con %'!AI3</f>
        <v>19.120158059577847</v>
      </c>
      <c r="AJ3" s="20">
        <f>'Distributor Secondary'!AI4*'DSR con %'!AJ3</f>
        <v>12.942876224945005</v>
      </c>
    </row>
    <row r="4" spans="1:48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2735790.1853710175</v>
      </c>
      <c r="G4" s="19">
        <f t="shared" si="1"/>
        <v>1318.8566860413598</v>
      </c>
      <c r="H4" s="20">
        <f>'Distributor Secondary'!G4*'DSR con %'!H4</f>
        <v>50.417425216582721</v>
      </c>
      <c r="I4" s="20">
        <f>'Distributor Secondary'!H4*'DSR con %'!I4</f>
        <v>162.8296103291116</v>
      </c>
      <c r="J4" s="20">
        <f>'Distributor Secondary'!I4*'DSR con %'!J4</f>
        <v>121.74874533782197</v>
      </c>
      <c r="K4" s="20">
        <f>'Distributor Secondary'!J4*'DSR con %'!K4</f>
        <v>121.74874533782197</v>
      </c>
      <c r="L4" s="20">
        <f>'Distributor Secondary'!K4*'DSR con %'!L4</f>
        <v>81.414805164555801</v>
      </c>
      <c r="M4" s="20">
        <f>'Distributor Secondary'!L4*'DSR con %'!M4</f>
        <v>40.333940173266171</v>
      </c>
      <c r="N4" s="20">
        <f>'Distributor Secondary'!M4*'DSR con %'!N4</f>
        <v>30.250455129949632</v>
      </c>
      <c r="O4" s="20">
        <f>'Distributor Secondary'!N4*'DSR con %'!O4</f>
        <v>30.250455129949632</v>
      </c>
      <c r="P4" s="20">
        <f>'Distributor Secondary'!O4*'DSR con %'!P4</f>
        <v>20.166970086633086</v>
      </c>
      <c r="Q4" s="20">
        <f>'Distributor Secondary'!P4*'DSR con %'!Q4</f>
        <v>30.250455129949632</v>
      </c>
      <c r="R4" s="20">
        <f>'Distributor Secondary'!Q4*'DSR con %'!R4</f>
        <v>60.874372668910986</v>
      </c>
      <c r="S4" s="20">
        <f>'Distributor Secondary'!R4*'DSR con %'!S4</f>
        <v>30.250455129949632</v>
      </c>
      <c r="T4" s="20">
        <f>'Distributor Secondary'!S4*'DSR con %'!T4</f>
        <v>60.874372668910986</v>
      </c>
      <c r="U4" s="20">
        <f>'Distributor Secondary'!T4*'DSR con %'!U4</f>
        <v>40.333940173266171</v>
      </c>
      <c r="V4" s="20">
        <f>'Distributor Secondary'!U4*'DSR con %'!V4</f>
        <v>60.874372668910986</v>
      </c>
      <c r="W4" s="20">
        <f>'Distributor Secondary'!V4*'DSR con %'!W4</f>
        <v>50.790887625594443</v>
      </c>
      <c r="X4" s="20">
        <f>'Distributor Secondary'!W4*'DSR con %'!X4</f>
        <v>60.874372668910986</v>
      </c>
      <c r="Y4" s="20">
        <f>'Distributor Secondary'!X4*'DSR con %'!Y4</f>
        <v>20.166970086633086</v>
      </c>
      <c r="Z4" s="20">
        <f>'Distributor Secondary'!Y4*'DSR con %'!Z4</f>
        <v>50.790887625594443</v>
      </c>
      <c r="AA4" s="20">
        <f>'Distributor Secondary'!Z4*'DSR con %'!AA4</f>
        <v>9.5719502228287716</v>
      </c>
      <c r="AB4" s="20">
        <f>'Distributor Secondary'!AA4*'DSR con %'!AB4</f>
        <v>19.143900445657543</v>
      </c>
      <c r="AC4" s="20">
        <f>'Distributor Secondary'!AB4*'DSR con %'!AC4</f>
        <v>8.7017729298443385</v>
      </c>
      <c r="AD4" s="20">
        <f>'Distributor Secondary'!AC4*'DSR con %'!AD4</f>
        <v>9.5719502228287716</v>
      </c>
      <c r="AE4" s="20">
        <f>'Distributor Secondary'!AD4*'DSR con %'!AE4</f>
        <v>38.722889537807305</v>
      </c>
      <c r="AF4" s="20">
        <f>'Distributor Secondary'!AE4*'DSR con %'!AF4</f>
        <v>26.105318789533015</v>
      </c>
      <c r="AG4" s="20">
        <f>'Distributor Secondary'!AF4*'DSR con %'!AG4</f>
        <v>19.143900445657543</v>
      </c>
      <c r="AH4" s="20">
        <f>'Distributor Secondary'!AG4*'DSR con %'!AH4</f>
        <v>15.228102627227592</v>
      </c>
      <c r="AI4" s="20">
        <f>'Distributor Secondary'!AH4*'DSR con %'!AI4</f>
        <v>28.2807620219941</v>
      </c>
      <c r="AJ4" s="20">
        <f>'Distributor Secondary'!AI4*'DSR con %'!AJ4</f>
        <v>19.143900445657543</v>
      </c>
    </row>
    <row r="5" spans="1:48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1844144.5131561118</v>
      </c>
      <c r="G5" s="19">
        <f t="shared" si="1"/>
        <v>944.52078862596022</v>
      </c>
      <c r="H5" s="20">
        <f>'Distributor Secondary'!G4*'DSR con %'!H5</f>
        <v>36.921571620890177</v>
      </c>
      <c r="I5" s="20">
        <f>'Distributor Secondary'!H4*'DSR con %'!I5</f>
        <v>119.24300167931939</v>
      </c>
      <c r="J5" s="20">
        <f>'Distributor Secondary'!I4*'DSR con %'!J5</f>
        <v>89.15875813637183</v>
      </c>
      <c r="K5" s="20">
        <f>'Distributor Secondary'!J4*'DSR con %'!K5</f>
        <v>89.15875813637183</v>
      </c>
      <c r="L5" s="20">
        <f>'Distributor Secondary'!K4*'DSR con %'!L5</f>
        <v>59.621500839659696</v>
      </c>
      <c r="M5" s="20">
        <f>'Distributor Secondary'!L4*'DSR con %'!M5</f>
        <v>29.537257296712141</v>
      </c>
      <c r="N5" s="20">
        <f>'Distributor Secondary'!M4*'DSR con %'!N5</f>
        <v>22.152942972534106</v>
      </c>
      <c r="O5" s="20">
        <f>'Distributor Secondary'!N4*'DSR con %'!O5</f>
        <v>22.152942972534106</v>
      </c>
      <c r="P5" s="20">
        <f>'Distributor Secondary'!O4*'DSR con %'!P5</f>
        <v>14.768628648356071</v>
      </c>
      <c r="Q5" s="20">
        <f>'Distributor Secondary'!P4*'DSR con %'!Q5</f>
        <v>22.152942972534106</v>
      </c>
      <c r="R5" s="20">
        <f>'Distributor Secondary'!Q4*'DSR con %'!R5</f>
        <v>44.579379068185915</v>
      </c>
      <c r="S5" s="20">
        <f>'Distributor Secondary'!R4*'DSR con %'!S5</f>
        <v>22.152942972534106</v>
      </c>
      <c r="T5" s="20">
        <f>'Distributor Secondary'!S4*'DSR con %'!T5</f>
        <v>44.579379068185915</v>
      </c>
      <c r="U5" s="20">
        <f>'Distributor Secondary'!T4*'DSR con %'!U5</f>
        <v>29.537257296712141</v>
      </c>
      <c r="V5" s="20">
        <f>'Distributor Secondary'!U4*'DSR con %'!V5</f>
        <v>44.579379068185915</v>
      </c>
      <c r="W5" s="20">
        <f>'Distributor Secondary'!V4*'DSR con %'!W5</f>
        <v>37.19506474400788</v>
      </c>
      <c r="X5" s="20">
        <f>'Distributor Secondary'!W4*'DSR con %'!X5</f>
        <v>44.579379068185915</v>
      </c>
      <c r="Y5" s="20">
        <f>'Distributor Secondary'!X4*'DSR con %'!Y5</f>
        <v>14.768628648356071</v>
      </c>
      <c r="Z5" s="20">
        <f>'Distributor Secondary'!Y4*'DSR con %'!Z5</f>
        <v>37.19506474400788</v>
      </c>
      <c r="AA5" s="20">
        <f>'Distributor Secondary'!Z4*'DSR con %'!AA5</f>
        <v>5.9566116646987268</v>
      </c>
      <c r="AB5" s="20">
        <f>'Distributor Secondary'!AA4*'DSR con %'!AB5</f>
        <v>11.913223329397454</v>
      </c>
      <c r="AC5" s="20">
        <f>'Distributor Secondary'!AB4*'DSR con %'!AC5</f>
        <v>5.4151015133624796</v>
      </c>
      <c r="AD5" s="20">
        <f>'Distributor Secondary'!AC4*'DSR con %'!AD5</f>
        <v>5.9566116646987268</v>
      </c>
      <c r="AE5" s="20">
        <f>'Distributor Secondary'!AD4*'DSR con %'!AE5</f>
        <v>24.097201734463031</v>
      </c>
      <c r="AF5" s="20">
        <f>'Distributor Secondary'!AE4*'DSR con %'!AF5</f>
        <v>16.245304540087439</v>
      </c>
      <c r="AG5" s="20">
        <f>'Distributor Secondary'!AF4*'DSR con %'!AG5</f>
        <v>11.913223329397454</v>
      </c>
      <c r="AH5" s="20">
        <f>'Distributor Secondary'!AG4*'DSR con %'!AH5</f>
        <v>9.4764276483843393</v>
      </c>
      <c r="AI5" s="20">
        <f>'Distributor Secondary'!AH4*'DSR con %'!AI5</f>
        <v>17.599079918428057</v>
      </c>
      <c r="AJ5" s="20">
        <f>'Distributor Secondary'!AI4*'DSR con %'!AJ5</f>
        <v>11.913223329397454</v>
      </c>
    </row>
    <row r="6" spans="1:48" s="9" customFormat="1" x14ac:dyDescent="0.2">
      <c r="A6" s="30"/>
      <c r="B6" s="22"/>
      <c r="C6" s="23"/>
      <c r="D6" s="31"/>
      <c r="E6" s="31"/>
      <c r="F6" s="26">
        <f>SUM(F3:F5)</f>
        <v>6776250.0000000019</v>
      </c>
      <c r="G6" s="26">
        <f t="shared" ref="G6:AJ6" si="2">SUM(G3:G5)</f>
        <v>3457.9999999999991</v>
      </c>
      <c r="H6" s="26">
        <f t="shared" si="2"/>
        <v>135</v>
      </c>
      <c r="I6" s="26">
        <f t="shared" si="2"/>
        <v>436</v>
      </c>
      <c r="J6" s="26">
        <f t="shared" si="2"/>
        <v>326</v>
      </c>
      <c r="K6" s="26">
        <f t="shared" si="2"/>
        <v>326</v>
      </c>
      <c r="L6" s="26">
        <f t="shared" si="2"/>
        <v>218</v>
      </c>
      <c r="M6" s="26">
        <f t="shared" si="2"/>
        <v>108</v>
      </c>
      <c r="N6" s="26">
        <f t="shared" si="2"/>
        <v>81</v>
      </c>
      <c r="O6" s="26">
        <f t="shared" ref="O6:P6" si="3">SUM(O3:O5)</f>
        <v>81</v>
      </c>
      <c r="P6" s="26">
        <f t="shared" si="3"/>
        <v>54</v>
      </c>
      <c r="Q6" s="26">
        <f t="shared" si="2"/>
        <v>81</v>
      </c>
      <c r="R6" s="26">
        <f t="shared" si="2"/>
        <v>163</v>
      </c>
      <c r="S6" s="26">
        <f t="shared" si="2"/>
        <v>81</v>
      </c>
      <c r="T6" s="26">
        <f t="shared" si="2"/>
        <v>163</v>
      </c>
      <c r="U6" s="26">
        <f t="shared" si="2"/>
        <v>108</v>
      </c>
      <c r="V6" s="26">
        <f t="shared" si="2"/>
        <v>163</v>
      </c>
      <c r="W6" s="26">
        <f t="shared" si="2"/>
        <v>136</v>
      </c>
      <c r="X6" s="26">
        <f t="shared" si="2"/>
        <v>163</v>
      </c>
      <c r="Y6" s="26">
        <f t="shared" si="2"/>
        <v>54</v>
      </c>
      <c r="Z6" s="26">
        <f t="shared" si="2"/>
        <v>136</v>
      </c>
      <c r="AA6" s="26">
        <f t="shared" si="2"/>
        <v>22</v>
      </c>
      <c r="AB6" s="26">
        <f t="shared" si="2"/>
        <v>44</v>
      </c>
      <c r="AC6" s="26">
        <f t="shared" si="2"/>
        <v>20</v>
      </c>
      <c r="AD6" s="26">
        <f t="shared" si="2"/>
        <v>22</v>
      </c>
      <c r="AE6" s="26">
        <f t="shared" si="2"/>
        <v>89</v>
      </c>
      <c r="AF6" s="26">
        <f t="shared" si="2"/>
        <v>60.000000000000007</v>
      </c>
      <c r="AG6" s="26">
        <f t="shared" si="2"/>
        <v>44</v>
      </c>
      <c r="AH6" s="26">
        <f t="shared" si="2"/>
        <v>35</v>
      </c>
      <c r="AI6" s="26">
        <f t="shared" si="2"/>
        <v>65</v>
      </c>
      <c r="AJ6" s="26">
        <f t="shared" si="2"/>
        <v>44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1568318.3</v>
      </c>
      <c r="G7" s="19">
        <f t="shared" si="1"/>
        <v>837.12</v>
      </c>
      <c r="H7" s="20">
        <f>'Distributor Secondary'!G5*'DSR con %'!H7</f>
        <v>67.08</v>
      </c>
      <c r="I7" s="20">
        <f>'Distributor Secondary'!H5*'DSR con %'!I7</f>
        <v>55.400000000000006</v>
      </c>
      <c r="J7" s="20">
        <f>'Distributor Secondary'!I5*'DSR con %'!J7</f>
        <v>70.550000000000011</v>
      </c>
      <c r="K7" s="20">
        <f>'Distributor Secondary'!J5*'DSR con %'!K7</f>
        <v>62.25</v>
      </c>
      <c r="L7" s="20">
        <f>'Distributor Secondary'!K5*'DSR con %'!L7</f>
        <v>36.01</v>
      </c>
      <c r="M7" s="20">
        <f>'Distributor Secondary'!L5*'DSR con %'!M7</f>
        <v>16.559999999999999</v>
      </c>
      <c r="N7" s="20">
        <f>'Distributor Secondary'!M5*'DSR con %'!N7</f>
        <v>21.63</v>
      </c>
      <c r="O7" s="20">
        <f>'Distributor Secondary'!N5*'DSR con %'!O7</f>
        <v>22.66</v>
      </c>
      <c r="P7" s="20">
        <f>'Distributor Secondary'!O5*'DSR con %'!P7</f>
        <v>17.25</v>
      </c>
      <c r="Q7" s="20">
        <f>'Distributor Secondary'!P5*'DSR con %'!Q7</f>
        <v>27.810000000000002</v>
      </c>
      <c r="R7" s="20">
        <f>'Distributor Secondary'!Q5*'DSR con %'!R7</f>
        <v>31.049999999999997</v>
      </c>
      <c r="S7" s="20">
        <f>'Distributor Secondary'!R5*'DSR con %'!S7</f>
        <v>11.33</v>
      </c>
      <c r="T7" s="20">
        <f>'Distributor Secondary'!S5*'DSR con %'!T7</f>
        <v>20.700000000000003</v>
      </c>
      <c r="U7" s="20">
        <f>'Distributor Secondary'!T5*'DSR con %'!U7</f>
        <v>22.080000000000002</v>
      </c>
      <c r="V7" s="20">
        <f>'Distributor Secondary'!U5*'DSR con %'!V7</f>
        <v>33.119999999999997</v>
      </c>
      <c r="W7" s="20">
        <f>'Distributor Secondary'!V5*'DSR con %'!W7</f>
        <v>48.440000000000005</v>
      </c>
      <c r="X7" s="20">
        <f>'Distributor Secondary'!W5*'DSR con %'!X7</f>
        <v>51.75</v>
      </c>
      <c r="Y7" s="20">
        <f>'Distributor Secondary'!X5*'DSR con %'!Y7</f>
        <v>22.44</v>
      </c>
      <c r="Z7" s="20">
        <f>'Distributor Secondary'!Y5*'DSR con %'!Z7</f>
        <v>107.26</v>
      </c>
      <c r="AA7" s="20">
        <f>'Distributor Secondary'!Z5*'DSR con %'!AA7</f>
        <v>5.04</v>
      </c>
      <c r="AB7" s="20">
        <f>'Distributor Secondary'!AA5*'DSR con %'!AB7</f>
        <v>8.4</v>
      </c>
      <c r="AC7" s="20">
        <f>'Distributor Secondary'!AB5*'DSR con %'!AC7</f>
        <v>3.25</v>
      </c>
      <c r="AD7" s="20">
        <f>'Distributor Secondary'!AC5*'DSR con %'!AD7</f>
        <v>5.88</v>
      </c>
      <c r="AE7" s="20">
        <f>'Distributor Secondary'!AD5*'DSR con %'!AE7</f>
        <v>23.73</v>
      </c>
      <c r="AF7" s="20">
        <f>'Distributor Secondary'!AE5*'DSR con %'!AF7</f>
        <v>9.75</v>
      </c>
      <c r="AG7" s="20">
        <f>'Distributor Secondary'!AF5*'DSR con %'!AG7</f>
        <v>8.4</v>
      </c>
      <c r="AH7" s="20">
        <f>'Distributor Secondary'!AG5*'DSR con %'!AH7</f>
        <v>6.75</v>
      </c>
      <c r="AI7" s="20">
        <f>'Distributor Secondary'!AH5*'DSR con %'!AI7</f>
        <v>12.15</v>
      </c>
      <c r="AJ7" s="20">
        <f>'Distributor Secondary'!AI5*'DSR con %'!AJ7</f>
        <v>8.4</v>
      </c>
    </row>
    <row r="8" spans="1:48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1069514.9000000001</v>
      </c>
      <c r="G8" s="19">
        <f t="shared" si="1"/>
        <v>497.2000000000001</v>
      </c>
      <c r="H8" s="20">
        <f>'Distributor Secondary'!G5*'DSR con %'!H8</f>
        <v>17.2</v>
      </c>
      <c r="I8" s="20">
        <f>'Distributor Secondary'!H5*'DSR con %'!I8</f>
        <v>55.400000000000006</v>
      </c>
      <c r="J8" s="20">
        <f>'Distributor Secondary'!I5*'DSR con %'!J8</f>
        <v>37.35</v>
      </c>
      <c r="K8" s="20">
        <f>'Distributor Secondary'!J5*'DSR con %'!K8</f>
        <v>41.5</v>
      </c>
      <c r="L8" s="20">
        <f>'Distributor Secondary'!K5*'DSR con %'!L8</f>
        <v>38.78</v>
      </c>
      <c r="M8" s="20">
        <f>'Distributor Secondary'!L5*'DSR con %'!M8</f>
        <v>24.84</v>
      </c>
      <c r="N8" s="20">
        <f>'Distributor Secondary'!M5*'DSR con %'!N8</f>
        <v>13.39</v>
      </c>
      <c r="O8" s="20">
        <f>'Distributor Secondary'!N5*'DSR con %'!O8</f>
        <v>11.33</v>
      </c>
      <c r="P8" s="20">
        <f>'Distributor Secondary'!O5*'DSR con %'!P8</f>
        <v>6.9</v>
      </c>
      <c r="Q8" s="20">
        <f>'Distributor Secondary'!P5*'DSR con %'!Q8</f>
        <v>8.24</v>
      </c>
      <c r="R8" s="20">
        <f>'Distributor Secondary'!Q5*'DSR con %'!R8</f>
        <v>22.77</v>
      </c>
      <c r="S8" s="20">
        <f>'Distributor Secondary'!R5*'DSR con %'!S8</f>
        <v>13.39</v>
      </c>
      <c r="T8" s="20">
        <f>'Distributor Secondary'!S5*'DSR con %'!T8</f>
        <v>20.700000000000003</v>
      </c>
      <c r="U8" s="20">
        <f>'Distributor Secondary'!T5*'DSR con %'!U8</f>
        <v>22.080000000000002</v>
      </c>
      <c r="V8" s="20">
        <f>'Distributor Secondary'!U5*'DSR con %'!V8</f>
        <v>26.91</v>
      </c>
      <c r="W8" s="20">
        <f>'Distributor Secondary'!V5*'DSR con %'!W8</f>
        <v>19.03</v>
      </c>
      <c r="X8" s="20">
        <f>'Distributor Secondary'!W5*'DSR con %'!X8</f>
        <v>26.91</v>
      </c>
      <c r="Y8" s="20">
        <f>'Distributor Secondary'!X5*'DSR con %'!Y8</f>
        <v>5.44</v>
      </c>
      <c r="Z8" s="20">
        <f>'Distributor Secondary'!Y5*'DSR con %'!Z8</f>
        <v>12.110000000000001</v>
      </c>
      <c r="AA8" s="20">
        <f>'Distributor Secondary'!Z5*'DSR con %'!AA8</f>
        <v>0.56000000000000005</v>
      </c>
      <c r="AB8" s="20">
        <f>'Distributor Secondary'!AA5*'DSR con %'!AB8</f>
        <v>4.4800000000000004</v>
      </c>
      <c r="AC8" s="20">
        <f>'Distributor Secondary'!AB5*'DSR con %'!AC8</f>
        <v>1.7500000000000002</v>
      </c>
      <c r="AD8" s="20">
        <f>'Distributor Secondary'!AC5*'DSR con %'!AD8</f>
        <v>1.9600000000000002</v>
      </c>
      <c r="AE8" s="20">
        <f>'Distributor Secondary'!AD5*'DSR con %'!AE8</f>
        <v>7.910000000000001</v>
      </c>
      <c r="AF8" s="20">
        <f>'Distributor Secondary'!AE5*'DSR con %'!AF8</f>
        <v>11.05</v>
      </c>
      <c r="AG8" s="20">
        <f>'Distributor Secondary'!AF5*'DSR con %'!AG8</f>
        <v>10.64</v>
      </c>
      <c r="AH8" s="20">
        <f>'Distributor Secondary'!AG5*'DSR con %'!AH8</f>
        <v>8.5500000000000007</v>
      </c>
      <c r="AI8" s="20">
        <f>'Distributor Secondary'!AH5*'DSR con %'!AI8</f>
        <v>15.39</v>
      </c>
      <c r="AJ8" s="20">
        <f>'Distributor Secondary'!AI5*'DSR con %'!AJ8</f>
        <v>10.64</v>
      </c>
    </row>
    <row r="9" spans="1:48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2122405.4999999995</v>
      </c>
      <c r="G9" s="19">
        <f t="shared" si="1"/>
        <v>805.41</v>
      </c>
      <c r="H9" s="20">
        <f>'Distributor Secondary'!G5*'DSR con %'!H9</f>
        <v>17.2</v>
      </c>
      <c r="I9" s="20">
        <f>'Distributor Secondary'!H5*'DSR con %'!I9</f>
        <v>72.02</v>
      </c>
      <c r="J9" s="20">
        <f>'Distributor Secondary'!I5*'DSR con %'!J9</f>
        <v>83</v>
      </c>
      <c r="K9" s="20">
        <f>'Distributor Secondary'!J5*'DSR con %'!K9</f>
        <v>103.75</v>
      </c>
      <c r="L9" s="20">
        <f>'Distributor Secondary'!K5*'DSR con %'!L9</f>
        <v>47.09</v>
      </c>
      <c r="M9" s="20">
        <f>'Distributor Secondary'!L5*'DSR con %'!M9</f>
        <v>17.940000000000001</v>
      </c>
      <c r="N9" s="20">
        <f>'Distributor Secondary'!M5*'DSR con %'!N9</f>
        <v>16.48</v>
      </c>
      <c r="O9" s="20">
        <f>'Distributor Secondary'!N5*'DSR con %'!O9</f>
        <v>16.48</v>
      </c>
      <c r="P9" s="20">
        <f>'Distributor Secondary'!O5*'DSR con %'!P9</f>
        <v>11.73</v>
      </c>
      <c r="Q9" s="20">
        <f>'Distributor Secondary'!P5*'DSR con %'!Q9</f>
        <v>9.27</v>
      </c>
      <c r="R9" s="20">
        <f>'Distributor Secondary'!Q5*'DSR con %'!R9</f>
        <v>16.559999999999999</v>
      </c>
      <c r="S9" s="20">
        <f>'Distributor Secondary'!R5*'DSR con %'!S9</f>
        <v>12.36</v>
      </c>
      <c r="T9" s="20">
        <f>'Distributor Secondary'!S5*'DSR con %'!T9</f>
        <v>39.33</v>
      </c>
      <c r="U9" s="20">
        <f>'Distributor Secondary'!T5*'DSR con %'!U9</f>
        <v>8.2799999999999994</v>
      </c>
      <c r="V9" s="20">
        <f>'Distributor Secondary'!U5*'DSR con %'!V9</f>
        <v>20.700000000000003</v>
      </c>
      <c r="W9" s="20">
        <f>'Distributor Secondary'!V5*'DSR con %'!W9</f>
        <v>19.03</v>
      </c>
      <c r="X9" s="20">
        <f>'Distributor Secondary'!W5*'DSR con %'!X9</f>
        <v>41.400000000000006</v>
      </c>
      <c r="Y9" s="20">
        <f>'Distributor Secondary'!X5*'DSR con %'!Y9</f>
        <v>22.44</v>
      </c>
      <c r="Z9" s="20">
        <f>'Distributor Secondary'!Y5*'DSR con %'!Z9</f>
        <v>24.220000000000002</v>
      </c>
      <c r="AA9" s="20">
        <f>'Distributor Secondary'!Z5*'DSR con %'!AA9</f>
        <v>15.400000000000002</v>
      </c>
      <c r="AB9" s="20">
        <f>'Distributor Secondary'!AA5*'DSR con %'!AB9</f>
        <v>33.6</v>
      </c>
      <c r="AC9" s="20">
        <f>'Distributor Secondary'!AB5*'DSR con %'!AC9</f>
        <v>11.5</v>
      </c>
      <c r="AD9" s="20">
        <f>'Distributor Secondary'!AC5*'DSR con %'!AD9</f>
        <v>16.8</v>
      </c>
      <c r="AE9" s="20">
        <f>'Distributor Secondary'!AD5*'DSR con %'!AE9</f>
        <v>67.8</v>
      </c>
      <c r="AF9" s="20">
        <f>'Distributor Secondary'!AE5*'DSR con %'!AF9</f>
        <v>11.05</v>
      </c>
      <c r="AG9" s="20">
        <f>'Distributor Secondary'!AF5*'DSR con %'!AG9</f>
        <v>11.76</v>
      </c>
      <c r="AH9" s="20">
        <f>'Distributor Secondary'!AG5*'DSR con %'!AH9</f>
        <v>9.4499999999999993</v>
      </c>
      <c r="AI9" s="20">
        <f>'Distributor Secondary'!AH5*'DSR con %'!AI9</f>
        <v>17.009999999999998</v>
      </c>
      <c r="AJ9" s="20">
        <f>'Distributor Secondary'!AI5*'DSR con %'!AJ9</f>
        <v>11.76</v>
      </c>
    </row>
    <row r="10" spans="1:48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1457041.9000000001</v>
      </c>
      <c r="G10" s="19">
        <f t="shared" si="1"/>
        <v>802.13999999999987</v>
      </c>
      <c r="H10" s="20">
        <f>'Distributor Secondary'!G5*'DSR con %'!H10</f>
        <v>24.080000000000002</v>
      </c>
      <c r="I10" s="20">
        <f>'Distributor Secondary'!H5*'DSR con %'!I10</f>
        <v>72.02</v>
      </c>
      <c r="J10" s="20">
        <f>'Distributor Secondary'!I5*'DSR con %'!J10</f>
        <v>41.5</v>
      </c>
      <c r="K10" s="20">
        <f>'Distributor Secondary'!J5*'DSR con %'!K10</f>
        <v>66.400000000000006</v>
      </c>
      <c r="L10" s="20">
        <f>'Distributor Secondary'!K5*'DSR con %'!L10</f>
        <v>55.400000000000006</v>
      </c>
      <c r="M10" s="20">
        <f>'Distributor Secondary'!L5*'DSR con %'!M10</f>
        <v>27.6</v>
      </c>
      <c r="N10" s="20">
        <f>'Distributor Secondary'!M5*'DSR con %'!N10</f>
        <v>19.57</v>
      </c>
      <c r="O10" s="20">
        <f>'Distributor Secondary'!N5*'DSR con %'!O10</f>
        <v>21.63</v>
      </c>
      <c r="P10" s="20">
        <f>'Distributor Secondary'!O5*'DSR con %'!P10</f>
        <v>10.35</v>
      </c>
      <c r="Q10" s="20">
        <f>'Distributor Secondary'!P5*'DSR con %'!Q10</f>
        <v>35.020000000000003</v>
      </c>
      <c r="R10" s="20">
        <f>'Distributor Secondary'!Q5*'DSR con %'!R10</f>
        <v>60.029999999999994</v>
      </c>
      <c r="S10" s="20">
        <f>'Distributor Secondary'!R5*'DSR con %'!S10</f>
        <v>28.840000000000003</v>
      </c>
      <c r="T10" s="20">
        <f>'Distributor Secondary'!S5*'DSR con %'!T10</f>
        <v>70.38000000000001</v>
      </c>
      <c r="U10" s="20">
        <f>'Distributor Secondary'!T5*'DSR con %'!U10</f>
        <v>40.019999999999996</v>
      </c>
      <c r="V10" s="20">
        <f>'Distributor Secondary'!U5*'DSR con %'!V10</f>
        <v>55.89</v>
      </c>
      <c r="W10" s="20">
        <f>'Distributor Secondary'!V5*'DSR con %'!W10</f>
        <v>48.440000000000005</v>
      </c>
      <c r="X10" s="20">
        <f>'Distributor Secondary'!W5*'DSR con %'!X10</f>
        <v>31.049999999999997</v>
      </c>
      <c r="Y10" s="20">
        <f>'Distributor Secondary'!X5*'DSR con %'!Y10</f>
        <v>5.44</v>
      </c>
      <c r="Z10" s="20">
        <f>'Distributor Secondary'!Y5*'DSR con %'!Z10</f>
        <v>12.110000000000001</v>
      </c>
      <c r="AA10" s="20">
        <f>'Distributor Secondary'!Z5*'DSR con %'!AA10</f>
        <v>1.9600000000000002</v>
      </c>
      <c r="AB10" s="20">
        <f>'Distributor Secondary'!AA5*'DSR con %'!AB10</f>
        <v>3.9200000000000004</v>
      </c>
      <c r="AC10" s="20">
        <f>'Distributor Secondary'!AB5*'DSR con %'!AC10</f>
        <v>1.7500000000000002</v>
      </c>
      <c r="AD10" s="20">
        <f>'Distributor Secondary'!AC5*'DSR con %'!AD10</f>
        <v>1.9600000000000002</v>
      </c>
      <c r="AE10" s="20">
        <f>'Distributor Secondary'!AD5*'DSR con %'!AE10</f>
        <v>7.910000000000001</v>
      </c>
      <c r="AF10" s="20">
        <f>'Distributor Secondary'!AE5*'DSR con %'!AF10</f>
        <v>13.65</v>
      </c>
      <c r="AG10" s="20">
        <f>'Distributor Secondary'!AF5*'DSR con %'!AG10</f>
        <v>10.64</v>
      </c>
      <c r="AH10" s="20">
        <f>'Distributor Secondary'!AG5*'DSR con %'!AH10</f>
        <v>8.5500000000000007</v>
      </c>
      <c r="AI10" s="20">
        <f>'Distributor Secondary'!AH5*'DSR con %'!AI10</f>
        <v>15.39</v>
      </c>
      <c r="AJ10" s="20">
        <f>'Distributor Secondary'!AI5*'DSR con %'!AJ10</f>
        <v>10.64</v>
      </c>
    </row>
    <row r="11" spans="1:48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1375145.1</v>
      </c>
      <c r="G11" s="19">
        <f t="shared" si="1"/>
        <v>900.4699999999998</v>
      </c>
      <c r="H11" s="20">
        <f>'Distributor Secondary'!G5*'DSR con %'!H11</f>
        <v>34.4</v>
      </c>
      <c r="I11" s="20">
        <f>'Distributor Secondary'!H5*'DSR con %'!I11</f>
        <v>94.18</v>
      </c>
      <c r="J11" s="20">
        <f>'Distributor Secondary'!I5*'DSR con %'!J11</f>
        <v>153.55000000000001</v>
      </c>
      <c r="K11" s="20">
        <f>'Distributor Secondary'!J5*'DSR con %'!K11</f>
        <v>112.05000000000001</v>
      </c>
      <c r="L11" s="20">
        <f>'Distributor Secondary'!K5*'DSR con %'!L11</f>
        <v>80.33</v>
      </c>
      <c r="M11" s="20">
        <f>'Distributor Secondary'!L5*'DSR con %'!M11</f>
        <v>33.119999999999997</v>
      </c>
      <c r="N11" s="20">
        <f>'Distributor Secondary'!M5*'DSR con %'!N11</f>
        <v>18.54</v>
      </c>
      <c r="O11" s="20">
        <f>'Distributor Secondary'!N5*'DSR con %'!O11</f>
        <v>18.54</v>
      </c>
      <c r="P11" s="20">
        <f>'Distributor Secondary'!O5*'DSR con %'!P11</f>
        <v>15.18</v>
      </c>
      <c r="Q11" s="20">
        <f>'Distributor Secondary'!P5*'DSR con %'!Q11</f>
        <v>10.3</v>
      </c>
      <c r="R11" s="20">
        <f>'Distributor Secondary'!Q5*'DSR con %'!R11</f>
        <v>62.099999999999994</v>
      </c>
      <c r="S11" s="20">
        <f>'Distributor Secondary'!R5*'DSR con %'!S11</f>
        <v>27.810000000000002</v>
      </c>
      <c r="T11" s="20">
        <f>'Distributor Secondary'!S5*'DSR con %'!T11</f>
        <v>41.400000000000006</v>
      </c>
      <c r="U11" s="20">
        <f>'Distributor Secondary'!T5*'DSR con %'!U11</f>
        <v>27.6</v>
      </c>
      <c r="V11" s="20">
        <f>'Distributor Secondary'!U5*'DSR con %'!V11</f>
        <v>47.61</v>
      </c>
      <c r="W11" s="20">
        <f>'Distributor Secondary'!V5*'DSR con %'!W11</f>
        <v>22.490000000000002</v>
      </c>
      <c r="X11" s="20">
        <f>'Distributor Secondary'!W5*'DSR con %'!X11</f>
        <v>26.91</v>
      </c>
      <c r="Y11" s="20">
        <f>'Distributor Secondary'!X5*'DSR con %'!Y11</f>
        <v>5.44</v>
      </c>
      <c r="Z11" s="20">
        <f>'Distributor Secondary'!Y5*'DSR con %'!Z11</f>
        <v>12.110000000000001</v>
      </c>
      <c r="AA11" s="20">
        <f>'Distributor Secondary'!Z5*'DSR con %'!AA11</f>
        <v>2.52</v>
      </c>
      <c r="AB11" s="20">
        <f>'Distributor Secondary'!AA5*'DSR con %'!AB11</f>
        <v>4.4800000000000004</v>
      </c>
      <c r="AC11" s="20">
        <f>'Distributor Secondary'!AB5*'DSR con %'!AC11</f>
        <v>5</v>
      </c>
      <c r="AD11" s="20">
        <f>'Distributor Secondary'!AC5*'DSR con %'!AD11</f>
        <v>0.56000000000000005</v>
      </c>
      <c r="AE11" s="20">
        <f>'Distributor Secondary'!AD5*'DSR con %'!AE11</f>
        <v>2.2600000000000002</v>
      </c>
      <c r="AF11" s="20">
        <f>'Distributor Secondary'!AE5*'DSR con %'!AF11</f>
        <v>11.05</v>
      </c>
      <c r="AG11" s="20">
        <f>'Distributor Secondary'!AF5*'DSR con %'!AG11</f>
        <v>7.28</v>
      </c>
      <c r="AH11" s="20">
        <f>'Distributor Secondary'!AG5*'DSR con %'!AH11</f>
        <v>5.8500000000000005</v>
      </c>
      <c r="AI11" s="20">
        <f>'Distributor Secondary'!AH5*'DSR con %'!AI11</f>
        <v>10.530000000000001</v>
      </c>
      <c r="AJ11" s="20">
        <f>'Distributor Secondary'!AI5*'DSR con %'!AJ11</f>
        <v>7.28</v>
      </c>
    </row>
    <row r="12" spans="1:48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930484.30000000016</v>
      </c>
      <c r="G12" s="19">
        <f t="shared" si="1"/>
        <v>542.65999999999985</v>
      </c>
      <c r="H12" s="20">
        <f>'Distributor Secondary'!G5*'DSR con %'!H12</f>
        <v>12.040000000000001</v>
      </c>
      <c r="I12" s="20">
        <f>'Distributor Secondary'!H5*'DSR con %'!I12</f>
        <v>204.98</v>
      </c>
      <c r="J12" s="20">
        <f>'Distributor Secondary'!I5*'DSR con %'!J12</f>
        <v>29.050000000000004</v>
      </c>
      <c r="K12" s="20">
        <f>'Distributor Secondary'!J5*'DSR con %'!K12</f>
        <v>29.050000000000004</v>
      </c>
      <c r="L12" s="20">
        <f>'Distributor Secondary'!K5*'DSR con %'!L12</f>
        <v>19.39</v>
      </c>
      <c r="M12" s="20">
        <f>'Distributor Secondary'!L5*'DSR con %'!M12</f>
        <v>17.940000000000001</v>
      </c>
      <c r="N12" s="20">
        <f>'Distributor Secondary'!M5*'DSR con %'!N12</f>
        <v>13.39</v>
      </c>
      <c r="O12" s="20">
        <f>'Distributor Secondary'!N5*'DSR con %'!O12</f>
        <v>12.36</v>
      </c>
      <c r="P12" s="20">
        <f>'Distributor Secondary'!O5*'DSR con %'!P12</f>
        <v>7.59</v>
      </c>
      <c r="Q12" s="20">
        <f>'Distributor Secondary'!P5*'DSR con %'!Q12</f>
        <v>12.36</v>
      </c>
      <c r="R12" s="20">
        <f>'Distributor Secondary'!Q5*'DSR con %'!R12</f>
        <v>14.490000000000002</v>
      </c>
      <c r="S12" s="20">
        <f>'Distributor Secondary'!R5*'DSR con %'!S12</f>
        <v>9.27</v>
      </c>
      <c r="T12" s="20">
        <f>'Distributor Secondary'!S5*'DSR con %'!T12</f>
        <v>14.490000000000002</v>
      </c>
      <c r="U12" s="20">
        <f>'Distributor Secondary'!T5*'DSR con %'!U12</f>
        <v>17.940000000000001</v>
      </c>
      <c r="V12" s="20">
        <f>'Distributor Secondary'!U5*'DSR con %'!V12</f>
        <v>22.77</v>
      </c>
      <c r="W12" s="20">
        <f>'Distributor Secondary'!V5*'DSR con %'!W12</f>
        <v>15.57</v>
      </c>
      <c r="X12" s="20">
        <f>'Distributor Secondary'!W5*'DSR con %'!X12</f>
        <v>28.980000000000004</v>
      </c>
      <c r="Y12" s="20">
        <f>'Distributor Secondary'!X5*'DSR con %'!Y12</f>
        <v>6.8000000000000007</v>
      </c>
      <c r="Z12" s="20">
        <f>'Distributor Secondary'!Y5*'DSR con %'!Z12</f>
        <v>5.1899999999999995</v>
      </c>
      <c r="AA12" s="20">
        <f>'Distributor Secondary'!Z5*'DSR con %'!AA12</f>
        <v>2.52</v>
      </c>
      <c r="AB12" s="20">
        <f>'Distributor Secondary'!AA5*'DSR con %'!AB12</f>
        <v>1.1200000000000001</v>
      </c>
      <c r="AC12" s="20">
        <f>'Distributor Secondary'!AB5*'DSR con %'!AC12</f>
        <v>1.7500000000000002</v>
      </c>
      <c r="AD12" s="20">
        <f>'Distributor Secondary'!AC5*'DSR con %'!AD12</f>
        <v>0.84</v>
      </c>
      <c r="AE12" s="20">
        <f>'Distributor Secondary'!AD5*'DSR con %'!AE12</f>
        <v>3.3899999999999997</v>
      </c>
      <c r="AF12" s="20">
        <f>'Distributor Secondary'!AE5*'DSR con %'!AF12</f>
        <v>8.4500000000000011</v>
      </c>
      <c r="AG12" s="20">
        <f>'Distributor Secondary'!AF5*'DSR con %'!AG12</f>
        <v>7.28</v>
      </c>
      <c r="AH12" s="20">
        <f>'Distributor Secondary'!AG5*'DSR con %'!AH12</f>
        <v>5.8500000000000005</v>
      </c>
      <c r="AI12" s="20">
        <f>'Distributor Secondary'!AH5*'DSR con %'!AI12</f>
        <v>10.530000000000001</v>
      </c>
      <c r="AJ12" s="20">
        <f>'Distributor Secondary'!AI5*'DSR con %'!AJ12</f>
        <v>7.28</v>
      </c>
    </row>
    <row r="13" spans="1:48" s="9" customFormat="1" x14ac:dyDescent="0.2">
      <c r="A13" s="34"/>
      <c r="B13" s="22"/>
      <c r="C13" s="23"/>
      <c r="D13" s="25"/>
      <c r="E13" s="25"/>
      <c r="F13" s="26">
        <f>SUM(F7:F12)</f>
        <v>8522910</v>
      </c>
      <c r="G13" s="26">
        <f t="shared" ref="G13:AJ13" si="4">SUM(G7:G12)</f>
        <v>4385</v>
      </c>
      <c r="H13" s="26">
        <f t="shared" si="4"/>
        <v>172</v>
      </c>
      <c r="I13" s="26">
        <f t="shared" si="4"/>
        <v>554</v>
      </c>
      <c r="J13" s="26">
        <f t="shared" si="4"/>
        <v>415.00000000000006</v>
      </c>
      <c r="K13" s="26">
        <f t="shared" si="4"/>
        <v>415</v>
      </c>
      <c r="L13" s="26">
        <f t="shared" si="4"/>
        <v>277</v>
      </c>
      <c r="M13" s="26">
        <f t="shared" si="4"/>
        <v>138</v>
      </c>
      <c r="N13" s="26">
        <f t="shared" si="4"/>
        <v>102.99999999999999</v>
      </c>
      <c r="O13" s="26">
        <f t="shared" ref="O13" si="5">SUM(O7:O12)</f>
        <v>102.99999999999999</v>
      </c>
      <c r="P13" s="26">
        <f t="shared" si="4"/>
        <v>69</v>
      </c>
      <c r="Q13" s="26">
        <f t="shared" si="4"/>
        <v>103</v>
      </c>
      <c r="R13" s="26">
        <f t="shared" si="4"/>
        <v>207</v>
      </c>
      <c r="S13" s="26">
        <f t="shared" si="4"/>
        <v>103</v>
      </c>
      <c r="T13" s="26">
        <f t="shared" si="4"/>
        <v>207.00000000000003</v>
      </c>
      <c r="U13" s="26">
        <f t="shared" si="4"/>
        <v>138</v>
      </c>
      <c r="V13" s="26">
        <f t="shared" si="4"/>
        <v>207.00000000000003</v>
      </c>
      <c r="W13" s="26">
        <f t="shared" si="4"/>
        <v>173</v>
      </c>
      <c r="X13" s="26">
        <f t="shared" si="4"/>
        <v>207</v>
      </c>
      <c r="Y13" s="26">
        <f t="shared" si="4"/>
        <v>68</v>
      </c>
      <c r="Z13" s="26">
        <f t="shared" si="4"/>
        <v>173.00000000000003</v>
      </c>
      <c r="AA13" s="26">
        <f t="shared" si="4"/>
        <v>28</v>
      </c>
      <c r="AB13" s="26">
        <f t="shared" si="4"/>
        <v>56.000000000000007</v>
      </c>
      <c r="AC13" s="26">
        <f t="shared" si="4"/>
        <v>25</v>
      </c>
      <c r="AD13" s="26">
        <f t="shared" si="4"/>
        <v>28</v>
      </c>
      <c r="AE13" s="26">
        <f t="shared" si="4"/>
        <v>113</v>
      </c>
      <c r="AF13" s="26">
        <f t="shared" si="4"/>
        <v>65</v>
      </c>
      <c r="AG13" s="26">
        <f t="shared" si="4"/>
        <v>56</v>
      </c>
      <c r="AH13" s="26">
        <f t="shared" si="4"/>
        <v>45</v>
      </c>
      <c r="AI13" s="26">
        <f t="shared" si="4"/>
        <v>81</v>
      </c>
      <c r="AJ13" s="26">
        <f t="shared" si="4"/>
        <v>56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3138540.5</v>
      </c>
      <c r="G14" s="19">
        <f t="shared" si="1"/>
        <v>992.77</v>
      </c>
      <c r="H14" s="20">
        <f>'Distributor Secondary'!G6*'DSR con %'!H14</f>
        <v>30.380000000000003</v>
      </c>
      <c r="I14" s="20">
        <f>'Distributor Secondary'!H6*'DSR con %'!I14</f>
        <v>97.860000000000014</v>
      </c>
      <c r="J14" s="20">
        <f>'Distributor Secondary'!I6*'DSR con %'!J14</f>
        <v>73.360000000000014</v>
      </c>
      <c r="K14" s="20">
        <f>'Distributor Secondary'!J6*'DSR con %'!K14</f>
        <v>73.360000000000014</v>
      </c>
      <c r="L14" s="20">
        <f>'Distributor Secondary'!K6*'DSR con %'!L14</f>
        <v>48.860000000000007</v>
      </c>
      <c r="M14" s="20">
        <f>'Distributor Secondary'!L6*'DSR con %'!M14</f>
        <v>24.360000000000003</v>
      </c>
      <c r="N14" s="20">
        <f>'Distributor Secondary'!M6*'DSR con %'!N14</f>
        <v>18.200000000000003</v>
      </c>
      <c r="O14" s="20">
        <f>'Distributor Secondary'!N6*'DSR con %'!O14</f>
        <v>18.200000000000003</v>
      </c>
      <c r="P14" s="20">
        <f>'Distributor Secondary'!O6*'DSR con %'!P14</f>
        <v>12.180000000000001</v>
      </c>
      <c r="Q14" s="20">
        <f>'Distributor Secondary'!P6*'DSR con %'!Q14</f>
        <v>18.200000000000003</v>
      </c>
      <c r="R14" s="20">
        <f>'Distributor Secondary'!Q6*'DSR con %'!R14</f>
        <v>36.680000000000007</v>
      </c>
      <c r="S14" s="20">
        <f>'Distributor Secondary'!R6*'DSR con %'!S14</f>
        <v>18.200000000000003</v>
      </c>
      <c r="T14" s="20">
        <f>'Distributor Secondary'!S6*'DSR con %'!T14</f>
        <v>36.680000000000007</v>
      </c>
      <c r="U14" s="20">
        <f>'Distributor Secondary'!T6*'DSR con %'!U14</f>
        <v>24.360000000000003</v>
      </c>
      <c r="V14" s="20">
        <f>'Distributor Secondary'!U6*'DSR con %'!V14</f>
        <v>36.680000000000007</v>
      </c>
      <c r="W14" s="20">
        <f>'Distributor Secondary'!V6*'DSR con %'!W14</f>
        <v>30.520000000000003</v>
      </c>
      <c r="X14" s="20">
        <f>'Distributor Secondary'!W6*'DSR con %'!X14</f>
        <v>36.680000000000007</v>
      </c>
      <c r="Y14" s="20">
        <f>'Distributor Secondary'!X6*'DSR con %'!Y14</f>
        <v>12.040000000000001</v>
      </c>
      <c r="Z14" s="20">
        <f>'Distributor Secondary'!Y6*'DSR con %'!Z14</f>
        <v>30.520000000000003</v>
      </c>
      <c r="AA14" s="20">
        <f>'Distributor Secondary'!Z6*'DSR con %'!AA14</f>
        <v>15.75</v>
      </c>
      <c r="AB14" s="20">
        <f>'Distributor Secondary'!AA6*'DSR con %'!AB14</f>
        <v>31.95</v>
      </c>
      <c r="AC14" s="20">
        <f>'Distributor Secondary'!AB6*'DSR con %'!AC14</f>
        <v>14.4</v>
      </c>
      <c r="AD14" s="20">
        <f>'Distributor Secondary'!AC6*'DSR con %'!AD14</f>
        <v>15.75</v>
      </c>
      <c r="AE14" s="20">
        <f>'Distributor Secondary'!AD6*'DSR con %'!AE14</f>
        <v>63.9</v>
      </c>
      <c r="AF14" s="20">
        <f>'Distributor Secondary'!AE6*'DSR con %'!AF14</f>
        <v>36</v>
      </c>
      <c r="AG14" s="20">
        <f>'Distributor Secondary'!AF6*'DSR con %'!AG14</f>
        <v>31.95</v>
      </c>
      <c r="AH14" s="20">
        <f>'Distributor Secondary'!AG6*'DSR con %'!AH14</f>
        <v>25.650000000000002</v>
      </c>
      <c r="AI14" s="20">
        <f>'Distributor Secondary'!AH6*'DSR con %'!AI14</f>
        <v>48.15</v>
      </c>
      <c r="AJ14" s="20">
        <f>'Distributor Secondary'!AI6*'DSR con %'!AJ14</f>
        <v>31.95</v>
      </c>
    </row>
    <row r="15" spans="1:48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2305354.1</v>
      </c>
      <c r="G15" s="19">
        <f t="shared" si="1"/>
        <v>1742.3700000000001</v>
      </c>
      <c r="H15" s="20">
        <f>'Distributor Secondary'!G6*'DSR con %'!H15</f>
        <v>75.949999999999989</v>
      </c>
      <c r="I15" s="20">
        <f>'Distributor Secondary'!H6*'DSR con %'!I15</f>
        <v>244.64999999999998</v>
      </c>
      <c r="J15" s="20">
        <f>'Distributor Secondary'!I6*'DSR con %'!J15</f>
        <v>183.39999999999998</v>
      </c>
      <c r="K15" s="20">
        <f>'Distributor Secondary'!J6*'DSR con %'!K15</f>
        <v>183.39999999999998</v>
      </c>
      <c r="L15" s="20">
        <f>'Distributor Secondary'!K6*'DSR con %'!L15</f>
        <v>122.14999999999999</v>
      </c>
      <c r="M15" s="20">
        <f>'Distributor Secondary'!L6*'DSR con %'!M15</f>
        <v>60.9</v>
      </c>
      <c r="N15" s="20">
        <f>'Distributor Secondary'!M6*'DSR con %'!N15</f>
        <v>45.5</v>
      </c>
      <c r="O15" s="20">
        <f>'Distributor Secondary'!N6*'DSR con %'!O15</f>
        <v>45.5</v>
      </c>
      <c r="P15" s="20">
        <f>'Distributor Secondary'!O6*'DSR con %'!P15</f>
        <v>30.45</v>
      </c>
      <c r="Q15" s="20">
        <f>'Distributor Secondary'!P6*'DSR con %'!Q15</f>
        <v>45.5</v>
      </c>
      <c r="R15" s="20">
        <f>'Distributor Secondary'!Q6*'DSR con %'!R15</f>
        <v>91.699999999999989</v>
      </c>
      <c r="S15" s="20">
        <f>'Distributor Secondary'!R6*'DSR con %'!S15</f>
        <v>45.5</v>
      </c>
      <c r="T15" s="20">
        <f>'Distributor Secondary'!S6*'DSR con %'!T15</f>
        <v>91.699999999999989</v>
      </c>
      <c r="U15" s="20">
        <f>'Distributor Secondary'!T6*'DSR con %'!U15</f>
        <v>60.9</v>
      </c>
      <c r="V15" s="20">
        <f>'Distributor Secondary'!U6*'DSR con %'!V15</f>
        <v>91.699999999999989</v>
      </c>
      <c r="W15" s="20">
        <f>'Distributor Secondary'!V6*'DSR con %'!W15</f>
        <v>76.3</v>
      </c>
      <c r="X15" s="20">
        <f>'Distributor Secondary'!W6*'DSR con %'!X15</f>
        <v>91.699999999999989</v>
      </c>
      <c r="Y15" s="20">
        <f>'Distributor Secondary'!X6*'DSR con %'!Y15</f>
        <v>30.099999999999998</v>
      </c>
      <c r="Z15" s="20">
        <f>'Distributor Secondary'!Y6*'DSR con %'!Z15</f>
        <v>76.3</v>
      </c>
      <c r="AA15" s="20">
        <f>'Distributor Secondary'!Z6*'DSR con %'!AA15</f>
        <v>2.4500000000000002</v>
      </c>
      <c r="AB15" s="20">
        <f>'Distributor Secondary'!AA6*'DSR con %'!AB15</f>
        <v>4.9700000000000006</v>
      </c>
      <c r="AC15" s="20">
        <f>'Distributor Secondary'!AB6*'DSR con %'!AC15</f>
        <v>2.2400000000000002</v>
      </c>
      <c r="AD15" s="20">
        <f>'Distributor Secondary'!AC6*'DSR con %'!AD15</f>
        <v>2.4500000000000002</v>
      </c>
      <c r="AE15" s="20">
        <f>'Distributor Secondary'!AD6*'DSR con %'!AE15</f>
        <v>9.9400000000000013</v>
      </c>
      <c r="AF15" s="20">
        <f>'Distributor Secondary'!AE6*'DSR con %'!AF15</f>
        <v>5.6000000000000005</v>
      </c>
      <c r="AG15" s="20">
        <f>'Distributor Secondary'!AF6*'DSR con %'!AG15</f>
        <v>4.9700000000000006</v>
      </c>
      <c r="AH15" s="20">
        <f>'Distributor Secondary'!AG6*'DSR con %'!AH15</f>
        <v>3.99</v>
      </c>
      <c r="AI15" s="20">
        <f>'Distributor Secondary'!AH6*'DSR con %'!AI15</f>
        <v>7.4900000000000011</v>
      </c>
      <c r="AJ15" s="20">
        <f>'Distributor Secondary'!AI6*'DSR con %'!AJ15</f>
        <v>4.9700000000000006</v>
      </c>
    </row>
    <row r="16" spans="1:48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2699949.2</v>
      </c>
      <c r="G16" s="19">
        <f t="shared" si="1"/>
        <v>1426.1200000000003</v>
      </c>
      <c r="H16" s="20">
        <f>'Distributor Secondary'!G6*'DSR con %'!H16</f>
        <v>56.42</v>
      </c>
      <c r="I16" s="20">
        <f>'Distributor Secondary'!H6*'DSR con %'!I16</f>
        <v>181.74</v>
      </c>
      <c r="J16" s="20">
        <f>'Distributor Secondary'!I6*'DSR con %'!J16</f>
        <v>136.24</v>
      </c>
      <c r="K16" s="20">
        <f>'Distributor Secondary'!J6*'DSR con %'!K16</f>
        <v>136.24</v>
      </c>
      <c r="L16" s="20">
        <f>'Distributor Secondary'!K6*'DSR con %'!L16</f>
        <v>90.740000000000009</v>
      </c>
      <c r="M16" s="20">
        <f>'Distributor Secondary'!L6*'DSR con %'!M16</f>
        <v>45.24</v>
      </c>
      <c r="N16" s="20">
        <f>'Distributor Secondary'!M6*'DSR con %'!N16</f>
        <v>33.800000000000004</v>
      </c>
      <c r="O16" s="20">
        <f>'Distributor Secondary'!N6*'DSR con %'!O16</f>
        <v>33.800000000000004</v>
      </c>
      <c r="P16" s="20">
        <f>'Distributor Secondary'!O6*'DSR con %'!P16</f>
        <v>22.62</v>
      </c>
      <c r="Q16" s="20">
        <f>'Distributor Secondary'!P6*'DSR con %'!Q16</f>
        <v>33.800000000000004</v>
      </c>
      <c r="R16" s="20">
        <f>'Distributor Secondary'!Q6*'DSR con %'!R16</f>
        <v>68.12</v>
      </c>
      <c r="S16" s="20">
        <f>'Distributor Secondary'!R6*'DSR con %'!S16</f>
        <v>33.800000000000004</v>
      </c>
      <c r="T16" s="20">
        <f>'Distributor Secondary'!S6*'DSR con %'!T16</f>
        <v>68.12</v>
      </c>
      <c r="U16" s="20">
        <f>'Distributor Secondary'!T6*'DSR con %'!U16</f>
        <v>45.24</v>
      </c>
      <c r="V16" s="20">
        <f>'Distributor Secondary'!U6*'DSR con %'!V16</f>
        <v>68.12</v>
      </c>
      <c r="W16" s="20">
        <f>'Distributor Secondary'!V6*'DSR con %'!W16</f>
        <v>56.68</v>
      </c>
      <c r="X16" s="20">
        <f>'Distributor Secondary'!W6*'DSR con %'!X16</f>
        <v>68.12</v>
      </c>
      <c r="Y16" s="20">
        <f>'Distributor Secondary'!X6*'DSR con %'!Y16</f>
        <v>22.36</v>
      </c>
      <c r="Z16" s="20">
        <f>'Distributor Secondary'!Y6*'DSR con %'!Z16</f>
        <v>56.68</v>
      </c>
      <c r="AA16" s="20">
        <f>'Distributor Secondary'!Z6*'DSR con %'!AA16</f>
        <v>8.4</v>
      </c>
      <c r="AB16" s="20">
        <f>'Distributor Secondary'!AA6*'DSR con %'!AB16</f>
        <v>17.04</v>
      </c>
      <c r="AC16" s="20">
        <f>'Distributor Secondary'!AB6*'DSR con %'!AC16</f>
        <v>7.68</v>
      </c>
      <c r="AD16" s="20">
        <f>'Distributor Secondary'!AC6*'DSR con %'!AD16</f>
        <v>8.4</v>
      </c>
      <c r="AE16" s="20">
        <f>'Distributor Secondary'!AD6*'DSR con %'!AE16</f>
        <v>34.08</v>
      </c>
      <c r="AF16" s="20">
        <f>'Distributor Secondary'!AE6*'DSR con %'!AF16</f>
        <v>19.2</v>
      </c>
      <c r="AG16" s="20">
        <f>'Distributor Secondary'!AF6*'DSR con %'!AG16</f>
        <v>17.04</v>
      </c>
      <c r="AH16" s="20">
        <f>'Distributor Secondary'!AG6*'DSR con %'!AH16</f>
        <v>13.68</v>
      </c>
      <c r="AI16" s="20">
        <f>'Distributor Secondary'!AH6*'DSR con %'!AI16</f>
        <v>25.68</v>
      </c>
      <c r="AJ16" s="20">
        <f>'Distributor Secondary'!AI6*'DSR con %'!AJ16</f>
        <v>17.04</v>
      </c>
    </row>
    <row r="17" spans="1:48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2644586.2000000002</v>
      </c>
      <c r="G17" s="19">
        <f t="shared" si="1"/>
        <v>1377.7400000000002</v>
      </c>
      <c r="H17" s="20">
        <f>'Distributor Secondary'!G6*'DSR con %'!H17</f>
        <v>54.25</v>
      </c>
      <c r="I17" s="20">
        <f>'Distributor Secondary'!H6*'DSR con %'!I17</f>
        <v>174.75</v>
      </c>
      <c r="J17" s="20">
        <f>'Distributor Secondary'!I6*'DSR con %'!J17</f>
        <v>131</v>
      </c>
      <c r="K17" s="20">
        <f>'Distributor Secondary'!J6*'DSR con %'!K17</f>
        <v>131</v>
      </c>
      <c r="L17" s="20">
        <f>'Distributor Secondary'!K6*'DSR con %'!L17</f>
        <v>87.25</v>
      </c>
      <c r="M17" s="20">
        <f>'Distributor Secondary'!L6*'DSR con %'!M17</f>
        <v>43.5</v>
      </c>
      <c r="N17" s="20">
        <f>'Distributor Secondary'!M6*'DSR con %'!N17</f>
        <v>32.5</v>
      </c>
      <c r="O17" s="20">
        <f>'Distributor Secondary'!N6*'DSR con %'!O17</f>
        <v>32.5</v>
      </c>
      <c r="P17" s="20">
        <f>'Distributor Secondary'!O6*'DSR con %'!P17</f>
        <v>21.75</v>
      </c>
      <c r="Q17" s="20">
        <f>'Distributor Secondary'!P6*'DSR con %'!Q17</f>
        <v>32.5</v>
      </c>
      <c r="R17" s="20">
        <f>'Distributor Secondary'!Q6*'DSR con %'!R17</f>
        <v>65.5</v>
      </c>
      <c r="S17" s="20">
        <f>'Distributor Secondary'!R6*'DSR con %'!S17</f>
        <v>32.5</v>
      </c>
      <c r="T17" s="20">
        <f>'Distributor Secondary'!S6*'DSR con %'!T17</f>
        <v>65.5</v>
      </c>
      <c r="U17" s="20">
        <f>'Distributor Secondary'!T6*'DSR con %'!U17</f>
        <v>43.5</v>
      </c>
      <c r="V17" s="20">
        <f>'Distributor Secondary'!U6*'DSR con %'!V17</f>
        <v>65.5</v>
      </c>
      <c r="W17" s="20">
        <f>'Distributor Secondary'!V6*'DSR con %'!W17</f>
        <v>54.5</v>
      </c>
      <c r="X17" s="20">
        <f>'Distributor Secondary'!W6*'DSR con %'!X17</f>
        <v>65.5</v>
      </c>
      <c r="Y17" s="20">
        <f>'Distributor Secondary'!X6*'DSR con %'!Y17</f>
        <v>21.5</v>
      </c>
      <c r="Z17" s="20">
        <f>'Distributor Secondary'!Y6*'DSR con %'!Z17</f>
        <v>54.5</v>
      </c>
      <c r="AA17" s="20">
        <f>'Distributor Secondary'!Z6*'DSR con %'!AA17</f>
        <v>8.4</v>
      </c>
      <c r="AB17" s="20">
        <f>'Distributor Secondary'!AA6*'DSR con %'!AB17</f>
        <v>17.04</v>
      </c>
      <c r="AC17" s="20">
        <f>'Distributor Secondary'!AB6*'DSR con %'!AC17</f>
        <v>7.68</v>
      </c>
      <c r="AD17" s="20">
        <f>'Distributor Secondary'!AC6*'DSR con %'!AD17</f>
        <v>8.4</v>
      </c>
      <c r="AE17" s="20">
        <f>'Distributor Secondary'!AD6*'DSR con %'!AE17</f>
        <v>34.08</v>
      </c>
      <c r="AF17" s="20">
        <f>'Distributor Secondary'!AE6*'DSR con %'!AF17</f>
        <v>19.2</v>
      </c>
      <c r="AG17" s="20">
        <f>'Distributor Secondary'!AF6*'DSR con %'!AG17</f>
        <v>17.04</v>
      </c>
      <c r="AH17" s="20">
        <f>'Distributor Secondary'!AG6*'DSR con %'!AH17</f>
        <v>13.68</v>
      </c>
      <c r="AI17" s="20">
        <f>'Distributor Secondary'!AH6*'DSR con %'!AI17</f>
        <v>25.68</v>
      </c>
      <c r="AJ17" s="20">
        <f>'Distributor Secondary'!AI6*'DSR con %'!AJ17</f>
        <v>17.04</v>
      </c>
    </row>
    <row r="18" spans="1:48" s="9" customFormat="1" x14ac:dyDescent="0.2">
      <c r="A18" s="30"/>
      <c r="B18" s="22"/>
      <c r="C18" s="23"/>
      <c r="D18" s="31"/>
      <c r="E18" s="31"/>
      <c r="F18" s="26">
        <f>SUM(F14:F17)</f>
        <v>10788430</v>
      </c>
      <c r="G18" s="26">
        <f t="shared" ref="G18:AJ18" si="6">SUM(G14:G17)</f>
        <v>5539</v>
      </c>
      <c r="H18" s="26">
        <f t="shared" si="6"/>
        <v>217</v>
      </c>
      <c r="I18" s="26">
        <f t="shared" si="6"/>
        <v>699</v>
      </c>
      <c r="J18" s="26">
        <f t="shared" si="6"/>
        <v>524</v>
      </c>
      <c r="K18" s="26">
        <f t="shared" si="6"/>
        <v>524</v>
      </c>
      <c r="L18" s="26">
        <f t="shared" si="6"/>
        <v>349</v>
      </c>
      <c r="M18" s="26">
        <f t="shared" si="6"/>
        <v>174</v>
      </c>
      <c r="N18" s="26">
        <f t="shared" si="6"/>
        <v>130</v>
      </c>
      <c r="O18" s="26">
        <f t="shared" ref="O18" si="7">SUM(O14:O17)</f>
        <v>130</v>
      </c>
      <c r="P18" s="26">
        <f t="shared" si="6"/>
        <v>87</v>
      </c>
      <c r="Q18" s="26">
        <f t="shared" si="6"/>
        <v>130</v>
      </c>
      <c r="R18" s="26">
        <f t="shared" si="6"/>
        <v>262</v>
      </c>
      <c r="S18" s="26">
        <f t="shared" si="6"/>
        <v>130</v>
      </c>
      <c r="T18" s="26">
        <f t="shared" si="6"/>
        <v>262</v>
      </c>
      <c r="U18" s="26">
        <f t="shared" si="6"/>
        <v>174</v>
      </c>
      <c r="V18" s="26">
        <f t="shared" si="6"/>
        <v>262</v>
      </c>
      <c r="W18" s="26">
        <f t="shared" si="6"/>
        <v>218</v>
      </c>
      <c r="X18" s="26">
        <f t="shared" si="6"/>
        <v>262</v>
      </c>
      <c r="Y18" s="26">
        <f t="shared" si="6"/>
        <v>86</v>
      </c>
      <c r="Z18" s="26">
        <f t="shared" si="6"/>
        <v>218</v>
      </c>
      <c r="AA18" s="26">
        <f t="shared" si="6"/>
        <v>35</v>
      </c>
      <c r="AB18" s="26">
        <f t="shared" si="6"/>
        <v>71</v>
      </c>
      <c r="AC18" s="26">
        <f t="shared" si="6"/>
        <v>32</v>
      </c>
      <c r="AD18" s="26">
        <f t="shared" si="6"/>
        <v>35</v>
      </c>
      <c r="AE18" s="26">
        <f t="shared" si="6"/>
        <v>142</v>
      </c>
      <c r="AF18" s="26">
        <f t="shared" si="6"/>
        <v>80</v>
      </c>
      <c r="AG18" s="26">
        <f t="shared" si="6"/>
        <v>71</v>
      </c>
      <c r="AH18" s="26">
        <f t="shared" si="6"/>
        <v>57</v>
      </c>
      <c r="AI18" s="26">
        <f t="shared" si="6"/>
        <v>107</v>
      </c>
      <c r="AJ18" s="26">
        <f t="shared" si="6"/>
        <v>71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4100650.7834760919</v>
      </c>
      <c r="G19" s="19">
        <f t="shared" si="1"/>
        <v>1885.2146065981417</v>
      </c>
      <c r="H19" s="20">
        <f>'Distributor Secondary'!G7*'DSR con %'!H19</f>
        <v>70.743576792505635</v>
      </c>
      <c r="I19" s="20">
        <f>'Distributor Secondary'!H7*'DSR con %'!I19</f>
        <v>228.14803515583066</v>
      </c>
      <c r="J19" s="20">
        <f>'Distributor Secondary'!I7*'DSR con %'!J19</f>
        <v>170.96364391522195</v>
      </c>
      <c r="K19" s="20">
        <f>'Distributor Secondary'!J7*'DSR con %'!K19</f>
        <v>170.96364391522195</v>
      </c>
      <c r="L19" s="20">
        <f>'Distributor Secondary'!K7*'DSR con %'!L19</f>
        <v>114.07401757791533</v>
      </c>
      <c r="M19" s="20">
        <f>'Distributor Secondary'!L7*'DSR con %'!M19</f>
        <v>56.889626337306616</v>
      </c>
      <c r="N19" s="20">
        <f>'Distributor Secondary'!M7*'DSR con %'!N19</f>
        <v>42.446146075503378</v>
      </c>
      <c r="O19" s="20">
        <f>'Distributor Secondary'!N7*'DSR con %'!O19</f>
        <v>42.446146075503378</v>
      </c>
      <c r="P19" s="20">
        <f>'Distributor Secondary'!O7*'DSR con %'!P19</f>
        <v>28.297430717002253</v>
      </c>
      <c r="Q19" s="20">
        <f>'Distributor Secondary'!P7*'DSR con %'!Q19</f>
        <v>42.446146075503378</v>
      </c>
      <c r="R19" s="20">
        <f>'Distributor Secondary'!Q7*'DSR con %'!R19</f>
        <v>85.481821957610975</v>
      </c>
      <c r="S19" s="20">
        <f>'Distributor Secondary'!R7*'DSR con %'!S19</f>
        <v>42.446146075503378</v>
      </c>
      <c r="T19" s="20">
        <f>'Distributor Secondary'!S7*'DSR con %'!T19</f>
        <v>85.481821957610975</v>
      </c>
      <c r="U19" s="20">
        <f>'Distributor Secondary'!T7*'DSR con %'!U19</f>
        <v>56.889626337306616</v>
      </c>
      <c r="V19" s="20">
        <f>'Distributor Secondary'!U7*'DSR con %'!V19</f>
        <v>85.481821957610975</v>
      </c>
      <c r="W19" s="20">
        <f>'Distributor Secondary'!V7*'DSR con %'!W19</f>
        <v>71.038341695807745</v>
      </c>
      <c r="X19" s="20">
        <f>'Distributor Secondary'!W7*'DSR con %'!X19</f>
        <v>85.481821957610975</v>
      </c>
      <c r="Y19" s="20">
        <f>'Distributor Secondary'!X7*'DSR con %'!Y19</f>
        <v>28.297430717002253</v>
      </c>
      <c r="Z19" s="20">
        <f>'Distributor Secondary'!Y7*'DSR con %'!Z19</f>
        <v>71.038341695807745</v>
      </c>
      <c r="AA19" s="20">
        <f>'Distributor Secondary'!Z7*'DSR con %'!AA19</f>
        <v>15.347303039513475</v>
      </c>
      <c r="AB19" s="20">
        <f>'Distributor Secondary'!AA7*'DSR con %'!AB19</f>
        <v>31.088126669783705</v>
      </c>
      <c r="AC19" s="20">
        <f>'Distributor Secondary'!AB7*'DSR con %'!AC19</f>
        <v>13.773220676486453</v>
      </c>
      <c r="AD19" s="20">
        <f>'Distributor Secondary'!AC7*'DSR con %'!AD19</f>
        <v>15.347303039513475</v>
      </c>
      <c r="AE19" s="20">
        <f>'Distributor Secondary'!AD7*'DSR con %'!AE19</f>
        <v>61.782732748810659</v>
      </c>
      <c r="AF19" s="20">
        <f>'Distributor Secondary'!AE7*'DSR con %'!AF19</f>
        <v>35.41685316810802</v>
      </c>
      <c r="AG19" s="20">
        <f>'Distributor Secondary'!AF7*'DSR con %'!AG19</f>
        <v>31.088126669783705</v>
      </c>
      <c r="AH19" s="20">
        <f>'Distributor Secondary'!AG7*'DSR con %'!AH19</f>
        <v>24.791797217675615</v>
      </c>
      <c r="AI19" s="20">
        <f>'Distributor Secondary'!AH7*'DSR con %'!AI19</f>
        <v>46.435429709297182</v>
      </c>
      <c r="AJ19" s="20">
        <f>'Distributor Secondary'!AI7*'DSR con %'!AJ19</f>
        <v>31.088126669783705</v>
      </c>
    </row>
    <row r="20" spans="1:48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2939493.8366246657</v>
      </c>
      <c r="G20" s="19">
        <f t="shared" si="1"/>
        <v>1505.2093306178253</v>
      </c>
      <c r="H20" s="20">
        <f>'Distributor Secondary'!G7*'DSR con %'!H20</f>
        <v>58.845221774229032</v>
      </c>
      <c r="I20" s="20">
        <f>'Distributor Secondary'!H7*'DSR con %'!I20</f>
        <v>189.77584022188861</v>
      </c>
      <c r="J20" s="20">
        <f>'Distributor Secondary'!I7*'DSR con %'!J20</f>
        <v>142.20928595438681</v>
      </c>
      <c r="K20" s="20">
        <f>'Distributor Secondary'!J7*'DSR con %'!K20</f>
        <v>142.20928595438681</v>
      </c>
      <c r="L20" s="20">
        <f>'Distributor Secondary'!K7*'DSR con %'!L20</f>
        <v>94.887920110944307</v>
      </c>
      <c r="M20" s="20">
        <f>'Distributor Secondary'!L7*'DSR con %'!M20</f>
        <v>47.321365843442507</v>
      </c>
      <c r="N20" s="20">
        <f>'Distributor Secondary'!M7*'DSR con %'!N20</f>
        <v>35.307133064537418</v>
      </c>
      <c r="O20" s="20">
        <f>'Distributor Secondary'!N7*'DSR con %'!O20</f>
        <v>35.307133064537418</v>
      </c>
      <c r="P20" s="20">
        <f>'Distributor Secondary'!O7*'DSR con %'!P20</f>
        <v>23.53808870969161</v>
      </c>
      <c r="Q20" s="20">
        <f>'Distributor Secondary'!P7*'DSR con %'!Q20</f>
        <v>35.307133064537418</v>
      </c>
      <c r="R20" s="20">
        <f>'Distributor Secondary'!Q7*'DSR con %'!R20</f>
        <v>71.104642977193407</v>
      </c>
      <c r="S20" s="20">
        <f>'Distributor Secondary'!R7*'DSR con %'!S20</f>
        <v>35.307133064537418</v>
      </c>
      <c r="T20" s="20">
        <f>'Distributor Secondary'!S7*'DSR con %'!T20</f>
        <v>71.104642977193407</v>
      </c>
      <c r="U20" s="20">
        <f>'Distributor Secondary'!T7*'DSR con %'!U20</f>
        <v>47.321365843442507</v>
      </c>
      <c r="V20" s="20">
        <f>'Distributor Secondary'!U7*'DSR con %'!V20</f>
        <v>71.104642977193407</v>
      </c>
      <c r="W20" s="20">
        <f>'Distributor Secondary'!V7*'DSR con %'!W20</f>
        <v>59.090410198288318</v>
      </c>
      <c r="X20" s="20">
        <f>'Distributor Secondary'!W7*'DSR con %'!X20</f>
        <v>71.104642977193407</v>
      </c>
      <c r="Y20" s="20">
        <f>'Distributor Secondary'!X7*'DSR con %'!Y20</f>
        <v>23.53808870969161</v>
      </c>
      <c r="Z20" s="20">
        <f>'Distributor Secondary'!Y7*'DSR con %'!Z20</f>
        <v>59.090410198288318</v>
      </c>
      <c r="AA20" s="20">
        <f>'Distributor Secondary'!Z7*'DSR con %'!AA20</f>
        <v>9.6113917408183092</v>
      </c>
      <c r="AB20" s="20">
        <f>'Distributor Secondary'!AA7*'DSR con %'!AB20</f>
        <v>19.469229423708882</v>
      </c>
      <c r="AC20" s="20">
        <f>'Distributor Secondary'!AB7*'DSR con %'!AC20</f>
        <v>8.6256079725292523</v>
      </c>
      <c r="AD20" s="20">
        <f>'Distributor Secondary'!AC7*'DSR con %'!AD20</f>
        <v>9.6113917408183092</v>
      </c>
      <c r="AE20" s="20">
        <f>'Distributor Secondary'!AD7*'DSR con %'!AE20</f>
        <v>38.6920129053455</v>
      </c>
      <c r="AF20" s="20">
        <f>'Distributor Secondary'!AE7*'DSR con %'!AF20</f>
        <v>22.180134786503789</v>
      </c>
      <c r="AG20" s="20">
        <f>'Distributor Secondary'!AF7*'DSR con %'!AG20</f>
        <v>19.469229423708882</v>
      </c>
      <c r="AH20" s="20">
        <f>'Distributor Secondary'!AG7*'DSR con %'!AH20</f>
        <v>15.526094350552652</v>
      </c>
      <c r="AI20" s="20">
        <f>'Distributor Secondary'!AH7*'DSR con %'!AI20</f>
        <v>29.080621164527191</v>
      </c>
      <c r="AJ20" s="20">
        <f>'Distributor Secondary'!AI7*'DSR con %'!AJ20</f>
        <v>19.469229423708882</v>
      </c>
    </row>
    <row r="21" spans="1:48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2947838.835551382</v>
      </c>
      <c r="G21" s="19">
        <f t="shared" si="1"/>
        <v>1573.7798312617322</v>
      </c>
      <c r="H21" s="20">
        <f>'Distributor Secondary'!G7*'DSR con %'!H21</f>
        <v>62.412194018792249</v>
      </c>
      <c r="I21" s="20">
        <f>'Distributor Secondary'!H7*'DSR con %'!I21</f>
        <v>201.27932571060501</v>
      </c>
      <c r="J21" s="20">
        <f>'Distributor Secondary'!I7*'DSR con %'!J21</f>
        <v>150.82946887874792</v>
      </c>
      <c r="K21" s="20">
        <f>'Distributor Secondary'!J7*'DSR con %'!K21</f>
        <v>150.82946887874792</v>
      </c>
      <c r="L21" s="20">
        <f>'Distributor Secondary'!K7*'DSR con %'!L21</f>
        <v>100.6396628553025</v>
      </c>
      <c r="M21" s="20">
        <f>'Distributor Secondary'!L7*'DSR con %'!M21</f>
        <v>50.189806023445435</v>
      </c>
      <c r="N21" s="20">
        <f>'Distributor Secondary'!M7*'DSR con %'!N21</f>
        <v>37.447316411275345</v>
      </c>
      <c r="O21" s="20">
        <f>'Distributor Secondary'!N7*'DSR con %'!O21</f>
        <v>37.447316411275345</v>
      </c>
      <c r="P21" s="20">
        <f>'Distributor Secondary'!O7*'DSR con %'!P21</f>
        <v>24.964877607516897</v>
      </c>
      <c r="Q21" s="20">
        <f>'Distributor Secondary'!P7*'DSR con %'!Q21</f>
        <v>37.447316411275345</v>
      </c>
      <c r="R21" s="20">
        <f>'Distributor Secondary'!Q7*'DSR con %'!R21</f>
        <v>75.414734439373959</v>
      </c>
      <c r="S21" s="20">
        <f>'Distributor Secondary'!R7*'DSR con %'!S21</f>
        <v>37.447316411275345</v>
      </c>
      <c r="T21" s="20">
        <f>'Distributor Secondary'!S7*'DSR con %'!T21</f>
        <v>75.414734439373959</v>
      </c>
      <c r="U21" s="20">
        <f>'Distributor Secondary'!T7*'DSR con %'!U21</f>
        <v>50.189806023445435</v>
      </c>
      <c r="V21" s="20">
        <f>'Distributor Secondary'!U7*'DSR con %'!V21</f>
        <v>75.414734439373959</v>
      </c>
      <c r="W21" s="20">
        <f>'Distributor Secondary'!V7*'DSR con %'!W21</f>
        <v>62.672244827203883</v>
      </c>
      <c r="X21" s="20">
        <f>'Distributor Secondary'!W7*'DSR con %'!X21</f>
        <v>75.414734439373959</v>
      </c>
      <c r="Y21" s="20">
        <f>'Distributor Secondary'!X7*'DSR con %'!Y21</f>
        <v>24.964877607516897</v>
      </c>
      <c r="Z21" s="20">
        <f>'Distributor Secondary'!Y7*'DSR con %'!Z21</f>
        <v>62.672244827203883</v>
      </c>
      <c r="AA21" s="20">
        <f>'Distributor Secondary'!Z7*'DSR con %'!AA21</f>
        <v>9.0576071637836257</v>
      </c>
      <c r="AB21" s="20">
        <f>'Distributor Secondary'!AA7*'DSR con %'!AB21</f>
        <v>18.347460665100165</v>
      </c>
      <c r="AC21" s="20">
        <f>'Distributor Secondary'!AB7*'DSR con %'!AC21</f>
        <v>8.1286218136519715</v>
      </c>
      <c r="AD21" s="20">
        <f>'Distributor Secondary'!AC7*'DSR con %'!AD21</f>
        <v>9.0576071637836257</v>
      </c>
      <c r="AE21" s="20">
        <f>'Distributor Secondary'!AD7*'DSR con %'!AE21</f>
        <v>36.462674992667417</v>
      </c>
      <c r="AF21" s="20">
        <f>'Distributor Secondary'!AE7*'DSR con %'!AF21</f>
        <v>20.902170377962214</v>
      </c>
      <c r="AG21" s="20">
        <f>'Distributor Secondary'!AF7*'DSR con %'!AG21</f>
        <v>18.347460665100165</v>
      </c>
      <c r="AH21" s="20">
        <f>'Distributor Secondary'!AG7*'DSR con %'!AH21</f>
        <v>14.63151926457355</v>
      </c>
      <c r="AI21" s="20">
        <f>'Distributor Secondary'!AH7*'DSR con %'!AI21</f>
        <v>27.405067828883791</v>
      </c>
      <c r="AJ21" s="20">
        <f>'Distributor Secondary'!AI7*'DSR con %'!AJ21</f>
        <v>18.347460665100165</v>
      </c>
    </row>
    <row r="22" spans="1:48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1970836.5443478595</v>
      </c>
      <c r="G22" s="19">
        <f t="shared" si="1"/>
        <v>1170.7962315223008</v>
      </c>
      <c r="H22" s="20">
        <f>'Distributor Secondary'!G7*'DSR con %'!H22</f>
        <v>47.999007414473091</v>
      </c>
      <c r="I22" s="20">
        <f>'Distributor Secondary'!H7*'DSR con %'!I22</f>
        <v>154.79679891167572</v>
      </c>
      <c r="J22" s="20">
        <f>'Distributor Secondary'!I7*'DSR con %'!J22</f>
        <v>115.9976012516433</v>
      </c>
      <c r="K22" s="20">
        <f>'Distributor Secondary'!J7*'DSR con %'!K22</f>
        <v>115.9976012516433</v>
      </c>
      <c r="L22" s="20">
        <f>'Distributor Secondary'!K7*'DSR con %'!L22</f>
        <v>77.398399455837861</v>
      </c>
      <c r="M22" s="20">
        <f>'Distributor Secondary'!L7*'DSR con %'!M22</f>
        <v>38.599201795805442</v>
      </c>
      <c r="N22" s="20">
        <f>'Distributor Secondary'!M7*'DSR con %'!N22</f>
        <v>28.799404448683855</v>
      </c>
      <c r="O22" s="20">
        <f>'Distributor Secondary'!N7*'DSR con %'!O22</f>
        <v>28.799404448683855</v>
      </c>
      <c r="P22" s="20">
        <f>'Distributor Secondary'!O7*'DSR con %'!P22</f>
        <v>19.199602965789236</v>
      </c>
      <c r="Q22" s="20">
        <f>'Distributor Secondary'!P7*'DSR con %'!Q22</f>
        <v>28.799404448683855</v>
      </c>
      <c r="R22" s="20">
        <f>'Distributor Secondary'!Q7*'DSR con %'!R22</f>
        <v>57.998800625821652</v>
      </c>
      <c r="S22" s="20">
        <f>'Distributor Secondary'!R7*'DSR con %'!S22</f>
        <v>28.799404448683855</v>
      </c>
      <c r="T22" s="20">
        <f>'Distributor Secondary'!S7*'DSR con %'!T22</f>
        <v>57.998800625821652</v>
      </c>
      <c r="U22" s="20">
        <f>'Distributor Secondary'!T7*'DSR con %'!U22</f>
        <v>38.599201795805442</v>
      </c>
      <c r="V22" s="20">
        <f>'Distributor Secondary'!U7*'DSR con %'!V22</f>
        <v>57.998800625821652</v>
      </c>
      <c r="W22" s="20">
        <f>'Distributor Secondary'!V7*'DSR con %'!W22</f>
        <v>48.199003278700062</v>
      </c>
      <c r="X22" s="20">
        <f>'Distributor Secondary'!W7*'DSR con %'!X22</f>
        <v>57.998800625821652</v>
      </c>
      <c r="Y22" s="20">
        <f>'Distributor Secondary'!X7*'DSR con %'!Y22</f>
        <v>19.199602965789236</v>
      </c>
      <c r="Z22" s="20">
        <f>'Distributor Secondary'!Y7*'DSR con %'!Z22</f>
        <v>48.199003278700062</v>
      </c>
      <c r="AA22" s="20">
        <f>'Distributor Secondary'!Z7*'DSR con %'!AA22</f>
        <v>4.9836980558845889</v>
      </c>
      <c r="AB22" s="20">
        <f>'Distributor Secondary'!AA7*'DSR con %'!AB22</f>
        <v>10.095183241407243</v>
      </c>
      <c r="AC22" s="20">
        <f>'Distributor Secondary'!AB7*'DSR con %'!AC22</f>
        <v>4.4725495373323234</v>
      </c>
      <c r="AD22" s="20">
        <f>'Distributor Secondary'!AC7*'DSR con %'!AD22</f>
        <v>4.9836980558845889</v>
      </c>
      <c r="AE22" s="20">
        <f>'Distributor Secondary'!AD7*'DSR con %'!AE22</f>
        <v>20.062579353176421</v>
      </c>
      <c r="AF22" s="20">
        <f>'Distributor Secondary'!AE7*'DSR con %'!AF22</f>
        <v>11.500841667425973</v>
      </c>
      <c r="AG22" s="20">
        <f>'Distributor Secondary'!AF7*'DSR con %'!AG22</f>
        <v>10.095183241407243</v>
      </c>
      <c r="AH22" s="20">
        <f>'Distributor Secondary'!AG7*'DSR con %'!AH22</f>
        <v>8.0505891671981811</v>
      </c>
      <c r="AI22" s="20">
        <f>'Distributor Secondary'!AH7*'DSR con %'!AI22</f>
        <v>15.078881297291833</v>
      </c>
      <c r="AJ22" s="20">
        <f>'Distributor Secondary'!AI7*'DSR con %'!AJ22</f>
        <v>10.095183241407243</v>
      </c>
    </row>
    <row r="23" spans="1:48" s="9" customFormat="1" x14ac:dyDescent="0.2">
      <c r="A23" s="30"/>
      <c r="B23" s="22"/>
      <c r="C23" s="23"/>
      <c r="D23" s="31"/>
      <c r="E23" s="31"/>
      <c r="F23" s="26">
        <f>SUM(F19:F22)</f>
        <v>11958820</v>
      </c>
      <c r="G23" s="26">
        <f t="shared" ref="G23:AJ23" si="8">SUM(G19:G22)</f>
        <v>6135</v>
      </c>
      <c r="H23" s="26">
        <f t="shared" si="8"/>
        <v>240.00000000000003</v>
      </c>
      <c r="I23" s="26">
        <f t="shared" si="8"/>
        <v>774</v>
      </c>
      <c r="J23" s="26">
        <f t="shared" si="8"/>
        <v>580</v>
      </c>
      <c r="K23" s="26">
        <f t="shared" si="8"/>
        <v>580</v>
      </c>
      <c r="L23" s="26">
        <f t="shared" si="8"/>
        <v>387</v>
      </c>
      <c r="M23" s="26">
        <f t="shared" si="8"/>
        <v>193</v>
      </c>
      <c r="N23" s="26">
        <f t="shared" si="8"/>
        <v>144</v>
      </c>
      <c r="O23" s="26">
        <f t="shared" ref="O23" si="9">SUM(O19:O22)</f>
        <v>144</v>
      </c>
      <c r="P23" s="26">
        <f t="shared" si="8"/>
        <v>96</v>
      </c>
      <c r="Q23" s="26">
        <f t="shared" si="8"/>
        <v>144</v>
      </c>
      <c r="R23" s="26">
        <f t="shared" si="8"/>
        <v>290</v>
      </c>
      <c r="S23" s="26">
        <f t="shared" si="8"/>
        <v>144</v>
      </c>
      <c r="T23" s="26">
        <f t="shared" si="8"/>
        <v>290</v>
      </c>
      <c r="U23" s="26">
        <f t="shared" si="8"/>
        <v>193</v>
      </c>
      <c r="V23" s="26">
        <f t="shared" si="8"/>
        <v>290</v>
      </c>
      <c r="W23" s="26">
        <f t="shared" si="8"/>
        <v>241</v>
      </c>
      <c r="X23" s="26">
        <f t="shared" si="8"/>
        <v>290</v>
      </c>
      <c r="Y23" s="26">
        <f t="shared" si="8"/>
        <v>96</v>
      </c>
      <c r="Z23" s="26">
        <f t="shared" si="8"/>
        <v>241</v>
      </c>
      <c r="AA23" s="26">
        <f t="shared" si="8"/>
        <v>39</v>
      </c>
      <c r="AB23" s="26">
        <f t="shared" si="8"/>
        <v>78.999999999999986</v>
      </c>
      <c r="AC23" s="26">
        <f t="shared" si="8"/>
        <v>35</v>
      </c>
      <c r="AD23" s="26">
        <f t="shared" si="8"/>
        <v>39</v>
      </c>
      <c r="AE23" s="26">
        <f t="shared" si="8"/>
        <v>157</v>
      </c>
      <c r="AF23" s="26">
        <f t="shared" si="8"/>
        <v>89.999999999999986</v>
      </c>
      <c r="AG23" s="26">
        <f t="shared" si="8"/>
        <v>78.999999999999986</v>
      </c>
      <c r="AH23" s="26">
        <f t="shared" si="8"/>
        <v>63</v>
      </c>
      <c r="AI23" s="26">
        <f t="shared" si="8"/>
        <v>117.99999999999999</v>
      </c>
      <c r="AJ23" s="26">
        <f t="shared" si="8"/>
        <v>78.999999999999986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6458669.8000000007</v>
      </c>
      <c r="G24" s="19">
        <f t="shared" si="1"/>
        <v>2709.2000000000007</v>
      </c>
      <c r="H24" s="20">
        <f>'Distributor Secondary'!G8*'DSR con %'!H24</f>
        <v>93</v>
      </c>
      <c r="I24" s="20">
        <f>'Distributor Secondary'!H8*'DSR con %'!I24</f>
        <v>299.7</v>
      </c>
      <c r="J24" s="20">
        <f>'Distributor Secondary'!I8*'DSR con %'!J24</f>
        <v>224.4</v>
      </c>
      <c r="K24" s="20">
        <f>'Distributor Secondary'!J8*'DSR con %'!K24</f>
        <v>224.4</v>
      </c>
      <c r="L24" s="20">
        <f>'Distributor Secondary'!K8*'DSR con %'!L24</f>
        <v>149.69999999999999</v>
      </c>
      <c r="M24" s="20">
        <f>'Distributor Secondary'!L8*'DSR con %'!M24</f>
        <v>74.7</v>
      </c>
      <c r="N24" s="20">
        <f>'Distributor Secondary'!M8*'DSR con %'!N24</f>
        <v>57.66</v>
      </c>
      <c r="O24" s="20">
        <f>'Distributor Secondary'!N8*'DSR con %'!O24</f>
        <v>57.66</v>
      </c>
      <c r="P24" s="20">
        <f>'Distributor Secondary'!O8*'DSR con %'!P24</f>
        <v>38.44</v>
      </c>
      <c r="Q24" s="20">
        <f>'Distributor Secondary'!P8*'DSR con %'!Q24</f>
        <v>57.66</v>
      </c>
      <c r="R24" s="20">
        <f>'Distributor Secondary'!Q8*'DSR con %'!R24</f>
        <v>127.16000000000001</v>
      </c>
      <c r="S24" s="20">
        <f>'Distributor Secondary'!R8*'DSR con %'!S24</f>
        <v>63.24</v>
      </c>
      <c r="T24" s="20">
        <f>'Distributor Secondary'!S8*'DSR con %'!T24</f>
        <v>127.16000000000001</v>
      </c>
      <c r="U24" s="20">
        <f>'Distributor Secondary'!T8*'DSR con %'!U24</f>
        <v>84.660000000000011</v>
      </c>
      <c r="V24" s="20">
        <f>'Distributor Secondary'!U8*'DSR con %'!V24</f>
        <v>127.16000000000001</v>
      </c>
      <c r="W24" s="20">
        <f>'Distributor Secondary'!V8*'DSR con %'!W24</f>
        <v>106.08000000000001</v>
      </c>
      <c r="X24" s="20">
        <f>'Distributor Secondary'!W8*'DSR con %'!X24</f>
        <v>127.16000000000001</v>
      </c>
      <c r="Y24" s="20">
        <f>'Distributor Secondary'!X8*'DSR con %'!Y24</f>
        <v>41.82</v>
      </c>
      <c r="Z24" s="20">
        <f>'Distributor Secondary'!Y8*'DSR con %'!Z24</f>
        <v>106.08000000000001</v>
      </c>
      <c r="AA24" s="20">
        <f>'Distributor Secondary'!Z8*'DSR con %'!AA24</f>
        <v>17</v>
      </c>
      <c r="AB24" s="20">
        <f>'Distributor Secondary'!AA8*'DSR con %'!AB24</f>
        <v>52.52</v>
      </c>
      <c r="AC24" s="20">
        <f>'Distributor Secondary'!AB8*'DSR con %'!AC24</f>
        <v>23.400000000000002</v>
      </c>
      <c r="AD24" s="20">
        <f>'Distributor Secondary'!AC8*'DSR con %'!AD24</f>
        <v>26</v>
      </c>
      <c r="AE24" s="20">
        <f>'Distributor Secondary'!AD8*'DSR con %'!AE24</f>
        <v>105.56</v>
      </c>
      <c r="AF24" s="20">
        <f>'Distributor Secondary'!AE8*'DSR con %'!AF24</f>
        <v>62.400000000000006</v>
      </c>
      <c r="AG24" s="20">
        <f>'Distributor Secondary'!AF8*'DSR con %'!AG24</f>
        <v>53.04</v>
      </c>
      <c r="AH24" s="20">
        <f>'Distributor Secondary'!AG8*'DSR con %'!AH24</f>
        <v>44.28</v>
      </c>
      <c r="AI24" s="20">
        <f>'Distributor Secondary'!AH8*'DSR con %'!AI24</f>
        <v>82.080000000000013</v>
      </c>
      <c r="AJ24" s="20">
        <f>'Distributor Secondary'!AI8*'DSR con %'!AJ24</f>
        <v>55.080000000000005</v>
      </c>
    </row>
    <row r="25" spans="1:48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1643709.2</v>
      </c>
      <c r="G25" s="19">
        <f t="shared" si="1"/>
        <v>945.60999999999967</v>
      </c>
      <c r="H25" s="20">
        <f>'Distributor Secondary'!G8*'DSR con %'!H25</f>
        <v>37.199999999999996</v>
      </c>
      <c r="I25" s="20">
        <f>'Distributor Secondary'!H8*'DSR con %'!I25</f>
        <v>119.88</v>
      </c>
      <c r="J25" s="20">
        <f>'Distributor Secondary'!I8*'DSR con %'!J25</f>
        <v>89.759999999999991</v>
      </c>
      <c r="K25" s="20">
        <f>'Distributor Secondary'!J8*'DSR con %'!K25</f>
        <v>89.759999999999991</v>
      </c>
      <c r="L25" s="20">
        <f>'Distributor Secondary'!K8*'DSR con %'!L25</f>
        <v>59.879999999999995</v>
      </c>
      <c r="M25" s="20">
        <f>'Distributor Secondary'!L8*'DSR con %'!M25</f>
        <v>29.88</v>
      </c>
      <c r="N25" s="20">
        <f>'Distributor Secondary'!M8*'DSR con %'!N25</f>
        <v>22.32</v>
      </c>
      <c r="O25" s="20">
        <f>'Distributor Secondary'!N8*'DSR con %'!O25</f>
        <v>22.32</v>
      </c>
      <c r="P25" s="20">
        <f>'Distributor Secondary'!O8*'DSR con %'!P25</f>
        <v>14.879999999999999</v>
      </c>
      <c r="Q25" s="20">
        <f>'Distributor Secondary'!P8*'DSR con %'!Q25</f>
        <v>22.32</v>
      </c>
      <c r="R25" s="20">
        <f>'Distributor Secondary'!Q8*'DSR con %'!R25</f>
        <v>48.620000000000005</v>
      </c>
      <c r="S25" s="20">
        <f>'Distributor Secondary'!R8*'DSR con %'!S25</f>
        <v>24.18</v>
      </c>
      <c r="T25" s="20">
        <f>'Distributor Secondary'!S8*'DSR con %'!T25</f>
        <v>48.620000000000005</v>
      </c>
      <c r="U25" s="20">
        <f>'Distributor Secondary'!T8*'DSR con %'!U25</f>
        <v>32.370000000000005</v>
      </c>
      <c r="V25" s="20">
        <f>'Distributor Secondary'!U8*'DSR con %'!V25</f>
        <v>48.620000000000005</v>
      </c>
      <c r="W25" s="20">
        <f>'Distributor Secondary'!V8*'DSR con %'!W25</f>
        <v>40.56</v>
      </c>
      <c r="X25" s="20">
        <f>'Distributor Secondary'!W8*'DSR con %'!X25</f>
        <v>48.620000000000005</v>
      </c>
      <c r="Y25" s="20">
        <f>'Distributor Secondary'!X8*'DSR con %'!Y25</f>
        <v>15.99</v>
      </c>
      <c r="Z25" s="20">
        <f>'Distributor Secondary'!Y8*'DSR con %'!Z25</f>
        <v>40.56</v>
      </c>
      <c r="AA25" s="20">
        <f>'Distributor Secondary'!Z8*'DSR con %'!AA25</f>
        <v>6.5</v>
      </c>
      <c r="AB25" s="20">
        <f>'Distributor Secondary'!AA8*'DSR con %'!AB25</f>
        <v>9.09</v>
      </c>
      <c r="AC25" s="20">
        <f>'Distributor Secondary'!AB8*'DSR con %'!AC25</f>
        <v>4.05</v>
      </c>
      <c r="AD25" s="20">
        <f>'Distributor Secondary'!AC8*'DSR con %'!AD25</f>
        <v>4.5</v>
      </c>
      <c r="AE25" s="20">
        <f>'Distributor Secondary'!AD8*'DSR con %'!AE25</f>
        <v>18.27</v>
      </c>
      <c r="AF25" s="20">
        <f>'Distributor Secondary'!AE8*'DSR con %'!AF25</f>
        <v>10.799999999999999</v>
      </c>
      <c r="AG25" s="20">
        <f>'Distributor Secondary'!AF8*'DSR con %'!AG25</f>
        <v>9.18</v>
      </c>
      <c r="AH25" s="20">
        <f>'Distributor Secondary'!AG8*'DSR con %'!AH25</f>
        <v>6.5600000000000005</v>
      </c>
      <c r="AI25" s="20">
        <f>'Distributor Secondary'!AH8*'DSR con %'!AI25</f>
        <v>12.16</v>
      </c>
      <c r="AJ25" s="20">
        <f>'Distributor Secondary'!AI8*'DSR con %'!AJ25</f>
        <v>8.16</v>
      </c>
    </row>
    <row r="26" spans="1:48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1973101.8000000003</v>
      </c>
      <c r="G26" s="19">
        <f t="shared" si="1"/>
        <v>1100.5500000000002</v>
      </c>
      <c r="H26" s="20">
        <f>'Distributor Secondary'!G8*'DSR con %'!H26</f>
        <v>43.400000000000006</v>
      </c>
      <c r="I26" s="20">
        <f>'Distributor Secondary'!H8*'DSR con %'!I26</f>
        <v>139.86000000000001</v>
      </c>
      <c r="J26" s="20">
        <f>'Distributor Secondary'!I8*'DSR con %'!J26</f>
        <v>104.72000000000001</v>
      </c>
      <c r="K26" s="20">
        <f>'Distributor Secondary'!J8*'DSR con %'!K26</f>
        <v>104.72000000000001</v>
      </c>
      <c r="L26" s="20">
        <f>'Distributor Secondary'!K8*'DSR con %'!L26</f>
        <v>69.860000000000014</v>
      </c>
      <c r="M26" s="20">
        <f>'Distributor Secondary'!L8*'DSR con %'!M26</f>
        <v>34.860000000000007</v>
      </c>
      <c r="N26" s="20">
        <f>'Distributor Secondary'!M8*'DSR con %'!N26</f>
        <v>24.18</v>
      </c>
      <c r="O26" s="20">
        <f>'Distributor Secondary'!N8*'DSR con %'!O26</f>
        <v>24.18</v>
      </c>
      <c r="P26" s="20">
        <f>'Distributor Secondary'!O8*'DSR con %'!P26</f>
        <v>16.12</v>
      </c>
      <c r="Q26" s="20">
        <f>'Distributor Secondary'!P8*'DSR con %'!Q26</f>
        <v>24.18</v>
      </c>
      <c r="R26" s="20">
        <f>'Distributor Secondary'!Q8*'DSR con %'!R26</f>
        <v>56.1</v>
      </c>
      <c r="S26" s="20">
        <f>'Distributor Secondary'!R8*'DSR con %'!S26</f>
        <v>27.9</v>
      </c>
      <c r="T26" s="20">
        <f>'Distributor Secondary'!S8*'DSR con %'!T26</f>
        <v>56.1</v>
      </c>
      <c r="U26" s="20">
        <f>'Distributor Secondary'!T8*'DSR con %'!U26</f>
        <v>37.35</v>
      </c>
      <c r="V26" s="20">
        <f>'Distributor Secondary'!U8*'DSR con %'!V26</f>
        <v>56.1</v>
      </c>
      <c r="W26" s="20">
        <f>'Distributor Secondary'!V8*'DSR con %'!W26</f>
        <v>46.8</v>
      </c>
      <c r="X26" s="20">
        <f>'Distributor Secondary'!W8*'DSR con %'!X26</f>
        <v>56.1</v>
      </c>
      <c r="Y26" s="20">
        <f>'Distributor Secondary'!X8*'DSR con %'!Y26</f>
        <v>18.45</v>
      </c>
      <c r="Z26" s="20">
        <f>'Distributor Secondary'!Y8*'DSR con %'!Z26</f>
        <v>46.8</v>
      </c>
      <c r="AA26" s="20">
        <f>'Distributor Secondary'!Z8*'DSR con %'!AA26</f>
        <v>7.5</v>
      </c>
      <c r="AB26" s="20">
        <f>'Distributor Secondary'!AA8*'DSR con %'!AB26</f>
        <v>11.11</v>
      </c>
      <c r="AC26" s="20">
        <f>'Distributor Secondary'!AB8*'DSR con %'!AC26</f>
        <v>4.95</v>
      </c>
      <c r="AD26" s="20">
        <f>'Distributor Secondary'!AC8*'DSR con %'!AD26</f>
        <v>5.5</v>
      </c>
      <c r="AE26" s="20">
        <f>'Distributor Secondary'!AD8*'DSR con %'!AE26</f>
        <v>22.330000000000002</v>
      </c>
      <c r="AF26" s="20">
        <f>'Distributor Secondary'!AE8*'DSR con %'!AF26</f>
        <v>13.2</v>
      </c>
      <c r="AG26" s="20">
        <f>'Distributor Secondary'!AF8*'DSR con %'!AG26</f>
        <v>11.22</v>
      </c>
      <c r="AH26" s="20">
        <f>'Distributor Secondary'!AG8*'DSR con %'!AH26</f>
        <v>9.02</v>
      </c>
      <c r="AI26" s="20">
        <f>'Distributor Secondary'!AH8*'DSR con %'!AI26</f>
        <v>16.72</v>
      </c>
      <c r="AJ26" s="20">
        <f>'Distributor Secondary'!AI8*'DSR con %'!AJ26</f>
        <v>11.22</v>
      </c>
    </row>
    <row r="27" spans="1:48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1769842.4</v>
      </c>
      <c r="G27" s="19">
        <f t="shared" si="1"/>
        <v>1057.5899999999999</v>
      </c>
      <c r="H27" s="20">
        <f>'Distributor Secondary'!G8*'DSR con %'!H27</f>
        <v>43.400000000000006</v>
      </c>
      <c r="I27" s="20">
        <f>'Distributor Secondary'!H8*'DSR con %'!I27</f>
        <v>139.86000000000001</v>
      </c>
      <c r="J27" s="20">
        <f>'Distributor Secondary'!I8*'DSR con %'!J27</f>
        <v>104.72000000000001</v>
      </c>
      <c r="K27" s="20">
        <f>'Distributor Secondary'!J8*'DSR con %'!K27</f>
        <v>104.72000000000001</v>
      </c>
      <c r="L27" s="20">
        <f>'Distributor Secondary'!K8*'DSR con %'!L27</f>
        <v>69.860000000000014</v>
      </c>
      <c r="M27" s="20">
        <f>'Distributor Secondary'!L8*'DSR con %'!M27</f>
        <v>34.860000000000007</v>
      </c>
      <c r="N27" s="20">
        <f>'Distributor Secondary'!M8*'DSR con %'!N27</f>
        <v>26.040000000000003</v>
      </c>
      <c r="O27" s="20">
        <f>'Distributor Secondary'!N8*'DSR con %'!O27</f>
        <v>26.040000000000003</v>
      </c>
      <c r="P27" s="20">
        <f>'Distributor Secondary'!O8*'DSR con %'!P27</f>
        <v>17.360000000000003</v>
      </c>
      <c r="Q27" s="20">
        <f>'Distributor Secondary'!P8*'DSR con %'!Q27</f>
        <v>26.040000000000003</v>
      </c>
      <c r="R27" s="20">
        <f>'Distributor Secondary'!Q8*'DSR con %'!R27</f>
        <v>52.360000000000007</v>
      </c>
      <c r="S27" s="20">
        <f>'Distributor Secondary'!R8*'DSR con %'!S27</f>
        <v>26.040000000000003</v>
      </c>
      <c r="T27" s="20">
        <f>'Distributor Secondary'!S8*'DSR con %'!T27</f>
        <v>52.360000000000007</v>
      </c>
      <c r="U27" s="20">
        <f>'Distributor Secondary'!T8*'DSR con %'!U27</f>
        <v>34.860000000000007</v>
      </c>
      <c r="V27" s="20">
        <f>'Distributor Secondary'!U8*'DSR con %'!V27</f>
        <v>52.360000000000007</v>
      </c>
      <c r="W27" s="20">
        <f>'Distributor Secondary'!V8*'DSR con %'!W27</f>
        <v>43.680000000000007</v>
      </c>
      <c r="X27" s="20">
        <f>'Distributor Secondary'!W8*'DSR con %'!X27</f>
        <v>52.360000000000007</v>
      </c>
      <c r="Y27" s="20">
        <f>'Distributor Secondary'!X8*'DSR con %'!Y27</f>
        <v>17.220000000000002</v>
      </c>
      <c r="Z27" s="20">
        <f>'Distributor Secondary'!Y8*'DSR con %'!Z27</f>
        <v>43.680000000000007</v>
      </c>
      <c r="AA27" s="20">
        <f>'Distributor Secondary'!Z8*'DSR con %'!AA27</f>
        <v>7.0000000000000009</v>
      </c>
      <c r="AB27" s="20">
        <f>'Distributor Secondary'!AA8*'DSR con %'!AB27</f>
        <v>9.09</v>
      </c>
      <c r="AC27" s="20">
        <f>'Distributor Secondary'!AB8*'DSR con %'!AC27</f>
        <v>4.05</v>
      </c>
      <c r="AD27" s="20">
        <f>'Distributor Secondary'!AC8*'DSR con %'!AD27</f>
        <v>4.5</v>
      </c>
      <c r="AE27" s="20">
        <f>'Distributor Secondary'!AD8*'DSR con %'!AE27</f>
        <v>18.27</v>
      </c>
      <c r="AF27" s="20">
        <f>'Distributor Secondary'!AE8*'DSR con %'!AF27</f>
        <v>10.799999999999999</v>
      </c>
      <c r="AG27" s="20">
        <f>'Distributor Secondary'!AF8*'DSR con %'!AG27</f>
        <v>9.18</v>
      </c>
      <c r="AH27" s="20">
        <f>'Distributor Secondary'!AG8*'DSR con %'!AH27</f>
        <v>6.5600000000000005</v>
      </c>
      <c r="AI27" s="20">
        <f>'Distributor Secondary'!AH8*'DSR con %'!AI27</f>
        <v>12.16</v>
      </c>
      <c r="AJ27" s="20">
        <f>'Distributor Secondary'!AI8*'DSR con %'!AJ27</f>
        <v>8.16</v>
      </c>
    </row>
    <row r="28" spans="1:48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2062566.8</v>
      </c>
      <c r="G28" s="19">
        <f t="shared" si="1"/>
        <v>1132.01</v>
      </c>
      <c r="H28" s="20">
        <f>'Distributor Secondary'!G8*'DSR con %'!H28</f>
        <v>46.5</v>
      </c>
      <c r="I28" s="20">
        <f>'Distributor Secondary'!H8*'DSR con %'!I28</f>
        <v>149.85</v>
      </c>
      <c r="J28" s="20">
        <f>'Distributor Secondary'!I8*'DSR con %'!J28</f>
        <v>112.2</v>
      </c>
      <c r="K28" s="20">
        <f>'Distributor Secondary'!J8*'DSR con %'!K28</f>
        <v>112.2</v>
      </c>
      <c r="L28" s="20">
        <f>'Distributor Secondary'!K8*'DSR con %'!L28</f>
        <v>74.849999999999994</v>
      </c>
      <c r="M28" s="20">
        <f>'Distributor Secondary'!L8*'DSR con %'!M28</f>
        <v>37.35</v>
      </c>
      <c r="N28" s="20">
        <f>'Distributor Secondary'!M8*'DSR con %'!N28</f>
        <v>27.9</v>
      </c>
      <c r="O28" s="20">
        <f>'Distributor Secondary'!N8*'DSR con %'!O28</f>
        <v>27.9</v>
      </c>
      <c r="P28" s="20">
        <f>'Distributor Secondary'!O8*'DSR con %'!P28</f>
        <v>18.599999999999998</v>
      </c>
      <c r="Q28" s="20">
        <f>'Distributor Secondary'!P8*'DSR con %'!Q28</f>
        <v>27.9</v>
      </c>
      <c r="R28" s="20">
        <f>'Distributor Secondary'!Q8*'DSR con %'!R28</f>
        <v>52.360000000000007</v>
      </c>
      <c r="S28" s="20">
        <f>'Distributor Secondary'!R8*'DSR con %'!S28</f>
        <v>26.040000000000003</v>
      </c>
      <c r="T28" s="20">
        <f>'Distributor Secondary'!S8*'DSR con %'!T28</f>
        <v>52.360000000000007</v>
      </c>
      <c r="U28" s="20">
        <f>'Distributor Secondary'!T8*'DSR con %'!U28</f>
        <v>34.860000000000007</v>
      </c>
      <c r="V28" s="20">
        <f>'Distributor Secondary'!U8*'DSR con %'!V28</f>
        <v>52.360000000000007</v>
      </c>
      <c r="W28" s="20">
        <f>'Distributor Secondary'!V8*'DSR con %'!W28</f>
        <v>43.680000000000007</v>
      </c>
      <c r="X28" s="20">
        <f>'Distributor Secondary'!W8*'DSR con %'!X28</f>
        <v>52.360000000000007</v>
      </c>
      <c r="Y28" s="20">
        <f>'Distributor Secondary'!X8*'DSR con %'!Y28</f>
        <v>17.220000000000002</v>
      </c>
      <c r="Z28" s="20">
        <f>'Distributor Secondary'!Y8*'DSR con %'!Z28</f>
        <v>43.680000000000007</v>
      </c>
      <c r="AA28" s="20">
        <f>'Distributor Secondary'!Z8*'DSR con %'!AA28</f>
        <v>7.0000000000000009</v>
      </c>
      <c r="AB28" s="20">
        <f>'Distributor Secondary'!AA8*'DSR con %'!AB28</f>
        <v>12.12</v>
      </c>
      <c r="AC28" s="20">
        <f>'Distributor Secondary'!AB8*'DSR con %'!AC28</f>
        <v>5.3999999999999995</v>
      </c>
      <c r="AD28" s="20">
        <f>'Distributor Secondary'!AC8*'DSR con %'!AD28</f>
        <v>6</v>
      </c>
      <c r="AE28" s="20">
        <f>'Distributor Secondary'!AD8*'DSR con %'!AE28</f>
        <v>24.36</v>
      </c>
      <c r="AF28" s="20">
        <f>'Distributor Secondary'!AE8*'DSR con %'!AF28</f>
        <v>14.399999999999999</v>
      </c>
      <c r="AG28" s="20">
        <f>'Distributor Secondary'!AF8*'DSR con %'!AG28</f>
        <v>12.24</v>
      </c>
      <c r="AH28" s="20">
        <f>'Distributor Secondary'!AG8*'DSR con %'!AH28</f>
        <v>9.84</v>
      </c>
      <c r="AI28" s="20">
        <f>'Distributor Secondary'!AH8*'DSR con %'!AI28</f>
        <v>18.239999999999998</v>
      </c>
      <c r="AJ28" s="20">
        <f>'Distributor Secondary'!AI8*'DSR con %'!AJ28</f>
        <v>12.24</v>
      </c>
    </row>
    <row r="29" spans="1:48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1549630.0000000002</v>
      </c>
      <c r="G29" s="19">
        <f t="shared" si="1"/>
        <v>975.04</v>
      </c>
      <c r="H29" s="20">
        <f>'Distributor Secondary'!G8*'DSR con %'!H29</f>
        <v>46.5</v>
      </c>
      <c r="I29" s="20">
        <f>'Distributor Secondary'!H8*'DSR con %'!I29</f>
        <v>149.85</v>
      </c>
      <c r="J29" s="20">
        <f>'Distributor Secondary'!I8*'DSR con %'!J29</f>
        <v>112.2</v>
      </c>
      <c r="K29" s="20">
        <f>'Distributor Secondary'!J8*'DSR con %'!K29</f>
        <v>112.2</v>
      </c>
      <c r="L29" s="20">
        <f>'Distributor Secondary'!K8*'DSR con %'!L29</f>
        <v>74.849999999999994</v>
      </c>
      <c r="M29" s="20">
        <f>'Distributor Secondary'!L8*'DSR con %'!M29</f>
        <v>37.35</v>
      </c>
      <c r="N29" s="20">
        <f>'Distributor Secondary'!M8*'DSR con %'!N29</f>
        <v>27.9</v>
      </c>
      <c r="O29" s="20">
        <f>'Distributor Secondary'!N8*'DSR con %'!O29</f>
        <v>27.9</v>
      </c>
      <c r="P29" s="20">
        <f>'Distributor Secondary'!O8*'DSR con %'!P29</f>
        <v>18.599999999999998</v>
      </c>
      <c r="Q29" s="20">
        <f>'Distributor Secondary'!P8*'DSR con %'!Q29</f>
        <v>27.9</v>
      </c>
      <c r="R29" s="20">
        <f>'Distributor Secondary'!Q8*'DSR con %'!R29</f>
        <v>37.4</v>
      </c>
      <c r="S29" s="20">
        <f>'Distributor Secondary'!R8*'DSR con %'!S29</f>
        <v>18.600000000000001</v>
      </c>
      <c r="T29" s="20">
        <f>'Distributor Secondary'!S8*'DSR con %'!T29</f>
        <v>37.4</v>
      </c>
      <c r="U29" s="20">
        <f>'Distributor Secondary'!T8*'DSR con %'!U29</f>
        <v>24.900000000000002</v>
      </c>
      <c r="V29" s="20">
        <f>'Distributor Secondary'!U8*'DSR con %'!V29</f>
        <v>37.4</v>
      </c>
      <c r="W29" s="20">
        <f>'Distributor Secondary'!V8*'DSR con %'!W29</f>
        <v>31.200000000000003</v>
      </c>
      <c r="X29" s="20">
        <f>'Distributor Secondary'!W8*'DSR con %'!X29</f>
        <v>37.4</v>
      </c>
      <c r="Y29" s="20">
        <f>'Distributor Secondary'!X8*'DSR con %'!Y29</f>
        <v>12.3</v>
      </c>
      <c r="Z29" s="20">
        <f>'Distributor Secondary'!Y8*'DSR con %'!Z29</f>
        <v>31.200000000000003</v>
      </c>
      <c r="AA29" s="20">
        <f>'Distributor Secondary'!Z8*'DSR con %'!AA29</f>
        <v>5</v>
      </c>
      <c r="AB29" s="20">
        <f>'Distributor Secondary'!AA8*'DSR con %'!AB29</f>
        <v>7.07</v>
      </c>
      <c r="AC29" s="20">
        <f>'Distributor Secondary'!AB8*'DSR con %'!AC29</f>
        <v>3.1500000000000004</v>
      </c>
      <c r="AD29" s="20">
        <f>'Distributor Secondary'!AC8*'DSR con %'!AD29</f>
        <v>3.5000000000000004</v>
      </c>
      <c r="AE29" s="20">
        <f>'Distributor Secondary'!AD8*'DSR con %'!AE29</f>
        <v>14.21</v>
      </c>
      <c r="AF29" s="20">
        <f>'Distributor Secondary'!AE8*'DSR con %'!AF29</f>
        <v>8.4</v>
      </c>
      <c r="AG29" s="20">
        <f>'Distributor Secondary'!AF8*'DSR con %'!AG29</f>
        <v>7.1400000000000006</v>
      </c>
      <c r="AH29" s="20">
        <f>'Distributor Secondary'!AG8*'DSR con %'!AH29</f>
        <v>5.74</v>
      </c>
      <c r="AI29" s="20">
        <f>'Distributor Secondary'!AH8*'DSR con %'!AI29</f>
        <v>10.64</v>
      </c>
      <c r="AJ29" s="20">
        <f>'Distributor Secondary'!AI8*'DSR con %'!AJ29</f>
        <v>7.1400000000000006</v>
      </c>
    </row>
    <row r="30" spans="1:48" s="9" customFormat="1" x14ac:dyDescent="0.2">
      <c r="A30" s="21"/>
      <c r="B30" s="22"/>
      <c r="C30" s="23"/>
      <c r="D30" s="28"/>
      <c r="E30" s="21"/>
      <c r="F30" s="26">
        <f>SUM(F24:F29)</f>
        <v>15457520.000000002</v>
      </c>
      <c r="G30" s="26">
        <f t="shared" ref="G30:AJ30" si="10">SUM(G24:G29)</f>
        <v>7920.0000000000009</v>
      </c>
      <c r="H30" s="26">
        <f t="shared" si="10"/>
        <v>310</v>
      </c>
      <c r="I30" s="26">
        <f t="shared" si="10"/>
        <v>999.00000000000011</v>
      </c>
      <c r="J30" s="26">
        <f t="shared" si="10"/>
        <v>748.00000000000011</v>
      </c>
      <c r="K30" s="26">
        <f t="shared" si="10"/>
        <v>748.00000000000011</v>
      </c>
      <c r="L30" s="26">
        <f t="shared" si="10"/>
        <v>499</v>
      </c>
      <c r="M30" s="26">
        <f t="shared" si="10"/>
        <v>249</v>
      </c>
      <c r="N30" s="26">
        <f t="shared" si="10"/>
        <v>186</v>
      </c>
      <c r="O30" s="26">
        <f t="shared" ref="O30" si="11">SUM(O24:O29)</f>
        <v>186</v>
      </c>
      <c r="P30" s="26">
        <f t="shared" si="10"/>
        <v>123.99999999999999</v>
      </c>
      <c r="Q30" s="26">
        <f t="shared" si="10"/>
        <v>186</v>
      </c>
      <c r="R30" s="26">
        <f t="shared" si="10"/>
        <v>374</v>
      </c>
      <c r="S30" s="26">
        <f t="shared" si="10"/>
        <v>185.99999999999997</v>
      </c>
      <c r="T30" s="26">
        <f t="shared" si="10"/>
        <v>374</v>
      </c>
      <c r="U30" s="26">
        <f t="shared" si="10"/>
        <v>249.00000000000006</v>
      </c>
      <c r="V30" s="26">
        <f t="shared" si="10"/>
        <v>374</v>
      </c>
      <c r="W30" s="26">
        <f t="shared" si="10"/>
        <v>312</v>
      </c>
      <c r="X30" s="26">
        <f t="shared" si="10"/>
        <v>374</v>
      </c>
      <c r="Y30" s="26">
        <f t="shared" si="10"/>
        <v>123</v>
      </c>
      <c r="Z30" s="26">
        <f t="shared" si="10"/>
        <v>312</v>
      </c>
      <c r="AA30" s="26">
        <f t="shared" si="10"/>
        <v>50</v>
      </c>
      <c r="AB30" s="26">
        <f t="shared" si="10"/>
        <v>101</v>
      </c>
      <c r="AC30" s="26">
        <f t="shared" si="10"/>
        <v>45</v>
      </c>
      <c r="AD30" s="26">
        <f t="shared" si="10"/>
        <v>50</v>
      </c>
      <c r="AE30" s="26">
        <f t="shared" si="10"/>
        <v>203.00000000000003</v>
      </c>
      <c r="AF30" s="26">
        <f t="shared" si="10"/>
        <v>120</v>
      </c>
      <c r="AG30" s="26">
        <f t="shared" si="10"/>
        <v>102</v>
      </c>
      <c r="AH30" s="26">
        <f t="shared" si="10"/>
        <v>82</v>
      </c>
      <c r="AI30" s="26">
        <f t="shared" si="10"/>
        <v>152</v>
      </c>
      <c r="AJ30" s="26">
        <f t="shared" si="10"/>
        <v>102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2393327.0950158848</v>
      </c>
      <c r="G31" s="19">
        <f t="shared" ref="G31:G64" si="12">SUM(H31:AJ31)</f>
        <v>1209.7519615379588</v>
      </c>
      <c r="H31" s="20">
        <f>'Distributor Secondary'!G9*'DSR con %'!H31</f>
        <v>47.042264091485819</v>
      </c>
      <c r="I31" s="20">
        <f>'Distributor Secondary'!H9*'DSR con %'!I31</f>
        <v>151.96696617379985</v>
      </c>
      <c r="J31" s="20">
        <f>'Distributor Secondary'!I9*'DSR con %'!J31</f>
        <v>113.92409173459826</v>
      </c>
      <c r="K31" s="20">
        <f>'Distributor Secondary'!J9*'DSR con %'!K31</f>
        <v>113.92409173459826</v>
      </c>
      <c r="L31" s="20">
        <f>'Distributor Secondary'!K9*'DSR con %'!L31</f>
        <v>75.881217295396681</v>
      </c>
      <c r="M31" s="20">
        <f>'Distributor Secondary'!L9*'DSR con %'!M31</f>
        <v>37.838342856195112</v>
      </c>
      <c r="N31" s="20">
        <f>'Distributor Secondary'!M9*'DSR con %'!N31</f>
        <v>28.225358454891492</v>
      </c>
      <c r="O31" s="20">
        <f>'Distributor Secondary'!N9*'DSR con %'!O31</f>
        <v>28.225358454891492</v>
      </c>
      <c r="P31" s="20">
        <f>'Distributor Secondary'!O9*'DSR con %'!P31</f>
        <v>18.816905636594328</v>
      </c>
      <c r="Q31" s="20">
        <f>'Distributor Secondary'!P9*'DSR con %'!Q31</f>
        <v>28.225358454891492</v>
      </c>
      <c r="R31" s="20">
        <f>'Distributor Secondary'!Q9*'DSR con %'!R31</f>
        <v>56.859780075795896</v>
      </c>
      <c r="S31" s="20">
        <f>'Distributor Secondary'!R9*'DSR con %'!S31</f>
        <v>28.225358454891492</v>
      </c>
      <c r="T31" s="20">
        <f>'Distributor Secondary'!S9*'DSR con %'!T31</f>
        <v>56.859780075795896</v>
      </c>
      <c r="U31" s="20">
        <f>'Distributor Secondary'!T9*'DSR con %'!U31</f>
        <v>37.838342856195112</v>
      </c>
      <c r="V31" s="20">
        <f>'Distributor Secondary'!U9*'DSR con %'!V31</f>
        <v>56.859780075795896</v>
      </c>
      <c r="W31" s="20">
        <f>'Distributor Secondary'!V9*'DSR con %'!W31</f>
        <v>47.45132725749874</v>
      </c>
      <c r="X31" s="20">
        <f>'Distributor Secondary'!W9*'DSR con %'!X31</f>
        <v>56.859780075795896</v>
      </c>
      <c r="Y31" s="20">
        <f>'Distributor Secondary'!X9*'DSR con %'!Y31</f>
        <v>18.816905636594328</v>
      </c>
      <c r="Z31" s="20">
        <f>'Distributor Secondary'!Y9*'DSR con %'!Z31</f>
        <v>47.45132725749874</v>
      </c>
      <c r="AA31" s="20">
        <f>'Distributor Secondary'!Z9*'DSR con %'!AA31</f>
        <v>8.0393401143132497</v>
      </c>
      <c r="AB31" s="20">
        <f>'Distributor Secondary'!AA9*'DSR con %'!AB31</f>
        <v>15.867118646670887</v>
      </c>
      <c r="AC31" s="20">
        <f>'Distributor Secondary'!AB9*'DSR con %'!AC31</f>
        <v>7.1930937864908024</v>
      </c>
      <c r="AD31" s="20">
        <f>'Distributor Secondary'!AC9*'DSR con %'!AD31</f>
        <v>8.0393401143132497</v>
      </c>
      <c r="AE31" s="20">
        <f>'Distributor Secondary'!AD9*'DSR con %'!AE31</f>
        <v>31.945798875297388</v>
      </c>
      <c r="AF31" s="20">
        <f>'Distributor Secondary'!AE9*'DSR con %'!AF31</f>
        <v>15.867118646670887</v>
      </c>
      <c r="AG31" s="20">
        <f>'Distributor Secondary'!AF9*'DSR con %'!AG31</f>
        <v>17.771172884271394</v>
      </c>
      <c r="AH31" s="20">
        <f>'Distributor Secondary'!AG9*'DSR con %'!AH31</f>
        <v>13.75150282711477</v>
      </c>
      <c r="AI31" s="20">
        <f>'Distributor Secondary'!AH9*'DSR con %'!AI31</f>
        <v>23.906458760984137</v>
      </c>
      <c r="AJ31" s="20">
        <f>'Distributor Secondary'!AI9*'DSR con %'!AJ31</f>
        <v>16.078680228626499</v>
      </c>
    </row>
    <row r="32" spans="1:48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1779453.9613001177</v>
      </c>
      <c r="G32" s="19">
        <f t="shared" si="12"/>
        <v>1246.2403674537593</v>
      </c>
      <c r="H32" s="20">
        <f>'Distributor Secondary'!G9*'DSR con %'!H32</f>
        <v>53.282401917287935</v>
      </c>
      <c r="I32" s="20">
        <f>'Distributor Secondary'!H9*'DSR con %'!I32</f>
        <v>172.1253244545432</v>
      </c>
      <c r="J32" s="20">
        <f>'Distributor Secondary'!I9*'DSR con %'!J32</f>
        <v>129.03607768664946</v>
      </c>
      <c r="K32" s="20">
        <f>'Distributor Secondary'!J9*'DSR con %'!K32</f>
        <v>129.03607768664946</v>
      </c>
      <c r="L32" s="20">
        <f>'Distributor Secondary'!K9*'DSR con %'!L32</f>
        <v>85.946830918755751</v>
      </c>
      <c r="M32" s="20">
        <f>'Distributor Secondary'!L9*'DSR con %'!M32</f>
        <v>42.857584150862031</v>
      </c>
      <c r="N32" s="20">
        <f>'Distributor Secondary'!M9*'DSR con %'!N32</f>
        <v>31.969441150372759</v>
      </c>
      <c r="O32" s="20">
        <f>'Distributor Secondary'!N9*'DSR con %'!O32</f>
        <v>31.969441150372759</v>
      </c>
      <c r="P32" s="20">
        <f>'Distributor Secondary'!O9*'DSR con %'!P32</f>
        <v>21.312960766915175</v>
      </c>
      <c r="Q32" s="20">
        <f>'Distributor Secondary'!P9*'DSR con %'!Q32</f>
        <v>31.969441150372759</v>
      </c>
      <c r="R32" s="20">
        <f>'Distributor Secondary'!Q9*'DSR con %'!R32</f>
        <v>64.402207534808895</v>
      </c>
      <c r="S32" s="20">
        <f>'Distributor Secondary'!R9*'DSR con %'!S32</f>
        <v>31.969441150372759</v>
      </c>
      <c r="T32" s="20">
        <f>'Distributor Secondary'!S9*'DSR con %'!T32</f>
        <v>64.402207534808895</v>
      </c>
      <c r="U32" s="20">
        <f>'Distributor Secondary'!T9*'DSR con %'!U32</f>
        <v>42.857584150862031</v>
      </c>
      <c r="V32" s="20">
        <f>'Distributor Secondary'!U9*'DSR con %'!V32</f>
        <v>64.402207534808895</v>
      </c>
      <c r="W32" s="20">
        <f>'Distributor Secondary'!V9*'DSR con %'!W32</f>
        <v>53.745727151351304</v>
      </c>
      <c r="X32" s="20">
        <f>'Distributor Secondary'!W9*'DSR con %'!X32</f>
        <v>64.402207534808895</v>
      </c>
      <c r="Y32" s="20">
        <f>'Distributor Secondary'!X9*'DSR con %'!Y32</f>
        <v>21.312960766915175</v>
      </c>
      <c r="Z32" s="20">
        <f>'Distributor Secondary'!Y9*'DSR con %'!Z32</f>
        <v>53.745727151351304</v>
      </c>
      <c r="AA32" s="20">
        <f>'Distributor Secondary'!Z9*'DSR con %'!AA32</f>
        <v>2.8154761076285784</v>
      </c>
      <c r="AB32" s="20">
        <f>'Distributor Secondary'!AA9*'DSR con %'!AB32</f>
        <v>5.5568607387406148</v>
      </c>
      <c r="AC32" s="20">
        <f>'Distributor Secondary'!AB9*'DSR con %'!AC32</f>
        <v>2.5191102015624121</v>
      </c>
      <c r="AD32" s="20">
        <f>'Distributor Secondary'!AC9*'DSR con %'!AD32</f>
        <v>2.8154761076285784</v>
      </c>
      <c r="AE32" s="20">
        <f>'Distributor Secondary'!AD9*'DSR con %'!AE32</f>
        <v>11.187812953997772</v>
      </c>
      <c r="AF32" s="20">
        <f>'Distributor Secondary'!AE9*'DSR con %'!AF32</f>
        <v>5.5568607387406148</v>
      </c>
      <c r="AG32" s="20">
        <f>'Distributor Secondary'!AF9*'DSR con %'!AG32</f>
        <v>6.2236840273894893</v>
      </c>
      <c r="AH32" s="20">
        <f>'Distributor Secondary'!AG9*'DSR con %'!AH32</f>
        <v>4.8159459735752002</v>
      </c>
      <c r="AI32" s="20">
        <f>'Distributor Secondary'!AH9*'DSR con %'!AI32</f>
        <v>8.3723368463691941</v>
      </c>
      <c r="AJ32" s="20">
        <f>'Distributor Secondary'!AI9*'DSR con %'!AJ32</f>
        <v>5.6309522152571567</v>
      </c>
    </row>
    <row r="33" spans="1:48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1711801.0048238668</v>
      </c>
      <c r="G33" s="19">
        <f t="shared" si="12"/>
        <v>862.29188236325285</v>
      </c>
      <c r="H33" s="20">
        <f>'Distributor Secondary'!G9*'DSR con %'!H33</f>
        <v>33.48968379676085</v>
      </c>
      <c r="I33" s="20">
        <f>'Distributor Secondary'!H9*'DSR con %'!I33</f>
        <v>108.18623939562309</v>
      </c>
      <c r="J33" s="20">
        <f>'Distributor Secondary'!I9*'DSR con %'!J33</f>
        <v>81.103277716503442</v>
      </c>
      <c r="K33" s="20">
        <f>'Distributor Secondary'!J9*'DSR con %'!K33</f>
        <v>81.103277716503442</v>
      </c>
      <c r="L33" s="20">
        <f>'Distributor Secondary'!K9*'DSR con %'!L33</f>
        <v>54.0203160373838</v>
      </c>
      <c r="M33" s="20">
        <f>'Distributor Secondary'!L9*'DSR con %'!M33</f>
        <v>26.937354358264159</v>
      </c>
      <c r="N33" s="20">
        <f>'Distributor Secondary'!M9*'DSR con %'!N33</f>
        <v>20.093810278056509</v>
      </c>
      <c r="O33" s="20">
        <f>'Distributor Secondary'!N9*'DSR con %'!O33</f>
        <v>20.093810278056509</v>
      </c>
      <c r="P33" s="20">
        <f>'Distributor Secondary'!O9*'DSR con %'!P33</f>
        <v>13.39587351870434</v>
      </c>
      <c r="Q33" s="20">
        <f>'Distributor Secondary'!P9*'DSR con %'!Q33</f>
        <v>20.093810278056509</v>
      </c>
      <c r="R33" s="20">
        <f>'Distributor Secondary'!Q9*'DSR con %'!R33</f>
        <v>40.478835197823983</v>
      </c>
      <c r="S33" s="20">
        <f>'Distributor Secondary'!R9*'DSR con %'!S33</f>
        <v>20.093810278056509</v>
      </c>
      <c r="T33" s="20">
        <f>'Distributor Secondary'!S9*'DSR con %'!T33</f>
        <v>40.478835197823983</v>
      </c>
      <c r="U33" s="20">
        <f>'Distributor Secondary'!T9*'DSR con %'!U33</f>
        <v>26.937354358264159</v>
      </c>
      <c r="V33" s="20">
        <f>'Distributor Secondary'!U9*'DSR con %'!V33</f>
        <v>40.478835197823983</v>
      </c>
      <c r="W33" s="20">
        <f>'Distributor Secondary'!V9*'DSR con %'!W33</f>
        <v>33.780898438471809</v>
      </c>
      <c r="X33" s="20">
        <f>'Distributor Secondary'!W9*'DSR con %'!X33</f>
        <v>40.478835197823983</v>
      </c>
      <c r="Y33" s="20">
        <f>'Distributor Secondary'!X9*'DSR con %'!Y33</f>
        <v>13.39587351870434</v>
      </c>
      <c r="Z33" s="20">
        <f>'Distributor Secondary'!Y9*'DSR con %'!Z33</f>
        <v>33.780898438471809</v>
      </c>
      <c r="AA33" s="20">
        <f>'Distributor Secondary'!Z9*'DSR con %'!AA33</f>
        <v>5.7771289990799461</v>
      </c>
      <c r="AB33" s="20">
        <f>'Distributor Secondary'!AA9*'DSR con %'!AB33</f>
        <v>11.402228287657788</v>
      </c>
      <c r="AC33" s="20">
        <f>'Distributor Secondary'!AB9*'DSR con %'!AC33</f>
        <v>5.169010157071531</v>
      </c>
      <c r="AD33" s="20">
        <f>'Distributor Secondary'!AC9*'DSR con %'!AD33</f>
        <v>5.7771289990799461</v>
      </c>
      <c r="AE33" s="20">
        <f>'Distributor Secondary'!AD9*'DSR con %'!AE33</f>
        <v>22.956486285817679</v>
      </c>
      <c r="AF33" s="20">
        <f>'Distributor Secondary'!AE9*'DSR con %'!AF33</f>
        <v>11.402228287657788</v>
      </c>
      <c r="AG33" s="20">
        <f>'Distributor Secondary'!AF9*'DSR con %'!AG33</f>
        <v>12.770495682176723</v>
      </c>
      <c r="AH33" s="20">
        <f>'Distributor Secondary'!AG9*'DSR con %'!AH33</f>
        <v>9.88193118263675</v>
      </c>
      <c r="AI33" s="20">
        <f>'Distributor Secondary'!AH9*'DSR con %'!AI33</f>
        <v>17.179357286737734</v>
      </c>
      <c r="AJ33" s="20">
        <f>'Distributor Secondary'!AI9*'DSR con %'!AJ33</f>
        <v>11.554257998159892</v>
      </c>
    </row>
    <row r="34" spans="1:48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1646812.1928115492</v>
      </c>
      <c r="G34" s="19">
        <f t="shared" si="12"/>
        <v>1058.7083860224955</v>
      </c>
      <c r="H34" s="20">
        <f>'Distributor Secondary'!G9*'DSR con %'!H34</f>
        <v>44.314963470357505</v>
      </c>
      <c r="I34" s="20">
        <f>'Distributor Secondary'!H9*'DSR con %'!I34</f>
        <v>143.15659938467664</v>
      </c>
      <c r="J34" s="20">
        <f>'Distributor Secondary'!I9*'DSR con %'!J34</f>
        <v>107.31928109995273</v>
      </c>
      <c r="K34" s="20">
        <f>'Distributor Secondary'!J9*'DSR con %'!K34</f>
        <v>107.31928109995273</v>
      </c>
      <c r="L34" s="20">
        <f>'Distributor Secondary'!K9*'DSR con %'!L34</f>
        <v>71.48196281522884</v>
      </c>
      <c r="M34" s="20">
        <f>'Distributor Secondary'!L9*'DSR con %'!M34</f>
        <v>35.644644530504948</v>
      </c>
      <c r="N34" s="20">
        <f>'Distributor Secondary'!M9*'DSR con %'!N34</f>
        <v>26.588978082214503</v>
      </c>
      <c r="O34" s="20">
        <f>'Distributor Secondary'!N9*'DSR con %'!O34</f>
        <v>26.588978082214503</v>
      </c>
      <c r="P34" s="20">
        <f>'Distributor Secondary'!O9*'DSR con %'!P34</f>
        <v>17.725985388143002</v>
      </c>
      <c r="Q34" s="20">
        <f>'Distributor Secondary'!P9*'DSR con %'!Q34</f>
        <v>26.588978082214503</v>
      </c>
      <c r="R34" s="20">
        <f>'Distributor Secondary'!Q9*'DSR con %'!R34</f>
        <v>53.563303672866894</v>
      </c>
      <c r="S34" s="20">
        <f>'Distributor Secondary'!R9*'DSR con %'!S34</f>
        <v>26.588978082214503</v>
      </c>
      <c r="T34" s="20">
        <f>'Distributor Secondary'!S9*'DSR con %'!T34</f>
        <v>53.563303672866894</v>
      </c>
      <c r="U34" s="20">
        <f>'Distributor Secondary'!T9*'DSR con %'!U34</f>
        <v>35.644644530504948</v>
      </c>
      <c r="V34" s="20">
        <f>'Distributor Secondary'!U9*'DSR con %'!V34</f>
        <v>53.563303672866894</v>
      </c>
      <c r="W34" s="20">
        <f>'Distributor Secondary'!V9*'DSR con %'!W34</f>
        <v>44.700310978795393</v>
      </c>
      <c r="X34" s="20">
        <f>'Distributor Secondary'!W9*'DSR con %'!X34</f>
        <v>53.563303672866894</v>
      </c>
      <c r="Y34" s="20">
        <f>'Distributor Secondary'!X9*'DSR con %'!Y34</f>
        <v>17.725985388143002</v>
      </c>
      <c r="Z34" s="20">
        <f>'Distributor Secondary'!Y9*'DSR con %'!Z34</f>
        <v>44.700310978795393</v>
      </c>
      <c r="AA34" s="20">
        <f>'Distributor Secondary'!Z9*'DSR con %'!AA34</f>
        <v>3.4684659476773794</v>
      </c>
      <c r="AB34" s="20">
        <f>'Distributor Secondary'!AA9*'DSR con %'!AB34</f>
        <v>6.8456564756790375</v>
      </c>
      <c r="AC34" s="20">
        <f>'Distributor Secondary'!AB9*'DSR con %'!AC34</f>
        <v>3.1033642689744969</v>
      </c>
      <c r="AD34" s="20">
        <f>'Distributor Secondary'!AC9*'DSR con %'!AD34</f>
        <v>3.4684659476773794</v>
      </c>
      <c r="AE34" s="20">
        <f>'Distributor Secondary'!AD9*'DSR con %'!AE34</f>
        <v>13.782588371033796</v>
      </c>
      <c r="AF34" s="20">
        <f>'Distributor Secondary'!AE9*'DSR con %'!AF34</f>
        <v>6.8456564756790375</v>
      </c>
      <c r="AG34" s="20">
        <f>'Distributor Secondary'!AF9*'DSR con %'!AG34</f>
        <v>7.6671352527605219</v>
      </c>
      <c r="AH34" s="20">
        <f>'Distributor Secondary'!AG9*'DSR con %'!AH34</f>
        <v>5.9329022789218326</v>
      </c>
      <c r="AI34" s="20">
        <f>'Distributor Secondary'!AH9*'DSR con %'!AI34</f>
        <v>10.314122423356418</v>
      </c>
      <c r="AJ34" s="20">
        <f>'Distributor Secondary'!AI9*'DSR con %'!AJ34</f>
        <v>6.9369318953547587</v>
      </c>
    </row>
    <row r="35" spans="1:48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3976725.7460485827</v>
      </c>
      <c r="G35" s="19">
        <f t="shared" si="12"/>
        <v>1512.0074026225354</v>
      </c>
      <c r="H35" s="20">
        <f>'Distributor Secondary'!G9*'DSR con %'!H35</f>
        <v>51.870686724107905</v>
      </c>
      <c r="I35" s="20">
        <f>'Distributor Secondary'!H9*'DSR con %'!I35</f>
        <v>167.56487059135728</v>
      </c>
      <c r="J35" s="20">
        <f>'Distributor Secondary'!I9*'DSR con %'!J35</f>
        <v>125.6172717622961</v>
      </c>
      <c r="K35" s="20">
        <f>'Distributor Secondary'!J9*'DSR con %'!K35</f>
        <v>125.6172717622961</v>
      </c>
      <c r="L35" s="20">
        <f>'Distributor Secondary'!K9*'DSR con %'!L35</f>
        <v>83.669672933234921</v>
      </c>
      <c r="M35" s="20">
        <f>'Distributor Secondary'!L9*'DSR con %'!M35</f>
        <v>41.72207410417375</v>
      </c>
      <c r="N35" s="20">
        <f>'Distributor Secondary'!M9*'DSR con %'!N35</f>
        <v>31.122412034464741</v>
      </c>
      <c r="O35" s="20">
        <f>'Distributor Secondary'!N9*'DSR con %'!O35</f>
        <v>31.122412034464741</v>
      </c>
      <c r="P35" s="20">
        <f>'Distributor Secondary'!O9*'DSR con %'!P35</f>
        <v>20.748274689643161</v>
      </c>
      <c r="Q35" s="20">
        <f>'Distributor Secondary'!P9*'DSR con %'!Q35</f>
        <v>31.122412034464741</v>
      </c>
      <c r="R35" s="20">
        <f>'Distributor Secondary'!Q9*'DSR con %'!R35</f>
        <v>62.695873518704339</v>
      </c>
      <c r="S35" s="20">
        <f>'Distributor Secondary'!R9*'DSR con %'!S35</f>
        <v>31.122412034464741</v>
      </c>
      <c r="T35" s="20">
        <f>'Distributor Secondary'!S9*'DSR con %'!T35</f>
        <v>62.695873518704339</v>
      </c>
      <c r="U35" s="20">
        <f>'Distributor Secondary'!T9*'DSR con %'!U35</f>
        <v>41.72207410417375</v>
      </c>
      <c r="V35" s="20">
        <f>'Distributor Secondary'!U9*'DSR con %'!V35</f>
        <v>62.695873518704339</v>
      </c>
      <c r="W35" s="20">
        <f>'Distributor Secondary'!V9*'DSR con %'!W35</f>
        <v>52.321736173882755</v>
      </c>
      <c r="X35" s="20">
        <f>'Distributor Secondary'!W9*'DSR con %'!X35</f>
        <v>62.695873518704339</v>
      </c>
      <c r="Y35" s="20">
        <f>'Distributor Secondary'!X9*'DSR con %'!Y35</f>
        <v>20.748274689643161</v>
      </c>
      <c r="Z35" s="20">
        <f>'Distributor Secondary'!Y9*'DSR con %'!Z35</f>
        <v>52.321736173882755</v>
      </c>
      <c r="AA35" s="20">
        <f>'Distributor Secondary'!Z9*'DSR con %'!AA35</f>
        <v>17.899588831300846</v>
      </c>
      <c r="AB35" s="20">
        <f>'Distributor Secondary'!AA9*'DSR con %'!AB35</f>
        <v>35.328135851251673</v>
      </c>
      <c r="AC35" s="20">
        <f>'Distributor Secondary'!AB9*'DSR con %'!AC35</f>
        <v>16.015421585900757</v>
      </c>
      <c r="AD35" s="20">
        <f>'Distributor Secondary'!AC9*'DSR con %'!AD35</f>
        <v>17.899588831300846</v>
      </c>
      <c r="AE35" s="20">
        <f>'Distributor Secondary'!AD9*'DSR con %'!AE35</f>
        <v>71.127313513853366</v>
      </c>
      <c r="AF35" s="20">
        <f>'Distributor Secondary'!AE9*'DSR con %'!AF35</f>
        <v>35.328135851251673</v>
      </c>
      <c r="AG35" s="20">
        <f>'Distributor Secondary'!AF9*'DSR con %'!AG35</f>
        <v>39.567512153401871</v>
      </c>
      <c r="AH35" s="20">
        <f>'Distributor Secondary'!AG9*'DSR con %'!AH35</f>
        <v>30.617717737751448</v>
      </c>
      <c r="AI35" s="20">
        <f>'Distributor Secondary'!AH9*'DSR con %'!AI35</f>
        <v>53.227724682552513</v>
      </c>
      <c r="AJ35" s="20">
        <f>'Distributor Secondary'!AI9*'DSR con %'!AJ35</f>
        <v>35.799177662601693</v>
      </c>
    </row>
    <row r="36" spans="1:48" s="9" customFormat="1" x14ac:dyDescent="0.2">
      <c r="A36" s="30"/>
      <c r="B36" s="22"/>
      <c r="C36" s="23"/>
      <c r="D36" s="31"/>
      <c r="E36" s="31"/>
      <c r="F36" s="26">
        <f>SUM(F31:F35)</f>
        <v>11508120</v>
      </c>
      <c r="G36" s="26">
        <f t="shared" ref="G36:AJ36" si="13">SUM(G31:G35)</f>
        <v>5889.0000000000018</v>
      </c>
      <c r="H36" s="26">
        <f t="shared" si="13"/>
        <v>230.00000000000003</v>
      </c>
      <c r="I36" s="26">
        <f t="shared" si="13"/>
        <v>743</v>
      </c>
      <c r="J36" s="26">
        <f t="shared" si="13"/>
        <v>557</v>
      </c>
      <c r="K36" s="26">
        <f t="shared" si="13"/>
        <v>557</v>
      </c>
      <c r="L36" s="26">
        <f t="shared" si="13"/>
        <v>371</v>
      </c>
      <c r="M36" s="26">
        <f t="shared" si="13"/>
        <v>185</v>
      </c>
      <c r="N36" s="26">
        <f t="shared" si="13"/>
        <v>138</v>
      </c>
      <c r="O36" s="26">
        <f t="shared" ref="O36" si="14">SUM(O31:O35)</f>
        <v>138</v>
      </c>
      <c r="P36" s="26">
        <f t="shared" si="13"/>
        <v>92</v>
      </c>
      <c r="Q36" s="26">
        <f t="shared" si="13"/>
        <v>138</v>
      </c>
      <c r="R36" s="26">
        <f t="shared" si="13"/>
        <v>278</v>
      </c>
      <c r="S36" s="26">
        <f t="shared" si="13"/>
        <v>138</v>
      </c>
      <c r="T36" s="26">
        <f t="shared" si="13"/>
        <v>278</v>
      </c>
      <c r="U36" s="26">
        <f t="shared" si="13"/>
        <v>185</v>
      </c>
      <c r="V36" s="26">
        <f t="shared" si="13"/>
        <v>278</v>
      </c>
      <c r="W36" s="26">
        <f t="shared" si="13"/>
        <v>232</v>
      </c>
      <c r="X36" s="26">
        <f t="shared" si="13"/>
        <v>278</v>
      </c>
      <c r="Y36" s="26">
        <f t="shared" si="13"/>
        <v>92</v>
      </c>
      <c r="Z36" s="26">
        <f t="shared" si="13"/>
        <v>232</v>
      </c>
      <c r="AA36" s="26">
        <f t="shared" si="13"/>
        <v>38</v>
      </c>
      <c r="AB36" s="26">
        <f t="shared" si="13"/>
        <v>75</v>
      </c>
      <c r="AC36" s="26">
        <f t="shared" si="13"/>
        <v>34</v>
      </c>
      <c r="AD36" s="26">
        <f t="shared" si="13"/>
        <v>38</v>
      </c>
      <c r="AE36" s="26">
        <f t="shared" si="13"/>
        <v>151</v>
      </c>
      <c r="AF36" s="26">
        <f t="shared" si="13"/>
        <v>75</v>
      </c>
      <c r="AG36" s="26">
        <f t="shared" si="13"/>
        <v>84</v>
      </c>
      <c r="AH36" s="26">
        <f t="shared" si="13"/>
        <v>65</v>
      </c>
      <c r="AI36" s="26">
        <f t="shared" si="13"/>
        <v>113</v>
      </c>
      <c r="AJ36" s="26">
        <f t="shared" si="13"/>
        <v>76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2099996.7000000002</v>
      </c>
      <c r="G37" s="19">
        <f t="shared" si="12"/>
        <v>1080.9499999999998</v>
      </c>
      <c r="H37" s="20">
        <f>'Distributor Secondary'!G10*'DSR con %'!H37</f>
        <v>44</v>
      </c>
      <c r="I37" s="20">
        <f>'Distributor Secondary'!H10*'DSR con %'!I37</f>
        <v>133.92000000000002</v>
      </c>
      <c r="J37" s="20">
        <f>'Distributor Secondary'!I10*'DSR con %'!J37</f>
        <v>101.60000000000001</v>
      </c>
      <c r="K37" s="20">
        <f>'Distributor Secondary'!J10*'DSR con %'!K37</f>
        <v>101.60000000000001</v>
      </c>
      <c r="L37" s="20">
        <f>'Distributor Secondary'!K10*'DSR con %'!L37</f>
        <v>67.680000000000007</v>
      </c>
      <c r="M37" s="20">
        <f>'Distributor Secondary'!L10*'DSR con %'!M37</f>
        <v>35.36</v>
      </c>
      <c r="N37" s="20">
        <f>'Distributor Secondary'!M10*'DSR con %'!N37</f>
        <v>27.2</v>
      </c>
      <c r="O37" s="20">
        <f>'Distributor Secondary'!N10*'DSR con %'!O37</f>
        <v>25.5</v>
      </c>
      <c r="P37" s="20">
        <f>'Distributor Secondary'!O10*'DSR con %'!P37</f>
        <v>18</v>
      </c>
      <c r="Q37" s="20">
        <f>'Distributor Secondary'!P10*'DSR con %'!Q37</f>
        <v>22.5</v>
      </c>
      <c r="R37" s="20">
        <f>'Distributor Secondary'!Q10*'DSR con %'!R37</f>
        <v>48.3</v>
      </c>
      <c r="S37" s="20">
        <f>'Distributor Secondary'!R10*'DSR con %'!S37</f>
        <v>25.5</v>
      </c>
      <c r="T37" s="20">
        <f>'Distributor Secondary'!S10*'DSR con %'!T37</f>
        <v>48.3</v>
      </c>
      <c r="U37" s="20">
        <f>'Distributor Secondary'!T10*'DSR con %'!U37</f>
        <v>33.15</v>
      </c>
      <c r="V37" s="20">
        <f>'Distributor Secondary'!U10*'DSR con %'!V37</f>
        <v>48.3</v>
      </c>
      <c r="W37" s="20">
        <f>'Distributor Secondary'!V10*'DSR con %'!W37</f>
        <v>46.24</v>
      </c>
      <c r="X37" s="20">
        <f>'Distributor Secondary'!W10*'DSR con %'!X37</f>
        <v>54.74</v>
      </c>
      <c r="Y37" s="20">
        <f>'Distributor Secondary'!X10*'DSR con %'!Y37</f>
        <v>17</v>
      </c>
      <c r="Z37" s="20">
        <f>'Distributor Secondary'!Y10*'DSR con %'!Z37</f>
        <v>46.24</v>
      </c>
      <c r="AA37" s="20">
        <f>'Distributor Secondary'!Z10*'DSR con %'!AA37</f>
        <v>7.82</v>
      </c>
      <c r="AB37" s="20">
        <f>'Distributor Secondary'!AA10*'DSR con %'!AB37</f>
        <v>13.120000000000001</v>
      </c>
      <c r="AC37" s="20">
        <f>'Distributor Secondary'!AB10*'DSR con %'!AC37</f>
        <v>6.5600000000000005</v>
      </c>
      <c r="AD37" s="20">
        <f>'Distributor Secondary'!AC10*'DSR con %'!AD37</f>
        <v>6.5600000000000005</v>
      </c>
      <c r="AE37" s="20">
        <f>'Distributor Secondary'!AD10*'DSR con %'!AE37</f>
        <v>27.36</v>
      </c>
      <c r="AF37" s="20">
        <f>'Distributor Secondary'!AE10*'DSR con %'!AF37</f>
        <v>13.92</v>
      </c>
      <c r="AG37" s="20">
        <f>'Distributor Secondary'!AF10*'DSR con %'!AG37</f>
        <v>14.4</v>
      </c>
      <c r="AH37" s="20">
        <f>'Distributor Secondary'!AG10*'DSR con %'!AH37</f>
        <v>11.84</v>
      </c>
      <c r="AI37" s="20">
        <f>'Distributor Secondary'!AH10*'DSR con %'!AI37</f>
        <v>20.64</v>
      </c>
      <c r="AJ37" s="20">
        <f>'Distributor Secondary'!AI10*'DSR con %'!AJ37</f>
        <v>13.6</v>
      </c>
    </row>
    <row r="38" spans="1:48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1433484.9000000001</v>
      </c>
      <c r="G38" s="19">
        <f t="shared" si="12"/>
        <v>738.43000000000006</v>
      </c>
      <c r="H38" s="20">
        <f>'Distributor Secondary'!G10*'DSR con %'!H38</f>
        <v>30.25</v>
      </c>
      <c r="I38" s="20">
        <f>'Distributor Secondary'!H10*'DSR con %'!I38</f>
        <v>92.070000000000007</v>
      </c>
      <c r="J38" s="20">
        <f>'Distributor Secondary'!I10*'DSR con %'!J38</f>
        <v>69.849999999999994</v>
      </c>
      <c r="K38" s="20">
        <f>'Distributor Secondary'!J10*'DSR con %'!K38</f>
        <v>69.849999999999994</v>
      </c>
      <c r="L38" s="20">
        <f>'Distributor Secondary'!K10*'DSR con %'!L38</f>
        <v>46.53</v>
      </c>
      <c r="M38" s="20">
        <f>'Distributor Secondary'!L10*'DSR con %'!M38</f>
        <v>24.31</v>
      </c>
      <c r="N38" s="20">
        <f>'Distributor Secondary'!M10*'DSR con %'!N38</f>
        <v>18.7</v>
      </c>
      <c r="O38" s="20">
        <f>'Distributor Secondary'!N10*'DSR con %'!O38</f>
        <v>18.7</v>
      </c>
      <c r="P38" s="20">
        <f>'Distributor Secondary'!O10*'DSR con %'!P38</f>
        <v>13.2</v>
      </c>
      <c r="Q38" s="20">
        <f>'Distributor Secondary'!P10*'DSR con %'!Q38</f>
        <v>16.5</v>
      </c>
      <c r="R38" s="20">
        <f>'Distributor Secondary'!Q10*'DSR con %'!R38</f>
        <v>35.42</v>
      </c>
      <c r="S38" s="20">
        <f>'Distributor Secondary'!R10*'DSR con %'!S38</f>
        <v>18.7</v>
      </c>
      <c r="T38" s="20">
        <f>'Distributor Secondary'!S10*'DSR con %'!T38</f>
        <v>35.42</v>
      </c>
      <c r="U38" s="20">
        <f>'Distributor Secondary'!T10*'DSR con %'!U38</f>
        <v>24.31</v>
      </c>
      <c r="V38" s="20">
        <f>'Distributor Secondary'!U10*'DSR con %'!V38</f>
        <v>35.42</v>
      </c>
      <c r="W38" s="20">
        <f>'Distributor Secondary'!V10*'DSR con %'!W38</f>
        <v>27.200000000000003</v>
      </c>
      <c r="X38" s="20">
        <f>'Distributor Secondary'!W10*'DSR con %'!X38</f>
        <v>32.200000000000003</v>
      </c>
      <c r="Y38" s="20">
        <f>'Distributor Secondary'!X10*'DSR con %'!Y38</f>
        <v>10</v>
      </c>
      <c r="Z38" s="20">
        <f>'Distributor Secondary'!Y10*'DSR con %'!Z38</f>
        <v>27.200000000000003</v>
      </c>
      <c r="AA38" s="20">
        <f>'Distributor Secondary'!Z10*'DSR con %'!AA38</f>
        <v>4.6000000000000005</v>
      </c>
      <c r="AB38" s="20">
        <f>'Distributor Secondary'!AA10*'DSR con %'!AB38</f>
        <v>9.02</v>
      </c>
      <c r="AC38" s="20">
        <f>'Distributor Secondary'!AB10*'DSR con %'!AC38</f>
        <v>4.51</v>
      </c>
      <c r="AD38" s="20">
        <f>'Distributor Secondary'!AC10*'DSR con %'!AD38</f>
        <v>4.51</v>
      </c>
      <c r="AE38" s="20">
        <f>'Distributor Secondary'!AD10*'DSR con %'!AE38</f>
        <v>18.809999999999999</v>
      </c>
      <c r="AF38" s="20">
        <f>'Distributor Secondary'!AE10*'DSR con %'!AF38</f>
        <v>9.57</v>
      </c>
      <c r="AG38" s="20">
        <f>'Distributor Secondary'!AF10*'DSR con %'!AG38</f>
        <v>9.9</v>
      </c>
      <c r="AH38" s="20">
        <f>'Distributor Secondary'!AG10*'DSR con %'!AH38</f>
        <v>8.14</v>
      </c>
      <c r="AI38" s="20">
        <f>'Distributor Secondary'!AH10*'DSR con %'!AI38</f>
        <v>14.19</v>
      </c>
      <c r="AJ38" s="20">
        <f>'Distributor Secondary'!AI10*'DSR con %'!AJ38</f>
        <v>9.35</v>
      </c>
    </row>
    <row r="39" spans="1:48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ref="F39" si="15">SUMPRODUCT(H39:AJ39,$H$1:$AJ$1)</f>
        <v>1842261.5</v>
      </c>
      <c r="G39" s="19">
        <f t="shared" ref="G39" si="16">SUM(H39:AJ39)</f>
        <v>1012.4900000000002</v>
      </c>
      <c r="H39" s="20">
        <f>'Distributor Secondary'!G10*'DSR con %'!H39</f>
        <v>46.75</v>
      </c>
      <c r="I39" s="20">
        <f>'Distributor Secondary'!H10*'DSR con %'!I39</f>
        <v>142.29000000000002</v>
      </c>
      <c r="J39" s="20">
        <f>'Distributor Secondary'!I10*'DSR con %'!J39</f>
        <v>107.95</v>
      </c>
      <c r="K39" s="20">
        <f>'Distributor Secondary'!J10*'DSR con %'!K39</f>
        <v>107.95</v>
      </c>
      <c r="L39" s="20">
        <f>'Distributor Secondary'!K10*'DSR con %'!L39</f>
        <v>71.910000000000011</v>
      </c>
      <c r="M39" s="20">
        <f>'Distributor Secondary'!L10*'DSR con %'!M39</f>
        <v>37.57</v>
      </c>
      <c r="N39" s="20">
        <f>'Distributor Secondary'!M10*'DSR con %'!N39</f>
        <v>28.900000000000002</v>
      </c>
      <c r="O39" s="20">
        <f>'Distributor Secondary'!N10*'DSR con %'!O39</f>
        <v>22.1</v>
      </c>
      <c r="P39" s="20">
        <f>'Distributor Secondary'!O10*'DSR con %'!P39</f>
        <v>15.600000000000001</v>
      </c>
      <c r="Q39" s="20">
        <f>'Distributor Secondary'!P10*'DSR con %'!Q39</f>
        <v>19.5</v>
      </c>
      <c r="R39" s="20">
        <f>'Distributor Secondary'!Q10*'DSR con %'!R39</f>
        <v>41.86</v>
      </c>
      <c r="S39" s="20">
        <f>'Distributor Secondary'!R10*'DSR con %'!S39</f>
        <v>22.1</v>
      </c>
      <c r="T39" s="20">
        <f>'Distributor Secondary'!S10*'DSR con %'!T39</f>
        <v>41.86</v>
      </c>
      <c r="U39" s="20">
        <f>'Distributor Secondary'!T10*'DSR con %'!U39</f>
        <v>28.73</v>
      </c>
      <c r="V39" s="20">
        <f>'Distributor Secondary'!U10*'DSR con %'!V39</f>
        <v>41.86</v>
      </c>
      <c r="W39" s="20">
        <f>'Distributor Secondary'!V10*'DSR con %'!W39</f>
        <v>35.36</v>
      </c>
      <c r="X39" s="20">
        <f>'Distributor Secondary'!W10*'DSR con %'!X39</f>
        <v>41.86</v>
      </c>
      <c r="Y39" s="20">
        <f>'Distributor Secondary'!X10*'DSR con %'!Y39</f>
        <v>13</v>
      </c>
      <c r="Z39" s="20">
        <f>'Distributor Secondary'!Y10*'DSR con %'!Z39</f>
        <v>35.36</v>
      </c>
      <c r="AA39" s="20">
        <f>'Distributor Secondary'!Z10*'DSR con %'!AA39</f>
        <v>5.98</v>
      </c>
      <c r="AB39" s="20">
        <f>'Distributor Secondary'!AA10*'DSR con %'!AB39</f>
        <v>10.66</v>
      </c>
      <c r="AC39" s="20">
        <f>'Distributor Secondary'!AB10*'DSR con %'!AC39</f>
        <v>5.33</v>
      </c>
      <c r="AD39" s="20">
        <f>'Distributor Secondary'!AC10*'DSR con %'!AD39</f>
        <v>5.33</v>
      </c>
      <c r="AE39" s="20">
        <f>'Distributor Secondary'!AD10*'DSR con %'!AE39</f>
        <v>22.23</v>
      </c>
      <c r="AF39" s="20">
        <f>'Distributor Secondary'!AE10*'DSR con %'!AF39</f>
        <v>11.31</v>
      </c>
      <c r="AG39" s="20">
        <f>'Distributor Secondary'!AF10*'DSR con %'!AG39</f>
        <v>11.700000000000001</v>
      </c>
      <c r="AH39" s="20">
        <f>'Distributor Secondary'!AG10*'DSR con %'!AH39</f>
        <v>9.620000000000001</v>
      </c>
      <c r="AI39" s="20">
        <f>'Distributor Secondary'!AH10*'DSR con %'!AI39</f>
        <v>16.77</v>
      </c>
      <c r="AJ39" s="20">
        <f>'Distributor Secondary'!AI10*'DSR con %'!AJ39</f>
        <v>11.05</v>
      </c>
    </row>
    <row r="40" spans="1:48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2013658.2</v>
      </c>
      <c r="G40" s="19">
        <f t="shared" si="12"/>
        <v>1048.8399999999997</v>
      </c>
      <c r="H40" s="20">
        <f>'Distributor Secondary'!G10*'DSR con %'!H40</f>
        <v>41.25</v>
      </c>
      <c r="I40" s="20">
        <f>'Distributor Secondary'!H10*'DSR con %'!I40</f>
        <v>125.55</v>
      </c>
      <c r="J40" s="20">
        <f>'Distributor Secondary'!I10*'DSR con %'!J40</f>
        <v>95.25</v>
      </c>
      <c r="K40" s="20">
        <f>'Distributor Secondary'!J10*'DSR con %'!K40</f>
        <v>95.25</v>
      </c>
      <c r="L40" s="20">
        <f>'Distributor Secondary'!K10*'DSR con %'!L40</f>
        <v>63.449999999999996</v>
      </c>
      <c r="M40" s="20">
        <f>'Distributor Secondary'!L10*'DSR con %'!M40</f>
        <v>33.15</v>
      </c>
      <c r="N40" s="20">
        <f>'Distributor Secondary'!M10*'DSR con %'!N40</f>
        <v>25.5</v>
      </c>
      <c r="O40" s="20">
        <f>'Distributor Secondary'!N10*'DSR con %'!O40</f>
        <v>27.2</v>
      </c>
      <c r="P40" s="20">
        <f>'Distributor Secondary'!O10*'DSR con %'!P40</f>
        <v>19.2</v>
      </c>
      <c r="Q40" s="20">
        <f>'Distributor Secondary'!P10*'DSR con %'!Q40</f>
        <v>24</v>
      </c>
      <c r="R40" s="20">
        <f>'Distributor Secondary'!Q10*'DSR con %'!R40</f>
        <v>51.52</v>
      </c>
      <c r="S40" s="20">
        <f>'Distributor Secondary'!R10*'DSR con %'!S40</f>
        <v>27.2</v>
      </c>
      <c r="T40" s="20">
        <f>'Distributor Secondary'!S10*'DSR con %'!T40</f>
        <v>51.52</v>
      </c>
      <c r="U40" s="20">
        <f>'Distributor Secondary'!T10*'DSR con %'!U40</f>
        <v>35.36</v>
      </c>
      <c r="V40" s="20">
        <f>'Distributor Secondary'!U10*'DSR con %'!V40</f>
        <v>51.52</v>
      </c>
      <c r="W40" s="20">
        <f>'Distributor Secondary'!V10*'DSR con %'!W40</f>
        <v>43.52</v>
      </c>
      <c r="X40" s="20">
        <f>'Distributor Secondary'!W10*'DSR con %'!X40</f>
        <v>51.52</v>
      </c>
      <c r="Y40" s="20">
        <f>'Distributor Secondary'!X10*'DSR con %'!Y40</f>
        <v>16</v>
      </c>
      <c r="Z40" s="20">
        <f>'Distributor Secondary'!Y10*'DSR con %'!Z40</f>
        <v>43.52</v>
      </c>
      <c r="AA40" s="20">
        <f>'Distributor Secondary'!Z10*'DSR con %'!AA40</f>
        <v>7.36</v>
      </c>
      <c r="AB40" s="20">
        <f>'Distributor Secondary'!AA10*'DSR con %'!AB40</f>
        <v>12.299999999999999</v>
      </c>
      <c r="AC40" s="20">
        <f>'Distributor Secondary'!AB10*'DSR con %'!AC40</f>
        <v>6.1499999999999995</v>
      </c>
      <c r="AD40" s="20">
        <f>'Distributor Secondary'!AC10*'DSR con %'!AD40</f>
        <v>6.1499999999999995</v>
      </c>
      <c r="AE40" s="20">
        <f>'Distributor Secondary'!AD10*'DSR con %'!AE40</f>
        <v>25.65</v>
      </c>
      <c r="AF40" s="20">
        <f>'Distributor Secondary'!AE10*'DSR con %'!AF40</f>
        <v>13.049999999999999</v>
      </c>
      <c r="AG40" s="20">
        <f>'Distributor Secondary'!AF10*'DSR con %'!AG40</f>
        <v>13.5</v>
      </c>
      <c r="AH40" s="20">
        <f>'Distributor Secondary'!AG10*'DSR con %'!AH40</f>
        <v>11.1</v>
      </c>
      <c r="AI40" s="20">
        <f>'Distributor Secondary'!AH10*'DSR con %'!AI40</f>
        <v>19.349999999999998</v>
      </c>
      <c r="AJ40" s="20">
        <f>'Distributor Secondary'!AI10*'DSR con %'!AJ40</f>
        <v>12.75</v>
      </c>
    </row>
    <row r="41" spans="1:48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1959827.9</v>
      </c>
      <c r="G41" s="19">
        <f t="shared" si="12"/>
        <v>1048.69</v>
      </c>
      <c r="H41" s="20">
        <f>'Distributor Secondary'!G10*'DSR con %'!H41</f>
        <v>41.25</v>
      </c>
      <c r="I41" s="20">
        <f>'Distributor Secondary'!H10*'DSR con %'!I41</f>
        <v>125.55</v>
      </c>
      <c r="J41" s="20">
        <f>'Distributor Secondary'!I10*'DSR con %'!J41</f>
        <v>95.25</v>
      </c>
      <c r="K41" s="20">
        <f>'Distributor Secondary'!J10*'DSR con %'!K41</f>
        <v>95.25</v>
      </c>
      <c r="L41" s="20">
        <f>'Distributor Secondary'!K10*'DSR con %'!L41</f>
        <v>63.449999999999996</v>
      </c>
      <c r="M41" s="20">
        <f>'Distributor Secondary'!L10*'DSR con %'!M41</f>
        <v>33.15</v>
      </c>
      <c r="N41" s="20">
        <f>'Distributor Secondary'!M10*'DSR con %'!N41</f>
        <v>25.5</v>
      </c>
      <c r="O41" s="20">
        <f>'Distributor Secondary'!N10*'DSR con %'!O41</f>
        <v>28.900000000000002</v>
      </c>
      <c r="P41" s="20">
        <f>'Distributor Secondary'!O10*'DSR con %'!P41</f>
        <v>20.400000000000002</v>
      </c>
      <c r="Q41" s="20">
        <f>'Distributor Secondary'!P10*'DSR con %'!Q41</f>
        <v>25.500000000000004</v>
      </c>
      <c r="R41" s="20">
        <f>'Distributor Secondary'!Q10*'DSR con %'!R41</f>
        <v>54.74</v>
      </c>
      <c r="S41" s="20">
        <f>'Distributor Secondary'!R10*'DSR con %'!S41</f>
        <v>28.900000000000002</v>
      </c>
      <c r="T41" s="20">
        <f>'Distributor Secondary'!S10*'DSR con %'!T41</f>
        <v>54.74</v>
      </c>
      <c r="U41" s="20">
        <f>'Distributor Secondary'!T10*'DSR con %'!U41</f>
        <v>37.57</v>
      </c>
      <c r="V41" s="20">
        <f>'Distributor Secondary'!U10*'DSR con %'!V41</f>
        <v>54.74</v>
      </c>
      <c r="W41" s="20">
        <f>'Distributor Secondary'!V10*'DSR con %'!W41</f>
        <v>40.799999999999997</v>
      </c>
      <c r="X41" s="20">
        <f>'Distributor Secondary'!W10*'DSR con %'!X41</f>
        <v>48.3</v>
      </c>
      <c r="Y41" s="20">
        <f>'Distributor Secondary'!X10*'DSR con %'!Y41</f>
        <v>15</v>
      </c>
      <c r="Z41" s="20">
        <f>'Distributor Secondary'!Y10*'DSR con %'!Z41</f>
        <v>40.799999999999997</v>
      </c>
      <c r="AA41" s="20">
        <f>'Distributor Secondary'!Z10*'DSR con %'!AA41</f>
        <v>6.8999999999999995</v>
      </c>
      <c r="AB41" s="20">
        <f>'Distributor Secondary'!AA10*'DSR con %'!AB41</f>
        <v>11.48</v>
      </c>
      <c r="AC41" s="20">
        <f>'Distributor Secondary'!AB10*'DSR con %'!AC41</f>
        <v>5.74</v>
      </c>
      <c r="AD41" s="20">
        <f>'Distributor Secondary'!AC10*'DSR con %'!AD41</f>
        <v>5.74</v>
      </c>
      <c r="AE41" s="20">
        <f>'Distributor Secondary'!AD10*'DSR con %'!AE41</f>
        <v>23.94</v>
      </c>
      <c r="AF41" s="20">
        <f>'Distributor Secondary'!AE10*'DSR con %'!AF41</f>
        <v>12.180000000000001</v>
      </c>
      <c r="AG41" s="20">
        <f>'Distributor Secondary'!AF10*'DSR con %'!AG41</f>
        <v>12.600000000000001</v>
      </c>
      <c r="AH41" s="20">
        <f>'Distributor Secondary'!AG10*'DSR con %'!AH41</f>
        <v>10.360000000000001</v>
      </c>
      <c r="AI41" s="20">
        <f>'Distributor Secondary'!AH10*'DSR con %'!AI41</f>
        <v>18.060000000000002</v>
      </c>
      <c r="AJ41" s="20">
        <f>'Distributor Secondary'!AI10*'DSR con %'!AJ41</f>
        <v>11.9</v>
      </c>
    </row>
    <row r="42" spans="1:48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2145864.7000000002</v>
      </c>
      <c r="G42" s="19">
        <f t="shared" si="12"/>
        <v>1078.8300000000002</v>
      </c>
      <c r="H42" s="20">
        <f>'Distributor Secondary'!G10*'DSR con %'!H42</f>
        <v>44</v>
      </c>
      <c r="I42" s="20">
        <f>'Distributor Secondary'!H10*'DSR con %'!I42</f>
        <v>133.92000000000002</v>
      </c>
      <c r="J42" s="20">
        <f>'Distributor Secondary'!I10*'DSR con %'!J42</f>
        <v>101.60000000000001</v>
      </c>
      <c r="K42" s="20">
        <f>'Distributor Secondary'!J10*'DSR con %'!K42</f>
        <v>101.60000000000001</v>
      </c>
      <c r="L42" s="20">
        <f>'Distributor Secondary'!K10*'DSR con %'!L42</f>
        <v>67.680000000000007</v>
      </c>
      <c r="M42" s="20">
        <f>'Distributor Secondary'!L10*'DSR con %'!M42</f>
        <v>35.36</v>
      </c>
      <c r="N42" s="20">
        <f>'Distributor Secondary'!M10*'DSR con %'!N42</f>
        <v>27.2</v>
      </c>
      <c r="O42" s="20">
        <f>'Distributor Secondary'!N10*'DSR con %'!O42</f>
        <v>25.5</v>
      </c>
      <c r="P42" s="20">
        <f>'Distributor Secondary'!O10*'DSR con %'!P42</f>
        <v>18</v>
      </c>
      <c r="Q42" s="20">
        <f>'Distributor Secondary'!P10*'DSR con %'!Q42</f>
        <v>22.5</v>
      </c>
      <c r="R42" s="20">
        <f>'Distributor Secondary'!Q10*'DSR con %'!R42</f>
        <v>48.3</v>
      </c>
      <c r="S42" s="20">
        <f>'Distributor Secondary'!R10*'DSR con %'!S42</f>
        <v>25.5</v>
      </c>
      <c r="T42" s="20">
        <f>'Distributor Secondary'!S10*'DSR con %'!T42</f>
        <v>48.3</v>
      </c>
      <c r="U42" s="20">
        <f>'Distributor Secondary'!T10*'DSR con %'!U42</f>
        <v>33.15</v>
      </c>
      <c r="V42" s="20">
        <f>'Distributor Secondary'!U10*'DSR con %'!V42</f>
        <v>48.3</v>
      </c>
      <c r="W42" s="20">
        <f>'Distributor Secondary'!V10*'DSR con %'!W42</f>
        <v>43.52</v>
      </c>
      <c r="X42" s="20">
        <f>'Distributor Secondary'!W10*'DSR con %'!X42</f>
        <v>51.52</v>
      </c>
      <c r="Y42" s="20">
        <f>'Distributor Secondary'!X10*'DSR con %'!Y42</f>
        <v>16</v>
      </c>
      <c r="Z42" s="20">
        <f>'Distributor Secondary'!Y10*'DSR con %'!Z42</f>
        <v>43.52</v>
      </c>
      <c r="AA42" s="20">
        <f>'Distributor Secondary'!Z10*'DSR con %'!AA42</f>
        <v>7.36</v>
      </c>
      <c r="AB42" s="20">
        <f>'Distributor Secondary'!AA10*'DSR con %'!AB42</f>
        <v>13.940000000000001</v>
      </c>
      <c r="AC42" s="20">
        <f>'Distributor Secondary'!AB10*'DSR con %'!AC42</f>
        <v>6.9700000000000006</v>
      </c>
      <c r="AD42" s="20">
        <f>'Distributor Secondary'!AC10*'DSR con %'!AD42</f>
        <v>6.9700000000000006</v>
      </c>
      <c r="AE42" s="20">
        <f>'Distributor Secondary'!AD10*'DSR con %'!AE42</f>
        <v>29.070000000000004</v>
      </c>
      <c r="AF42" s="20">
        <f>'Distributor Secondary'!AE10*'DSR con %'!AF42</f>
        <v>14.790000000000001</v>
      </c>
      <c r="AG42" s="20">
        <f>'Distributor Secondary'!AF10*'DSR con %'!AG42</f>
        <v>15.3</v>
      </c>
      <c r="AH42" s="20">
        <f>'Distributor Secondary'!AG10*'DSR con %'!AH42</f>
        <v>12.58</v>
      </c>
      <c r="AI42" s="20">
        <f>'Distributor Secondary'!AH10*'DSR con %'!AI42</f>
        <v>21.930000000000003</v>
      </c>
      <c r="AJ42" s="20">
        <f>'Distributor Secondary'!AI10*'DSR con %'!AJ42</f>
        <v>14.450000000000001</v>
      </c>
    </row>
    <row r="43" spans="1:48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1675896.1</v>
      </c>
      <c r="G43" s="19">
        <f t="shared" si="12"/>
        <v>796.77000000000032</v>
      </c>
      <c r="H43" s="20">
        <f>'Distributor Secondary'!G10*'DSR con %'!H43</f>
        <v>27.5</v>
      </c>
      <c r="I43" s="20">
        <f>'Distributor Secondary'!H10*'DSR con %'!I43</f>
        <v>83.7</v>
      </c>
      <c r="J43" s="20">
        <f>'Distributor Secondary'!I10*'DSR con %'!J43</f>
        <v>63.5</v>
      </c>
      <c r="K43" s="20">
        <f>'Distributor Secondary'!J10*'DSR con %'!K43</f>
        <v>63.5</v>
      </c>
      <c r="L43" s="20">
        <f>'Distributor Secondary'!K10*'DSR con %'!L43</f>
        <v>42.300000000000004</v>
      </c>
      <c r="M43" s="20">
        <f>'Distributor Secondary'!L10*'DSR con %'!M43</f>
        <v>22.1</v>
      </c>
      <c r="N43" s="20">
        <f>'Distributor Secondary'!M10*'DSR con %'!N43</f>
        <v>17</v>
      </c>
      <c r="O43" s="20">
        <f>'Distributor Secondary'!N10*'DSR con %'!O43</f>
        <v>22.1</v>
      </c>
      <c r="P43" s="20">
        <f>'Distributor Secondary'!O10*'DSR con %'!P43</f>
        <v>15.600000000000001</v>
      </c>
      <c r="Q43" s="20">
        <f>'Distributor Secondary'!P10*'DSR con %'!Q43</f>
        <v>19.5</v>
      </c>
      <c r="R43" s="20">
        <f>'Distributor Secondary'!Q10*'DSR con %'!R43</f>
        <v>41.86</v>
      </c>
      <c r="S43" s="20">
        <f>'Distributor Secondary'!R10*'DSR con %'!S43</f>
        <v>22.1</v>
      </c>
      <c r="T43" s="20">
        <f>'Distributor Secondary'!S10*'DSR con %'!T43</f>
        <v>41.86</v>
      </c>
      <c r="U43" s="20">
        <f>'Distributor Secondary'!T10*'DSR con %'!U43</f>
        <v>28.73</v>
      </c>
      <c r="V43" s="20">
        <f>'Distributor Secondary'!U10*'DSR con %'!V43</f>
        <v>41.86</v>
      </c>
      <c r="W43" s="20">
        <f>'Distributor Secondary'!V10*'DSR con %'!W43</f>
        <v>35.36</v>
      </c>
      <c r="X43" s="20">
        <f>'Distributor Secondary'!W10*'DSR con %'!X43</f>
        <v>41.86</v>
      </c>
      <c r="Y43" s="20">
        <f>'Distributor Secondary'!X10*'DSR con %'!Y43</f>
        <v>13</v>
      </c>
      <c r="Z43" s="20">
        <f>'Distributor Secondary'!Y10*'DSR con %'!Z43</f>
        <v>35.36</v>
      </c>
      <c r="AA43" s="20">
        <f>'Distributor Secondary'!Z10*'DSR con %'!AA43</f>
        <v>5.98</v>
      </c>
      <c r="AB43" s="20">
        <f>'Distributor Secondary'!AA10*'DSR con %'!AB43</f>
        <v>11.48</v>
      </c>
      <c r="AC43" s="20">
        <f>'Distributor Secondary'!AB10*'DSR con %'!AC43</f>
        <v>5.74</v>
      </c>
      <c r="AD43" s="20">
        <f>'Distributor Secondary'!AC10*'DSR con %'!AD43</f>
        <v>5.74</v>
      </c>
      <c r="AE43" s="20">
        <f>'Distributor Secondary'!AD10*'DSR con %'!AE43</f>
        <v>23.94</v>
      </c>
      <c r="AF43" s="20">
        <f>'Distributor Secondary'!AE10*'DSR con %'!AF43</f>
        <v>12.180000000000001</v>
      </c>
      <c r="AG43" s="20">
        <f>'Distributor Secondary'!AF10*'DSR con %'!AG43</f>
        <v>12.600000000000001</v>
      </c>
      <c r="AH43" s="20">
        <f>'Distributor Secondary'!AG10*'DSR con %'!AH43</f>
        <v>10.360000000000001</v>
      </c>
      <c r="AI43" s="20">
        <f>'Distributor Secondary'!AH10*'DSR con %'!AI43</f>
        <v>18.060000000000002</v>
      </c>
      <c r="AJ43" s="20">
        <f>'Distributor Secondary'!AI10*'DSR con %'!AJ43</f>
        <v>11.9</v>
      </c>
    </row>
    <row r="44" spans="1:48" s="9" customFormat="1" x14ac:dyDescent="0.2">
      <c r="A44" s="21"/>
      <c r="B44" s="22"/>
      <c r="C44" s="23"/>
      <c r="D44" s="28"/>
      <c r="E44" s="21"/>
      <c r="F44" s="26">
        <f>SUM(F37:F43)</f>
        <v>13170990.000000002</v>
      </c>
      <c r="G44" s="26">
        <f t="shared" ref="G44:AJ44" si="17">SUM(G37:G43)</f>
        <v>6805</v>
      </c>
      <c r="H44" s="26">
        <f t="shared" si="17"/>
        <v>275</v>
      </c>
      <c r="I44" s="26">
        <f t="shared" si="17"/>
        <v>837</v>
      </c>
      <c r="J44" s="26">
        <f t="shared" si="17"/>
        <v>635</v>
      </c>
      <c r="K44" s="26">
        <f t="shared" si="17"/>
        <v>635</v>
      </c>
      <c r="L44" s="26">
        <f t="shared" si="17"/>
        <v>423</v>
      </c>
      <c r="M44" s="26">
        <f t="shared" si="17"/>
        <v>221.00000000000003</v>
      </c>
      <c r="N44" s="26">
        <f t="shared" si="17"/>
        <v>170</v>
      </c>
      <c r="O44" s="26">
        <f t="shared" ref="O44" si="18">SUM(O37:O43)</f>
        <v>170.00000000000003</v>
      </c>
      <c r="P44" s="26">
        <f t="shared" si="17"/>
        <v>120</v>
      </c>
      <c r="Q44" s="26">
        <f t="shared" si="17"/>
        <v>150</v>
      </c>
      <c r="R44" s="26">
        <f t="shared" si="17"/>
        <v>322</v>
      </c>
      <c r="S44" s="26">
        <f t="shared" si="17"/>
        <v>170.00000000000003</v>
      </c>
      <c r="T44" s="26">
        <f t="shared" si="17"/>
        <v>322</v>
      </c>
      <c r="U44" s="26">
        <f t="shared" si="17"/>
        <v>221</v>
      </c>
      <c r="V44" s="26">
        <f t="shared" si="17"/>
        <v>322</v>
      </c>
      <c r="W44" s="26">
        <f t="shared" si="17"/>
        <v>272</v>
      </c>
      <c r="X44" s="26">
        <f t="shared" si="17"/>
        <v>322</v>
      </c>
      <c r="Y44" s="26">
        <f t="shared" si="17"/>
        <v>100</v>
      </c>
      <c r="Z44" s="26">
        <f t="shared" si="17"/>
        <v>272</v>
      </c>
      <c r="AA44" s="26">
        <f t="shared" si="17"/>
        <v>46</v>
      </c>
      <c r="AB44" s="26">
        <f t="shared" si="17"/>
        <v>82</v>
      </c>
      <c r="AC44" s="26">
        <f t="shared" si="17"/>
        <v>41</v>
      </c>
      <c r="AD44" s="26">
        <f t="shared" si="17"/>
        <v>41</v>
      </c>
      <c r="AE44" s="26">
        <f t="shared" si="17"/>
        <v>171</v>
      </c>
      <c r="AF44" s="26">
        <f t="shared" si="17"/>
        <v>87.000000000000014</v>
      </c>
      <c r="AG44" s="26">
        <f t="shared" si="17"/>
        <v>90</v>
      </c>
      <c r="AH44" s="26">
        <f t="shared" si="17"/>
        <v>74</v>
      </c>
      <c r="AI44" s="26">
        <f t="shared" si="17"/>
        <v>129</v>
      </c>
      <c r="AJ44" s="26">
        <f t="shared" si="17"/>
        <v>85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2326578.4</v>
      </c>
      <c r="G45" s="19">
        <f t="shared" si="12"/>
        <v>944.22999999999968</v>
      </c>
      <c r="H45" s="20">
        <f>'Distributor Secondary'!G11*'DSR con %'!H45</f>
        <v>30.24</v>
      </c>
      <c r="I45" s="20">
        <f>'Distributor Secondary'!H11*'DSR con %'!I45</f>
        <v>130.07999999999998</v>
      </c>
      <c r="J45" s="20">
        <f>'Distributor Secondary'!I11*'DSR con %'!J45</f>
        <v>40.6</v>
      </c>
      <c r="K45" s="20">
        <f>'Distributor Secondary'!J11*'DSR con %'!K45</f>
        <v>48.72</v>
      </c>
      <c r="L45" s="20">
        <f>'Distributor Secondary'!K11*'DSR con %'!L45</f>
        <v>81.149999999999991</v>
      </c>
      <c r="M45" s="20">
        <f>'Distributor Secondary'!L11*'DSR con %'!M45</f>
        <v>35.1</v>
      </c>
      <c r="N45" s="20">
        <f>'Distributor Secondary'!M11*'DSR con %'!N45</f>
        <v>32.32</v>
      </c>
      <c r="O45" s="20">
        <f>'Distributor Secondary'!N11*'DSR con %'!O45</f>
        <v>18.18</v>
      </c>
      <c r="P45" s="20">
        <f>'Distributor Secondary'!O11*'DSR con %'!P45</f>
        <v>16.2</v>
      </c>
      <c r="Q45" s="20">
        <f>'Distributor Secondary'!P11*'DSR con %'!Q45</f>
        <v>14.14</v>
      </c>
      <c r="R45" s="20">
        <f>'Distributor Secondary'!Q11*'DSR con %'!R45</f>
        <v>28.42</v>
      </c>
      <c r="S45" s="20">
        <f>'Distributor Secondary'!R11*'DSR con %'!S45</f>
        <v>14.14</v>
      </c>
      <c r="T45" s="20">
        <f>'Distributor Secondary'!S11*'DSR con %'!T45</f>
        <v>28.42</v>
      </c>
      <c r="U45" s="20">
        <f>'Distributor Secondary'!T11*'DSR con %'!U45</f>
        <v>18.900000000000002</v>
      </c>
      <c r="V45" s="20">
        <f>'Distributor Secondary'!U11*'DSR con %'!V45</f>
        <v>52.78</v>
      </c>
      <c r="W45" s="20">
        <f>'Distributor Secondary'!V11*'DSR con %'!W45</f>
        <v>47.320000000000007</v>
      </c>
      <c r="X45" s="20">
        <f>'Distributor Secondary'!W11*'DSR con %'!X45</f>
        <v>93.38000000000001</v>
      </c>
      <c r="Y45" s="20">
        <f>'Distributor Secondary'!X11*'DSR con %'!Y45</f>
        <v>10.72</v>
      </c>
      <c r="Z45" s="20">
        <f>'Distributor Secondary'!Y11*'DSR con %'!Z45</f>
        <v>23.660000000000004</v>
      </c>
      <c r="AA45" s="20">
        <f>'Distributor Secondary'!Z11*'DSR con %'!AA45</f>
        <v>4.4000000000000004</v>
      </c>
      <c r="AB45" s="20">
        <f>'Distributor Secondary'!AA11*'DSR con %'!AB45</f>
        <v>8.8000000000000007</v>
      </c>
      <c r="AC45" s="20">
        <f>'Distributor Secondary'!AB11*'DSR con %'!AC45</f>
        <v>4.41</v>
      </c>
      <c r="AD45" s="20">
        <f>'Distributor Secondary'!AC11*'DSR con %'!AD45</f>
        <v>4.95</v>
      </c>
      <c r="AE45" s="20">
        <f>'Distributor Secondary'!AD11*'DSR con %'!AE45</f>
        <v>19.8</v>
      </c>
      <c r="AF45" s="20">
        <f>'Distributor Secondary'!AE11*'DSR con %'!AF45</f>
        <v>19.8</v>
      </c>
      <c r="AG45" s="20">
        <f>'Distributor Secondary'!AF11*'DSR con %'!AG45</f>
        <v>28.799999999999997</v>
      </c>
      <c r="AH45" s="20">
        <f>'Distributor Secondary'!AG11*'DSR con %'!AH45</f>
        <v>22.8</v>
      </c>
      <c r="AI45" s="20">
        <f>'Distributor Secondary'!AH11*'DSR con %'!AI45</f>
        <v>39.6</v>
      </c>
      <c r="AJ45" s="20">
        <f>'Distributor Secondary'!AI11*'DSR con %'!AJ45</f>
        <v>26.4</v>
      </c>
    </row>
    <row r="46" spans="1:48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1948626.9</v>
      </c>
      <c r="G46" s="19">
        <f t="shared" si="12"/>
        <v>1194.6499999999999</v>
      </c>
      <c r="H46" s="20">
        <f>'Distributor Secondary'!G11*'DSR con %'!H46</f>
        <v>57.120000000000005</v>
      </c>
      <c r="I46" s="20">
        <f>'Distributor Secondary'!H11*'DSR con %'!I46</f>
        <v>140.92000000000002</v>
      </c>
      <c r="J46" s="20">
        <f>'Distributor Secondary'!I11*'DSR con %'!J46</f>
        <v>170.51999999999998</v>
      </c>
      <c r="K46" s="20">
        <f>'Distributor Secondary'!J11*'DSR con %'!K46</f>
        <v>105.56</v>
      </c>
      <c r="L46" s="20">
        <f>'Distributor Secondary'!K11*'DSR con %'!L46</f>
        <v>70.33</v>
      </c>
      <c r="M46" s="20">
        <f>'Distributor Secondary'!L11*'DSR con %'!M46</f>
        <v>35.1</v>
      </c>
      <c r="N46" s="20">
        <f>'Distributor Secondary'!M11*'DSR con %'!N46</f>
        <v>26.26</v>
      </c>
      <c r="O46" s="20">
        <f>'Distributor Secondary'!N11*'DSR con %'!O46</f>
        <v>36.36</v>
      </c>
      <c r="P46" s="20">
        <f>'Distributor Secondary'!O11*'DSR con %'!P46</f>
        <v>18.900000000000002</v>
      </c>
      <c r="Q46" s="20">
        <f>'Distributor Secondary'!P11*'DSR con %'!Q46</f>
        <v>34.340000000000003</v>
      </c>
      <c r="R46" s="20">
        <f>'Distributor Secondary'!Q11*'DSR con %'!R46</f>
        <v>77.14</v>
      </c>
      <c r="S46" s="20">
        <f>'Distributor Secondary'!R11*'DSR con %'!S46</f>
        <v>22.22</v>
      </c>
      <c r="T46" s="20">
        <f>'Distributor Secondary'!S11*'DSR con %'!T46</f>
        <v>48.72</v>
      </c>
      <c r="U46" s="20">
        <f>'Distributor Secondary'!T11*'DSR con %'!U46</f>
        <v>35.1</v>
      </c>
      <c r="V46" s="20">
        <f>'Distributor Secondary'!U11*'DSR con %'!V46</f>
        <v>52.78</v>
      </c>
      <c r="W46" s="20">
        <f>'Distributor Secondary'!V11*'DSR con %'!W46</f>
        <v>37.18</v>
      </c>
      <c r="X46" s="20">
        <f>'Distributor Secondary'!W11*'DSR con %'!X46</f>
        <v>52.78</v>
      </c>
      <c r="Y46" s="20">
        <f>'Distributor Secondary'!X11*'DSR con %'!Y46</f>
        <v>10.72</v>
      </c>
      <c r="Z46" s="20">
        <f>'Distributor Secondary'!Y11*'DSR con %'!Z46</f>
        <v>67.600000000000009</v>
      </c>
      <c r="AA46" s="20">
        <f>'Distributor Secondary'!Z11*'DSR con %'!AA46</f>
        <v>3.3</v>
      </c>
      <c r="AB46" s="20">
        <f>'Distributor Secondary'!AA11*'DSR con %'!AB46</f>
        <v>11</v>
      </c>
      <c r="AC46" s="20">
        <f>'Distributor Secondary'!AB11*'DSR con %'!AC46</f>
        <v>7.35</v>
      </c>
      <c r="AD46" s="20">
        <f>'Distributor Secondary'!AC11*'DSR con %'!AD46</f>
        <v>6.05</v>
      </c>
      <c r="AE46" s="20">
        <f>'Distributor Secondary'!AD11*'DSR con %'!AE46</f>
        <v>24.2</v>
      </c>
      <c r="AF46" s="20">
        <f>'Distributor Secondary'!AE11*'DSR con %'!AF46</f>
        <v>8.8000000000000007</v>
      </c>
      <c r="AG46" s="20">
        <f>'Distributor Secondary'!AF11*'DSR con %'!AG46</f>
        <v>8.4</v>
      </c>
      <c r="AH46" s="20">
        <f>'Distributor Secondary'!AG11*'DSR con %'!AH46</f>
        <v>6.65</v>
      </c>
      <c r="AI46" s="20">
        <f>'Distributor Secondary'!AH11*'DSR con %'!AI46</f>
        <v>11.55</v>
      </c>
      <c r="AJ46" s="20">
        <f>'Distributor Secondary'!AI11*'DSR con %'!AJ46</f>
        <v>7.7000000000000011</v>
      </c>
    </row>
    <row r="47" spans="1:48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2320608.9000000004</v>
      </c>
      <c r="G47" s="19">
        <f t="shared" si="12"/>
        <v>1244.7</v>
      </c>
      <c r="H47" s="20">
        <f>'Distributor Secondary'!G11*'DSR con %'!H47</f>
        <v>47.040000000000006</v>
      </c>
      <c r="I47" s="20">
        <f>'Distributor Secondary'!H11*'DSR con %'!I47</f>
        <v>130.07999999999998</v>
      </c>
      <c r="J47" s="20">
        <f>'Distributor Secondary'!I11*'DSR con %'!J47</f>
        <v>97.44</v>
      </c>
      <c r="K47" s="20">
        <f>'Distributor Secondary'!J11*'DSR con %'!K47</f>
        <v>178.64000000000001</v>
      </c>
      <c r="L47" s="20">
        <f>'Distributor Secondary'!K11*'DSR con %'!L47</f>
        <v>91.970000000000013</v>
      </c>
      <c r="M47" s="20">
        <f>'Distributor Secondary'!L11*'DSR con %'!M47</f>
        <v>29.7</v>
      </c>
      <c r="N47" s="20">
        <f>'Distributor Secondary'!M11*'DSR con %'!N47</f>
        <v>32.32</v>
      </c>
      <c r="O47" s="20">
        <f>'Distributor Secondary'!N11*'DSR con %'!O47</f>
        <v>38.380000000000003</v>
      </c>
      <c r="P47" s="20">
        <f>'Distributor Secondary'!O11*'DSR con %'!P47</f>
        <v>9.4500000000000011</v>
      </c>
      <c r="Q47" s="20">
        <f>'Distributor Secondary'!P11*'DSR con %'!Q47</f>
        <v>28.28</v>
      </c>
      <c r="R47" s="20">
        <f>'Distributor Secondary'!Q11*'DSR con %'!R47</f>
        <v>28.42</v>
      </c>
      <c r="S47" s="20">
        <f>'Distributor Secondary'!R11*'DSR con %'!S47</f>
        <v>22.22</v>
      </c>
      <c r="T47" s="20">
        <f>'Distributor Secondary'!S11*'DSR con %'!T47</f>
        <v>36.54</v>
      </c>
      <c r="U47" s="20">
        <f>'Distributor Secondary'!T11*'DSR con %'!U47</f>
        <v>21.6</v>
      </c>
      <c r="V47" s="20">
        <f>'Distributor Secondary'!U11*'DSR con %'!V47</f>
        <v>81.2</v>
      </c>
      <c r="W47" s="20">
        <f>'Distributor Secondary'!V11*'DSR con %'!W47</f>
        <v>54.08</v>
      </c>
      <c r="X47" s="20">
        <f>'Distributor Secondary'!W11*'DSR con %'!X47</f>
        <v>93.38000000000001</v>
      </c>
      <c r="Y47" s="20">
        <f>'Distributor Secondary'!X11*'DSR con %'!Y47</f>
        <v>25.46</v>
      </c>
      <c r="Z47" s="20">
        <f>'Distributor Secondary'!Y11*'DSR con %'!Z47</f>
        <v>54.08</v>
      </c>
      <c r="AA47" s="20">
        <f>'Distributor Secondary'!Z11*'DSR con %'!AA47</f>
        <v>8.8000000000000007</v>
      </c>
      <c r="AB47" s="20">
        <f>'Distributor Secondary'!AA11*'DSR con %'!AB47</f>
        <v>16.5</v>
      </c>
      <c r="AC47" s="20">
        <f>'Distributor Secondary'!AB11*'DSR con %'!AC47</f>
        <v>6.37</v>
      </c>
      <c r="AD47" s="20">
        <f>'Distributor Secondary'!AC11*'DSR con %'!AD47</f>
        <v>10.45</v>
      </c>
      <c r="AE47" s="20">
        <f>'Distributor Secondary'!AD11*'DSR con %'!AE47</f>
        <v>41.8</v>
      </c>
      <c r="AF47" s="20">
        <f>'Distributor Secondary'!AE11*'DSR con %'!AF47</f>
        <v>6.6</v>
      </c>
      <c r="AG47" s="20">
        <f>'Distributor Secondary'!AF11*'DSR con %'!AG47</f>
        <v>13.2</v>
      </c>
      <c r="AH47" s="20">
        <f>'Distributor Secondary'!AG11*'DSR con %'!AH47</f>
        <v>10.45</v>
      </c>
      <c r="AI47" s="20">
        <f>'Distributor Secondary'!AH11*'DSR con %'!AI47</f>
        <v>18.149999999999999</v>
      </c>
      <c r="AJ47" s="20">
        <f>'Distributor Secondary'!AI11*'DSR con %'!AJ47</f>
        <v>12.1</v>
      </c>
    </row>
    <row r="48" spans="1:48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2249758.2000000002</v>
      </c>
      <c r="G48" s="19">
        <f t="shared" si="12"/>
        <v>1032.9699999999998</v>
      </c>
      <c r="H48" s="20">
        <f>'Distributor Secondary'!G11*'DSR con %'!H48</f>
        <v>50.4</v>
      </c>
      <c r="I48" s="20">
        <f>'Distributor Secondary'!H11*'DSR con %'!I48</f>
        <v>119.24</v>
      </c>
      <c r="J48" s="20">
        <f>'Distributor Secondary'!I11*'DSR con %'!J48</f>
        <v>97.44</v>
      </c>
      <c r="K48" s="20">
        <f>'Distributor Secondary'!J11*'DSR con %'!K48</f>
        <v>89.320000000000007</v>
      </c>
      <c r="L48" s="20">
        <f>'Distributor Secondary'!K11*'DSR con %'!L48</f>
        <v>48.69</v>
      </c>
      <c r="M48" s="20">
        <f>'Distributor Secondary'!L11*'DSR con %'!M48</f>
        <v>32.4</v>
      </c>
      <c r="N48" s="20">
        <f>'Distributor Secondary'!M11*'DSR con %'!N48</f>
        <v>12.12</v>
      </c>
      <c r="O48" s="20">
        <f>'Distributor Secondary'!N11*'DSR con %'!O48</f>
        <v>30.299999999999997</v>
      </c>
      <c r="P48" s="20">
        <f>'Distributor Secondary'!O11*'DSR con %'!P48</f>
        <v>16.2</v>
      </c>
      <c r="Q48" s="20">
        <f>'Distributor Secondary'!P11*'DSR con %'!Q48</f>
        <v>40.400000000000006</v>
      </c>
      <c r="R48" s="20">
        <f>'Distributor Secondary'!Q11*'DSR con %'!R48</f>
        <v>69.02000000000001</v>
      </c>
      <c r="S48" s="20">
        <f>'Distributor Secondary'!R11*'DSR con %'!S48</f>
        <v>28.28</v>
      </c>
      <c r="T48" s="20">
        <f>'Distributor Secondary'!S11*'DSR con %'!T48</f>
        <v>73.08</v>
      </c>
      <c r="U48" s="20">
        <f>'Distributor Secondary'!T11*'DSR con %'!U48</f>
        <v>40.5</v>
      </c>
      <c r="V48" s="20">
        <f>'Distributor Secondary'!U11*'DSR con %'!V48</f>
        <v>36.54</v>
      </c>
      <c r="W48" s="20">
        <f>'Distributor Secondary'!V11*'DSR con %'!W48</f>
        <v>23.660000000000004</v>
      </c>
      <c r="X48" s="20">
        <f>'Distributor Secondary'!W11*'DSR con %'!X48</f>
        <v>20.3</v>
      </c>
      <c r="Y48" s="20">
        <f>'Distributor Secondary'!X11*'DSR con %'!Y48</f>
        <v>14.74</v>
      </c>
      <c r="Z48" s="20">
        <f>'Distributor Secondary'!Y11*'DSR con %'!Z48</f>
        <v>20.279999999999998</v>
      </c>
      <c r="AA48" s="20">
        <f>'Distributor Secondary'!Z11*'DSR con %'!AA48</f>
        <v>12.65</v>
      </c>
      <c r="AB48" s="20">
        <f>'Distributor Secondary'!AA11*'DSR con %'!AB48</f>
        <v>17.600000000000001</v>
      </c>
      <c r="AC48" s="20">
        <f>'Distributor Secondary'!AB11*'DSR con %'!AC48</f>
        <v>6.86</v>
      </c>
      <c r="AD48" s="20">
        <f>'Distributor Secondary'!AC11*'DSR con %'!AD48</f>
        <v>8.25</v>
      </c>
      <c r="AE48" s="20">
        <f>'Distributor Secondary'!AD11*'DSR con %'!AE48</f>
        <v>33</v>
      </c>
      <c r="AF48" s="20">
        <f>'Distributor Secondary'!AE11*'DSR con %'!AF48</f>
        <v>18.700000000000003</v>
      </c>
      <c r="AG48" s="20">
        <f>'Distributor Secondary'!AF11*'DSR con %'!AG48</f>
        <v>16.8</v>
      </c>
      <c r="AH48" s="20">
        <f>'Distributor Secondary'!AG11*'DSR con %'!AH48</f>
        <v>13.3</v>
      </c>
      <c r="AI48" s="20">
        <f>'Distributor Secondary'!AH11*'DSR con %'!AI48</f>
        <v>23.1</v>
      </c>
      <c r="AJ48" s="20">
        <f>'Distributor Secondary'!AI11*'DSR con %'!AJ48</f>
        <v>19.8</v>
      </c>
    </row>
    <row r="49" spans="1:48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2735408.5</v>
      </c>
      <c r="G49" s="19">
        <f t="shared" si="12"/>
        <v>1530.9799999999998</v>
      </c>
      <c r="H49" s="20">
        <f>'Distributor Secondary'!G11*'DSR con %'!H49</f>
        <v>53.76</v>
      </c>
      <c r="I49" s="20">
        <f>'Distributor Secondary'!H11*'DSR con %'!I49</f>
        <v>227.64</v>
      </c>
      <c r="J49" s="20">
        <f>'Distributor Secondary'!I11*'DSR con %'!J49</f>
        <v>170.51999999999998</v>
      </c>
      <c r="K49" s="20">
        <f>'Distributor Secondary'!J11*'DSR con %'!K49</f>
        <v>121.8</v>
      </c>
      <c r="L49" s="20">
        <f>'Distributor Secondary'!K11*'DSR con %'!L49</f>
        <v>81.149999999999991</v>
      </c>
      <c r="M49" s="20">
        <f>'Distributor Secondary'!L11*'DSR con %'!M49</f>
        <v>56.699999999999996</v>
      </c>
      <c r="N49" s="20">
        <f>'Distributor Secondary'!M11*'DSR con %'!N49</f>
        <v>46.46</v>
      </c>
      <c r="O49" s="20">
        <f>'Distributor Secondary'!N11*'DSR con %'!O49</f>
        <v>28.28</v>
      </c>
      <c r="P49" s="20">
        <f>'Distributor Secondary'!O11*'DSR con %'!P49</f>
        <v>18.900000000000002</v>
      </c>
      <c r="Q49" s="20">
        <f>'Distributor Secondary'!P11*'DSR con %'!Q49</f>
        <v>46.46</v>
      </c>
      <c r="R49" s="20">
        <f>'Distributor Secondary'!Q11*'DSR con %'!R49</f>
        <v>85.259999999999991</v>
      </c>
      <c r="S49" s="20">
        <f>'Distributor Secondary'!R11*'DSR con %'!S49</f>
        <v>42.42</v>
      </c>
      <c r="T49" s="20">
        <f>'Distributor Secondary'!S11*'DSR con %'!T49</f>
        <v>77.14</v>
      </c>
      <c r="U49" s="20">
        <f>'Distributor Secondary'!T11*'DSR con %'!U49</f>
        <v>51.3</v>
      </c>
      <c r="V49" s="20">
        <f>'Distributor Secondary'!U11*'DSR con %'!V49</f>
        <v>69.02000000000001</v>
      </c>
      <c r="W49" s="20">
        <f>'Distributor Secondary'!V11*'DSR con %'!W49</f>
        <v>37.18</v>
      </c>
      <c r="X49" s="20">
        <f>'Distributor Secondary'!W11*'DSR con %'!X49</f>
        <v>52.78</v>
      </c>
      <c r="Y49" s="20">
        <f>'Distributor Secondary'!X11*'DSR con %'!Y49</f>
        <v>26.8</v>
      </c>
      <c r="Z49" s="20">
        <f>'Distributor Secondary'!Y11*'DSR con %'!Z49</f>
        <v>77.740000000000009</v>
      </c>
      <c r="AA49" s="20">
        <f>'Distributor Secondary'!Z11*'DSR con %'!AA49</f>
        <v>10.45</v>
      </c>
      <c r="AB49" s="20">
        <f>'Distributor Secondary'!AA11*'DSR con %'!AB49</f>
        <v>18.700000000000003</v>
      </c>
      <c r="AC49" s="20">
        <f>'Distributor Secondary'!AB11*'DSR con %'!AC49</f>
        <v>11.270000000000001</v>
      </c>
      <c r="AD49" s="20">
        <f>'Distributor Secondary'!AC11*'DSR con %'!AD49</f>
        <v>9.3500000000000014</v>
      </c>
      <c r="AE49" s="20">
        <f>'Distributor Secondary'!AD11*'DSR con %'!AE49</f>
        <v>37.400000000000006</v>
      </c>
      <c r="AF49" s="20">
        <f>'Distributor Secondary'!AE11*'DSR con %'!AF49</f>
        <v>8.8000000000000007</v>
      </c>
      <c r="AG49" s="20">
        <f>'Distributor Secondary'!AF11*'DSR con %'!AG49</f>
        <v>15.600000000000001</v>
      </c>
      <c r="AH49" s="20">
        <f>'Distributor Secondary'!AG11*'DSR con %'!AH49</f>
        <v>12.35</v>
      </c>
      <c r="AI49" s="20">
        <f>'Distributor Secondary'!AH11*'DSR con %'!AI49</f>
        <v>21.45</v>
      </c>
      <c r="AJ49" s="20">
        <f>'Distributor Secondary'!AI11*'DSR con %'!AJ49</f>
        <v>14.3</v>
      </c>
    </row>
    <row r="50" spans="1:48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2053503.3000000003</v>
      </c>
      <c r="G50" s="19">
        <f t="shared" si="12"/>
        <v>1224.3100000000002</v>
      </c>
      <c r="H50" s="20">
        <f>'Distributor Secondary'!G11*'DSR con %'!H50</f>
        <v>40.32</v>
      </c>
      <c r="I50" s="20">
        <f>'Distributor Secondary'!H11*'DSR con %'!I50</f>
        <v>151.76000000000002</v>
      </c>
      <c r="J50" s="20">
        <f>'Distributor Secondary'!I11*'DSR con %'!J50</f>
        <v>113.68</v>
      </c>
      <c r="K50" s="20">
        <f>'Distributor Secondary'!J11*'DSR con %'!K50</f>
        <v>73.08</v>
      </c>
      <c r="L50" s="20">
        <f>'Distributor Secondary'!K11*'DSR con %'!L50</f>
        <v>86.56</v>
      </c>
      <c r="M50" s="20">
        <f>'Distributor Secondary'!L11*'DSR con %'!M50</f>
        <v>29.7</v>
      </c>
      <c r="N50" s="20">
        <f>'Distributor Secondary'!M11*'DSR con %'!N50</f>
        <v>26.26</v>
      </c>
      <c r="O50" s="20">
        <f>'Distributor Secondary'!N11*'DSR con %'!O50</f>
        <v>22.22</v>
      </c>
      <c r="P50" s="20">
        <f>'Distributor Secondary'!O11*'DSR con %'!P50</f>
        <v>35.1</v>
      </c>
      <c r="Q50" s="20">
        <f>'Distributor Secondary'!P11*'DSR con %'!Q50</f>
        <v>16.16</v>
      </c>
      <c r="R50" s="20">
        <f>'Distributor Secondary'!Q11*'DSR con %'!R50</f>
        <v>89.320000000000007</v>
      </c>
      <c r="S50" s="20">
        <f>'Distributor Secondary'!R11*'DSR con %'!S50</f>
        <v>32.32</v>
      </c>
      <c r="T50" s="20">
        <f>'Distributor Secondary'!S11*'DSR con %'!T50</f>
        <v>77.14</v>
      </c>
      <c r="U50" s="20">
        <f>'Distributor Secondary'!T11*'DSR con %'!U50</f>
        <v>70.2</v>
      </c>
      <c r="V50" s="20">
        <f>'Distributor Secondary'!U11*'DSR con %'!V50</f>
        <v>89.320000000000007</v>
      </c>
      <c r="W50" s="20">
        <f>'Distributor Secondary'!V11*'DSR con %'!W50</f>
        <v>70.98</v>
      </c>
      <c r="X50" s="20">
        <f>'Distributor Secondary'!W11*'DSR con %'!X50</f>
        <v>48.72</v>
      </c>
      <c r="Y50" s="20">
        <f>'Distributor Secondary'!X11*'DSR con %'!Y50</f>
        <v>18.760000000000002</v>
      </c>
      <c r="Z50" s="20">
        <f>'Distributor Secondary'!Y11*'DSR con %'!Z50</f>
        <v>30.419999999999998</v>
      </c>
      <c r="AA50" s="20">
        <f>'Distributor Secondary'!Z11*'DSR con %'!AA50</f>
        <v>4.4000000000000004</v>
      </c>
      <c r="AB50" s="20">
        <f>'Distributor Secondary'!AA11*'DSR con %'!AB50</f>
        <v>11</v>
      </c>
      <c r="AC50" s="20">
        <f>'Distributor Secondary'!AB11*'DSR con %'!AC50</f>
        <v>5.39</v>
      </c>
      <c r="AD50" s="20">
        <f>'Distributor Secondary'!AC11*'DSR con %'!AD50</f>
        <v>5.5</v>
      </c>
      <c r="AE50" s="20">
        <f>'Distributor Secondary'!AD11*'DSR con %'!AE50</f>
        <v>22</v>
      </c>
      <c r="AF50" s="20">
        <f>'Distributor Secondary'!AE11*'DSR con %'!AF50</f>
        <v>14.3</v>
      </c>
      <c r="AG50" s="20">
        <f>'Distributor Secondary'!AF11*'DSR con %'!AG50</f>
        <v>10.799999999999999</v>
      </c>
      <c r="AH50" s="20">
        <f>'Distributor Secondary'!AG11*'DSR con %'!AH50</f>
        <v>8.5499999999999989</v>
      </c>
      <c r="AI50" s="20">
        <f>'Distributor Secondary'!AH11*'DSR con %'!AI50</f>
        <v>14.85</v>
      </c>
      <c r="AJ50" s="20">
        <f>'Distributor Secondary'!AI11*'DSR con %'!AJ50</f>
        <v>5.5</v>
      </c>
    </row>
    <row r="51" spans="1:48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3127025.8</v>
      </c>
      <c r="G51" s="19">
        <f t="shared" si="12"/>
        <v>1419.16</v>
      </c>
      <c r="H51" s="20">
        <f>'Distributor Secondary'!G11*'DSR con %'!H51</f>
        <v>57.120000000000005</v>
      </c>
      <c r="I51" s="20">
        <f>'Distributor Secondary'!H11*'DSR con %'!I51</f>
        <v>184.28</v>
      </c>
      <c r="J51" s="20">
        <f>'Distributor Secondary'!I11*'DSR con %'!J51</f>
        <v>121.8</v>
      </c>
      <c r="K51" s="20">
        <f>'Distributor Secondary'!J11*'DSR con %'!K51</f>
        <v>194.88</v>
      </c>
      <c r="L51" s="20">
        <f>'Distributor Secondary'!K11*'DSR con %'!L51</f>
        <v>81.149999999999991</v>
      </c>
      <c r="M51" s="20">
        <f>'Distributor Secondary'!L11*'DSR con %'!M51</f>
        <v>51.3</v>
      </c>
      <c r="N51" s="20">
        <f>'Distributor Secondary'!M11*'DSR con %'!N51</f>
        <v>26.26</v>
      </c>
      <c r="O51" s="20">
        <f>'Distributor Secondary'!N11*'DSR con %'!O51</f>
        <v>28.28</v>
      </c>
      <c r="P51" s="20">
        <f>'Distributor Secondary'!O11*'DSR con %'!P51</f>
        <v>20.25</v>
      </c>
      <c r="Q51" s="20">
        <f>'Distributor Secondary'!P11*'DSR con %'!Q51</f>
        <v>22.22</v>
      </c>
      <c r="R51" s="20">
        <f>'Distributor Secondary'!Q11*'DSR con %'!R51</f>
        <v>28.42</v>
      </c>
      <c r="S51" s="20">
        <f>'Distributor Secondary'!R11*'DSR con %'!S51</f>
        <v>40.400000000000006</v>
      </c>
      <c r="T51" s="20">
        <f>'Distributor Secondary'!S11*'DSR con %'!T51</f>
        <v>64.960000000000008</v>
      </c>
      <c r="U51" s="20">
        <f>'Distributor Secondary'!T11*'DSR con %'!U51</f>
        <v>32.4</v>
      </c>
      <c r="V51" s="20">
        <f>'Distributor Secondary'!U11*'DSR con %'!V51</f>
        <v>24.36</v>
      </c>
      <c r="W51" s="20">
        <f>'Distributor Secondary'!V11*'DSR con %'!W51</f>
        <v>67.600000000000009</v>
      </c>
      <c r="X51" s="20">
        <f>'Distributor Secondary'!W11*'DSR con %'!X51</f>
        <v>44.660000000000004</v>
      </c>
      <c r="Y51" s="20">
        <f>'Distributor Secondary'!X11*'DSR con %'!Y51</f>
        <v>26.8</v>
      </c>
      <c r="Z51" s="20">
        <f>'Distributor Secondary'!Y11*'DSR con %'!Z51</f>
        <v>64.22</v>
      </c>
      <c r="AA51" s="20">
        <f>'Distributor Secondary'!Z11*'DSR con %'!AA51</f>
        <v>11</v>
      </c>
      <c r="AB51" s="20">
        <f>'Distributor Secondary'!AA11*'DSR con %'!AB51</f>
        <v>26.4</v>
      </c>
      <c r="AC51" s="20">
        <f>'Distributor Secondary'!AB11*'DSR con %'!AC51</f>
        <v>7.35</v>
      </c>
      <c r="AD51" s="20">
        <f>'Distributor Secondary'!AC11*'DSR con %'!AD51</f>
        <v>10.45</v>
      </c>
      <c r="AE51" s="20">
        <f>'Distributor Secondary'!AD11*'DSR con %'!AE51</f>
        <v>41.8</v>
      </c>
      <c r="AF51" s="20">
        <f>'Distributor Secondary'!AE11*'DSR con %'!AF51</f>
        <v>33</v>
      </c>
      <c r="AG51" s="20">
        <f>'Distributor Secondary'!AF11*'DSR con %'!AG51</f>
        <v>26.4</v>
      </c>
      <c r="AH51" s="20">
        <f>'Distributor Secondary'!AG11*'DSR con %'!AH51</f>
        <v>20.9</v>
      </c>
      <c r="AI51" s="20">
        <f>'Distributor Secondary'!AH11*'DSR con %'!AI51</f>
        <v>36.299999999999997</v>
      </c>
      <c r="AJ51" s="20">
        <f>'Distributor Secondary'!AI11*'DSR con %'!AJ51</f>
        <v>24.2</v>
      </c>
    </row>
    <row r="52" spans="1:48" s="9" customFormat="1" x14ac:dyDescent="0.2">
      <c r="A52" s="30"/>
      <c r="B52" s="22"/>
      <c r="C52" s="23"/>
      <c r="D52" s="31"/>
      <c r="E52" s="31"/>
      <c r="F52" s="26">
        <f>SUM(F45:F51)</f>
        <v>16761510</v>
      </c>
      <c r="G52" s="26">
        <f t="shared" ref="G52:AJ52" si="19">SUM(G45:G51)</f>
        <v>8591</v>
      </c>
      <c r="H52" s="26">
        <f t="shared" si="19"/>
        <v>336</v>
      </c>
      <c r="I52" s="26">
        <f t="shared" si="19"/>
        <v>1084</v>
      </c>
      <c r="J52" s="26">
        <f t="shared" si="19"/>
        <v>812</v>
      </c>
      <c r="K52" s="26">
        <f t="shared" si="19"/>
        <v>812</v>
      </c>
      <c r="L52" s="26">
        <f t="shared" si="19"/>
        <v>541</v>
      </c>
      <c r="M52" s="26">
        <f t="shared" si="19"/>
        <v>270</v>
      </c>
      <c r="N52" s="26">
        <f t="shared" si="19"/>
        <v>202</v>
      </c>
      <c r="O52" s="26">
        <f t="shared" ref="O52" si="20">SUM(O45:O51)</f>
        <v>202</v>
      </c>
      <c r="P52" s="26">
        <f t="shared" si="19"/>
        <v>135</v>
      </c>
      <c r="Q52" s="26">
        <f t="shared" si="19"/>
        <v>202</v>
      </c>
      <c r="R52" s="26">
        <f t="shared" si="19"/>
        <v>406</v>
      </c>
      <c r="S52" s="26">
        <f t="shared" si="19"/>
        <v>202</v>
      </c>
      <c r="T52" s="26">
        <f t="shared" si="19"/>
        <v>406</v>
      </c>
      <c r="U52" s="26">
        <f t="shared" si="19"/>
        <v>269.99999999999994</v>
      </c>
      <c r="V52" s="26">
        <f t="shared" si="19"/>
        <v>406</v>
      </c>
      <c r="W52" s="26">
        <f t="shared" si="19"/>
        <v>338</v>
      </c>
      <c r="X52" s="26">
        <f t="shared" si="19"/>
        <v>406.00000000000006</v>
      </c>
      <c r="Y52" s="26">
        <f t="shared" si="19"/>
        <v>134.00000000000003</v>
      </c>
      <c r="Z52" s="26">
        <f t="shared" si="19"/>
        <v>338</v>
      </c>
      <c r="AA52" s="26">
        <f t="shared" si="19"/>
        <v>54.999999999999993</v>
      </c>
      <c r="AB52" s="26">
        <f t="shared" si="19"/>
        <v>110</v>
      </c>
      <c r="AC52" s="26">
        <f t="shared" si="19"/>
        <v>49</v>
      </c>
      <c r="AD52" s="26">
        <f t="shared" si="19"/>
        <v>55</v>
      </c>
      <c r="AE52" s="26">
        <f t="shared" si="19"/>
        <v>220</v>
      </c>
      <c r="AF52" s="26">
        <f t="shared" si="19"/>
        <v>110</v>
      </c>
      <c r="AG52" s="26">
        <f t="shared" si="19"/>
        <v>119.99999999999997</v>
      </c>
      <c r="AH52" s="26">
        <f t="shared" si="19"/>
        <v>95</v>
      </c>
      <c r="AI52" s="26">
        <f t="shared" si="19"/>
        <v>165</v>
      </c>
      <c r="AJ52" s="26">
        <f t="shared" si="19"/>
        <v>110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3699167.3</v>
      </c>
      <c r="G53" s="19">
        <f t="shared" si="12"/>
        <v>1751.2199999999996</v>
      </c>
      <c r="H53" s="103">
        <f>'Distributor Secondary'!G12*'DSR con %'!H53</f>
        <v>66.5</v>
      </c>
      <c r="I53" s="103">
        <f>'Distributor Secondary'!H12*'DSR con %'!I53</f>
        <v>214.54999999999998</v>
      </c>
      <c r="J53" s="103">
        <f>'Distributor Secondary'!I12*'DSR con %'!J53</f>
        <v>160.64999999999998</v>
      </c>
      <c r="K53" s="103">
        <f>'Distributor Secondary'!J12*'DSR con %'!K53</f>
        <v>160.64999999999998</v>
      </c>
      <c r="L53" s="103">
        <f>'Distributor Secondary'!K12*'DSR con %'!L53</f>
        <v>107.1</v>
      </c>
      <c r="M53" s="103">
        <f>'Distributor Secondary'!L12*'DSR con %'!M53</f>
        <v>53.55</v>
      </c>
      <c r="N53" s="103">
        <f>'Distributor Secondary'!M12*'DSR con %'!N53</f>
        <v>39.9</v>
      </c>
      <c r="O53" s="103">
        <f>'Distributor Secondary'!N12*'DSR con %'!O53</f>
        <v>39.9</v>
      </c>
      <c r="P53" s="103">
        <f>'Distributor Secondary'!O12*'DSR con %'!P53</f>
        <v>26.599999999999998</v>
      </c>
      <c r="Q53" s="103">
        <f>'Distributor Secondary'!P12*'DSR con %'!Q53</f>
        <v>39.9</v>
      </c>
      <c r="R53" s="103">
        <f>'Distributor Secondary'!Q12*'DSR con %'!R53</f>
        <v>80.5</v>
      </c>
      <c r="S53" s="103">
        <f>'Distributor Secondary'!R12*'DSR con %'!S53</f>
        <v>39.9</v>
      </c>
      <c r="T53" s="103">
        <f>'Distributor Secondary'!S12*'DSR con %'!T53</f>
        <v>80.5</v>
      </c>
      <c r="U53" s="103">
        <f>'Distributor Secondary'!T12*'DSR con %'!U53</f>
        <v>53.55</v>
      </c>
      <c r="V53" s="103">
        <f>'Distributor Secondary'!U12*'DSR con %'!V53</f>
        <v>80.5</v>
      </c>
      <c r="W53" s="103">
        <f>'Distributor Secondary'!V12*'DSR con %'!W53</f>
        <v>66.849999999999994</v>
      </c>
      <c r="X53" s="103">
        <f>'Distributor Secondary'!W12*'DSR con %'!X53</f>
        <v>80.5</v>
      </c>
      <c r="Y53" s="103">
        <f>'Distributor Secondary'!X12*'DSR con %'!Y53</f>
        <v>26.599999999999998</v>
      </c>
      <c r="Z53" s="103">
        <f>'Distributor Secondary'!Y12*'DSR con %'!Z53</f>
        <v>66.849999999999994</v>
      </c>
      <c r="AA53" s="103">
        <f>'Distributor Secondary'!Z12*'DSR con %'!AA53</f>
        <v>13.33</v>
      </c>
      <c r="AB53" s="103">
        <f>'Distributor Secondary'!AA12*'DSR con %'!AB53</f>
        <v>26.66</v>
      </c>
      <c r="AC53" s="103">
        <f>'Distributor Secondary'!AB12*'DSR con %'!AC53</f>
        <v>12.04</v>
      </c>
      <c r="AD53" s="103">
        <f>'Distributor Secondary'!AC12*'DSR con %'!AD53</f>
        <v>13.33</v>
      </c>
      <c r="AE53" s="103">
        <f>'Distributor Secondary'!AD12*'DSR con %'!AE53</f>
        <v>53.75</v>
      </c>
      <c r="AF53" s="103">
        <f>'Distributor Secondary'!AE12*'DSR con %'!AF53</f>
        <v>26.66</v>
      </c>
      <c r="AG53" s="103">
        <f>'Distributor Secondary'!AF12*'DSR con %'!AG53</f>
        <v>30.099999999999998</v>
      </c>
      <c r="AH53" s="103">
        <f>'Distributor Secondary'!AG12*'DSR con %'!AH53</f>
        <v>23.65</v>
      </c>
      <c r="AI53" s="103">
        <f>'Distributor Secondary'!AH12*'DSR con %'!AI53</f>
        <v>39.99</v>
      </c>
      <c r="AJ53" s="103">
        <f>'Distributor Secondary'!AI12*'DSR con %'!AJ53</f>
        <v>26.66</v>
      </c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</row>
    <row r="54" spans="1:48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2190513.1</v>
      </c>
      <c r="G54" s="19">
        <f t="shared" si="12"/>
        <v>1190.74</v>
      </c>
      <c r="H54" s="103">
        <f>'Distributor Secondary'!G12*'DSR con %'!H54</f>
        <v>47.5</v>
      </c>
      <c r="I54" s="103">
        <f>'Distributor Secondary'!H12*'DSR con %'!I54</f>
        <v>153.25</v>
      </c>
      <c r="J54" s="103">
        <f>'Distributor Secondary'!I12*'DSR con %'!J54</f>
        <v>114.75</v>
      </c>
      <c r="K54" s="103">
        <f>'Distributor Secondary'!J12*'DSR con %'!K54</f>
        <v>114.75</v>
      </c>
      <c r="L54" s="103">
        <f>'Distributor Secondary'!K12*'DSR con %'!L54</f>
        <v>76.5</v>
      </c>
      <c r="M54" s="103">
        <f>'Distributor Secondary'!L12*'DSR con %'!M54</f>
        <v>38.25</v>
      </c>
      <c r="N54" s="103">
        <f>'Distributor Secondary'!M12*'DSR con %'!N54</f>
        <v>28.5</v>
      </c>
      <c r="O54" s="103">
        <f>'Distributor Secondary'!N12*'DSR con %'!O54</f>
        <v>28.5</v>
      </c>
      <c r="P54" s="103">
        <f>'Distributor Secondary'!O12*'DSR con %'!P54</f>
        <v>19</v>
      </c>
      <c r="Q54" s="103">
        <f>'Distributor Secondary'!P12*'DSR con %'!Q54</f>
        <v>28.5</v>
      </c>
      <c r="R54" s="103">
        <f>'Distributor Secondary'!Q12*'DSR con %'!R54</f>
        <v>57.5</v>
      </c>
      <c r="S54" s="103">
        <f>'Distributor Secondary'!R12*'DSR con %'!S54</f>
        <v>28.5</v>
      </c>
      <c r="T54" s="103">
        <f>'Distributor Secondary'!S12*'DSR con %'!T54</f>
        <v>57.5</v>
      </c>
      <c r="U54" s="103">
        <f>'Distributor Secondary'!T12*'DSR con %'!U54</f>
        <v>38.25</v>
      </c>
      <c r="V54" s="103">
        <f>'Distributor Secondary'!U12*'DSR con %'!V54</f>
        <v>57.5</v>
      </c>
      <c r="W54" s="103">
        <f>'Distributor Secondary'!V12*'DSR con %'!W54</f>
        <v>47.75</v>
      </c>
      <c r="X54" s="103">
        <f>'Distributor Secondary'!W12*'DSR con %'!X54</f>
        <v>57.5</v>
      </c>
      <c r="Y54" s="103">
        <f>'Distributor Secondary'!X12*'DSR con %'!Y54</f>
        <v>19</v>
      </c>
      <c r="Z54" s="103">
        <f>'Distributor Secondary'!Y12*'DSR con %'!Z54</f>
        <v>47.75</v>
      </c>
      <c r="AA54" s="103">
        <f>'Distributor Secondary'!Z12*'DSR con %'!AA54</f>
        <v>6.51</v>
      </c>
      <c r="AB54" s="103">
        <f>'Distributor Secondary'!AA12*'DSR con %'!AB54</f>
        <v>13.02</v>
      </c>
      <c r="AC54" s="103">
        <f>'Distributor Secondary'!AB12*'DSR con %'!AC54</f>
        <v>5.88</v>
      </c>
      <c r="AD54" s="103">
        <f>'Distributor Secondary'!AC12*'DSR con %'!AD54</f>
        <v>6.51</v>
      </c>
      <c r="AE54" s="103">
        <f>'Distributor Secondary'!AD12*'DSR con %'!AE54</f>
        <v>26.25</v>
      </c>
      <c r="AF54" s="103">
        <f>'Distributor Secondary'!AE12*'DSR con %'!AF54</f>
        <v>13.02</v>
      </c>
      <c r="AG54" s="103">
        <f>'Distributor Secondary'!AF12*'DSR con %'!AG54</f>
        <v>14.7</v>
      </c>
      <c r="AH54" s="103">
        <f>'Distributor Secondary'!AG12*'DSR con %'!AH54</f>
        <v>11.549999999999999</v>
      </c>
      <c r="AI54" s="103">
        <f>'Distributor Secondary'!AH12*'DSR con %'!AI54</f>
        <v>19.529999999999998</v>
      </c>
      <c r="AJ54" s="103">
        <f>'Distributor Secondary'!AI12*'DSR con %'!AJ54</f>
        <v>13.02</v>
      </c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</row>
    <row r="55" spans="1:48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1379412.9</v>
      </c>
      <c r="G55" s="19">
        <f t="shared" si="12"/>
        <v>723.10999999999979</v>
      </c>
      <c r="H55" s="103">
        <f>'Distributor Secondary'!G12*'DSR con %'!H55</f>
        <v>28.5</v>
      </c>
      <c r="I55" s="103">
        <f>'Distributor Secondary'!H12*'DSR con %'!I55</f>
        <v>91.95</v>
      </c>
      <c r="J55" s="103">
        <f>'Distributor Secondary'!I12*'DSR con %'!J55</f>
        <v>68.849999999999994</v>
      </c>
      <c r="K55" s="103">
        <f>'Distributor Secondary'!J12*'DSR con %'!K55</f>
        <v>68.849999999999994</v>
      </c>
      <c r="L55" s="103">
        <f>'Distributor Secondary'!K12*'DSR con %'!L55</f>
        <v>45.9</v>
      </c>
      <c r="M55" s="103">
        <f>'Distributor Secondary'!L12*'DSR con %'!M55</f>
        <v>22.95</v>
      </c>
      <c r="N55" s="103">
        <f>'Distributor Secondary'!M12*'DSR con %'!N55</f>
        <v>17.099999999999998</v>
      </c>
      <c r="O55" s="103">
        <f>'Distributor Secondary'!N12*'DSR con %'!O55</f>
        <v>17.099999999999998</v>
      </c>
      <c r="P55" s="103">
        <f>'Distributor Secondary'!O12*'DSR con %'!P55</f>
        <v>11.4</v>
      </c>
      <c r="Q55" s="103">
        <f>'Distributor Secondary'!P12*'DSR con %'!Q55</f>
        <v>17.099999999999998</v>
      </c>
      <c r="R55" s="103">
        <f>'Distributor Secondary'!Q12*'DSR con %'!R55</f>
        <v>34.5</v>
      </c>
      <c r="S55" s="103">
        <f>'Distributor Secondary'!R12*'DSR con %'!S55</f>
        <v>17.099999999999998</v>
      </c>
      <c r="T55" s="103">
        <f>'Distributor Secondary'!S12*'DSR con %'!T55</f>
        <v>34.5</v>
      </c>
      <c r="U55" s="103">
        <f>'Distributor Secondary'!T12*'DSR con %'!U55</f>
        <v>22.95</v>
      </c>
      <c r="V55" s="103">
        <f>'Distributor Secondary'!U12*'DSR con %'!V55</f>
        <v>34.5</v>
      </c>
      <c r="W55" s="103">
        <f>'Distributor Secondary'!V12*'DSR con %'!W55</f>
        <v>28.65</v>
      </c>
      <c r="X55" s="103">
        <f>'Distributor Secondary'!W12*'DSR con %'!X55</f>
        <v>34.5</v>
      </c>
      <c r="Y55" s="103">
        <f>'Distributor Secondary'!X12*'DSR con %'!Y55</f>
        <v>11.4</v>
      </c>
      <c r="Z55" s="103">
        <f>'Distributor Secondary'!Y12*'DSR con %'!Z55</f>
        <v>28.65</v>
      </c>
      <c r="AA55" s="103">
        <f>'Distributor Secondary'!Z12*'DSR con %'!AA55</f>
        <v>4.3400000000000007</v>
      </c>
      <c r="AB55" s="103">
        <f>'Distributor Secondary'!AA12*'DSR con %'!AB55</f>
        <v>8.6800000000000015</v>
      </c>
      <c r="AC55" s="103">
        <f>'Distributor Secondary'!AB12*'DSR con %'!AC55</f>
        <v>3.9200000000000004</v>
      </c>
      <c r="AD55" s="103">
        <f>'Distributor Secondary'!AC12*'DSR con %'!AD55</f>
        <v>4.3400000000000007</v>
      </c>
      <c r="AE55" s="103">
        <f>'Distributor Secondary'!AD12*'DSR con %'!AE55</f>
        <v>17.5</v>
      </c>
      <c r="AF55" s="103">
        <f>'Distributor Secondary'!AE12*'DSR con %'!AF55</f>
        <v>8.6800000000000015</v>
      </c>
      <c r="AG55" s="103">
        <f>'Distributor Secondary'!AF12*'DSR con %'!AG55</f>
        <v>9.8000000000000007</v>
      </c>
      <c r="AH55" s="103">
        <f>'Distributor Secondary'!AG12*'DSR con %'!AH55</f>
        <v>7.7000000000000011</v>
      </c>
      <c r="AI55" s="103">
        <f>'Distributor Secondary'!AH12*'DSR con %'!AI55</f>
        <v>13.020000000000001</v>
      </c>
      <c r="AJ55" s="103">
        <f>'Distributor Secondary'!AI12*'DSR con %'!AJ55</f>
        <v>8.6800000000000015</v>
      </c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</row>
    <row r="56" spans="1:48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2237016.7000000002</v>
      </c>
      <c r="G56" s="19">
        <f t="shared" si="12"/>
        <v>1196.9300000000003</v>
      </c>
      <c r="H56" s="103">
        <f>'Distributor Secondary'!G12*'DSR con %'!H56</f>
        <v>47.5</v>
      </c>
      <c r="I56" s="103">
        <f>'Distributor Secondary'!H12*'DSR con %'!I56</f>
        <v>153.25</v>
      </c>
      <c r="J56" s="103">
        <f>'Distributor Secondary'!I12*'DSR con %'!J56</f>
        <v>114.75</v>
      </c>
      <c r="K56" s="103">
        <f>'Distributor Secondary'!J12*'DSR con %'!K56</f>
        <v>114.75</v>
      </c>
      <c r="L56" s="103">
        <f>'Distributor Secondary'!K12*'DSR con %'!L56</f>
        <v>76.5</v>
      </c>
      <c r="M56" s="103">
        <f>'Distributor Secondary'!L12*'DSR con %'!M56</f>
        <v>38.25</v>
      </c>
      <c r="N56" s="103">
        <f>'Distributor Secondary'!M12*'DSR con %'!N56</f>
        <v>28.5</v>
      </c>
      <c r="O56" s="103">
        <f>'Distributor Secondary'!N12*'DSR con %'!O56</f>
        <v>28.5</v>
      </c>
      <c r="P56" s="103">
        <f>'Distributor Secondary'!O12*'DSR con %'!P56</f>
        <v>19</v>
      </c>
      <c r="Q56" s="103">
        <f>'Distributor Secondary'!P12*'DSR con %'!Q56</f>
        <v>28.5</v>
      </c>
      <c r="R56" s="103">
        <f>'Distributor Secondary'!Q12*'DSR con %'!R56</f>
        <v>57.5</v>
      </c>
      <c r="S56" s="103">
        <f>'Distributor Secondary'!R12*'DSR con %'!S56</f>
        <v>28.5</v>
      </c>
      <c r="T56" s="103">
        <f>'Distributor Secondary'!S12*'DSR con %'!T56</f>
        <v>57.5</v>
      </c>
      <c r="U56" s="103">
        <f>'Distributor Secondary'!T12*'DSR con %'!U56</f>
        <v>38.25</v>
      </c>
      <c r="V56" s="103">
        <f>'Distributor Secondary'!U12*'DSR con %'!V56</f>
        <v>57.5</v>
      </c>
      <c r="W56" s="103">
        <f>'Distributor Secondary'!V12*'DSR con %'!W56</f>
        <v>47.75</v>
      </c>
      <c r="X56" s="103">
        <f>'Distributor Secondary'!W12*'DSR con %'!X56</f>
        <v>57.5</v>
      </c>
      <c r="Y56" s="103">
        <f>'Distributor Secondary'!X12*'DSR con %'!Y56</f>
        <v>19</v>
      </c>
      <c r="Z56" s="103">
        <f>'Distributor Secondary'!Y12*'DSR con %'!Z56</f>
        <v>47.75</v>
      </c>
      <c r="AA56" s="103">
        <f>'Distributor Secondary'!Z12*'DSR con %'!AA56</f>
        <v>6.82</v>
      </c>
      <c r="AB56" s="103">
        <f>'Distributor Secondary'!AA12*'DSR con %'!AB56</f>
        <v>13.64</v>
      </c>
      <c r="AC56" s="103">
        <f>'Distributor Secondary'!AB12*'DSR con %'!AC56</f>
        <v>6.16</v>
      </c>
      <c r="AD56" s="103">
        <f>'Distributor Secondary'!AC12*'DSR con %'!AD56</f>
        <v>6.82</v>
      </c>
      <c r="AE56" s="103">
        <f>'Distributor Secondary'!AD12*'DSR con %'!AE56</f>
        <v>27.5</v>
      </c>
      <c r="AF56" s="103">
        <f>'Distributor Secondary'!AE12*'DSR con %'!AF56</f>
        <v>13.64</v>
      </c>
      <c r="AG56" s="103">
        <f>'Distributor Secondary'!AF12*'DSR con %'!AG56</f>
        <v>15.4</v>
      </c>
      <c r="AH56" s="103">
        <f>'Distributor Secondary'!AG12*'DSR con %'!AH56</f>
        <v>12.1</v>
      </c>
      <c r="AI56" s="103">
        <f>'Distributor Secondary'!AH12*'DSR con %'!AI56</f>
        <v>20.46</v>
      </c>
      <c r="AJ56" s="103">
        <f>'Distributor Secondary'!AI12*'DSR con %'!AJ56</f>
        <v>13.64</v>
      </c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</row>
    <row r="57" spans="1:48" s="9" customFormat="1" x14ac:dyDescent="0.2">
      <c r="A57" s="37"/>
      <c r="B57" s="12"/>
      <c r="C57" s="38"/>
      <c r="D57" s="39"/>
      <c r="E57" s="65"/>
      <c r="F57" s="26">
        <f>SUM(F53:F56)</f>
        <v>9506110</v>
      </c>
      <c r="G57" s="26">
        <f t="shared" ref="G57:AJ57" si="21">SUM(G53:G56)</f>
        <v>4862</v>
      </c>
      <c r="H57" s="26">
        <f t="shared" si="21"/>
        <v>190</v>
      </c>
      <c r="I57" s="26">
        <f t="shared" si="21"/>
        <v>613</v>
      </c>
      <c r="J57" s="26">
        <f t="shared" si="21"/>
        <v>459</v>
      </c>
      <c r="K57" s="26">
        <f t="shared" si="21"/>
        <v>459</v>
      </c>
      <c r="L57" s="26">
        <f t="shared" si="21"/>
        <v>306</v>
      </c>
      <c r="M57" s="26">
        <f t="shared" si="21"/>
        <v>153</v>
      </c>
      <c r="N57" s="26">
        <f t="shared" si="21"/>
        <v>114</v>
      </c>
      <c r="O57" s="26">
        <f t="shared" ref="O57" si="22">SUM(O53:O56)</f>
        <v>114</v>
      </c>
      <c r="P57" s="26">
        <f t="shared" si="21"/>
        <v>76</v>
      </c>
      <c r="Q57" s="26">
        <f t="shared" si="21"/>
        <v>114</v>
      </c>
      <c r="R57" s="26">
        <f t="shared" si="21"/>
        <v>230</v>
      </c>
      <c r="S57" s="26">
        <f t="shared" si="21"/>
        <v>114</v>
      </c>
      <c r="T57" s="26">
        <f t="shared" si="21"/>
        <v>230</v>
      </c>
      <c r="U57" s="26">
        <f t="shared" si="21"/>
        <v>153</v>
      </c>
      <c r="V57" s="26">
        <f t="shared" si="21"/>
        <v>230</v>
      </c>
      <c r="W57" s="26">
        <f t="shared" si="21"/>
        <v>191</v>
      </c>
      <c r="X57" s="26">
        <f t="shared" si="21"/>
        <v>230</v>
      </c>
      <c r="Y57" s="26">
        <f t="shared" si="21"/>
        <v>76</v>
      </c>
      <c r="Z57" s="26">
        <f t="shared" si="21"/>
        <v>191</v>
      </c>
      <c r="AA57" s="26">
        <f t="shared" si="21"/>
        <v>31</v>
      </c>
      <c r="AB57" s="26">
        <f t="shared" si="21"/>
        <v>62</v>
      </c>
      <c r="AC57" s="26">
        <f t="shared" si="21"/>
        <v>28</v>
      </c>
      <c r="AD57" s="26">
        <f t="shared" si="21"/>
        <v>31</v>
      </c>
      <c r="AE57" s="26">
        <f t="shared" si="21"/>
        <v>125</v>
      </c>
      <c r="AF57" s="26">
        <f t="shared" si="21"/>
        <v>62</v>
      </c>
      <c r="AG57" s="26">
        <f t="shared" si="21"/>
        <v>70</v>
      </c>
      <c r="AH57" s="26">
        <f t="shared" si="21"/>
        <v>55</v>
      </c>
      <c r="AI57" s="26">
        <f t="shared" si="21"/>
        <v>93</v>
      </c>
      <c r="AJ57" s="26">
        <f t="shared" si="21"/>
        <v>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3518231.1286835228</v>
      </c>
      <c r="G58" s="19">
        <f t="shared" si="12"/>
        <v>1540.0457167766838</v>
      </c>
      <c r="H58" s="20">
        <f>'Distributor Secondary'!G13*'DSR con %'!H58</f>
        <v>54.34</v>
      </c>
      <c r="I58" s="20">
        <f>'Distributor Secondary'!H13*'DSR con %'!I58</f>
        <v>175.76000000000002</v>
      </c>
      <c r="J58" s="20">
        <f>'Distributor Secondary'!I13*'DSR con %'!J58</f>
        <v>131.56</v>
      </c>
      <c r="K58" s="20">
        <f>'Distributor Secondary'!J13*'DSR con %'!K58</f>
        <v>131.56</v>
      </c>
      <c r="L58" s="20">
        <f>'Distributor Secondary'!K13*'DSR con %'!L58</f>
        <v>87.88000000000001</v>
      </c>
      <c r="M58" s="20">
        <f>'Distributor Secondary'!L13*'DSR con %'!M58</f>
        <v>43.68</v>
      </c>
      <c r="N58" s="20">
        <f>'Distributor Secondary'!M13*'DSR con %'!N58</f>
        <v>32.76</v>
      </c>
      <c r="O58" s="20">
        <f>'Distributor Secondary'!N13*'DSR con %'!O58</f>
        <v>32.76</v>
      </c>
      <c r="P58" s="20">
        <f>'Distributor Secondary'!O13*'DSR con %'!P58</f>
        <v>21.84</v>
      </c>
      <c r="Q58" s="20">
        <f>'Distributor Secondary'!P13*'DSR con %'!Q58</f>
        <v>32.76</v>
      </c>
      <c r="R58" s="20">
        <f>'Distributor Secondary'!Q13*'DSR con %'!R58</f>
        <v>65.78</v>
      </c>
      <c r="S58" s="20">
        <f>'Distributor Secondary'!R13*'DSR con %'!S58</f>
        <v>32.76</v>
      </c>
      <c r="T58" s="20">
        <f>'Distributor Secondary'!S13*'DSR con %'!T58</f>
        <v>65.78</v>
      </c>
      <c r="U58" s="20">
        <f>'Distributor Secondary'!T13*'DSR con %'!U58</f>
        <v>43.68</v>
      </c>
      <c r="V58" s="20">
        <f>'Distributor Secondary'!U13*'DSR con %'!V58</f>
        <v>65.78</v>
      </c>
      <c r="W58" s="20">
        <f>'Distributor Secondary'!V13*'DSR con %'!W58</f>
        <v>54.86</v>
      </c>
      <c r="X58" s="20">
        <f>'Distributor Secondary'!W13*'DSR con %'!X58</f>
        <v>88.891891891891902</v>
      </c>
      <c r="Y58" s="20">
        <f>'Distributor Secondary'!X13*'DSR con %'!Y58</f>
        <v>29.142857142857142</v>
      </c>
      <c r="Z58" s="20">
        <f>'Distributor Secondary'!Y13*'DSR con %'!Z58</f>
        <v>74.870967741935488</v>
      </c>
      <c r="AA58" s="20">
        <f>'Distributor Secondary'!Z13*'DSR con %'!AA58</f>
        <v>13.600000000000001</v>
      </c>
      <c r="AB58" s="20">
        <f>'Distributor Secondary'!AA13*'DSR con %'!AB58</f>
        <v>27.6</v>
      </c>
      <c r="AC58" s="20">
        <f>'Distributor Secondary'!AB13*'DSR con %'!AC58</f>
        <v>12.4</v>
      </c>
      <c r="AD58" s="20">
        <f>'Distributor Secondary'!AC13*'DSR con %'!AD58</f>
        <v>13.600000000000001</v>
      </c>
      <c r="AE58" s="20">
        <f>'Distributor Secondary'!AD13*'DSR con %'!AE58</f>
        <v>54.800000000000004</v>
      </c>
      <c r="AF58" s="20">
        <f>'Distributor Secondary'!AE13*'DSR con %'!AF58</f>
        <v>27.200000000000003</v>
      </c>
      <c r="AG58" s="20">
        <f>'Distributor Secondary'!AF13*'DSR con %'!AG58</f>
        <v>31.6</v>
      </c>
      <c r="AH58" s="20">
        <f>'Distributor Secondary'!AG13*'DSR con %'!AH58</f>
        <v>24</v>
      </c>
      <c r="AI58" s="20">
        <f>'Distributor Secondary'!AH13*'DSR con %'!AI58</f>
        <v>41.2</v>
      </c>
      <c r="AJ58" s="20">
        <f>'Distributor Secondary'!AI13*'DSR con %'!AJ58</f>
        <v>27.6</v>
      </c>
    </row>
    <row r="59" spans="1:48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2522828.8225806458</v>
      </c>
      <c r="G59" s="19">
        <f t="shared" si="12"/>
        <v>1327.8430414746545</v>
      </c>
      <c r="H59" s="20">
        <f>'Distributor Secondary'!G13*'DSR con %'!H59</f>
        <v>52.25</v>
      </c>
      <c r="I59" s="20">
        <f>'Distributor Secondary'!H13*'DSR con %'!I59</f>
        <v>169</v>
      </c>
      <c r="J59" s="20">
        <f>'Distributor Secondary'!I13*'DSR con %'!J59</f>
        <v>126.5</v>
      </c>
      <c r="K59" s="20">
        <f>'Distributor Secondary'!J13*'DSR con %'!K59</f>
        <v>126.5</v>
      </c>
      <c r="L59" s="20">
        <f>'Distributor Secondary'!K13*'DSR con %'!L59</f>
        <v>84.5</v>
      </c>
      <c r="M59" s="20">
        <f>'Distributor Secondary'!L13*'DSR con %'!M59</f>
        <v>42</v>
      </c>
      <c r="N59" s="20">
        <f>'Distributor Secondary'!M13*'DSR con %'!N59</f>
        <v>31.5</v>
      </c>
      <c r="O59" s="20">
        <f>'Distributor Secondary'!N13*'DSR con %'!O59</f>
        <v>31.5</v>
      </c>
      <c r="P59" s="20">
        <f>'Distributor Secondary'!O13*'DSR con %'!P59</f>
        <v>21</v>
      </c>
      <c r="Q59" s="20">
        <f>'Distributor Secondary'!P13*'DSR con %'!Q59</f>
        <v>31.5</v>
      </c>
      <c r="R59" s="20">
        <f>'Distributor Secondary'!Q13*'DSR con %'!R59</f>
        <v>63.25</v>
      </c>
      <c r="S59" s="20">
        <f>'Distributor Secondary'!R13*'DSR con %'!S59</f>
        <v>31.5</v>
      </c>
      <c r="T59" s="20">
        <f>'Distributor Secondary'!S13*'DSR con %'!T59</f>
        <v>63.25</v>
      </c>
      <c r="U59" s="20">
        <f>'Distributor Secondary'!T13*'DSR con %'!U59</f>
        <v>42</v>
      </c>
      <c r="V59" s="20">
        <f>'Distributor Secondary'!U13*'DSR con %'!V59</f>
        <v>63.25</v>
      </c>
      <c r="W59" s="20">
        <f>'Distributor Secondary'!V13*'DSR con %'!W59</f>
        <v>52.75</v>
      </c>
      <c r="X59" s="20">
        <f>'Distributor Secondary'!W13*'DSR con %'!X59</f>
        <v>63.25</v>
      </c>
      <c r="Y59" s="20">
        <f>'Distributor Secondary'!X13*'DSR con %'!Y59</f>
        <v>20.571428571428569</v>
      </c>
      <c r="Z59" s="20">
        <f>'Distributor Secondary'!Y13*'DSR con %'!Z59</f>
        <v>54.451612903225808</v>
      </c>
      <c r="AA59" s="20">
        <f>'Distributor Secondary'!Z13*'DSR con %'!AA59</f>
        <v>7.82</v>
      </c>
      <c r="AB59" s="20">
        <f>'Distributor Secondary'!AA13*'DSR con %'!AB59</f>
        <v>15.870000000000001</v>
      </c>
      <c r="AC59" s="20">
        <f>'Distributor Secondary'!AB13*'DSR con %'!AC59</f>
        <v>7.13</v>
      </c>
      <c r="AD59" s="20">
        <f>'Distributor Secondary'!AC13*'DSR con %'!AD59</f>
        <v>7.82</v>
      </c>
      <c r="AE59" s="20">
        <f>'Distributor Secondary'!AD13*'DSR con %'!AE59</f>
        <v>31.51</v>
      </c>
      <c r="AF59" s="20">
        <f>'Distributor Secondary'!AE13*'DSR con %'!AF59</f>
        <v>15.64</v>
      </c>
      <c r="AG59" s="20">
        <f>'Distributor Secondary'!AF13*'DSR con %'!AG59</f>
        <v>18.170000000000002</v>
      </c>
      <c r="AH59" s="20">
        <f>'Distributor Secondary'!AG13*'DSR con %'!AH59</f>
        <v>13.8</v>
      </c>
      <c r="AI59" s="20">
        <f>'Distributor Secondary'!AH13*'DSR con %'!AI59</f>
        <v>23.69</v>
      </c>
      <c r="AJ59" s="20">
        <f>'Distributor Secondary'!AI13*'DSR con %'!AJ59</f>
        <v>15.870000000000001</v>
      </c>
    </row>
    <row r="60" spans="1:48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2275778.1743679158</v>
      </c>
      <c r="G60" s="19">
        <f t="shared" si="12"/>
        <v>1270.6206208743304</v>
      </c>
      <c r="H60" s="20">
        <f>'Distributor Secondary'!G13*'DSR con %'!H60</f>
        <v>52.25</v>
      </c>
      <c r="I60" s="20">
        <f>'Distributor Secondary'!H13*'DSR con %'!I60</f>
        <v>169</v>
      </c>
      <c r="J60" s="20">
        <f>'Distributor Secondary'!I13*'DSR con %'!J60</f>
        <v>126.5</v>
      </c>
      <c r="K60" s="20">
        <f>'Distributor Secondary'!J13*'DSR con %'!K60</f>
        <v>126.5</v>
      </c>
      <c r="L60" s="20">
        <f>'Distributor Secondary'!K13*'DSR con %'!L60</f>
        <v>84.5</v>
      </c>
      <c r="M60" s="20">
        <f>'Distributor Secondary'!L13*'DSR con %'!M60</f>
        <v>42</v>
      </c>
      <c r="N60" s="20">
        <f>'Distributor Secondary'!M13*'DSR con %'!N60</f>
        <v>31.5</v>
      </c>
      <c r="O60" s="20">
        <f>'Distributor Secondary'!N13*'DSR con %'!O60</f>
        <v>31.5</v>
      </c>
      <c r="P60" s="20">
        <f>'Distributor Secondary'!O13*'DSR con %'!P60</f>
        <v>21</v>
      </c>
      <c r="Q60" s="20">
        <f>'Distributor Secondary'!P13*'DSR con %'!Q60</f>
        <v>31.5</v>
      </c>
      <c r="R60" s="20">
        <f>'Distributor Secondary'!Q13*'DSR con %'!R60</f>
        <v>63.25</v>
      </c>
      <c r="S60" s="20">
        <f>'Distributor Secondary'!R13*'DSR con %'!S60</f>
        <v>31.5</v>
      </c>
      <c r="T60" s="20">
        <f>'Distributor Secondary'!S13*'DSR con %'!T60</f>
        <v>63.25</v>
      </c>
      <c r="U60" s="20">
        <f>'Distributor Secondary'!T13*'DSR con %'!U60</f>
        <v>42</v>
      </c>
      <c r="V60" s="20">
        <f>'Distributor Secondary'!U13*'DSR con %'!V60</f>
        <v>63.25</v>
      </c>
      <c r="W60" s="20">
        <f>'Distributor Secondary'!V13*'DSR con %'!W60</f>
        <v>52.75</v>
      </c>
      <c r="X60" s="20">
        <f>'Distributor Secondary'!W13*'DSR con %'!X60</f>
        <v>50.429054054054049</v>
      </c>
      <c r="Y60" s="20">
        <f>'Distributor Secondary'!X13*'DSR con %'!Y60</f>
        <v>17.142857142857142</v>
      </c>
      <c r="Z60" s="20">
        <f>'Distributor Secondary'!Y13*'DSR con %'!Z60</f>
        <v>40.838709677419352</v>
      </c>
      <c r="AA60" s="20">
        <f>'Distributor Secondary'!Z13*'DSR con %'!AA60</f>
        <v>6.46</v>
      </c>
      <c r="AB60" s="20">
        <f>'Distributor Secondary'!AA13*'DSR con %'!AB60</f>
        <v>13.11</v>
      </c>
      <c r="AC60" s="20">
        <f>'Distributor Secondary'!AB13*'DSR con %'!AC60</f>
        <v>5.89</v>
      </c>
      <c r="AD60" s="20">
        <f>'Distributor Secondary'!AC13*'DSR con %'!AD60</f>
        <v>6.46</v>
      </c>
      <c r="AE60" s="20">
        <f>'Distributor Secondary'!AD13*'DSR con %'!AE60</f>
        <v>26.03</v>
      </c>
      <c r="AF60" s="20">
        <f>'Distributor Secondary'!AE13*'DSR con %'!AF60</f>
        <v>12.92</v>
      </c>
      <c r="AG60" s="20">
        <f>'Distributor Secondary'!AF13*'DSR con %'!AG60</f>
        <v>15.01</v>
      </c>
      <c r="AH60" s="20">
        <f>'Distributor Secondary'!AG13*'DSR con %'!AH60</f>
        <v>11.4</v>
      </c>
      <c r="AI60" s="20">
        <f>'Distributor Secondary'!AH13*'DSR con %'!AI60</f>
        <v>19.57</v>
      </c>
      <c r="AJ60" s="20">
        <f>'Distributor Secondary'!AI13*'DSR con %'!AJ60</f>
        <v>13.11</v>
      </c>
    </row>
    <row r="61" spans="1:48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2178371.8743679165</v>
      </c>
      <c r="G61" s="19">
        <f t="shared" si="12"/>
        <v>1222.4906208743305</v>
      </c>
      <c r="H61" s="20">
        <f>'Distributor Secondary'!G13*'DSR con %'!H61</f>
        <v>50.16</v>
      </c>
      <c r="I61" s="20">
        <f>'Distributor Secondary'!H13*'DSR con %'!I61</f>
        <v>162.23999999999998</v>
      </c>
      <c r="J61" s="20">
        <f>'Distributor Secondary'!I13*'DSR con %'!J61</f>
        <v>121.44</v>
      </c>
      <c r="K61" s="20">
        <f>'Distributor Secondary'!J13*'DSR con %'!K61</f>
        <v>121.44</v>
      </c>
      <c r="L61" s="20">
        <f>'Distributor Secondary'!K13*'DSR con %'!L61</f>
        <v>81.11999999999999</v>
      </c>
      <c r="M61" s="20">
        <f>'Distributor Secondary'!L13*'DSR con %'!M61</f>
        <v>40.32</v>
      </c>
      <c r="N61" s="20">
        <f>'Distributor Secondary'!M13*'DSR con %'!N61</f>
        <v>30.24</v>
      </c>
      <c r="O61" s="20">
        <f>'Distributor Secondary'!N13*'DSR con %'!O61</f>
        <v>30.24</v>
      </c>
      <c r="P61" s="20">
        <f>'Distributor Secondary'!O13*'DSR con %'!P61</f>
        <v>20.16</v>
      </c>
      <c r="Q61" s="20">
        <f>'Distributor Secondary'!P13*'DSR con %'!Q61</f>
        <v>30.24</v>
      </c>
      <c r="R61" s="20">
        <f>'Distributor Secondary'!Q13*'DSR con %'!R61</f>
        <v>60.72</v>
      </c>
      <c r="S61" s="20">
        <f>'Distributor Secondary'!R13*'DSR con %'!S61</f>
        <v>30.24</v>
      </c>
      <c r="T61" s="20">
        <f>'Distributor Secondary'!S13*'DSR con %'!T61</f>
        <v>60.72</v>
      </c>
      <c r="U61" s="20">
        <f>'Distributor Secondary'!T13*'DSR con %'!U61</f>
        <v>40.32</v>
      </c>
      <c r="V61" s="20">
        <f>'Distributor Secondary'!U13*'DSR con %'!V61</f>
        <v>60.72</v>
      </c>
      <c r="W61" s="20">
        <f>'Distributor Secondary'!V13*'DSR con %'!W61</f>
        <v>50.64</v>
      </c>
      <c r="X61" s="20">
        <f>'Distributor Secondary'!W13*'DSR con %'!X61</f>
        <v>50.429054054054049</v>
      </c>
      <c r="Y61" s="20">
        <f>'Distributor Secondary'!X13*'DSR con %'!Y61</f>
        <v>17.142857142857142</v>
      </c>
      <c r="Z61" s="20">
        <f>'Distributor Secondary'!Y13*'DSR con %'!Z61</f>
        <v>40.838709677419352</v>
      </c>
      <c r="AA61" s="20">
        <f>'Distributor Secondary'!Z13*'DSR con %'!AA61</f>
        <v>6.12</v>
      </c>
      <c r="AB61" s="20">
        <f>'Distributor Secondary'!AA13*'DSR con %'!AB61</f>
        <v>12.42</v>
      </c>
      <c r="AC61" s="20">
        <f>'Distributor Secondary'!AB13*'DSR con %'!AC61</f>
        <v>5.58</v>
      </c>
      <c r="AD61" s="20">
        <f>'Distributor Secondary'!AC13*'DSR con %'!AD61</f>
        <v>6.12</v>
      </c>
      <c r="AE61" s="20">
        <f>'Distributor Secondary'!AD13*'DSR con %'!AE61</f>
        <v>24.66</v>
      </c>
      <c r="AF61" s="20">
        <f>'Distributor Secondary'!AE13*'DSR con %'!AF61</f>
        <v>12.24</v>
      </c>
      <c r="AG61" s="20">
        <f>'Distributor Secondary'!AF13*'DSR con %'!AG61</f>
        <v>14.219999999999999</v>
      </c>
      <c r="AH61" s="20">
        <f>'Distributor Secondary'!AG13*'DSR con %'!AH61</f>
        <v>10.799999999999999</v>
      </c>
      <c r="AI61" s="20">
        <f>'Distributor Secondary'!AH13*'DSR con %'!AI61</f>
        <v>18.54</v>
      </c>
      <c r="AJ61" s="20">
        <f>'Distributor Secondary'!AI13*'DSR con %'!AJ61</f>
        <v>12.42</v>
      </c>
    </row>
    <row r="62" spans="1:48" s="9" customFormat="1" x14ac:dyDescent="0.2">
      <c r="A62" s="42"/>
      <c r="B62" s="12"/>
      <c r="C62" s="38"/>
      <c r="D62" s="43"/>
      <c r="E62" s="38"/>
      <c r="F62" s="26">
        <f>SUM(F58:F61)</f>
        <v>10495210.000000002</v>
      </c>
      <c r="G62" s="26">
        <f t="shared" ref="G62:AJ62" si="23">SUM(G58:G61)</f>
        <v>5360.9999999999991</v>
      </c>
      <c r="H62" s="26">
        <f t="shared" si="23"/>
        <v>209</v>
      </c>
      <c r="I62" s="26">
        <f t="shared" si="23"/>
        <v>676</v>
      </c>
      <c r="J62" s="26">
        <f t="shared" si="23"/>
        <v>506</v>
      </c>
      <c r="K62" s="26">
        <f t="shared" si="23"/>
        <v>506</v>
      </c>
      <c r="L62" s="26">
        <f t="shared" si="23"/>
        <v>338</v>
      </c>
      <c r="M62" s="26">
        <f t="shared" si="23"/>
        <v>168</v>
      </c>
      <c r="N62" s="26">
        <f t="shared" si="23"/>
        <v>125.99999999999999</v>
      </c>
      <c r="O62" s="26">
        <f t="shared" ref="O62" si="24">SUM(O58:O61)</f>
        <v>125.99999999999999</v>
      </c>
      <c r="P62" s="26">
        <f t="shared" si="23"/>
        <v>84</v>
      </c>
      <c r="Q62" s="26">
        <f t="shared" si="23"/>
        <v>125.99999999999999</v>
      </c>
      <c r="R62" s="26">
        <f t="shared" si="23"/>
        <v>253</v>
      </c>
      <c r="S62" s="26">
        <f t="shared" si="23"/>
        <v>125.99999999999999</v>
      </c>
      <c r="T62" s="26">
        <f t="shared" si="23"/>
        <v>253</v>
      </c>
      <c r="U62" s="26">
        <f t="shared" si="23"/>
        <v>168</v>
      </c>
      <c r="V62" s="26">
        <f t="shared" si="23"/>
        <v>253</v>
      </c>
      <c r="W62" s="26">
        <f t="shared" si="23"/>
        <v>211</v>
      </c>
      <c r="X62" s="26">
        <f t="shared" si="23"/>
        <v>253</v>
      </c>
      <c r="Y62" s="26">
        <f t="shared" si="23"/>
        <v>83.999999999999986</v>
      </c>
      <c r="Z62" s="26">
        <f t="shared" si="23"/>
        <v>211</v>
      </c>
      <c r="AA62" s="26">
        <f t="shared" si="23"/>
        <v>34</v>
      </c>
      <c r="AB62" s="26">
        <f t="shared" si="23"/>
        <v>69</v>
      </c>
      <c r="AC62" s="26">
        <f t="shared" si="23"/>
        <v>31</v>
      </c>
      <c r="AD62" s="26">
        <f t="shared" si="23"/>
        <v>34</v>
      </c>
      <c r="AE62" s="26">
        <f t="shared" si="23"/>
        <v>137</v>
      </c>
      <c r="AF62" s="26">
        <f t="shared" si="23"/>
        <v>68</v>
      </c>
      <c r="AG62" s="26">
        <f t="shared" si="23"/>
        <v>79</v>
      </c>
      <c r="AH62" s="26">
        <f t="shared" si="23"/>
        <v>59.999999999999993</v>
      </c>
      <c r="AI62" s="26">
        <f t="shared" si="23"/>
        <v>103</v>
      </c>
      <c r="AJ62" s="26">
        <f t="shared" si="23"/>
        <v>69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3318799.0999999996</v>
      </c>
      <c r="G63" s="19">
        <f t="shared" si="12"/>
        <v>1704.02</v>
      </c>
      <c r="H63" s="20">
        <f>'Distributor Secondary'!G14*'DSR con %'!H63</f>
        <v>65.28</v>
      </c>
      <c r="I63" s="20">
        <f>'Distributor Secondary'!H14*'DSR con %'!I63</f>
        <v>219.04</v>
      </c>
      <c r="J63" s="20">
        <f>'Distributor Secondary'!I14*'DSR con %'!J63</f>
        <v>162.88</v>
      </c>
      <c r="K63" s="20">
        <f>'Distributor Secondary'!J14*'DSR con %'!K63</f>
        <v>162.88</v>
      </c>
      <c r="L63" s="20">
        <f>'Distributor Secondary'!K14*'DSR con %'!L63</f>
        <v>108.48</v>
      </c>
      <c r="M63" s="20">
        <f>'Distributor Secondary'!L14*'DSR con %'!M63</f>
        <v>52.480000000000004</v>
      </c>
      <c r="N63" s="20">
        <f>'Distributor Secondary'!M14*'DSR con %'!N63</f>
        <v>38.56</v>
      </c>
      <c r="O63" s="20">
        <f>'Distributor Secondary'!N14*'DSR con %'!O63</f>
        <v>38.56</v>
      </c>
      <c r="P63" s="20">
        <f>'Distributor Secondary'!O14*'DSR con %'!P63</f>
        <v>24.64</v>
      </c>
      <c r="Q63" s="20">
        <f>'Distributor Secondary'!P14*'DSR con %'!Q63</f>
        <v>41.76</v>
      </c>
      <c r="R63" s="20">
        <f>'Distributor Secondary'!Q14*'DSR con %'!R63</f>
        <v>80.64</v>
      </c>
      <c r="S63" s="20">
        <f>'Distributor Secondary'!R14*'DSR con %'!S63</f>
        <v>38.56</v>
      </c>
      <c r="T63" s="20">
        <f>'Distributor Secondary'!S14*'DSR con %'!T63</f>
        <v>80.64</v>
      </c>
      <c r="U63" s="20">
        <f>'Distributor Secondary'!T14*'DSR con %'!U63</f>
        <v>52.480000000000004</v>
      </c>
      <c r="V63" s="20">
        <f>'Distributor Secondary'!U14*'DSR con %'!V63</f>
        <v>80.64</v>
      </c>
      <c r="W63" s="20">
        <f>'Distributor Secondary'!V14*'DSR con %'!W63</f>
        <v>64.960000000000008</v>
      </c>
      <c r="X63" s="20">
        <f>'Distributor Secondary'!W14*'DSR con %'!X63</f>
        <v>80.64</v>
      </c>
      <c r="Y63" s="20">
        <f>'Distributor Secondary'!X14*'DSR con %'!Y63</f>
        <v>27.68</v>
      </c>
      <c r="Z63" s="20">
        <f>'Distributor Secondary'!Y14*'DSR con %'!Z63</f>
        <v>66.56</v>
      </c>
      <c r="AA63" s="20">
        <f>'Distributor Secondary'!Z14*'DSR con %'!AA63</f>
        <v>10.56</v>
      </c>
      <c r="AB63" s="20">
        <f>'Distributor Secondary'!AA14*'DSR con %'!AB63</f>
        <v>22.72</v>
      </c>
      <c r="AC63" s="20">
        <f>'Distributor Secondary'!AB14*'DSR con %'!AC63</f>
        <v>9.44</v>
      </c>
      <c r="AD63" s="20">
        <f>'Distributor Secondary'!AC14*'DSR con %'!AD63</f>
        <v>11.36</v>
      </c>
      <c r="AE63" s="20">
        <f>'Distributor Secondary'!AD14*'DSR con %'!AE63</f>
        <v>50.08</v>
      </c>
      <c r="AF63" s="20">
        <f>'Distributor Secondary'!AE14*'DSR con %'!AF63</f>
        <v>20.399999999999999</v>
      </c>
      <c r="AG63" s="20">
        <f>'Distributor Secondary'!AF14*'DSR con %'!AG63</f>
        <v>22.8</v>
      </c>
      <c r="AH63" s="20">
        <f>'Distributor Secondary'!AG14*'DSR con %'!AH63</f>
        <v>17.399999999999999</v>
      </c>
      <c r="AI63" s="20">
        <f>'Distributor Secondary'!AH14*'DSR con %'!AI63</f>
        <v>31.049999999999997</v>
      </c>
      <c r="AJ63" s="20">
        <f>'Distributor Secondary'!AI14*'DSR con %'!AJ63</f>
        <v>20.849999999999998</v>
      </c>
    </row>
    <row r="64" spans="1:48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3170749.5</v>
      </c>
      <c r="G64" s="19">
        <f t="shared" si="12"/>
        <v>1604.5500000000002</v>
      </c>
      <c r="H64" s="20">
        <f>'Distributor Secondary'!G14*'DSR con %'!H64</f>
        <v>61.199999999999996</v>
      </c>
      <c r="I64" s="20">
        <f>'Distributor Secondary'!H14*'DSR con %'!I64</f>
        <v>205.35</v>
      </c>
      <c r="J64" s="20">
        <f>'Distributor Secondary'!I14*'DSR con %'!J64</f>
        <v>152.69999999999999</v>
      </c>
      <c r="K64" s="20">
        <f>'Distributor Secondary'!J14*'DSR con %'!K64</f>
        <v>152.69999999999999</v>
      </c>
      <c r="L64" s="20">
        <f>'Distributor Secondary'!K14*'DSR con %'!L64</f>
        <v>101.7</v>
      </c>
      <c r="M64" s="20">
        <f>'Distributor Secondary'!L14*'DSR con %'!M64</f>
        <v>49.199999999999996</v>
      </c>
      <c r="N64" s="20">
        <f>'Distributor Secondary'!M14*'DSR con %'!N64</f>
        <v>36.15</v>
      </c>
      <c r="O64" s="20">
        <f>'Distributor Secondary'!N14*'DSR con %'!O64</f>
        <v>36.15</v>
      </c>
      <c r="P64" s="20">
        <f>'Distributor Secondary'!O14*'DSR con %'!P64</f>
        <v>23.099999999999998</v>
      </c>
      <c r="Q64" s="20">
        <f>'Distributor Secondary'!P14*'DSR con %'!Q64</f>
        <v>39.15</v>
      </c>
      <c r="R64" s="20">
        <f>'Distributor Secondary'!Q14*'DSR con %'!R64</f>
        <v>75.599999999999994</v>
      </c>
      <c r="S64" s="20">
        <f>'Distributor Secondary'!R14*'DSR con %'!S64</f>
        <v>36.15</v>
      </c>
      <c r="T64" s="20">
        <f>'Distributor Secondary'!S14*'DSR con %'!T64</f>
        <v>75.599999999999994</v>
      </c>
      <c r="U64" s="20">
        <f>'Distributor Secondary'!T14*'DSR con %'!U64</f>
        <v>49.199999999999996</v>
      </c>
      <c r="V64" s="20">
        <f>'Distributor Secondary'!U14*'DSR con %'!V64</f>
        <v>75.599999999999994</v>
      </c>
      <c r="W64" s="20">
        <f>'Distributor Secondary'!V14*'DSR con %'!W64</f>
        <v>60.9</v>
      </c>
      <c r="X64" s="20">
        <f>'Distributor Secondary'!W14*'DSR con %'!X64</f>
        <v>75.599999999999994</v>
      </c>
      <c r="Y64" s="20">
        <f>'Distributor Secondary'!X14*'DSR con %'!Y64</f>
        <v>25.95</v>
      </c>
      <c r="Z64" s="20">
        <f>'Distributor Secondary'!Y14*'DSR con %'!Z64</f>
        <v>62.4</v>
      </c>
      <c r="AA64" s="20">
        <f>'Distributor Secondary'!Z14*'DSR con %'!AA64</f>
        <v>9.9</v>
      </c>
      <c r="AB64" s="20">
        <f>'Distributor Secondary'!AA14*'DSR con %'!AB64</f>
        <v>21.3</v>
      </c>
      <c r="AC64" s="20">
        <f>'Distributor Secondary'!AB14*'DSR con %'!AC64</f>
        <v>8.85</v>
      </c>
      <c r="AD64" s="20">
        <f>'Distributor Secondary'!AC14*'DSR con %'!AD64</f>
        <v>10.65</v>
      </c>
      <c r="AE64" s="20">
        <f>'Distributor Secondary'!AD14*'DSR con %'!AE64</f>
        <v>46.949999999999996</v>
      </c>
      <c r="AF64" s="20">
        <f>'Distributor Secondary'!AE14*'DSR con %'!AF64</f>
        <v>20.399999999999999</v>
      </c>
      <c r="AG64" s="20">
        <f>'Distributor Secondary'!AF14*'DSR con %'!AG64</f>
        <v>22.8</v>
      </c>
      <c r="AH64" s="20">
        <f>'Distributor Secondary'!AG14*'DSR con %'!AH64</f>
        <v>17.399999999999999</v>
      </c>
      <c r="AI64" s="20">
        <f>'Distributor Secondary'!AH14*'DSR con %'!AI64</f>
        <v>31.049999999999997</v>
      </c>
      <c r="AJ64" s="20">
        <f>'Distributor Secondary'!AI14*'DSR con %'!AJ64</f>
        <v>20.849999999999998</v>
      </c>
    </row>
    <row r="65" spans="1:48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3124621.6999999997</v>
      </c>
      <c r="G65" s="19">
        <f t="shared" ref="G65:G78" si="25">SUM(H65:AJ65)</f>
        <v>1518.4299999999996</v>
      </c>
      <c r="H65" s="20">
        <f>'Distributor Secondary'!G14*'DSR con %'!H65</f>
        <v>57.120000000000005</v>
      </c>
      <c r="I65" s="20">
        <f>'Distributor Secondary'!H14*'DSR con %'!I65</f>
        <v>191.66000000000003</v>
      </c>
      <c r="J65" s="20">
        <f>'Distributor Secondary'!I14*'DSR con %'!J65</f>
        <v>142.52000000000001</v>
      </c>
      <c r="K65" s="20">
        <f>'Distributor Secondary'!J14*'DSR con %'!K65</f>
        <v>142.52000000000001</v>
      </c>
      <c r="L65" s="20">
        <f>'Distributor Secondary'!K14*'DSR con %'!L65</f>
        <v>94.920000000000016</v>
      </c>
      <c r="M65" s="20">
        <f>'Distributor Secondary'!L14*'DSR con %'!M65</f>
        <v>45.92</v>
      </c>
      <c r="N65" s="20">
        <f>'Distributor Secondary'!M14*'DSR con %'!N65</f>
        <v>33.74</v>
      </c>
      <c r="O65" s="20">
        <f>'Distributor Secondary'!N14*'DSR con %'!O65</f>
        <v>33.74</v>
      </c>
      <c r="P65" s="20">
        <f>'Distributor Secondary'!O14*'DSR con %'!P65</f>
        <v>21.560000000000002</v>
      </c>
      <c r="Q65" s="20">
        <f>'Distributor Secondary'!P14*'DSR con %'!Q65</f>
        <v>36.540000000000006</v>
      </c>
      <c r="R65" s="20">
        <f>'Distributor Secondary'!Q14*'DSR con %'!R65</f>
        <v>70.56</v>
      </c>
      <c r="S65" s="20">
        <f>'Distributor Secondary'!R14*'DSR con %'!S65</f>
        <v>33.74</v>
      </c>
      <c r="T65" s="20">
        <f>'Distributor Secondary'!S14*'DSR con %'!T65</f>
        <v>70.56</v>
      </c>
      <c r="U65" s="20">
        <f>'Distributor Secondary'!T14*'DSR con %'!U65</f>
        <v>45.92</v>
      </c>
      <c r="V65" s="20">
        <f>'Distributor Secondary'!U14*'DSR con %'!V65</f>
        <v>70.56</v>
      </c>
      <c r="W65" s="20">
        <f>'Distributor Secondary'!V14*'DSR con %'!W65</f>
        <v>56.84</v>
      </c>
      <c r="X65" s="20">
        <f>'Distributor Secondary'!W14*'DSR con %'!X65</f>
        <v>70.56</v>
      </c>
      <c r="Y65" s="20">
        <f>'Distributor Secondary'!X14*'DSR con %'!Y65</f>
        <v>24.220000000000002</v>
      </c>
      <c r="Z65" s="20">
        <f>'Distributor Secondary'!Y14*'DSR con %'!Z65</f>
        <v>58.240000000000009</v>
      </c>
      <c r="AA65" s="20">
        <f>'Distributor Secondary'!Z14*'DSR con %'!AA65</f>
        <v>9.24</v>
      </c>
      <c r="AB65" s="20">
        <f>'Distributor Secondary'!AA14*'DSR con %'!AB65</f>
        <v>21.3</v>
      </c>
      <c r="AC65" s="20">
        <f>'Distributor Secondary'!AB14*'DSR con %'!AC65</f>
        <v>8.85</v>
      </c>
      <c r="AD65" s="20">
        <f>'Distributor Secondary'!AC14*'DSR con %'!AD65</f>
        <v>10.65</v>
      </c>
      <c r="AE65" s="20">
        <f>'Distributor Secondary'!AD14*'DSR con %'!AE65</f>
        <v>46.949999999999996</v>
      </c>
      <c r="AF65" s="20">
        <f>'Distributor Secondary'!AE14*'DSR con %'!AF65</f>
        <v>21.76</v>
      </c>
      <c r="AG65" s="20">
        <f>'Distributor Secondary'!AF14*'DSR con %'!AG65</f>
        <v>24.32</v>
      </c>
      <c r="AH65" s="20">
        <f>'Distributor Secondary'!AG14*'DSR con %'!AH65</f>
        <v>18.559999999999999</v>
      </c>
      <c r="AI65" s="20">
        <f>'Distributor Secondary'!AH14*'DSR con %'!AI65</f>
        <v>33.119999999999997</v>
      </c>
      <c r="AJ65" s="20">
        <f>'Distributor Secondary'!AI14*'DSR con %'!AJ65</f>
        <v>22.240000000000002</v>
      </c>
    </row>
    <row r="66" spans="1:48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2688012.6</v>
      </c>
      <c r="G66" s="19">
        <f t="shared" si="25"/>
        <v>1300.29</v>
      </c>
      <c r="H66" s="20">
        <f>'Distributor Secondary'!G14*'DSR con %'!H66</f>
        <v>48.96</v>
      </c>
      <c r="I66" s="20">
        <f>'Distributor Secondary'!H14*'DSR con %'!I66</f>
        <v>164.28</v>
      </c>
      <c r="J66" s="20">
        <f>'Distributor Secondary'!I14*'DSR con %'!J66</f>
        <v>122.16</v>
      </c>
      <c r="K66" s="20">
        <f>'Distributor Secondary'!J14*'DSR con %'!K66</f>
        <v>122.16</v>
      </c>
      <c r="L66" s="20">
        <f>'Distributor Secondary'!K14*'DSR con %'!L66</f>
        <v>81.36</v>
      </c>
      <c r="M66" s="20">
        <f>'Distributor Secondary'!L14*'DSR con %'!M66</f>
        <v>39.36</v>
      </c>
      <c r="N66" s="20">
        <f>'Distributor Secondary'!M14*'DSR con %'!N66</f>
        <v>28.919999999999998</v>
      </c>
      <c r="O66" s="20">
        <f>'Distributor Secondary'!N14*'DSR con %'!O66</f>
        <v>28.919999999999998</v>
      </c>
      <c r="P66" s="20">
        <f>'Distributor Secondary'!O14*'DSR con %'!P66</f>
        <v>18.48</v>
      </c>
      <c r="Q66" s="20">
        <f>'Distributor Secondary'!P14*'DSR con %'!Q66</f>
        <v>31.32</v>
      </c>
      <c r="R66" s="20">
        <f>'Distributor Secondary'!Q14*'DSR con %'!R66</f>
        <v>60.48</v>
      </c>
      <c r="S66" s="20">
        <f>'Distributor Secondary'!R14*'DSR con %'!S66</f>
        <v>28.919999999999998</v>
      </c>
      <c r="T66" s="20">
        <f>'Distributor Secondary'!S14*'DSR con %'!T66</f>
        <v>60.48</v>
      </c>
      <c r="U66" s="20">
        <f>'Distributor Secondary'!T14*'DSR con %'!U66</f>
        <v>39.36</v>
      </c>
      <c r="V66" s="20">
        <f>'Distributor Secondary'!U14*'DSR con %'!V66</f>
        <v>60.48</v>
      </c>
      <c r="W66" s="20">
        <f>'Distributor Secondary'!V14*'DSR con %'!W66</f>
        <v>48.72</v>
      </c>
      <c r="X66" s="20">
        <f>'Distributor Secondary'!W14*'DSR con %'!X66</f>
        <v>60.48</v>
      </c>
      <c r="Y66" s="20">
        <f>'Distributor Secondary'!X14*'DSR con %'!Y66</f>
        <v>20.759999999999998</v>
      </c>
      <c r="Z66" s="20">
        <f>'Distributor Secondary'!Y14*'DSR con %'!Z66</f>
        <v>49.92</v>
      </c>
      <c r="AA66" s="20">
        <f>'Distributor Secondary'!Z14*'DSR con %'!AA66</f>
        <v>7.92</v>
      </c>
      <c r="AB66" s="20">
        <f>'Distributor Secondary'!AA14*'DSR con %'!AB66</f>
        <v>15.62</v>
      </c>
      <c r="AC66" s="20">
        <f>'Distributor Secondary'!AB14*'DSR con %'!AC66</f>
        <v>6.49</v>
      </c>
      <c r="AD66" s="20">
        <f>'Distributor Secondary'!AC14*'DSR con %'!AD66</f>
        <v>7.81</v>
      </c>
      <c r="AE66" s="20">
        <f>'Distributor Secondary'!AD14*'DSR con %'!AE66</f>
        <v>34.43</v>
      </c>
      <c r="AF66" s="20">
        <f>'Distributor Secondary'!AE14*'DSR con %'!AF66</f>
        <v>20.399999999999999</v>
      </c>
      <c r="AG66" s="20">
        <f>'Distributor Secondary'!AF14*'DSR con %'!AG66</f>
        <v>22.8</v>
      </c>
      <c r="AH66" s="20">
        <f>'Distributor Secondary'!AG14*'DSR con %'!AH66</f>
        <v>17.399999999999999</v>
      </c>
      <c r="AI66" s="20">
        <f>'Distributor Secondary'!AH14*'DSR con %'!AI66</f>
        <v>31.049999999999997</v>
      </c>
      <c r="AJ66" s="20">
        <f>'Distributor Secondary'!AI14*'DSR con %'!AJ66</f>
        <v>20.849999999999998</v>
      </c>
    </row>
    <row r="67" spans="1:48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3128797.9999999995</v>
      </c>
      <c r="G67" s="19">
        <f t="shared" si="25"/>
        <v>1681.52</v>
      </c>
      <c r="H67" s="20">
        <f>'Distributor Secondary'!G14*'DSR con %'!H67</f>
        <v>65.28</v>
      </c>
      <c r="I67" s="20">
        <f>'Distributor Secondary'!H14*'DSR con %'!I67</f>
        <v>219.04</v>
      </c>
      <c r="J67" s="20">
        <f>'Distributor Secondary'!I14*'DSR con %'!J67</f>
        <v>162.88</v>
      </c>
      <c r="K67" s="20">
        <f>'Distributor Secondary'!J14*'DSR con %'!K67</f>
        <v>162.88</v>
      </c>
      <c r="L67" s="20">
        <f>'Distributor Secondary'!K14*'DSR con %'!L67</f>
        <v>108.48</v>
      </c>
      <c r="M67" s="20">
        <f>'Distributor Secondary'!L14*'DSR con %'!M67</f>
        <v>52.480000000000004</v>
      </c>
      <c r="N67" s="20">
        <f>'Distributor Secondary'!M14*'DSR con %'!N67</f>
        <v>38.56</v>
      </c>
      <c r="O67" s="20">
        <f>'Distributor Secondary'!N14*'DSR con %'!O67</f>
        <v>38.56</v>
      </c>
      <c r="P67" s="20">
        <f>'Distributor Secondary'!O14*'DSR con %'!P67</f>
        <v>24.64</v>
      </c>
      <c r="Q67" s="20">
        <f>'Distributor Secondary'!P14*'DSR con %'!Q67</f>
        <v>41.76</v>
      </c>
      <c r="R67" s="20">
        <f>'Distributor Secondary'!Q14*'DSR con %'!R67</f>
        <v>80.64</v>
      </c>
      <c r="S67" s="20">
        <f>'Distributor Secondary'!R14*'DSR con %'!S67</f>
        <v>38.56</v>
      </c>
      <c r="T67" s="20">
        <f>'Distributor Secondary'!S14*'DSR con %'!T67</f>
        <v>80.64</v>
      </c>
      <c r="U67" s="20">
        <f>'Distributor Secondary'!T14*'DSR con %'!U67</f>
        <v>52.480000000000004</v>
      </c>
      <c r="V67" s="20">
        <f>'Distributor Secondary'!U14*'DSR con %'!V67</f>
        <v>80.64</v>
      </c>
      <c r="W67" s="20">
        <f>'Distributor Secondary'!V14*'DSR con %'!W67</f>
        <v>64.960000000000008</v>
      </c>
      <c r="X67" s="20">
        <f>'Distributor Secondary'!W14*'DSR con %'!X67</f>
        <v>80.64</v>
      </c>
      <c r="Y67" s="20">
        <f>'Distributor Secondary'!X14*'DSR con %'!Y67</f>
        <v>27.68</v>
      </c>
      <c r="Z67" s="20">
        <f>'Distributor Secondary'!Y14*'DSR con %'!Z67</f>
        <v>66.56</v>
      </c>
      <c r="AA67" s="20">
        <f>'Distributor Secondary'!Z14*'DSR con %'!AA67</f>
        <v>10.56</v>
      </c>
      <c r="AB67" s="20">
        <f>'Distributor Secondary'!AA14*'DSR con %'!AB67</f>
        <v>22.72</v>
      </c>
      <c r="AC67" s="20">
        <f>'Distributor Secondary'!AB14*'DSR con %'!AC67</f>
        <v>9.44</v>
      </c>
      <c r="AD67" s="20">
        <f>'Distributor Secondary'!AC14*'DSR con %'!AD67</f>
        <v>11.36</v>
      </c>
      <c r="AE67" s="20">
        <f>'Distributor Secondary'!AD14*'DSR con %'!AE67</f>
        <v>50.08</v>
      </c>
      <c r="AF67" s="20">
        <f>'Distributor Secondary'!AE14*'DSR con %'!AF67</f>
        <v>16.32</v>
      </c>
      <c r="AG67" s="20">
        <f>'Distributor Secondary'!AF14*'DSR con %'!AG67</f>
        <v>18.239999999999998</v>
      </c>
      <c r="AH67" s="20">
        <f>'Distributor Secondary'!AG14*'DSR con %'!AH67</f>
        <v>13.92</v>
      </c>
      <c r="AI67" s="20">
        <f>'Distributor Secondary'!AH14*'DSR con %'!AI67</f>
        <v>24.84</v>
      </c>
      <c r="AJ67" s="20">
        <f>'Distributor Secondary'!AI14*'DSR con %'!AJ67</f>
        <v>16.68</v>
      </c>
    </row>
    <row r="68" spans="1:48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3234083.1999999997</v>
      </c>
      <c r="G68" s="19">
        <f t="shared" si="25"/>
        <v>1612.05</v>
      </c>
      <c r="H68" s="20">
        <f>'Distributor Secondary'!G14*'DSR con %'!H68</f>
        <v>61.199999999999996</v>
      </c>
      <c r="I68" s="20">
        <f>'Distributor Secondary'!H14*'DSR con %'!I68</f>
        <v>205.35</v>
      </c>
      <c r="J68" s="20">
        <f>'Distributor Secondary'!I14*'DSR con %'!J68</f>
        <v>152.69999999999999</v>
      </c>
      <c r="K68" s="20">
        <f>'Distributor Secondary'!J14*'DSR con %'!K68</f>
        <v>152.69999999999999</v>
      </c>
      <c r="L68" s="20">
        <f>'Distributor Secondary'!K14*'DSR con %'!L68</f>
        <v>101.7</v>
      </c>
      <c r="M68" s="20">
        <f>'Distributor Secondary'!L14*'DSR con %'!M68</f>
        <v>49.199999999999996</v>
      </c>
      <c r="N68" s="20">
        <f>'Distributor Secondary'!M14*'DSR con %'!N68</f>
        <v>36.15</v>
      </c>
      <c r="O68" s="20">
        <f>'Distributor Secondary'!N14*'DSR con %'!O68</f>
        <v>36.15</v>
      </c>
      <c r="P68" s="20">
        <f>'Distributor Secondary'!O14*'DSR con %'!P68</f>
        <v>23.099999999999998</v>
      </c>
      <c r="Q68" s="20">
        <f>'Distributor Secondary'!P14*'DSR con %'!Q68</f>
        <v>39.15</v>
      </c>
      <c r="R68" s="20">
        <f>'Distributor Secondary'!Q14*'DSR con %'!R68</f>
        <v>75.599999999999994</v>
      </c>
      <c r="S68" s="20">
        <f>'Distributor Secondary'!R14*'DSR con %'!S68</f>
        <v>36.15</v>
      </c>
      <c r="T68" s="20">
        <f>'Distributor Secondary'!S14*'DSR con %'!T68</f>
        <v>75.599999999999994</v>
      </c>
      <c r="U68" s="20">
        <f>'Distributor Secondary'!T14*'DSR con %'!U68</f>
        <v>49.199999999999996</v>
      </c>
      <c r="V68" s="20">
        <f>'Distributor Secondary'!U14*'DSR con %'!V68</f>
        <v>75.599999999999994</v>
      </c>
      <c r="W68" s="20">
        <f>'Distributor Secondary'!V14*'DSR con %'!W68</f>
        <v>60.9</v>
      </c>
      <c r="X68" s="20">
        <f>'Distributor Secondary'!W14*'DSR con %'!X68</f>
        <v>75.599999999999994</v>
      </c>
      <c r="Y68" s="20">
        <f>'Distributor Secondary'!X14*'DSR con %'!Y68</f>
        <v>25.95</v>
      </c>
      <c r="Z68" s="20">
        <f>'Distributor Secondary'!Y14*'DSR con %'!Z68</f>
        <v>62.4</v>
      </c>
      <c r="AA68" s="20">
        <f>'Distributor Secondary'!Z14*'DSR con %'!AA68</f>
        <v>9.9</v>
      </c>
      <c r="AB68" s="20">
        <f>'Distributor Secondary'!AA14*'DSR con %'!AB68</f>
        <v>21.3</v>
      </c>
      <c r="AC68" s="20">
        <f>'Distributor Secondary'!AB14*'DSR con %'!AC68</f>
        <v>8.85</v>
      </c>
      <c r="AD68" s="20">
        <f>'Distributor Secondary'!AC14*'DSR con %'!AD68</f>
        <v>10.65</v>
      </c>
      <c r="AE68" s="20">
        <f>'Distributor Secondary'!AD14*'DSR con %'!AE68</f>
        <v>46.949999999999996</v>
      </c>
      <c r="AF68" s="20">
        <f>'Distributor Secondary'!AE14*'DSR con %'!AF68</f>
        <v>21.76</v>
      </c>
      <c r="AG68" s="20">
        <f>'Distributor Secondary'!AF14*'DSR con %'!AG68</f>
        <v>24.32</v>
      </c>
      <c r="AH68" s="20">
        <f>'Distributor Secondary'!AG14*'DSR con %'!AH68</f>
        <v>18.559999999999999</v>
      </c>
      <c r="AI68" s="20">
        <f>'Distributor Secondary'!AH14*'DSR con %'!AI68</f>
        <v>33.119999999999997</v>
      </c>
      <c r="AJ68" s="20">
        <f>'Distributor Secondary'!AI14*'DSR con %'!AJ68</f>
        <v>22.240000000000002</v>
      </c>
    </row>
    <row r="69" spans="1:48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2473265.9</v>
      </c>
      <c r="G69" s="19">
        <f t="shared" si="25"/>
        <v>1276.1399999999999</v>
      </c>
      <c r="H69" s="20">
        <f>'Distributor Secondary'!G14*'DSR con %'!H69</f>
        <v>48.96</v>
      </c>
      <c r="I69" s="20">
        <f>'Distributor Secondary'!H14*'DSR con %'!I69</f>
        <v>164.28</v>
      </c>
      <c r="J69" s="20">
        <f>'Distributor Secondary'!I14*'DSR con %'!J69</f>
        <v>122.16</v>
      </c>
      <c r="K69" s="20">
        <f>'Distributor Secondary'!J14*'DSR con %'!K69</f>
        <v>122.16</v>
      </c>
      <c r="L69" s="20">
        <f>'Distributor Secondary'!K14*'DSR con %'!L69</f>
        <v>81.36</v>
      </c>
      <c r="M69" s="20">
        <f>'Distributor Secondary'!L14*'DSR con %'!M69</f>
        <v>39.36</v>
      </c>
      <c r="N69" s="20">
        <f>'Distributor Secondary'!M14*'DSR con %'!N69</f>
        <v>28.919999999999998</v>
      </c>
      <c r="O69" s="20">
        <f>'Distributor Secondary'!N14*'DSR con %'!O69</f>
        <v>28.919999999999998</v>
      </c>
      <c r="P69" s="20">
        <f>'Distributor Secondary'!O14*'DSR con %'!P69</f>
        <v>18.48</v>
      </c>
      <c r="Q69" s="20">
        <f>'Distributor Secondary'!P14*'DSR con %'!Q69</f>
        <v>31.32</v>
      </c>
      <c r="R69" s="20">
        <f>'Distributor Secondary'!Q14*'DSR con %'!R69</f>
        <v>60.48</v>
      </c>
      <c r="S69" s="20">
        <f>'Distributor Secondary'!R14*'DSR con %'!S69</f>
        <v>28.919999999999998</v>
      </c>
      <c r="T69" s="20">
        <f>'Distributor Secondary'!S14*'DSR con %'!T69</f>
        <v>60.48</v>
      </c>
      <c r="U69" s="20">
        <f>'Distributor Secondary'!T14*'DSR con %'!U69</f>
        <v>39.36</v>
      </c>
      <c r="V69" s="20">
        <f>'Distributor Secondary'!U14*'DSR con %'!V69</f>
        <v>60.48</v>
      </c>
      <c r="W69" s="20">
        <f>'Distributor Secondary'!V14*'DSR con %'!W69</f>
        <v>48.72</v>
      </c>
      <c r="X69" s="20">
        <f>'Distributor Secondary'!W14*'DSR con %'!X69</f>
        <v>60.48</v>
      </c>
      <c r="Y69" s="20">
        <f>'Distributor Secondary'!X14*'DSR con %'!Y69</f>
        <v>20.759999999999998</v>
      </c>
      <c r="Z69" s="20">
        <f>'Distributor Secondary'!Y14*'DSR con %'!Z69</f>
        <v>49.92</v>
      </c>
      <c r="AA69" s="20">
        <f>'Distributor Secondary'!Z14*'DSR con %'!AA69</f>
        <v>7.92</v>
      </c>
      <c r="AB69" s="20">
        <f>'Distributor Secondary'!AA14*'DSR con %'!AB69</f>
        <v>17.04</v>
      </c>
      <c r="AC69" s="20">
        <f>'Distributor Secondary'!AB14*'DSR con %'!AC69</f>
        <v>7.08</v>
      </c>
      <c r="AD69" s="20">
        <f>'Distributor Secondary'!AC14*'DSR con %'!AD69</f>
        <v>8.52</v>
      </c>
      <c r="AE69" s="20">
        <f>'Distributor Secondary'!AD14*'DSR con %'!AE69</f>
        <v>37.559999999999995</v>
      </c>
      <c r="AF69" s="20">
        <f>'Distributor Secondary'!AE14*'DSR con %'!AF69</f>
        <v>14.96</v>
      </c>
      <c r="AG69" s="20">
        <f>'Distributor Secondary'!AF14*'DSR con %'!AG69</f>
        <v>16.72</v>
      </c>
      <c r="AH69" s="20">
        <f>'Distributor Secondary'!AG14*'DSR con %'!AH69</f>
        <v>12.76</v>
      </c>
      <c r="AI69" s="20">
        <f>'Distributor Secondary'!AH14*'DSR con %'!AI69</f>
        <v>22.77</v>
      </c>
      <c r="AJ69" s="20">
        <f>'Distributor Secondary'!AI14*'DSR con %'!AJ69</f>
        <v>15.290000000000001</v>
      </c>
    </row>
    <row r="70" spans="1:48" s="9" customFormat="1" x14ac:dyDescent="0.2">
      <c r="A70" s="12"/>
      <c r="B70" s="10"/>
      <c r="C70" s="10"/>
      <c r="D70" s="10"/>
      <c r="E70" s="12"/>
      <c r="F70" s="26">
        <f>SUM(F63:F69)</f>
        <v>21138329.999999996</v>
      </c>
      <c r="G70" s="26">
        <f t="shared" ref="G70:AJ70" si="26">SUM(G63:G69)</f>
        <v>10696.999999999998</v>
      </c>
      <c r="H70" s="26">
        <f t="shared" si="26"/>
        <v>408</v>
      </c>
      <c r="I70" s="26">
        <f t="shared" si="26"/>
        <v>1368.9999999999998</v>
      </c>
      <c r="J70" s="26">
        <f t="shared" si="26"/>
        <v>1017.9999999999999</v>
      </c>
      <c r="K70" s="26">
        <f t="shared" si="26"/>
        <v>1017.9999999999999</v>
      </c>
      <c r="L70" s="26">
        <f t="shared" si="26"/>
        <v>678.00000000000011</v>
      </c>
      <c r="M70" s="26">
        <f t="shared" si="26"/>
        <v>328.00000000000006</v>
      </c>
      <c r="N70" s="26">
        <f t="shared" si="26"/>
        <v>241</v>
      </c>
      <c r="O70" s="26">
        <f t="shared" ref="O70" si="27">SUM(O63:O69)</f>
        <v>241</v>
      </c>
      <c r="P70" s="26">
        <f t="shared" si="26"/>
        <v>154</v>
      </c>
      <c r="Q70" s="26">
        <f t="shared" si="26"/>
        <v>261</v>
      </c>
      <c r="R70" s="26">
        <f t="shared" si="26"/>
        <v>504</v>
      </c>
      <c r="S70" s="26">
        <f t="shared" si="26"/>
        <v>241</v>
      </c>
      <c r="T70" s="26">
        <f t="shared" si="26"/>
        <v>504</v>
      </c>
      <c r="U70" s="26">
        <f t="shared" si="26"/>
        <v>328.00000000000006</v>
      </c>
      <c r="V70" s="26">
        <f t="shared" si="26"/>
        <v>504</v>
      </c>
      <c r="W70" s="26">
        <f t="shared" si="26"/>
        <v>406</v>
      </c>
      <c r="X70" s="26">
        <f t="shared" si="26"/>
        <v>504</v>
      </c>
      <c r="Y70" s="26">
        <f t="shared" si="26"/>
        <v>172.99999999999997</v>
      </c>
      <c r="Z70" s="26">
        <f t="shared" si="26"/>
        <v>416</v>
      </c>
      <c r="AA70" s="26">
        <f t="shared" si="26"/>
        <v>66</v>
      </c>
      <c r="AB70" s="26">
        <f t="shared" si="26"/>
        <v>142</v>
      </c>
      <c r="AC70" s="26">
        <f t="shared" si="26"/>
        <v>59</v>
      </c>
      <c r="AD70" s="26">
        <f t="shared" si="26"/>
        <v>71</v>
      </c>
      <c r="AE70" s="26">
        <f t="shared" si="26"/>
        <v>313</v>
      </c>
      <c r="AF70" s="26">
        <f t="shared" si="26"/>
        <v>136</v>
      </c>
      <c r="AG70" s="26">
        <f t="shared" si="26"/>
        <v>152</v>
      </c>
      <c r="AH70" s="26">
        <f t="shared" si="26"/>
        <v>116</v>
      </c>
      <c r="AI70" s="26">
        <f t="shared" si="26"/>
        <v>207</v>
      </c>
      <c r="AJ70" s="26">
        <f t="shared" si="26"/>
        <v>139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2074400.5</v>
      </c>
      <c r="G71" s="19">
        <f t="shared" si="25"/>
        <v>1155.22</v>
      </c>
      <c r="H71" s="14">
        <f>'Distributor Secondary'!G15*'DSR con %'!H71</f>
        <v>46.230000000000004</v>
      </c>
      <c r="I71" s="14">
        <f>'Distributor Secondary'!H15*'DSR con %'!I71</f>
        <v>149.27000000000001</v>
      </c>
      <c r="J71" s="14">
        <f>'Distributor Secondary'!I15*'DSR con %'!J71</f>
        <v>111.78</v>
      </c>
      <c r="K71" s="14">
        <f>'Distributor Secondary'!J15*'DSR con %'!K71</f>
        <v>111.78</v>
      </c>
      <c r="L71" s="14">
        <f>'Distributor Secondary'!K15*'DSR con %'!L71</f>
        <v>74.52000000000001</v>
      </c>
      <c r="M71" s="14">
        <f>'Distributor Secondary'!L15*'DSR con %'!M71</f>
        <v>37.260000000000005</v>
      </c>
      <c r="N71" s="14">
        <f>'Distributor Secondary'!M15*'DSR con %'!N71</f>
        <v>27.830000000000002</v>
      </c>
      <c r="O71" s="14">
        <f>'Distributor Secondary'!N15*'DSR con %'!O71</f>
        <v>27.830000000000002</v>
      </c>
      <c r="P71" s="14">
        <f>'Distributor Secondary'!O15*'DSR con %'!P71</f>
        <v>18.630000000000003</v>
      </c>
      <c r="Q71" s="14">
        <f>'Distributor Secondary'!P15*'DSR con %'!Q71</f>
        <v>27.830000000000002</v>
      </c>
      <c r="R71" s="14">
        <f>'Distributor Secondary'!Q15*'DSR con %'!R71</f>
        <v>55.89</v>
      </c>
      <c r="S71" s="14">
        <f>'Distributor Secondary'!R15*'DSR con %'!S71</f>
        <v>27.830000000000002</v>
      </c>
      <c r="T71" s="14">
        <f>'Distributor Secondary'!S15*'DSR con %'!T71</f>
        <v>55.89</v>
      </c>
      <c r="U71" s="14">
        <f>'Distributor Secondary'!T15*'DSR con %'!U71</f>
        <v>37.260000000000005</v>
      </c>
      <c r="V71" s="14">
        <f>'Distributor Secondary'!U15*'DSR con %'!V71</f>
        <v>55.89</v>
      </c>
      <c r="W71" s="14">
        <f>'Distributor Secondary'!V15*'DSR con %'!W71</f>
        <v>46.46</v>
      </c>
      <c r="X71" s="14">
        <f>'Distributor Secondary'!W15*'DSR con %'!X71</f>
        <v>55.89</v>
      </c>
      <c r="Y71" s="14">
        <f>'Distributor Secondary'!X15*'DSR con %'!Y71</f>
        <v>18.400000000000002</v>
      </c>
      <c r="Z71" s="14">
        <f>'Distributor Secondary'!Y15*'DSR con %'!Z71</f>
        <v>46.46</v>
      </c>
      <c r="AA71" s="14">
        <f>'Distributor Secondary'!Z15*'DSR con %'!AA71</f>
        <v>7.5900000000000007</v>
      </c>
      <c r="AB71" s="14">
        <f>'Distributor Secondary'!AA15*'DSR con %'!AB71</f>
        <v>15.180000000000001</v>
      </c>
      <c r="AC71" s="14">
        <f>'Distributor Secondary'!AB15*'DSR con %'!AC71</f>
        <v>6.67</v>
      </c>
      <c r="AD71" s="14">
        <f>'Distributor Secondary'!AC15*'DSR con %'!AD71</f>
        <v>7.5900000000000007</v>
      </c>
      <c r="AE71" s="14">
        <f>'Distributor Secondary'!AD15*'DSR con %'!AE71</f>
        <v>30.360000000000003</v>
      </c>
      <c r="AF71" s="14">
        <f>'Distributor Secondary'!AE15*'DSR con %'!AF71</f>
        <v>9.9</v>
      </c>
      <c r="AG71" s="14">
        <f>'Distributor Secondary'!AF15*'DSR con %'!AG71</f>
        <v>11.25</v>
      </c>
      <c r="AH71" s="14">
        <f>'Distributor Secondary'!AG15*'DSR con %'!AH71</f>
        <v>9</v>
      </c>
      <c r="AI71" s="14">
        <f>'Distributor Secondary'!AH15*'DSR con %'!AI71</f>
        <v>14.85</v>
      </c>
      <c r="AJ71" s="14">
        <f>'Distributor Secondary'!AI15*'DSR con %'!AJ71</f>
        <v>9.9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2228744.5</v>
      </c>
      <c r="G72" s="19">
        <f t="shared" si="25"/>
        <v>1173.52</v>
      </c>
      <c r="H72" s="14">
        <f>'Distributor Secondary'!G15*'DSR con %'!H72</f>
        <v>46.230000000000004</v>
      </c>
      <c r="I72" s="14">
        <f>'Distributor Secondary'!H15*'DSR con %'!I72</f>
        <v>149.27000000000001</v>
      </c>
      <c r="J72" s="14">
        <f>'Distributor Secondary'!I15*'DSR con %'!J72</f>
        <v>111.78</v>
      </c>
      <c r="K72" s="14">
        <f>'Distributor Secondary'!J15*'DSR con %'!K72</f>
        <v>111.78</v>
      </c>
      <c r="L72" s="14">
        <f>'Distributor Secondary'!K15*'DSR con %'!L72</f>
        <v>74.52000000000001</v>
      </c>
      <c r="M72" s="14">
        <f>'Distributor Secondary'!L15*'DSR con %'!M72</f>
        <v>37.260000000000005</v>
      </c>
      <c r="N72" s="14">
        <f>'Distributor Secondary'!M15*'DSR con %'!N72</f>
        <v>27.830000000000002</v>
      </c>
      <c r="O72" s="14">
        <f>'Distributor Secondary'!N15*'DSR con %'!O72</f>
        <v>27.830000000000002</v>
      </c>
      <c r="P72" s="14">
        <f>'Distributor Secondary'!O15*'DSR con %'!P72</f>
        <v>18.630000000000003</v>
      </c>
      <c r="Q72" s="14">
        <f>'Distributor Secondary'!P15*'DSR con %'!Q72</f>
        <v>27.830000000000002</v>
      </c>
      <c r="R72" s="14">
        <f>'Distributor Secondary'!Q15*'DSR con %'!R72</f>
        <v>55.89</v>
      </c>
      <c r="S72" s="14">
        <f>'Distributor Secondary'!R15*'DSR con %'!S72</f>
        <v>27.830000000000002</v>
      </c>
      <c r="T72" s="14">
        <f>'Distributor Secondary'!S15*'DSR con %'!T72</f>
        <v>55.89</v>
      </c>
      <c r="U72" s="14">
        <f>'Distributor Secondary'!T15*'DSR con %'!U72</f>
        <v>37.260000000000005</v>
      </c>
      <c r="V72" s="14">
        <f>'Distributor Secondary'!U15*'DSR con %'!V72</f>
        <v>55.89</v>
      </c>
      <c r="W72" s="14">
        <f>'Distributor Secondary'!V15*'DSR con %'!W72</f>
        <v>46.46</v>
      </c>
      <c r="X72" s="14">
        <f>'Distributor Secondary'!W15*'DSR con %'!X72</f>
        <v>55.89</v>
      </c>
      <c r="Y72" s="14">
        <f>'Distributor Secondary'!X15*'DSR con %'!Y72</f>
        <v>18.400000000000002</v>
      </c>
      <c r="Z72" s="14">
        <f>'Distributor Secondary'!Y15*'DSR con %'!Z72</f>
        <v>46.46</v>
      </c>
      <c r="AA72" s="14">
        <f>'Distributor Secondary'!Z15*'DSR con %'!AA72</f>
        <v>7.5900000000000007</v>
      </c>
      <c r="AB72" s="14">
        <f>'Distributor Secondary'!AA15*'DSR con %'!AB72</f>
        <v>15.180000000000001</v>
      </c>
      <c r="AC72" s="14">
        <f>'Distributor Secondary'!AB15*'DSR con %'!AC72</f>
        <v>6.67</v>
      </c>
      <c r="AD72" s="14">
        <f>'Distributor Secondary'!AC15*'DSR con %'!AD72</f>
        <v>7.5900000000000007</v>
      </c>
      <c r="AE72" s="14">
        <f>'Distributor Secondary'!AD15*'DSR con %'!AE72</f>
        <v>30.360000000000003</v>
      </c>
      <c r="AF72" s="14">
        <f>'Distributor Secondary'!AE15*'DSR con %'!AF72</f>
        <v>13.200000000000001</v>
      </c>
      <c r="AG72" s="14">
        <f>'Distributor Secondary'!AF15*'DSR con %'!AG72</f>
        <v>15</v>
      </c>
      <c r="AH72" s="14">
        <f>'Distributor Secondary'!AG15*'DSR con %'!AH72</f>
        <v>12</v>
      </c>
      <c r="AI72" s="14">
        <f>'Distributor Secondary'!AH15*'DSR con %'!AI72</f>
        <v>19.8</v>
      </c>
      <c r="AJ72" s="14">
        <f>'Distributor Secondary'!AI15*'DSR con %'!AJ72</f>
        <v>13.200000000000001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2755932.9</v>
      </c>
      <c r="G73" s="19">
        <f t="shared" si="25"/>
        <v>1394.1599999999999</v>
      </c>
      <c r="H73" s="14">
        <f>'Distributor Secondary'!G15*'DSR con %'!H73</f>
        <v>54.27</v>
      </c>
      <c r="I73" s="14">
        <f>'Distributor Secondary'!H15*'DSR con %'!I73</f>
        <v>175.23000000000002</v>
      </c>
      <c r="J73" s="14">
        <f>'Distributor Secondary'!I15*'DSR con %'!J73</f>
        <v>131.22</v>
      </c>
      <c r="K73" s="14">
        <f>'Distributor Secondary'!J15*'DSR con %'!K73</f>
        <v>131.22</v>
      </c>
      <c r="L73" s="14">
        <f>'Distributor Secondary'!K15*'DSR con %'!L73</f>
        <v>87.48</v>
      </c>
      <c r="M73" s="14">
        <f>'Distributor Secondary'!L15*'DSR con %'!M73</f>
        <v>43.74</v>
      </c>
      <c r="N73" s="14">
        <f>'Distributor Secondary'!M15*'DSR con %'!N73</f>
        <v>32.67</v>
      </c>
      <c r="O73" s="14">
        <f>'Distributor Secondary'!N15*'DSR con %'!O73</f>
        <v>32.67</v>
      </c>
      <c r="P73" s="14">
        <f>'Distributor Secondary'!O15*'DSR con %'!P73</f>
        <v>21.87</v>
      </c>
      <c r="Q73" s="14">
        <f>'Distributor Secondary'!P15*'DSR con %'!Q73</f>
        <v>32.67</v>
      </c>
      <c r="R73" s="14">
        <f>'Distributor Secondary'!Q15*'DSR con %'!R73</f>
        <v>65.61</v>
      </c>
      <c r="S73" s="14">
        <f>'Distributor Secondary'!R15*'DSR con %'!S73</f>
        <v>32.67</v>
      </c>
      <c r="T73" s="14">
        <f>'Distributor Secondary'!S15*'DSR con %'!T73</f>
        <v>65.61</v>
      </c>
      <c r="U73" s="14">
        <f>'Distributor Secondary'!T15*'DSR con %'!U73</f>
        <v>43.74</v>
      </c>
      <c r="V73" s="14">
        <f>'Distributor Secondary'!U15*'DSR con %'!V73</f>
        <v>65.61</v>
      </c>
      <c r="W73" s="14">
        <f>'Distributor Secondary'!V15*'DSR con %'!W73</f>
        <v>54.540000000000006</v>
      </c>
      <c r="X73" s="14">
        <f>'Distributor Secondary'!W15*'DSR con %'!X73</f>
        <v>65.61</v>
      </c>
      <c r="Y73" s="14">
        <f>'Distributor Secondary'!X15*'DSR con %'!Y73</f>
        <v>21.6</v>
      </c>
      <c r="Z73" s="14">
        <f>'Distributor Secondary'!Y15*'DSR con %'!Z73</f>
        <v>54.540000000000006</v>
      </c>
      <c r="AA73" s="14">
        <f>'Distributor Secondary'!Z15*'DSR con %'!AA73</f>
        <v>8.91</v>
      </c>
      <c r="AB73" s="14">
        <f>'Distributor Secondary'!AA15*'DSR con %'!AB73</f>
        <v>17.82</v>
      </c>
      <c r="AC73" s="14">
        <f>'Distributor Secondary'!AB15*'DSR con %'!AC73</f>
        <v>7.83</v>
      </c>
      <c r="AD73" s="14">
        <f>'Distributor Secondary'!AC15*'DSR con %'!AD73</f>
        <v>8.91</v>
      </c>
      <c r="AE73" s="14">
        <f>'Distributor Secondary'!AD15*'DSR con %'!AE73</f>
        <v>35.64</v>
      </c>
      <c r="AF73" s="14">
        <f>'Distributor Secondary'!AE15*'DSR con %'!AF73</f>
        <v>18.48</v>
      </c>
      <c r="AG73" s="14">
        <f>'Distributor Secondary'!AF15*'DSR con %'!AG73</f>
        <v>21.000000000000004</v>
      </c>
      <c r="AH73" s="14">
        <f>'Distributor Secondary'!AG15*'DSR con %'!AH73</f>
        <v>16.8</v>
      </c>
      <c r="AI73" s="14">
        <f>'Distributor Secondary'!AH15*'DSR con %'!AI73</f>
        <v>27.720000000000002</v>
      </c>
      <c r="AJ73" s="14">
        <f>'Distributor Secondary'!AI15*'DSR con %'!AJ73</f>
        <v>18.48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3033752.1</v>
      </c>
      <c r="G74" s="19">
        <f t="shared" si="25"/>
        <v>1427.1000000000001</v>
      </c>
      <c r="H74" s="14">
        <f>'Distributor Secondary'!G15*'DSR con %'!H74</f>
        <v>54.27</v>
      </c>
      <c r="I74" s="14">
        <f>'Distributor Secondary'!H15*'DSR con %'!I74</f>
        <v>175.23000000000002</v>
      </c>
      <c r="J74" s="14">
        <f>'Distributor Secondary'!I15*'DSR con %'!J74</f>
        <v>131.22</v>
      </c>
      <c r="K74" s="14">
        <f>'Distributor Secondary'!J15*'DSR con %'!K74</f>
        <v>131.22</v>
      </c>
      <c r="L74" s="14">
        <f>'Distributor Secondary'!K15*'DSR con %'!L74</f>
        <v>87.48</v>
      </c>
      <c r="M74" s="14">
        <f>'Distributor Secondary'!L15*'DSR con %'!M74</f>
        <v>43.74</v>
      </c>
      <c r="N74" s="14">
        <f>'Distributor Secondary'!M15*'DSR con %'!N74</f>
        <v>32.67</v>
      </c>
      <c r="O74" s="14">
        <f>'Distributor Secondary'!N15*'DSR con %'!O74</f>
        <v>32.67</v>
      </c>
      <c r="P74" s="14">
        <f>'Distributor Secondary'!O15*'DSR con %'!P74</f>
        <v>21.87</v>
      </c>
      <c r="Q74" s="14">
        <f>'Distributor Secondary'!P15*'DSR con %'!Q74</f>
        <v>32.67</v>
      </c>
      <c r="R74" s="14">
        <f>'Distributor Secondary'!Q15*'DSR con %'!R74</f>
        <v>65.61</v>
      </c>
      <c r="S74" s="14">
        <f>'Distributor Secondary'!R15*'DSR con %'!S74</f>
        <v>32.67</v>
      </c>
      <c r="T74" s="14">
        <f>'Distributor Secondary'!S15*'DSR con %'!T74</f>
        <v>65.61</v>
      </c>
      <c r="U74" s="14">
        <f>'Distributor Secondary'!T15*'DSR con %'!U74</f>
        <v>43.74</v>
      </c>
      <c r="V74" s="14">
        <f>'Distributor Secondary'!U15*'DSR con %'!V74</f>
        <v>65.61</v>
      </c>
      <c r="W74" s="14">
        <f>'Distributor Secondary'!V15*'DSR con %'!W74</f>
        <v>54.540000000000006</v>
      </c>
      <c r="X74" s="14">
        <f>'Distributor Secondary'!W15*'DSR con %'!X74</f>
        <v>65.61</v>
      </c>
      <c r="Y74" s="14">
        <f>'Distributor Secondary'!X15*'DSR con %'!Y74</f>
        <v>21.6</v>
      </c>
      <c r="Z74" s="14">
        <f>'Distributor Secondary'!Y15*'DSR con %'!Z74</f>
        <v>54.540000000000006</v>
      </c>
      <c r="AA74" s="14">
        <f>'Distributor Secondary'!Z15*'DSR con %'!AA74</f>
        <v>8.91</v>
      </c>
      <c r="AB74" s="14">
        <f>'Distributor Secondary'!AA15*'DSR con %'!AB74</f>
        <v>17.82</v>
      </c>
      <c r="AC74" s="14">
        <f>'Distributor Secondary'!AB15*'DSR con %'!AC74</f>
        <v>7.83</v>
      </c>
      <c r="AD74" s="14">
        <f>'Distributor Secondary'!AC15*'DSR con %'!AD74</f>
        <v>8.91</v>
      </c>
      <c r="AE74" s="14">
        <f>'Distributor Secondary'!AD15*'DSR con %'!AE74</f>
        <v>35.64</v>
      </c>
      <c r="AF74" s="14">
        <f>'Distributor Secondary'!AE15*'DSR con %'!AF74</f>
        <v>24.419999999999998</v>
      </c>
      <c r="AG74" s="14">
        <f>'Distributor Secondary'!AF15*'DSR con %'!AG74</f>
        <v>27.75</v>
      </c>
      <c r="AH74" s="14">
        <f>'Distributor Secondary'!AG15*'DSR con %'!AH74</f>
        <v>22.2</v>
      </c>
      <c r="AI74" s="14">
        <f>'Distributor Secondary'!AH15*'DSR con %'!AI74</f>
        <v>36.630000000000003</v>
      </c>
      <c r="AJ74" s="14">
        <f>'Distributor Secondary'!AI15*'DSR con %'!AJ74</f>
        <v>24.419999999999998</v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s="9" customFormat="1" x14ac:dyDescent="0.2">
      <c r="A75" s="12"/>
      <c r="B75" s="10"/>
      <c r="C75" s="10"/>
      <c r="D75" s="10"/>
      <c r="E75" s="12"/>
      <c r="F75" s="26">
        <f>SUM(F71:F74)</f>
        <v>10092830</v>
      </c>
      <c r="G75" s="26">
        <f t="shared" ref="G75:AJ75" si="28">SUM(G71:G74)</f>
        <v>5150</v>
      </c>
      <c r="H75" s="26">
        <f t="shared" si="28"/>
        <v>201.00000000000003</v>
      </c>
      <c r="I75" s="26">
        <f t="shared" si="28"/>
        <v>649</v>
      </c>
      <c r="J75" s="26">
        <f t="shared" si="28"/>
        <v>486</v>
      </c>
      <c r="K75" s="26">
        <f t="shared" si="28"/>
        <v>486</v>
      </c>
      <c r="L75" s="26">
        <f t="shared" si="28"/>
        <v>324.00000000000006</v>
      </c>
      <c r="M75" s="26">
        <f t="shared" si="28"/>
        <v>162.00000000000003</v>
      </c>
      <c r="N75" s="26">
        <f t="shared" si="28"/>
        <v>121.00000000000001</v>
      </c>
      <c r="O75" s="26">
        <f t="shared" ref="O75" si="29">SUM(O71:O74)</f>
        <v>121.00000000000001</v>
      </c>
      <c r="P75" s="26">
        <f t="shared" si="28"/>
        <v>81.000000000000014</v>
      </c>
      <c r="Q75" s="26">
        <f t="shared" si="28"/>
        <v>121.00000000000001</v>
      </c>
      <c r="R75" s="26">
        <f t="shared" si="28"/>
        <v>243</v>
      </c>
      <c r="S75" s="26">
        <f t="shared" si="28"/>
        <v>121.00000000000001</v>
      </c>
      <c r="T75" s="26">
        <f t="shared" si="28"/>
        <v>243</v>
      </c>
      <c r="U75" s="26">
        <f t="shared" si="28"/>
        <v>162.00000000000003</v>
      </c>
      <c r="V75" s="26">
        <f t="shared" si="28"/>
        <v>243</v>
      </c>
      <c r="W75" s="26">
        <f t="shared" si="28"/>
        <v>202</v>
      </c>
      <c r="X75" s="26">
        <f t="shared" si="28"/>
        <v>243</v>
      </c>
      <c r="Y75" s="26">
        <f t="shared" si="28"/>
        <v>80</v>
      </c>
      <c r="Z75" s="26">
        <f t="shared" si="28"/>
        <v>202</v>
      </c>
      <c r="AA75" s="26">
        <f t="shared" si="28"/>
        <v>33</v>
      </c>
      <c r="AB75" s="26">
        <f t="shared" si="28"/>
        <v>66</v>
      </c>
      <c r="AC75" s="26">
        <f t="shared" si="28"/>
        <v>29</v>
      </c>
      <c r="AD75" s="26">
        <f t="shared" si="28"/>
        <v>33</v>
      </c>
      <c r="AE75" s="26">
        <f t="shared" si="28"/>
        <v>132</v>
      </c>
      <c r="AF75" s="26">
        <f t="shared" si="28"/>
        <v>66</v>
      </c>
      <c r="AG75" s="26">
        <f t="shared" si="28"/>
        <v>75</v>
      </c>
      <c r="AH75" s="26">
        <f t="shared" si="28"/>
        <v>60</v>
      </c>
      <c r="AI75" s="26">
        <f t="shared" si="28"/>
        <v>99</v>
      </c>
      <c r="AJ75" s="26">
        <f t="shared" si="28"/>
        <v>66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5204662.0999999996</v>
      </c>
      <c r="G76" s="19">
        <f t="shared" si="25"/>
        <v>2158.8499999999995</v>
      </c>
      <c r="H76" s="14">
        <f>'Distributor Secondary'!G16*'DSR con %'!H76</f>
        <v>72.320000000000007</v>
      </c>
      <c r="I76" s="14">
        <f>'Distributor Secondary'!H16*'DSR con %'!I76</f>
        <v>232.96</v>
      </c>
      <c r="J76" s="14">
        <f>'Distributor Secondary'!I16*'DSR con %'!J76</f>
        <v>174.4</v>
      </c>
      <c r="K76" s="14">
        <f>'Distributor Secondary'!J16*'DSR con %'!K76</f>
        <v>174.4</v>
      </c>
      <c r="L76" s="14">
        <f>'Distributor Secondary'!K16*'DSR con %'!L76</f>
        <v>116.48</v>
      </c>
      <c r="M76" s="14">
        <f>'Distributor Secondary'!L16*'DSR con %'!M76</f>
        <v>57.92</v>
      </c>
      <c r="N76" s="14">
        <f>'Distributor Secondary'!M16*'DSR con %'!N76</f>
        <v>47.599999999999994</v>
      </c>
      <c r="O76" s="14">
        <f>'Distributor Secondary'!N16*'DSR con %'!O76</f>
        <v>47.599999999999994</v>
      </c>
      <c r="P76" s="14">
        <f>'Distributor Secondary'!O16*'DSR con %'!P76</f>
        <v>31.849999999999998</v>
      </c>
      <c r="Q76" s="14">
        <f>'Distributor Secondary'!P16*'DSR con %'!Q76</f>
        <v>47.599999999999994</v>
      </c>
      <c r="R76" s="14">
        <f>'Distributor Secondary'!Q16*'DSR con %'!R76</f>
        <v>95.55</v>
      </c>
      <c r="S76" s="14">
        <f>'Distributor Secondary'!R16*'DSR con %'!S76</f>
        <v>47.599999999999994</v>
      </c>
      <c r="T76" s="14">
        <f>'Distributor Secondary'!S16*'DSR con %'!T76</f>
        <v>95.55</v>
      </c>
      <c r="U76" s="14">
        <f>'Distributor Secondary'!T16*'DSR con %'!U76</f>
        <v>63.349999999999994</v>
      </c>
      <c r="V76" s="14">
        <f>'Distributor Secondary'!U16*'DSR con %'!V76</f>
        <v>95.55</v>
      </c>
      <c r="W76" s="14">
        <f>'Distributor Secondary'!V16*'DSR con %'!W76</f>
        <v>93.07</v>
      </c>
      <c r="X76" s="14">
        <f>'Distributor Secondary'!W16*'DSR con %'!X76</f>
        <v>111.92999999999999</v>
      </c>
      <c r="Y76" s="14">
        <f>'Distributor Secondary'!X16*'DSR con %'!Y76</f>
        <v>36.9</v>
      </c>
      <c r="Z76" s="14">
        <f>'Distributor Secondary'!Y16*'DSR con %'!Z76</f>
        <v>93.07</v>
      </c>
      <c r="AA76" s="14">
        <f>'Distributor Secondary'!Z16*'DSR con %'!AA76</f>
        <v>15.17</v>
      </c>
      <c r="AB76" s="14">
        <f>'Distributor Secondary'!AA16*'DSR con %'!AB76</f>
        <v>42.18</v>
      </c>
      <c r="AC76" s="14">
        <f>'Distributor Secondary'!AB16*'DSR con %'!AC76</f>
        <v>19.47</v>
      </c>
      <c r="AD76" s="14">
        <f>'Distributor Secondary'!AC16*'DSR con %'!AD76</f>
        <v>21.83</v>
      </c>
      <c r="AE76" s="14">
        <f>'Distributor Secondary'!AD16*'DSR con %'!AE76</f>
        <v>87.32</v>
      </c>
      <c r="AF76" s="14">
        <f>'Distributor Secondary'!AE16*'DSR con %'!AF76</f>
        <v>42.48</v>
      </c>
      <c r="AG76" s="14">
        <f>'Distributor Secondary'!AF16*'DSR con %'!AG76</f>
        <v>47.199999999999996</v>
      </c>
      <c r="AH76" s="14">
        <f>'Distributor Secondary'!AG16*'DSR con %'!AH76</f>
        <v>38.35</v>
      </c>
      <c r="AI76" s="14">
        <f>'Distributor Secondary'!AH16*'DSR con %'!AI76</f>
        <v>65.489999999999995</v>
      </c>
      <c r="AJ76" s="14">
        <f>'Distributor Secondary'!AI16*'DSR con %'!AJ76</f>
        <v>43.66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3660177.5</v>
      </c>
      <c r="G77" s="19">
        <f t="shared" si="25"/>
        <v>1925.0400000000002</v>
      </c>
      <c r="H77" s="14">
        <f>'Distributor Secondary'!G16*'DSR con %'!H77</f>
        <v>74.58</v>
      </c>
      <c r="I77" s="14">
        <f>'Distributor Secondary'!H16*'DSR con %'!I77</f>
        <v>240.24</v>
      </c>
      <c r="J77" s="14">
        <f>'Distributor Secondary'!I16*'DSR con %'!J77</f>
        <v>179.85</v>
      </c>
      <c r="K77" s="14">
        <f>'Distributor Secondary'!J16*'DSR con %'!K77</f>
        <v>179.85</v>
      </c>
      <c r="L77" s="14">
        <f>'Distributor Secondary'!K16*'DSR con %'!L77</f>
        <v>120.12</v>
      </c>
      <c r="M77" s="14">
        <f>'Distributor Secondary'!L16*'DSR con %'!M77</f>
        <v>59.730000000000004</v>
      </c>
      <c r="N77" s="14">
        <f>'Distributor Secondary'!M16*'DSR con %'!N77</f>
        <v>44.88</v>
      </c>
      <c r="O77" s="14">
        <f>'Distributor Secondary'!N16*'DSR con %'!O77</f>
        <v>44.88</v>
      </c>
      <c r="P77" s="14">
        <f>'Distributor Secondary'!O16*'DSR con %'!P77</f>
        <v>30.03</v>
      </c>
      <c r="Q77" s="14">
        <f>'Distributor Secondary'!P16*'DSR con %'!Q77</f>
        <v>44.88</v>
      </c>
      <c r="R77" s="14">
        <f>'Distributor Secondary'!Q16*'DSR con %'!R77</f>
        <v>90.09</v>
      </c>
      <c r="S77" s="14">
        <f>'Distributor Secondary'!R16*'DSR con %'!S77</f>
        <v>44.88</v>
      </c>
      <c r="T77" s="14">
        <f>'Distributor Secondary'!S16*'DSR con %'!T77</f>
        <v>90.09</v>
      </c>
      <c r="U77" s="14">
        <f>'Distributor Secondary'!T16*'DSR con %'!U77</f>
        <v>59.730000000000004</v>
      </c>
      <c r="V77" s="14">
        <f>'Distributor Secondary'!U16*'DSR con %'!V77</f>
        <v>90.09</v>
      </c>
      <c r="W77" s="14">
        <f>'Distributor Secondary'!V16*'DSR con %'!W77</f>
        <v>83.99</v>
      </c>
      <c r="X77" s="14">
        <f>'Distributor Secondary'!W16*'DSR con %'!X77</f>
        <v>101.01</v>
      </c>
      <c r="Y77" s="14">
        <f>'Distributor Secondary'!X16*'DSR con %'!Y77</f>
        <v>33.299999999999997</v>
      </c>
      <c r="Z77" s="14">
        <f>'Distributor Secondary'!Y16*'DSR con %'!Z77</f>
        <v>83.99</v>
      </c>
      <c r="AA77" s="14">
        <f>'Distributor Secondary'!Z16*'DSR con %'!AA77</f>
        <v>13.69</v>
      </c>
      <c r="AB77" s="14">
        <f>'Distributor Secondary'!AA16*'DSR con %'!AB77</f>
        <v>22.94</v>
      </c>
      <c r="AC77" s="14">
        <f>'Distributor Secondary'!AB16*'DSR con %'!AC77</f>
        <v>10.23</v>
      </c>
      <c r="AD77" s="14">
        <f>'Distributor Secondary'!AC16*'DSR con %'!AD77</f>
        <v>11.47</v>
      </c>
      <c r="AE77" s="14">
        <f>'Distributor Secondary'!AD16*'DSR con %'!AE77</f>
        <v>45.88</v>
      </c>
      <c r="AF77" s="14">
        <f>'Distributor Secondary'!AE16*'DSR con %'!AF77</f>
        <v>22.32</v>
      </c>
      <c r="AG77" s="14">
        <f>'Distributor Secondary'!AF16*'DSR con %'!AG77</f>
        <v>24.8</v>
      </c>
      <c r="AH77" s="14">
        <f>'Distributor Secondary'!AG16*'DSR con %'!AH77</f>
        <v>20.149999999999999</v>
      </c>
      <c r="AI77" s="14">
        <f>'Distributor Secondary'!AH16*'DSR con %'!AI77</f>
        <v>34.409999999999997</v>
      </c>
      <c r="AJ77" s="14">
        <f>'Distributor Secondary'!AI16*'DSR con %'!AJ77</f>
        <v>22.94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2392410.4000000004</v>
      </c>
      <c r="G78" s="19">
        <f t="shared" si="25"/>
        <v>1688.11</v>
      </c>
      <c r="H78" s="14">
        <f>'Distributor Secondary'!G16*'DSR con %'!H78</f>
        <v>79.099999999999994</v>
      </c>
      <c r="I78" s="14">
        <f>'Distributor Secondary'!H16*'DSR con %'!I78</f>
        <v>254.79999999999998</v>
      </c>
      <c r="J78" s="14">
        <f>'Distributor Secondary'!I16*'DSR con %'!J78</f>
        <v>190.75</v>
      </c>
      <c r="K78" s="14">
        <f>'Distributor Secondary'!J16*'DSR con %'!K78</f>
        <v>190.75</v>
      </c>
      <c r="L78" s="14">
        <f>'Distributor Secondary'!K16*'DSR con %'!L78</f>
        <v>127.39999999999999</v>
      </c>
      <c r="M78" s="14">
        <f>'Distributor Secondary'!L16*'DSR con %'!M78</f>
        <v>63.349999999999994</v>
      </c>
      <c r="N78" s="14">
        <f>'Distributor Secondary'!M16*'DSR con %'!N78</f>
        <v>43.52</v>
      </c>
      <c r="O78" s="14">
        <f>'Distributor Secondary'!N16*'DSR con %'!O78</f>
        <v>43.52</v>
      </c>
      <c r="P78" s="14">
        <f>'Distributor Secondary'!O16*'DSR con %'!P78</f>
        <v>29.12</v>
      </c>
      <c r="Q78" s="14">
        <f>'Distributor Secondary'!P16*'DSR con %'!Q78</f>
        <v>43.52</v>
      </c>
      <c r="R78" s="14">
        <f>'Distributor Secondary'!Q16*'DSR con %'!R78</f>
        <v>87.36</v>
      </c>
      <c r="S78" s="14">
        <f>'Distributor Secondary'!R16*'DSR con %'!S78</f>
        <v>43.52</v>
      </c>
      <c r="T78" s="14">
        <f>'Distributor Secondary'!S16*'DSR con %'!T78</f>
        <v>87.36</v>
      </c>
      <c r="U78" s="14">
        <f>'Distributor Secondary'!T16*'DSR con %'!U78</f>
        <v>57.92</v>
      </c>
      <c r="V78" s="14">
        <f>'Distributor Secondary'!U16*'DSR con %'!V78</f>
        <v>87.36</v>
      </c>
      <c r="W78" s="14">
        <f>'Distributor Secondary'!V16*'DSR con %'!W78</f>
        <v>49.94</v>
      </c>
      <c r="X78" s="14">
        <f>'Distributor Secondary'!W16*'DSR con %'!X78</f>
        <v>60.06</v>
      </c>
      <c r="Y78" s="14">
        <f>'Distributor Secondary'!X16*'DSR con %'!Y78</f>
        <v>19.8</v>
      </c>
      <c r="Z78" s="14">
        <f>'Distributor Secondary'!Y16*'DSR con %'!Z78</f>
        <v>49.94</v>
      </c>
      <c r="AA78" s="14">
        <f>'Distributor Secondary'!Z16*'DSR con %'!AA78</f>
        <v>8.14</v>
      </c>
      <c r="AB78" s="14">
        <f>'Distributor Secondary'!AA16*'DSR con %'!AB78</f>
        <v>8.879999999999999</v>
      </c>
      <c r="AC78" s="14">
        <f>'Distributor Secondary'!AB16*'DSR con %'!AC78</f>
        <v>3.3000000000000003</v>
      </c>
      <c r="AD78" s="14">
        <f>'Distributor Secondary'!AC16*'DSR con %'!AD78</f>
        <v>3.7</v>
      </c>
      <c r="AE78" s="14">
        <f>'Distributor Secondary'!AD16*'DSR con %'!AE78</f>
        <v>14.8</v>
      </c>
      <c r="AF78" s="14">
        <f>'Distributor Secondary'!AE16*'DSR con %'!AF78</f>
        <v>7.2</v>
      </c>
      <c r="AG78" s="14">
        <f>'Distributor Secondary'!AF16*'DSR con %'!AG78</f>
        <v>8</v>
      </c>
      <c r="AH78" s="14">
        <f>'Distributor Secondary'!AG16*'DSR con %'!AH78</f>
        <v>6.5</v>
      </c>
      <c r="AI78" s="14">
        <f>'Distributor Secondary'!AH16*'DSR con %'!AI78</f>
        <v>11.100000000000001</v>
      </c>
      <c r="AJ78" s="14">
        <f>'Distributor Secondary'!AI16*'DSR con %'!AJ78</f>
        <v>7.4</v>
      </c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s="9" customFormat="1" x14ac:dyDescent="0.2">
      <c r="A79" s="51"/>
      <c r="B79" s="38"/>
      <c r="C79" s="38"/>
      <c r="D79" s="52"/>
      <c r="E79" s="53"/>
      <c r="F79" s="26">
        <f>SUM(F76:F78)</f>
        <v>11257250</v>
      </c>
      <c r="G79" s="26">
        <f t="shared" ref="G79:AJ79" si="30">SUM(G76:G78)</f>
        <v>5771.9999999999991</v>
      </c>
      <c r="H79" s="26">
        <f t="shared" si="30"/>
        <v>226</v>
      </c>
      <c r="I79" s="26">
        <f t="shared" si="30"/>
        <v>728</v>
      </c>
      <c r="J79" s="26">
        <f t="shared" si="30"/>
        <v>545</v>
      </c>
      <c r="K79" s="26">
        <f t="shared" si="30"/>
        <v>545</v>
      </c>
      <c r="L79" s="26">
        <f t="shared" si="30"/>
        <v>364</v>
      </c>
      <c r="M79" s="26">
        <f t="shared" si="30"/>
        <v>181</v>
      </c>
      <c r="N79" s="26">
        <f t="shared" si="30"/>
        <v>136</v>
      </c>
      <c r="O79" s="26">
        <f t="shared" ref="O79" si="31">SUM(O76:O78)</f>
        <v>136</v>
      </c>
      <c r="P79" s="26">
        <f t="shared" si="30"/>
        <v>91</v>
      </c>
      <c r="Q79" s="26">
        <f t="shared" si="30"/>
        <v>136</v>
      </c>
      <c r="R79" s="26">
        <f t="shared" si="30"/>
        <v>273</v>
      </c>
      <c r="S79" s="26">
        <f t="shared" si="30"/>
        <v>136</v>
      </c>
      <c r="T79" s="26">
        <f t="shared" si="30"/>
        <v>273</v>
      </c>
      <c r="U79" s="26">
        <f t="shared" si="30"/>
        <v>181</v>
      </c>
      <c r="V79" s="26">
        <f t="shared" si="30"/>
        <v>273</v>
      </c>
      <c r="W79" s="26">
        <f t="shared" si="30"/>
        <v>227</v>
      </c>
      <c r="X79" s="26">
        <f t="shared" si="30"/>
        <v>273</v>
      </c>
      <c r="Y79" s="26">
        <f t="shared" si="30"/>
        <v>89.999999999999986</v>
      </c>
      <c r="Z79" s="26">
        <f t="shared" si="30"/>
        <v>227</v>
      </c>
      <c r="AA79" s="26">
        <f t="shared" si="30"/>
        <v>37</v>
      </c>
      <c r="AB79" s="26">
        <f t="shared" si="30"/>
        <v>74</v>
      </c>
      <c r="AC79" s="26">
        <f t="shared" si="30"/>
        <v>33</v>
      </c>
      <c r="AD79" s="26">
        <f t="shared" si="30"/>
        <v>37</v>
      </c>
      <c r="AE79" s="26">
        <f t="shared" si="30"/>
        <v>148</v>
      </c>
      <c r="AF79" s="26">
        <f t="shared" si="30"/>
        <v>72</v>
      </c>
      <c r="AG79" s="26">
        <f t="shared" si="30"/>
        <v>80</v>
      </c>
      <c r="AH79" s="26">
        <f t="shared" si="30"/>
        <v>65</v>
      </c>
      <c r="AI79" s="26">
        <f t="shared" si="30"/>
        <v>111</v>
      </c>
      <c r="AJ79" s="26">
        <f t="shared" si="30"/>
        <v>74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x14ac:dyDescent="0.2">
      <c r="A80" s="47" t="s">
        <v>45</v>
      </c>
      <c r="B80" s="11"/>
      <c r="C80" s="11"/>
      <c r="D80" s="11"/>
      <c r="E80" s="11"/>
      <c r="F80" s="63">
        <f>SUM(F79,F75,F70,F62,F57,F52,F44,F36,F30,F23,F18,F13,F6)</f>
        <v>157434280</v>
      </c>
      <c r="G80" s="63">
        <f>SUM(G79,G75,G70,G62,G57,G52,G44,G36,G30,G23,G18,G13,G6)</f>
        <v>80564</v>
      </c>
      <c r="H80" s="63">
        <f t="shared" ref="H80:AJ80" si="32">SUM(H79,H75,H70,H62,H57,H52,H44,H36,H30,H23,H18,H13,H6)</f>
        <v>3149</v>
      </c>
      <c r="I80" s="63">
        <f t="shared" si="32"/>
        <v>10161</v>
      </c>
      <c r="J80" s="63">
        <f t="shared" si="32"/>
        <v>7611</v>
      </c>
      <c r="K80" s="63">
        <f t="shared" si="32"/>
        <v>7611</v>
      </c>
      <c r="L80" s="63">
        <f t="shared" si="32"/>
        <v>5075</v>
      </c>
      <c r="M80" s="63">
        <f t="shared" si="32"/>
        <v>2530</v>
      </c>
      <c r="N80" s="63">
        <f t="shared" si="32"/>
        <v>1892</v>
      </c>
      <c r="O80" s="63"/>
      <c r="P80" s="63">
        <f t="shared" si="32"/>
        <v>1263</v>
      </c>
      <c r="Q80" s="63">
        <f t="shared" si="32"/>
        <v>1892</v>
      </c>
      <c r="R80" s="63">
        <f t="shared" si="32"/>
        <v>3805</v>
      </c>
      <c r="S80" s="63">
        <f t="shared" si="32"/>
        <v>1892</v>
      </c>
      <c r="T80" s="63">
        <f t="shared" si="32"/>
        <v>3805</v>
      </c>
      <c r="U80" s="63">
        <f t="shared" si="32"/>
        <v>2530</v>
      </c>
      <c r="V80" s="63">
        <f t="shared" si="32"/>
        <v>3805</v>
      </c>
      <c r="W80" s="63">
        <f t="shared" si="32"/>
        <v>3159</v>
      </c>
      <c r="X80" s="63">
        <f t="shared" si="32"/>
        <v>3805</v>
      </c>
      <c r="Y80" s="63">
        <f t="shared" si="32"/>
        <v>1256</v>
      </c>
      <c r="Z80" s="63">
        <f t="shared" si="32"/>
        <v>3169</v>
      </c>
      <c r="AA80" s="63">
        <f t="shared" si="32"/>
        <v>514</v>
      </c>
      <c r="AB80" s="63">
        <f t="shared" si="32"/>
        <v>1031</v>
      </c>
      <c r="AC80" s="63">
        <f t="shared" si="32"/>
        <v>461</v>
      </c>
      <c r="AD80" s="63">
        <f t="shared" si="32"/>
        <v>514</v>
      </c>
      <c r="AE80" s="63">
        <f t="shared" si="32"/>
        <v>2101</v>
      </c>
      <c r="AF80" s="63">
        <f t="shared" si="32"/>
        <v>1091</v>
      </c>
      <c r="AG80" s="63">
        <f t="shared" si="32"/>
        <v>1102</v>
      </c>
      <c r="AH80" s="63">
        <f t="shared" si="32"/>
        <v>872</v>
      </c>
      <c r="AI80" s="63">
        <f t="shared" si="32"/>
        <v>1543</v>
      </c>
      <c r="AJ80" s="63">
        <f t="shared" si="32"/>
        <v>1033</v>
      </c>
    </row>
    <row r="81" spans="6:36" x14ac:dyDescent="0.2">
      <c r="F81" s="8">
        <v>117246530</v>
      </c>
      <c r="G81" s="8">
        <v>71061</v>
      </c>
      <c r="H81" s="8">
        <v>8888</v>
      </c>
      <c r="I81" s="8">
        <v>10160</v>
      </c>
      <c r="J81" s="8">
        <v>3769</v>
      </c>
      <c r="K81" s="8">
        <v>5062</v>
      </c>
      <c r="L81" s="8">
        <v>3797</v>
      </c>
      <c r="M81" s="8">
        <v>5081</v>
      </c>
      <c r="N81" s="8">
        <v>1639</v>
      </c>
      <c r="P81" s="8">
        <v>1639</v>
      </c>
      <c r="Q81" s="8">
        <v>1902</v>
      </c>
      <c r="R81" s="8">
        <v>1256</v>
      </c>
      <c r="S81" s="8">
        <v>2529</v>
      </c>
      <c r="T81" s="8">
        <v>1256</v>
      </c>
      <c r="U81" s="8">
        <v>3808</v>
      </c>
      <c r="V81" s="8">
        <v>1510</v>
      </c>
      <c r="W81" s="8">
        <v>3168</v>
      </c>
      <c r="X81" s="8">
        <v>2529</v>
      </c>
      <c r="Y81" s="8">
        <v>2529</v>
      </c>
      <c r="Z81" s="8">
        <v>1003</v>
      </c>
      <c r="AA81" s="8">
        <v>2529</v>
      </c>
      <c r="AB81" s="8">
        <v>1256</v>
      </c>
      <c r="AC81" s="8">
        <v>513</v>
      </c>
      <c r="AD81" s="8">
        <v>1035</v>
      </c>
      <c r="AE81" s="8">
        <v>408</v>
      </c>
      <c r="AF81" s="8">
        <v>1026</v>
      </c>
      <c r="AG81" s="8">
        <v>511</v>
      </c>
      <c r="AH81" s="8">
        <v>717</v>
      </c>
      <c r="AI81" s="7">
        <v>1028</v>
      </c>
      <c r="AJ81" s="7">
        <v>513</v>
      </c>
    </row>
    <row r="82" spans="6:36" x14ac:dyDescent="0.2">
      <c r="F82" s="107">
        <f>F81-F80</f>
        <v>-40187750</v>
      </c>
      <c r="G82" s="107">
        <f t="shared" ref="G82:AJ82" si="33">G81-G80</f>
        <v>-9503</v>
      </c>
      <c r="H82" s="107">
        <f t="shared" si="33"/>
        <v>5739</v>
      </c>
      <c r="I82" s="107">
        <f t="shared" si="33"/>
        <v>-1</v>
      </c>
      <c r="J82" s="107">
        <f t="shared" si="33"/>
        <v>-3842</v>
      </c>
      <c r="K82" s="107">
        <f t="shared" si="33"/>
        <v>-2549</v>
      </c>
      <c r="L82" s="107">
        <f t="shared" si="33"/>
        <v>-1278</v>
      </c>
      <c r="M82" s="107">
        <f t="shared" si="33"/>
        <v>2551</v>
      </c>
      <c r="N82" s="107">
        <f t="shared" si="33"/>
        <v>-253</v>
      </c>
      <c r="O82" s="107"/>
      <c r="P82" s="107">
        <f t="shared" si="33"/>
        <v>376</v>
      </c>
      <c r="Q82" s="107">
        <f t="shared" si="33"/>
        <v>10</v>
      </c>
      <c r="R82" s="107">
        <f t="shared" si="33"/>
        <v>-2549</v>
      </c>
      <c r="S82" s="107">
        <f t="shared" si="33"/>
        <v>637</v>
      </c>
      <c r="T82" s="107">
        <f t="shared" si="33"/>
        <v>-2549</v>
      </c>
      <c r="U82" s="107">
        <f t="shared" si="33"/>
        <v>1278</v>
      </c>
      <c r="V82" s="107">
        <f t="shared" si="33"/>
        <v>-2295</v>
      </c>
      <c r="W82" s="107">
        <f t="shared" si="33"/>
        <v>9</v>
      </c>
      <c r="X82" s="107">
        <f t="shared" si="33"/>
        <v>-1276</v>
      </c>
      <c r="Y82" s="107">
        <f t="shared" si="33"/>
        <v>1273</v>
      </c>
      <c r="Z82" s="107">
        <f t="shared" si="33"/>
        <v>-2166</v>
      </c>
      <c r="AA82" s="107">
        <f t="shared" si="33"/>
        <v>2015</v>
      </c>
      <c r="AB82" s="107">
        <f t="shared" si="33"/>
        <v>225</v>
      </c>
      <c r="AC82" s="107">
        <f t="shared" si="33"/>
        <v>52</v>
      </c>
      <c r="AD82" s="107">
        <f t="shared" si="33"/>
        <v>521</v>
      </c>
      <c r="AE82" s="107">
        <f t="shared" si="33"/>
        <v>-1693</v>
      </c>
      <c r="AF82" s="107">
        <f t="shared" si="33"/>
        <v>-65</v>
      </c>
      <c r="AG82" s="107">
        <f t="shared" si="33"/>
        <v>-591</v>
      </c>
      <c r="AH82" s="107">
        <f t="shared" si="33"/>
        <v>-155</v>
      </c>
      <c r="AI82" s="107">
        <f t="shared" si="33"/>
        <v>-515</v>
      </c>
      <c r="AJ82" s="107">
        <f t="shared" si="33"/>
        <v>-520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1" priority="46"/>
  </conditionalFormatting>
  <conditionalFormatting sqref="E29">
    <cfRule type="duplicateValues" dxfId="10" priority="16"/>
  </conditionalFormatting>
  <conditionalFormatting sqref="E28">
    <cfRule type="duplicateValues" dxfId="9" priority="15"/>
  </conditionalFormatting>
  <conditionalFormatting sqref="D30:E37 D3:E27 D28:D29 D40:E52">
    <cfRule type="duplicateValues" dxfId="8" priority="615"/>
  </conditionalFormatting>
  <conditionalFormatting sqref="D38:E38">
    <cfRule type="duplicateValues" dxfId="7" priority="2"/>
  </conditionalFormatting>
  <conditionalFormatting sqref="D39:E39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3" sqref="F1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1" width="9.28515625" style="8" bestFit="1" customWidth="1"/>
    <col min="32" max="32" width="9.7109375" style="8" bestFit="1" customWidth="1"/>
    <col min="33" max="34" width="8.140625" style="8" bestFit="1" customWidth="1"/>
    <col min="35" max="35" width="8.7109375" style="7" bestFit="1" customWidth="1"/>
    <col min="36" max="36" width="11" style="7" bestFit="1" customWidth="1"/>
    <col min="37" max="48" width="9" style="7"/>
    <col min="49" max="16384" width="9" style="8"/>
  </cols>
  <sheetData>
    <row r="1" spans="1:66" x14ac:dyDescent="0.2">
      <c r="A1" s="119" t="s">
        <v>16</v>
      </c>
      <c r="B1" s="121" t="s">
        <v>17</v>
      </c>
      <c r="C1" s="121" t="s">
        <v>18</v>
      </c>
      <c r="D1" s="121" t="s">
        <v>19</v>
      </c>
      <c r="E1" s="118" t="s">
        <v>20</v>
      </c>
      <c r="F1" s="117" t="s">
        <v>3</v>
      </c>
      <c r="G1" s="117" t="s">
        <v>21</v>
      </c>
      <c r="H1" s="48">
        <v>960</v>
      </c>
      <c r="I1" s="48">
        <v>960</v>
      </c>
      <c r="J1" s="48">
        <v>950</v>
      </c>
      <c r="K1" s="48">
        <v>1030</v>
      </c>
      <c r="L1" s="48">
        <v>1100</v>
      </c>
      <c r="M1" s="48">
        <v>1200</v>
      </c>
      <c r="N1" s="48">
        <v>1150</v>
      </c>
      <c r="O1" s="48">
        <v>1150</v>
      </c>
      <c r="P1" s="48">
        <v>1460</v>
      </c>
      <c r="Q1" s="48">
        <v>1430</v>
      </c>
      <c r="R1" s="48">
        <v>1200</v>
      </c>
      <c r="S1" s="48">
        <v>1250</v>
      </c>
      <c r="T1" s="48">
        <v>1260</v>
      </c>
      <c r="U1" s="48">
        <v>1250</v>
      </c>
      <c r="V1" s="48">
        <v>1250</v>
      </c>
      <c r="W1" s="48">
        <v>1300</v>
      </c>
      <c r="X1" s="48">
        <v>1340</v>
      </c>
      <c r="Y1" s="48">
        <v>1330</v>
      </c>
      <c r="Z1" s="48">
        <v>1440</v>
      </c>
      <c r="AA1" s="48">
        <v>4840</v>
      </c>
      <c r="AB1" s="48">
        <v>5630</v>
      </c>
      <c r="AC1" s="48">
        <v>6100</v>
      </c>
      <c r="AD1" s="48">
        <v>6500</v>
      </c>
      <c r="AE1" s="48">
        <v>7150</v>
      </c>
      <c r="AF1" s="48">
        <v>7240</v>
      </c>
      <c r="AG1" s="48">
        <v>8990</v>
      </c>
      <c r="AH1" s="58">
        <v>7700</v>
      </c>
      <c r="AI1" s="60">
        <v>8490</v>
      </c>
      <c r="AJ1" s="60">
        <v>9580</v>
      </c>
    </row>
    <row r="2" spans="1:66" x14ac:dyDescent="0.2">
      <c r="A2" s="120"/>
      <c r="B2" s="122"/>
      <c r="C2" s="122"/>
      <c r="D2" s="122"/>
      <c r="E2" s="118"/>
      <c r="F2" s="117"/>
      <c r="G2" s="117"/>
      <c r="H2" s="49" t="s">
        <v>198</v>
      </c>
      <c r="I2" s="49" t="s">
        <v>157</v>
      </c>
      <c r="J2" s="49" t="s">
        <v>156</v>
      </c>
      <c r="K2" s="49" t="s">
        <v>158</v>
      </c>
      <c r="L2" s="49" t="s">
        <v>159</v>
      </c>
      <c r="M2" s="49" t="s">
        <v>203</v>
      </c>
      <c r="N2" s="49" t="s">
        <v>160</v>
      </c>
      <c r="O2" s="49" t="s">
        <v>161</v>
      </c>
      <c r="P2" s="49" t="s">
        <v>172</v>
      </c>
      <c r="Q2" s="49" t="s">
        <v>170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171</v>
      </c>
      <c r="AA2" s="49" t="s">
        <v>173</v>
      </c>
      <c r="AB2" s="49" t="s">
        <v>204</v>
      </c>
      <c r="AC2" s="49" t="s">
        <v>175</v>
      </c>
      <c r="AD2" s="49" t="s">
        <v>205</v>
      </c>
      <c r="AE2" s="49" t="s">
        <v>199</v>
      </c>
      <c r="AF2" s="49" t="s">
        <v>176</v>
      </c>
      <c r="AG2" s="49" t="s">
        <v>200</v>
      </c>
      <c r="AH2" s="59" t="s">
        <v>177</v>
      </c>
      <c r="AI2" s="61" t="s">
        <v>178</v>
      </c>
      <c r="AJ2" s="61" t="s">
        <v>174</v>
      </c>
      <c r="AL2" s="49" t="s">
        <v>198</v>
      </c>
      <c r="AM2" s="49" t="s">
        <v>157</v>
      </c>
      <c r="AN2" s="49" t="s">
        <v>156</v>
      </c>
      <c r="AO2" s="49" t="s">
        <v>158</v>
      </c>
      <c r="AP2" s="49" t="s">
        <v>159</v>
      </c>
      <c r="AQ2" s="49" t="s">
        <v>203</v>
      </c>
      <c r="AR2" s="49" t="s">
        <v>160</v>
      </c>
      <c r="AS2" s="49" t="s">
        <v>161</v>
      </c>
      <c r="AT2" s="49" t="s">
        <v>172</v>
      </c>
      <c r="AU2" s="49" t="s">
        <v>170</v>
      </c>
      <c r="AV2" s="49" t="s">
        <v>162</v>
      </c>
      <c r="AW2" s="49" t="s">
        <v>164</v>
      </c>
      <c r="AX2" s="49" t="s">
        <v>166</v>
      </c>
      <c r="AY2" s="49" t="s">
        <v>163</v>
      </c>
      <c r="AZ2" s="49" t="s">
        <v>165</v>
      </c>
      <c r="BA2" s="49" t="s">
        <v>167</v>
      </c>
      <c r="BB2" s="49" t="s">
        <v>169</v>
      </c>
      <c r="BC2" s="49" t="s">
        <v>168</v>
      </c>
      <c r="BD2" s="49" t="s">
        <v>171</v>
      </c>
      <c r="BE2" s="49" t="s">
        <v>173</v>
      </c>
      <c r="BF2" s="49" t="s">
        <v>204</v>
      </c>
      <c r="BG2" s="49" t="s">
        <v>175</v>
      </c>
      <c r="BH2" s="49" t="s">
        <v>205</v>
      </c>
      <c r="BI2" s="49" t="s">
        <v>199</v>
      </c>
      <c r="BJ2" s="49" t="s">
        <v>176</v>
      </c>
      <c r="BK2" s="49" t="s">
        <v>200</v>
      </c>
      <c r="BL2" s="59" t="s">
        <v>177</v>
      </c>
      <c r="BM2" s="61" t="s">
        <v>178</v>
      </c>
      <c r="BN2" s="61" t="s">
        <v>174</v>
      </c>
    </row>
    <row r="3" spans="1:66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SUMPRODUCT(H3:AJ3,$H$1:$AJ$1)</f>
        <v>2195040</v>
      </c>
      <c r="G3" s="19">
        <f t="shared" ref="G3:G29" si="1">SUM(H3:AJ3)</f>
        <v>1197</v>
      </c>
      <c r="H3" s="20">
        <v>48</v>
      </c>
      <c r="I3" s="20">
        <v>154</v>
      </c>
      <c r="J3" s="20">
        <v>115</v>
      </c>
      <c r="K3" s="20">
        <v>115</v>
      </c>
      <c r="L3" s="20">
        <v>77</v>
      </c>
      <c r="M3" s="20">
        <v>38</v>
      </c>
      <c r="N3" s="20">
        <v>29</v>
      </c>
      <c r="O3" s="20">
        <v>29</v>
      </c>
      <c r="P3" s="20">
        <v>19</v>
      </c>
      <c r="Q3" s="20">
        <v>29</v>
      </c>
      <c r="R3" s="20">
        <v>58</v>
      </c>
      <c r="S3" s="20">
        <v>29</v>
      </c>
      <c r="T3" s="20">
        <v>58</v>
      </c>
      <c r="U3" s="20">
        <v>38</v>
      </c>
      <c r="V3" s="20">
        <v>58</v>
      </c>
      <c r="W3" s="20">
        <v>48</v>
      </c>
      <c r="X3" s="20">
        <v>58</v>
      </c>
      <c r="Y3" s="20">
        <v>19</v>
      </c>
      <c r="Z3" s="20">
        <v>48</v>
      </c>
      <c r="AA3" s="20">
        <v>6</v>
      </c>
      <c r="AB3" s="20">
        <v>13</v>
      </c>
      <c r="AC3" s="20">
        <v>6</v>
      </c>
      <c r="AD3" s="20">
        <v>6</v>
      </c>
      <c r="AE3" s="20">
        <v>26</v>
      </c>
      <c r="AF3" s="20">
        <v>18</v>
      </c>
      <c r="AG3" s="20">
        <v>13</v>
      </c>
      <c r="AH3" s="20">
        <v>10</v>
      </c>
      <c r="AI3" s="20">
        <v>19</v>
      </c>
      <c r="AJ3" s="20">
        <v>13</v>
      </c>
      <c r="AL3" s="115">
        <f>ROUND(H3,0)</f>
        <v>48</v>
      </c>
      <c r="AM3" s="115">
        <f t="shared" ref="AM3:BN3" si="2">ROUND(I3,0)</f>
        <v>154</v>
      </c>
      <c r="AN3" s="115">
        <f t="shared" si="2"/>
        <v>115</v>
      </c>
      <c r="AO3" s="115">
        <f t="shared" si="2"/>
        <v>115</v>
      </c>
      <c r="AP3" s="115">
        <f t="shared" si="2"/>
        <v>77</v>
      </c>
      <c r="AQ3" s="115">
        <f t="shared" si="2"/>
        <v>38</v>
      </c>
      <c r="AR3" s="115">
        <f t="shared" si="2"/>
        <v>29</v>
      </c>
      <c r="AS3" s="115">
        <f t="shared" si="2"/>
        <v>29</v>
      </c>
      <c r="AT3" s="115">
        <f t="shared" si="2"/>
        <v>19</v>
      </c>
      <c r="AU3" s="115">
        <f t="shared" si="2"/>
        <v>29</v>
      </c>
      <c r="AV3" s="115">
        <f t="shared" si="2"/>
        <v>58</v>
      </c>
      <c r="AW3" s="115">
        <f t="shared" si="2"/>
        <v>29</v>
      </c>
      <c r="AX3" s="115">
        <f t="shared" si="2"/>
        <v>58</v>
      </c>
      <c r="AY3" s="115">
        <f t="shared" si="2"/>
        <v>38</v>
      </c>
      <c r="AZ3" s="115">
        <f t="shared" si="2"/>
        <v>58</v>
      </c>
      <c r="BA3" s="115">
        <f t="shared" si="2"/>
        <v>48</v>
      </c>
      <c r="BB3" s="115">
        <f t="shared" si="2"/>
        <v>58</v>
      </c>
      <c r="BC3" s="115">
        <f t="shared" si="2"/>
        <v>19</v>
      </c>
      <c r="BD3" s="115">
        <f t="shared" si="2"/>
        <v>48</v>
      </c>
      <c r="BE3" s="115">
        <f t="shared" si="2"/>
        <v>6</v>
      </c>
      <c r="BF3" s="115">
        <f t="shared" si="2"/>
        <v>13</v>
      </c>
      <c r="BG3" s="115">
        <f t="shared" si="2"/>
        <v>6</v>
      </c>
      <c r="BH3" s="115">
        <f t="shared" si="2"/>
        <v>6</v>
      </c>
      <c r="BI3" s="115">
        <f t="shared" si="2"/>
        <v>26</v>
      </c>
      <c r="BJ3" s="115">
        <f t="shared" si="2"/>
        <v>18</v>
      </c>
      <c r="BK3" s="115">
        <f t="shared" si="2"/>
        <v>13</v>
      </c>
      <c r="BL3" s="115">
        <f t="shared" si="2"/>
        <v>10</v>
      </c>
      <c r="BM3" s="115">
        <f t="shared" si="2"/>
        <v>19</v>
      </c>
      <c r="BN3" s="115">
        <f t="shared" si="2"/>
        <v>13</v>
      </c>
    </row>
    <row r="4" spans="1:66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2734540</v>
      </c>
      <c r="G4" s="19">
        <f t="shared" si="1"/>
        <v>1318</v>
      </c>
      <c r="H4" s="20">
        <v>50</v>
      </c>
      <c r="I4" s="20">
        <v>163</v>
      </c>
      <c r="J4" s="20">
        <v>122</v>
      </c>
      <c r="K4" s="20">
        <v>122</v>
      </c>
      <c r="L4" s="20">
        <v>81</v>
      </c>
      <c r="M4" s="20">
        <v>40</v>
      </c>
      <c r="N4" s="20">
        <v>30</v>
      </c>
      <c r="O4" s="20">
        <v>30</v>
      </c>
      <c r="P4" s="20">
        <v>20</v>
      </c>
      <c r="Q4" s="20">
        <v>30</v>
      </c>
      <c r="R4" s="20">
        <v>61</v>
      </c>
      <c r="S4" s="20">
        <v>30</v>
      </c>
      <c r="T4" s="20">
        <v>61</v>
      </c>
      <c r="U4" s="20">
        <v>40</v>
      </c>
      <c r="V4" s="20">
        <v>61</v>
      </c>
      <c r="W4" s="20">
        <v>51</v>
      </c>
      <c r="X4" s="20">
        <v>61</v>
      </c>
      <c r="Y4" s="20">
        <v>20</v>
      </c>
      <c r="Z4" s="20">
        <v>51</v>
      </c>
      <c r="AA4" s="20">
        <v>10</v>
      </c>
      <c r="AB4" s="20">
        <v>19</v>
      </c>
      <c r="AC4" s="20">
        <v>9</v>
      </c>
      <c r="AD4" s="20">
        <v>10</v>
      </c>
      <c r="AE4" s="20">
        <v>39</v>
      </c>
      <c r="AF4" s="20">
        <v>26</v>
      </c>
      <c r="AG4" s="20">
        <v>19</v>
      </c>
      <c r="AH4" s="20">
        <v>15</v>
      </c>
      <c r="AI4" s="20">
        <v>28</v>
      </c>
      <c r="AJ4" s="20">
        <v>19</v>
      </c>
      <c r="AL4" s="115">
        <f>ROUND(H4,0)</f>
        <v>50</v>
      </c>
      <c r="AM4" s="115">
        <f t="shared" ref="AM4:AM5" si="3">ROUND(I4,0)</f>
        <v>163</v>
      </c>
      <c r="AN4" s="115">
        <f t="shared" ref="AN4:AN5" si="4">ROUND(J4,0)</f>
        <v>122</v>
      </c>
      <c r="AO4" s="115">
        <f t="shared" ref="AO4:AO5" si="5">ROUND(K4,0)</f>
        <v>122</v>
      </c>
      <c r="AP4" s="115">
        <f t="shared" ref="AP4:AP5" si="6">ROUND(L4,0)</f>
        <v>81</v>
      </c>
      <c r="AQ4" s="115">
        <f t="shared" ref="AQ4:AQ5" si="7">ROUND(M4,0)</f>
        <v>40</v>
      </c>
      <c r="AR4" s="115">
        <f t="shared" ref="AR4:AR5" si="8">ROUND(N4,0)</f>
        <v>30</v>
      </c>
      <c r="AS4" s="115">
        <f t="shared" ref="AS4:AS5" si="9">ROUND(O4,0)</f>
        <v>30</v>
      </c>
      <c r="AT4" s="115">
        <f t="shared" ref="AT4:AT5" si="10">ROUND(P4,0)</f>
        <v>20</v>
      </c>
      <c r="AU4" s="115">
        <f t="shared" ref="AU4:AU5" si="11">ROUND(Q4,0)</f>
        <v>30</v>
      </c>
      <c r="AV4" s="115">
        <f t="shared" ref="AV4:AV5" si="12">ROUND(R4,0)</f>
        <v>61</v>
      </c>
      <c r="AW4" s="115">
        <f t="shared" ref="AW4:AW5" si="13">ROUND(S4,0)</f>
        <v>30</v>
      </c>
      <c r="AX4" s="115">
        <f t="shared" ref="AX4:AX5" si="14">ROUND(T4,0)</f>
        <v>61</v>
      </c>
      <c r="AY4" s="115">
        <f t="shared" ref="AY4:AY5" si="15">ROUND(U4,0)</f>
        <v>40</v>
      </c>
      <c r="AZ4" s="115">
        <f t="shared" ref="AZ4:AZ5" si="16">ROUND(V4,0)</f>
        <v>61</v>
      </c>
      <c r="BA4" s="115">
        <f t="shared" ref="BA4:BA5" si="17">ROUND(W4,0)</f>
        <v>51</v>
      </c>
      <c r="BB4" s="115">
        <f t="shared" ref="BB4:BB5" si="18">ROUND(X4,0)</f>
        <v>61</v>
      </c>
      <c r="BC4" s="115">
        <f t="shared" ref="BC4:BC5" si="19">ROUND(Y4,0)</f>
        <v>20</v>
      </c>
      <c r="BD4" s="115">
        <f t="shared" ref="BD4:BD5" si="20">ROUND(Z4,0)</f>
        <v>51</v>
      </c>
      <c r="BE4" s="115">
        <f t="shared" ref="BE4:BE5" si="21">ROUND(AA4,0)</f>
        <v>10</v>
      </c>
      <c r="BF4" s="115">
        <f t="shared" ref="BF4:BF5" si="22">ROUND(AB4,0)</f>
        <v>19</v>
      </c>
      <c r="BG4" s="115">
        <f t="shared" ref="BG4:BG5" si="23">ROUND(AC4,0)</f>
        <v>9</v>
      </c>
      <c r="BH4" s="115">
        <f t="shared" ref="BH4:BH5" si="24">ROUND(AD4,0)</f>
        <v>10</v>
      </c>
      <c r="BI4" s="115">
        <f t="shared" ref="BI4:BI5" si="25">ROUND(AE4,0)</f>
        <v>39</v>
      </c>
      <c r="BJ4" s="115">
        <f t="shared" ref="BJ4:BJ5" si="26">ROUND(AF4,0)</f>
        <v>26</v>
      </c>
      <c r="BK4" s="115">
        <f t="shared" ref="BK4:BK5" si="27">ROUND(AG4,0)</f>
        <v>19</v>
      </c>
      <c r="BL4" s="115">
        <f t="shared" ref="BL4:BL5" si="28">ROUND(AH4,0)</f>
        <v>15</v>
      </c>
      <c r="BM4" s="115">
        <f t="shared" ref="BM4:BM5" si="29">ROUND(AI4,0)</f>
        <v>28</v>
      </c>
      <c r="BN4" s="115">
        <f t="shared" ref="BN4:BN5" si="30">ROUND(AJ4,0)</f>
        <v>19</v>
      </c>
    </row>
    <row r="5" spans="1:66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1846670</v>
      </c>
      <c r="G5" s="19">
        <f t="shared" si="1"/>
        <v>943</v>
      </c>
      <c r="H5" s="20">
        <v>37</v>
      </c>
      <c r="I5" s="20">
        <v>119</v>
      </c>
      <c r="J5" s="20">
        <v>89</v>
      </c>
      <c r="K5" s="20">
        <v>89</v>
      </c>
      <c r="L5" s="20">
        <v>60</v>
      </c>
      <c r="M5" s="20">
        <v>30</v>
      </c>
      <c r="N5" s="20">
        <v>22</v>
      </c>
      <c r="O5" s="20">
        <v>22</v>
      </c>
      <c r="P5" s="20">
        <v>15</v>
      </c>
      <c r="Q5" s="20">
        <v>22</v>
      </c>
      <c r="R5" s="20">
        <v>44</v>
      </c>
      <c r="S5" s="20">
        <v>22</v>
      </c>
      <c r="T5" s="20">
        <v>44</v>
      </c>
      <c r="U5" s="20">
        <v>30</v>
      </c>
      <c r="V5" s="20">
        <v>44</v>
      </c>
      <c r="W5" s="20">
        <v>37</v>
      </c>
      <c r="X5" s="20">
        <v>44</v>
      </c>
      <c r="Y5" s="20">
        <v>15</v>
      </c>
      <c r="Z5" s="20">
        <v>37</v>
      </c>
      <c r="AA5" s="20">
        <v>6</v>
      </c>
      <c r="AB5" s="20">
        <v>12</v>
      </c>
      <c r="AC5" s="20">
        <v>5</v>
      </c>
      <c r="AD5" s="20">
        <v>6</v>
      </c>
      <c r="AE5" s="20">
        <v>24</v>
      </c>
      <c r="AF5" s="20">
        <v>16</v>
      </c>
      <c r="AG5" s="20">
        <v>12</v>
      </c>
      <c r="AH5" s="20">
        <v>10</v>
      </c>
      <c r="AI5" s="20">
        <v>18</v>
      </c>
      <c r="AJ5" s="20">
        <v>12</v>
      </c>
      <c r="AL5" s="115">
        <f>ROUND(H5,0)</f>
        <v>37</v>
      </c>
      <c r="AM5" s="115">
        <f t="shared" si="3"/>
        <v>119</v>
      </c>
      <c r="AN5" s="115">
        <f t="shared" si="4"/>
        <v>89</v>
      </c>
      <c r="AO5" s="115">
        <f t="shared" si="5"/>
        <v>89</v>
      </c>
      <c r="AP5" s="115">
        <f t="shared" si="6"/>
        <v>60</v>
      </c>
      <c r="AQ5" s="115">
        <f t="shared" si="7"/>
        <v>30</v>
      </c>
      <c r="AR5" s="115">
        <f t="shared" si="8"/>
        <v>22</v>
      </c>
      <c r="AS5" s="115">
        <f t="shared" si="9"/>
        <v>22</v>
      </c>
      <c r="AT5" s="115">
        <f t="shared" si="10"/>
        <v>15</v>
      </c>
      <c r="AU5" s="115">
        <f t="shared" si="11"/>
        <v>22</v>
      </c>
      <c r="AV5" s="115">
        <f t="shared" si="12"/>
        <v>44</v>
      </c>
      <c r="AW5" s="115">
        <f t="shared" si="13"/>
        <v>22</v>
      </c>
      <c r="AX5" s="115">
        <f t="shared" si="14"/>
        <v>44</v>
      </c>
      <c r="AY5" s="115">
        <f t="shared" si="15"/>
        <v>30</v>
      </c>
      <c r="AZ5" s="115">
        <f t="shared" si="16"/>
        <v>44</v>
      </c>
      <c r="BA5" s="115">
        <f t="shared" si="17"/>
        <v>37</v>
      </c>
      <c r="BB5" s="115">
        <f t="shared" si="18"/>
        <v>44</v>
      </c>
      <c r="BC5" s="115">
        <f t="shared" si="19"/>
        <v>15</v>
      </c>
      <c r="BD5" s="115">
        <f t="shared" si="20"/>
        <v>37</v>
      </c>
      <c r="BE5" s="115">
        <f t="shared" si="21"/>
        <v>6</v>
      </c>
      <c r="BF5" s="115">
        <f t="shared" si="22"/>
        <v>12</v>
      </c>
      <c r="BG5" s="115">
        <f t="shared" si="23"/>
        <v>5</v>
      </c>
      <c r="BH5" s="115">
        <f t="shared" si="24"/>
        <v>6</v>
      </c>
      <c r="BI5" s="115">
        <f t="shared" si="25"/>
        <v>24</v>
      </c>
      <c r="BJ5" s="115">
        <f t="shared" si="26"/>
        <v>16</v>
      </c>
      <c r="BK5" s="115">
        <f t="shared" si="27"/>
        <v>12</v>
      </c>
      <c r="BL5" s="115">
        <f t="shared" si="28"/>
        <v>10</v>
      </c>
      <c r="BM5" s="115">
        <f t="shared" si="29"/>
        <v>18</v>
      </c>
      <c r="BN5" s="115">
        <f t="shared" si="30"/>
        <v>12</v>
      </c>
    </row>
    <row r="6" spans="1:66" s="9" customFormat="1" x14ac:dyDescent="0.2">
      <c r="A6" s="30"/>
      <c r="B6" s="22"/>
      <c r="C6" s="23"/>
      <c r="D6" s="31"/>
      <c r="E6" s="31"/>
      <c r="F6" s="26">
        <f>SUM(F3:F5)</f>
        <v>6776250</v>
      </c>
      <c r="G6" s="26">
        <f t="shared" ref="G6:AJ6" si="31">SUM(G3:G5)</f>
        <v>3458</v>
      </c>
      <c r="H6" s="26">
        <f t="shared" si="31"/>
        <v>135</v>
      </c>
      <c r="I6" s="26">
        <f t="shared" si="31"/>
        <v>436</v>
      </c>
      <c r="J6" s="26">
        <f t="shared" si="31"/>
        <v>326</v>
      </c>
      <c r="K6" s="26">
        <f t="shared" si="31"/>
        <v>326</v>
      </c>
      <c r="L6" s="26">
        <f t="shared" si="31"/>
        <v>218</v>
      </c>
      <c r="M6" s="26">
        <f t="shared" si="31"/>
        <v>108</v>
      </c>
      <c r="N6" s="26">
        <f t="shared" si="31"/>
        <v>81</v>
      </c>
      <c r="O6" s="26">
        <f t="shared" si="31"/>
        <v>81</v>
      </c>
      <c r="P6" s="26">
        <f t="shared" si="31"/>
        <v>54</v>
      </c>
      <c r="Q6" s="26">
        <f t="shared" si="31"/>
        <v>81</v>
      </c>
      <c r="R6" s="26">
        <f t="shared" si="31"/>
        <v>163</v>
      </c>
      <c r="S6" s="26">
        <f t="shared" si="31"/>
        <v>81</v>
      </c>
      <c r="T6" s="26">
        <f t="shared" si="31"/>
        <v>163</v>
      </c>
      <c r="U6" s="26">
        <f t="shared" si="31"/>
        <v>108</v>
      </c>
      <c r="V6" s="26">
        <f t="shared" si="31"/>
        <v>163</v>
      </c>
      <c r="W6" s="26">
        <f t="shared" si="31"/>
        <v>136</v>
      </c>
      <c r="X6" s="26">
        <f t="shared" si="31"/>
        <v>163</v>
      </c>
      <c r="Y6" s="26">
        <f t="shared" si="31"/>
        <v>54</v>
      </c>
      <c r="Z6" s="26">
        <f t="shared" si="31"/>
        <v>136</v>
      </c>
      <c r="AA6" s="26">
        <f t="shared" si="31"/>
        <v>22</v>
      </c>
      <c r="AB6" s="26">
        <f t="shared" si="31"/>
        <v>44</v>
      </c>
      <c r="AC6" s="26">
        <f t="shared" si="31"/>
        <v>20</v>
      </c>
      <c r="AD6" s="26">
        <f t="shared" si="31"/>
        <v>22</v>
      </c>
      <c r="AE6" s="26">
        <f t="shared" si="31"/>
        <v>89</v>
      </c>
      <c r="AF6" s="26">
        <f t="shared" si="31"/>
        <v>60</v>
      </c>
      <c r="AG6" s="26">
        <f t="shared" si="31"/>
        <v>44</v>
      </c>
      <c r="AH6" s="26">
        <f t="shared" si="31"/>
        <v>35</v>
      </c>
      <c r="AI6" s="26">
        <f t="shared" si="31"/>
        <v>65</v>
      </c>
      <c r="AJ6" s="26">
        <f t="shared" si="31"/>
        <v>44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66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1561500</v>
      </c>
      <c r="G7" s="19">
        <f t="shared" si="1"/>
        <v>836</v>
      </c>
      <c r="H7" s="20">
        <v>67</v>
      </c>
      <c r="I7" s="20">
        <v>55</v>
      </c>
      <c r="J7" s="20">
        <v>71</v>
      </c>
      <c r="K7" s="20">
        <v>62</v>
      </c>
      <c r="L7" s="20">
        <v>36</v>
      </c>
      <c r="M7" s="20">
        <v>17</v>
      </c>
      <c r="N7" s="20">
        <v>22</v>
      </c>
      <c r="O7" s="20">
        <v>23</v>
      </c>
      <c r="P7" s="20">
        <v>17</v>
      </c>
      <c r="Q7" s="20">
        <v>28</v>
      </c>
      <c r="R7" s="20">
        <v>31</v>
      </c>
      <c r="S7" s="20">
        <v>11</v>
      </c>
      <c r="T7" s="20">
        <v>21</v>
      </c>
      <c r="U7" s="20">
        <v>22</v>
      </c>
      <c r="V7" s="20">
        <v>33</v>
      </c>
      <c r="W7" s="20">
        <v>48</v>
      </c>
      <c r="X7" s="20">
        <v>52</v>
      </c>
      <c r="Y7" s="20">
        <v>22</v>
      </c>
      <c r="Z7" s="20">
        <v>107</v>
      </c>
      <c r="AA7" s="20">
        <v>5</v>
      </c>
      <c r="AB7" s="20">
        <v>8</v>
      </c>
      <c r="AC7" s="20">
        <v>3</v>
      </c>
      <c r="AD7" s="20">
        <v>6</v>
      </c>
      <c r="AE7" s="20">
        <v>24</v>
      </c>
      <c r="AF7" s="20">
        <v>10</v>
      </c>
      <c r="AG7" s="20">
        <v>8</v>
      </c>
      <c r="AH7" s="20">
        <v>7</v>
      </c>
      <c r="AI7" s="20">
        <v>12</v>
      </c>
      <c r="AJ7" s="20">
        <v>8</v>
      </c>
      <c r="AL7" s="115">
        <f t="shared" ref="AL7:AL12" si="32">ROUND(H7,0)</f>
        <v>67</v>
      </c>
      <c r="AM7" s="115">
        <f t="shared" ref="AM7:AM12" si="33">ROUND(I7,0)</f>
        <v>55</v>
      </c>
      <c r="AN7" s="115">
        <f t="shared" ref="AN7:AN12" si="34">ROUND(J7,0)</f>
        <v>71</v>
      </c>
      <c r="AO7" s="115">
        <f t="shared" ref="AO7:AO12" si="35">ROUND(K7,0)</f>
        <v>62</v>
      </c>
      <c r="AP7" s="115">
        <f t="shared" ref="AP7:AP12" si="36">ROUND(L7,0)</f>
        <v>36</v>
      </c>
      <c r="AQ7" s="115">
        <f t="shared" ref="AQ7:AQ12" si="37">ROUND(M7,0)</f>
        <v>17</v>
      </c>
      <c r="AR7" s="115">
        <f t="shared" ref="AR7:AR12" si="38">ROUND(N7,0)</f>
        <v>22</v>
      </c>
      <c r="AS7" s="115">
        <f t="shared" ref="AS7:AS12" si="39">ROUND(O7,0)</f>
        <v>23</v>
      </c>
      <c r="AT7" s="115">
        <f t="shared" ref="AT7:AT12" si="40">ROUND(P7,0)</f>
        <v>17</v>
      </c>
      <c r="AU7" s="115">
        <f t="shared" ref="AU7:AU12" si="41">ROUND(Q7,0)</f>
        <v>28</v>
      </c>
      <c r="AV7" s="115">
        <f t="shared" ref="AV7:AV12" si="42">ROUND(R7,0)</f>
        <v>31</v>
      </c>
      <c r="AW7" s="115">
        <f t="shared" ref="AW7:AW12" si="43">ROUND(S7,0)</f>
        <v>11</v>
      </c>
      <c r="AX7" s="115">
        <f t="shared" ref="AX7:AX12" si="44">ROUND(T7,0)</f>
        <v>21</v>
      </c>
      <c r="AY7" s="115">
        <f t="shared" ref="AY7:AY12" si="45">ROUND(U7,0)</f>
        <v>22</v>
      </c>
      <c r="AZ7" s="115">
        <f t="shared" ref="AZ7:AZ12" si="46">ROUND(V7,0)</f>
        <v>33</v>
      </c>
      <c r="BA7" s="115">
        <f t="shared" ref="BA7:BA12" si="47">ROUND(W7,0)</f>
        <v>48</v>
      </c>
      <c r="BB7" s="115">
        <f t="shared" ref="BB7:BB12" si="48">ROUND(X7,0)</f>
        <v>52</v>
      </c>
      <c r="BC7" s="115">
        <f t="shared" ref="BC7:BC12" si="49">ROUND(Y7,0)</f>
        <v>22</v>
      </c>
      <c r="BD7" s="115">
        <f t="shared" ref="BD7:BD12" si="50">ROUND(Z7,0)</f>
        <v>107</v>
      </c>
      <c r="BE7" s="115">
        <f t="shared" ref="BE7:BE12" si="51">ROUND(AA7,0)</f>
        <v>5</v>
      </c>
      <c r="BF7" s="115">
        <f t="shared" ref="BF7:BF12" si="52">ROUND(AB7,0)</f>
        <v>8</v>
      </c>
      <c r="BG7" s="115">
        <f t="shared" ref="BG7:BG12" si="53">ROUND(AC7,0)</f>
        <v>3</v>
      </c>
      <c r="BH7" s="115">
        <f t="shared" ref="BH7:BH12" si="54">ROUND(AD7,0)</f>
        <v>6</v>
      </c>
      <c r="BI7" s="115">
        <f t="shared" ref="BI7:BI12" si="55">ROUND(AE7,0)</f>
        <v>24</v>
      </c>
      <c r="BJ7" s="115">
        <f t="shared" ref="BJ7:BJ12" si="56">ROUND(AF7,0)</f>
        <v>10</v>
      </c>
      <c r="BK7" s="115">
        <f t="shared" ref="BK7:BK12" si="57">ROUND(AG7,0)</f>
        <v>8</v>
      </c>
      <c r="BL7" s="115">
        <f t="shared" ref="BL7:BL12" si="58">ROUND(AH7,0)</f>
        <v>7</v>
      </c>
      <c r="BM7" s="115">
        <f t="shared" ref="BM7:BM12" si="59">ROUND(AI7,0)</f>
        <v>12</v>
      </c>
      <c r="BN7" s="115">
        <f t="shared" ref="BN7:BN12" si="60">ROUND(AJ7,0)</f>
        <v>8</v>
      </c>
    </row>
    <row r="8" spans="1:66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1076380</v>
      </c>
      <c r="G8" s="19">
        <f t="shared" si="1"/>
        <v>497</v>
      </c>
      <c r="H8" s="20">
        <v>17</v>
      </c>
      <c r="I8" s="20">
        <v>55</v>
      </c>
      <c r="J8" s="20">
        <v>37</v>
      </c>
      <c r="K8" s="20">
        <v>42</v>
      </c>
      <c r="L8" s="20">
        <v>39</v>
      </c>
      <c r="M8" s="20">
        <v>25</v>
      </c>
      <c r="N8" s="20">
        <v>13</v>
      </c>
      <c r="O8" s="20">
        <v>11</v>
      </c>
      <c r="P8" s="20">
        <v>7</v>
      </c>
      <c r="Q8" s="20">
        <v>8</v>
      </c>
      <c r="R8" s="20">
        <v>23</v>
      </c>
      <c r="S8" s="20">
        <v>13</v>
      </c>
      <c r="T8" s="20">
        <v>21</v>
      </c>
      <c r="U8" s="20">
        <v>22</v>
      </c>
      <c r="V8" s="20">
        <v>27</v>
      </c>
      <c r="W8" s="20">
        <v>19</v>
      </c>
      <c r="X8" s="20">
        <v>27</v>
      </c>
      <c r="Y8" s="20">
        <v>5</v>
      </c>
      <c r="Z8" s="20">
        <v>12</v>
      </c>
      <c r="AA8" s="20">
        <v>1</v>
      </c>
      <c r="AB8" s="20">
        <v>4</v>
      </c>
      <c r="AC8" s="20">
        <v>2</v>
      </c>
      <c r="AD8" s="20">
        <v>2</v>
      </c>
      <c r="AE8" s="20">
        <v>8</v>
      </c>
      <c r="AF8" s="20">
        <v>11</v>
      </c>
      <c r="AG8" s="20">
        <v>11</v>
      </c>
      <c r="AH8" s="20">
        <v>9</v>
      </c>
      <c r="AI8" s="20">
        <v>15</v>
      </c>
      <c r="AJ8" s="20">
        <v>11</v>
      </c>
      <c r="AL8" s="115">
        <f t="shared" si="32"/>
        <v>17</v>
      </c>
      <c r="AM8" s="115">
        <f t="shared" si="33"/>
        <v>55</v>
      </c>
      <c r="AN8" s="115">
        <f t="shared" si="34"/>
        <v>37</v>
      </c>
      <c r="AO8" s="115">
        <f t="shared" si="35"/>
        <v>42</v>
      </c>
      <c r="AP8" s="115">
        <f t="shared" si="36"/>
        <v>39</v>
      </c>
      <c r="AQ8" s="115">
        <f t="shared" si="37"/>
        <v>25</v>
      </c>
      <c r="AR8" s="115">
        <f t="shared" si="38"/>
        <v>13</v>
      </c>
      <c r="AS8" s="115">
        <f t="shared" si="39"/>
        <v>11</v>
      </c>
      <c r="AT8" s="115">
        <f t="shared" si="40"/>
        <v>7</v>
      </c>
      <c r="AU8" s="115">
        <f t="shared" si="41"/>
        <v>8</v>
      </c>
      <c r="AV8" s="115">
        <f t="shared" si="42"/>
        <v>23</v>
      </c>
      <c r="AW8" s="115">
        <f t="shared" si="43"/>
        <v>13</v>
      </c>
      <c r="AX8" s="115">
        <f t="shared" si="44"/>
        <v>21</v>
      </c>
      <c r="AY8" s="115">
        <f t="shared" si="45"/>
        <v>22</v>
      </c>
      <c r="AZ8" s="115">
        <f t="shared" si="46"/>
        <v>27</v>
      </c>
      <c r="BA8" s="115">
        <f t="shared" si="47"/>
        <v>19</v>
      </c>
      <c r="BB8" s="115">
        <f t="shared" si="48"/>
        <v>27</v>
      </c>
      <c r="BC8" s="115">
        <f t="shared" si="49"/>
        <v>5</v>
      </c>
      <c r="BD8" s="115">
        <f t="shared" si="50"/>
        <v>12</v>
      </c>
      <c r="BE8" s="115">
        <f t="shared" si="51"/>
        <v>1</v>
      </c>
      <c r="BF8" s="115">
        <f t="shared" si="52"/>
        <v>4</v>
      </c>
      <c r="BG8" s="115">
        <f t="shared" si="53"/>
        <v>2</v>
      </c>
      <c r="BH8" s="115">
        <f t="shared" si="54"/>
        <v>2</v>
      </c>
      <c r="BI8" s="115">
        <f t="shared" si="55"/>
        <v>8</v>
      </c>
      <c r="BJ8" s="115">
        <f t="shared" si="56"/>
        <v>11</v>
      </c>
      <c r="BK8" s="115">
        <f t="shared" si="57"/>
        <v>11</v>
      </c>
      <c r="BL8" s="115">
        <f t="shared" si="58"/>
        <v>9</v>
      </c>
      <c r="BM8" s="115">
        <f t="shared" si="59"/>
        <v>15</v>
      </c>
      <c r="BN8" s="115">
        <f t="shared" si="60"/>
        <v>11</v>
      </c>
    </row>
    <row r="9" spans="1:66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2126180</v>
      </c>
      <c r="G9" s="19">
        <f t="shared" si="1"/>
        <v>804</v>
      </c>
      <c r="H9" s="20">
        <v>17</v>
      </c>
      <c r="I9" s="20">
        <v>72</v>
      </c>
      <c r="J9" s="20">
        <v>83</v>
      </c>
      <c r="K9" s="20">
        <v>104</v>
      </c>
      <c r="L9" s="20">
        <v>47</v>
      </c>
      <c r="M9" s="20">
        <v>18</v>
      </c>
      <c r="N9" s="20">
        <v>16</v>
      </c>
      <c r="O9" s="20">
        <v>16</v>
      </c>
      <c r="P9" s="20">
        <v>12</v>
      </c>
      <c r="Q9" s="20">
        <v>9</v>
      </c>
      <c r="R9" s="20">
        <v>17</v>
      </c>
      <c r="S9" s="20">
        <v>12</v>
      </c>
      <c r="T9" s="20">
        <v>39</v>
      </c>
      <c r="U9" s="20">
        <v>8</v>
      </c>
      <c r="V9" s="20">
        <v>21</v>
      </c>
      <c r="W9" s="20">
        <v>19</v>
      </c>
      <c r="X9" s="20">
        <v>41</v>
      </c>
      <c r="Y9" s="20">
        <v>22</v>
      </c>
      <c r="Z9" s="20">
        <v>24</v>
      </c>
      <c r="AA9" s="20">
        <v>15</v>
      </c>
      <c r="AB9" s="20">
        <v>34</v>
      </c>
      <c r="AC9" s="20">
        <v>12</v>
      </c>
      <c r="AD9" s="20">
        <v>17</v>
      </c>
      <c r="AE9" s="20">
        <v>68</v>
      </c>
      <c r="AF9" s="20">
        <v>11</v>
      </c>
      <c r="AG9" s="20">
        <v>12</v>
      </c>
      <c r="AH9" s="20">
        <v>9</v>
      </c>
      <c r="AI9" s="20">
        <v>17</v>
      </c>
      <c r="AJ9" s="20">
        <v>12</v>
      </c>
      <c r="AL9" s="115">
        <f t="shared" si="32"/>
        <v>17</v>
      </c>
      <c r="AM9" s="115">
        <f t="shared" si="33"/>
        <v>72</v>
      </c>
      <c r="AN9" s="115">
        <f t="shared" si="34"/>
        <v>83</v>
      </c>
      <c r="AO9" s="115">
        <f t="shared" si="35"/>
        <v>104</v>
      </c>
      <c r="AP9" s="115">
        <f t="shared" si="36"/>
        <v>47</v>
      </c>
      <c r="AQ9" s="115">
        <f t="shared" si="37"/>
        <v>18</v>
      </c>
      <c r="AR9" s="115">
        <f t="shared" si="38"/>
        <v>16</v>
      </c>
      <c r="AS9" s="115">
        <f t="shared" si="39"/>
        <v>16</v>
      </c>
      <c r="AT9" s="115">
        <f t="shared" si="40"/>
        <v>12</v>
      </c>
      <c r="AU9" s="115">
        <f t="shared" si="41"/>
        <v>9</v>
      </c>
      <c r="AV9" s="115">
        <f t="shared" si="42"/>
        <v>17</v>
      </c>
      <c r="AW9" s="115">
        <f t="shared" si="43"/>
        <v>12</v>
      </c>
      <c r="AX9" s="115">
        <f t="shared" si="44"/>
        <v>39</v>
      </c>
      <c r="AY9" s="115">
        <f t="shared" si="45"/>
        <v>8</v>
      </c>
      <c r="AZ9" s="115">
        <f t="shared" si="46"/>
        <v>21</v>
      </c>
      <c r="BA9" s="115">
        <f t="shared" si="47"/>
        <v>19</v>
      </c>
      <c r="BB9" s="115">
        <f t="shared" si="48"/>
        <v>41</v>
      </c>
      <c r="BC9" s="115">
        <f t="shared" si="49"/>
        <v>22</v>
      </c>
      <c r="BD9" s="115">
        <f t="shared" si="50"/>
        <v>24</v>
      </c>
      <c r="BE9" s="115">
        <f t="shared" si="51"/>
        <v>15</v>
      </c>
      <c r="BF9" s="115">
        <f t="shared" si="52"/>
        <v>34</v>
      </c>
      <c r="BG9" s="115">
        <f t="shared" si="53"/>
        <v>12</v>
      </c>
      <c r="BH9" s="115">
        <f t="shared" si="54"/>
        <v>17</v>
      </c>
      <c r="BI9" s="115">
        <f t="shared" si="55"/>
        <v>68</v>
      </c>
      <c r="BJ9" s="115">
        <f t="shared" si="56"/>
        <v>11</v>
      </c>
      <c r="BK9" s="115">
        <f t="shared" si="57"/>
        <v>12</v>
      </c>
      <c r="BL9" s="115">
        <f t="shared" si="58"/>
        <v>9</v>
      </c>
      <c r="BM9" s="115">
        <f t="shared" si="59"/>
        <v>17</v>
      </c>
      <c r="BN9" s="115">
        <f t="shared" si="60"/>
        <v>12</v>
      </c>
    </row>
    <row r="10" spans="1:66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1468290</v>
      </c>
      <c r="G10" s="19">
        <f t="shared" si="1"/>
        <v>803</v>
      </c>
      <c r="H10" s="20">
        <v>24</v>
      </c>
      <c r="I10" s="20">
        <v>72</v>
      </c>
      <c r="J10" s="20">
        <v>42</v>
      </c>
      <c r="K10" s="20">
        <v>66</v>
      </c>
      <c r="L10" s="20">
        <v>55</v>
      </c>
      <c r="M10" s="20">
        <v>28</v>
      </c>
      <c r="N10" s="20">
        <v>20</v>
      </c>
      <c r="O10" s="20">
        <v>22</v>
      </c>
      <c r="P10" s="20">
        <v>10</v>
      </c>
      <c r="Q10" s="20">
        <v>35</v>
      </c>
      <c r="R10" s="20">
        <v>60</v>
      </c>
      <c r="S10" s="20">
        <v>29</v>
      </c>
      <c r="T10" s="20">
        <v>70</v>
      </c>
      <c r="U10" s="20">
        <v>40</v>
      </c>
      <c r="V10" s="20">
        <v>56</v>
      </c>
      <c r="W10" s="20">
        <v>48</v>
      </c>
      <c r="X10" s="20">
        <v>31</v>
      </c>
      <c r="Y10" s="20">
        <v>5</v>
      </c>
      <c r="Z10" s="20">
        <v>12</v>
      </c>
      <c r="AA10" s="20">
        <v>2</v>
      </c>
      <c r="AB10" s="20">
        <v>4</v>
      </c>
      <c r="AC10" s="20">
        <v>2</v>
      </c>
      <c r="AD10" s="20">
        <v>2</v>
      </c>
      <c r="AE10" s="20">
        <v>8</v>
      </c>
      <c r="AF10" s="20">
        <v>14</v>
      </c>
      <c r="AG10" s="20">
        <v>11</v>
      </c>
      <c r="AH10" s="20">
        <v>9</v>
      </c>
      <c r="AI10" s="20">
        <v>15</v>
      </c>
      <c r="AJ10" s="20">
        <v>11</v>
      </c>
      <c r="AL10" s="115">
        <f t="shared" si="32"/>
        <v>24</v>
      </c>
      <c r="AM10" s="115">
        <f t="shared" si="33"/>
        <v>72</v>
      </c>
      <c r="AN10" s="115">
        <f t="shared" si="34"/>
        <v>42</v>
      </c>
      <c r="AO10" s="115">
        <f t="shared" si="35"/>
        <v>66</v>
      </c>
      <c r="AP10" s="115">
        <f t="shared" si="36"/>
        <v>55</v>
      </c>
      <c r="AQ10" s="115">
        <f t="shared" si="37"/>
        <v>28</v>
      </c>
      <c r="AR10" s="115">
        <f t="shared" si="38"/>
        <v>20</v>
      </c>
      <c r="AS10" s="115">
        <f t="shared" si="39"/>
        <v>22</v>
      </c>
      <c r="AT10" s="115">
        <f t="shared" si="40"/>
        <v>10</v>
      </c>
      <c r="AU10" s="115">
        <f t="shared" si="41"/>
        <v>35</v>
      </c>
      <c r="AV10" s="115">
        <f t="shared" si="42"/>
        <v>60</v>
      </c>
      <c r="AW10" s="115">
        <f t="shared" si="43"/>
        <v>29</v>
      </c>
      <c r="AX10" s="115">
        <f t="shared" si="44"/>
        <v>70</v>
      </c>
      <c r="AY10" s="115">
        <f t="shared" si="45"/>
        <v>40</v>
      </c>
      <c r="AZ10" s="115">
        <f t="shared" si="46"/>
        <v>56</v>
      </c>
      <c r="BA10" s="115">
        <f t="shared" si="47"/>
        <v>48</v>
      </c>
      <c r="BB10" s="115">
        <f t="shared" si="48"/>
        <v>31</v>
      </c>
      <c r="BC10" s="115">
        <f t="shared" si="49"/>
        <v>5</v>
      </c>
      <c r="BD10" s="115">
        <f t="shared" si="50"/>
        <v>12</v>
      </c>
      <c r="BE10" s="115">
        <f t="shared" si="51"/>
        <v>2</v>
      </c>
      <c r="BF10" s="115">
        <f t="shared" si="52"/>
        <v>4</v>
      </c>
      <c r="BG10" s="115">
        <f t="shared" si="53"/>
        <v>2</v>
      </c>
      <c r="BH10" s="115">
        <f t="shared" si="54"/>
        <v>2</v>
      </c>
      <c r="BI10" s="115">
        <f t="shared" si="55"/>
        <v>8</v>
      </c>
      <c r="BJ10" s="115">
        <f t="shared" si="56"/>
        <v>14</v>
      </c>
      <c r="BK10" s="115">
        <f t="shared" si="57"/>
        <v>11</v>
      </c>
      <c r="BL10" s="115">
        <f t="shared" si="58"/>
        <v>9</v>
      </c>
      <c r="BM10" s="115">
        <f t="shared" si="59"/>
        <v>15</v>
      </c>
      <c r="BN10" s="115">
        <f t="shared" si="60"/>
        <v>11</v>
      </c>
    </row>
    <row r="11" spans="1:66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1374370</v>
      </c>
      <c r="G11" s="19">
        <f t="shared" si="1"/>
        <v>900</v>
      </c>
      <c r="H11" s="20">
        <v>34</v>
      </c>
      <c r="I11" s="20">
        <v>94</v>
      </c>
      <c r="J11" s="20">
        <v>154</v>
      </c>
      <c r="K11" s="20">
        <v>112</v>
      </c>
      <c r="L11" s="20">
        <v>80</v>
      </c>
      <c r="M11" s="20">
        <v>33</v>
      </c>
      <c r="N11" s="20">
        <v>19</v>
      </c>
      <c r="O11" s="20">
        <v>19</v>
      </c>
      <c r="P11" s="20">
        <v>15</v>
      </c>
      <c r="Q11" s="20">
        <v>10</v>
      </c>
      <c r="R11" s="20">
        <v>62</v>
      </c>
      <c r="S11" s="20">
        <v>28</v>
      </c>
      <c r="T11" s="20">
        <v>41</v>
      </c>
      <c r="U11" s="20">
        <v>28</v>
      </c>
      <c r="V11" s="20">
        <v>48</v>
      </c>
      <c r="W11" s="20">
        <v>22</v>
      </c>
      <c r="X11" s="20">
        <v>27</v>
      </c>
      <c r="Y11" s="20">
        <v>5</v>
      </c>
      <c r="Z11" s="20">
        <v>12</v>
      </c>
      <c r="AA11" s="20">
        <v>3</v>
      </c>
      <c r="AB11" s="20">
        <v>4</v>
      </c>
      <c r="AC11" s="20">
        <v>5</v>
      </c>
      <c r="AD11" s="20">
        <v>1</v>
      </c>
      <c r="AE11" s="20">
        <v>2</v>
      </c>
      <c r="AF11" s="20">
        <v>11</v>
      </c>
      <c r="AG11" s="20">
        <v>7</v>
      </c>
      <c r="AH11" s="20">
        <v>6</v>
      </c>
      <c r="AI11" s="20">
        <v>11</v>
      </c>
      <c r="AJ11" s="20">
        <v>7</v>
      </c>
      <c r="AL11" s="115">
        <f t="shared" si="32"/>
        <v>34</v>
      </c>
      <c r="AM11" s="115">
        <f t="shared" si="33"/>
        <v>94</v>
      </c>
      <c r="AN11" s="115">
        <f t="shared" si="34"/>
        <v>154</v>
      </c>
      <c r="AO11" s="115">
        <f t="shared" si="35"/>
        <v>112</v>
      </c>
      <c r="AP11" s="115">
        <f t="shared" si="36"/>
        <v>80</v>
      </c>
      <c r="AQ11" s="115">
        <f t="shared" si="37"/>
        <v>33</v>
      </c>
      <c r="AR11" s="115">
        <f t="shared" si="38"/>
        <v>19</v>
      </c>
      <c r="AS11" s="115">
        <f t="shared" si="39"/>
        <v>19</v>
      </c>
      <c r="AT11" s="115">
        <f t="shared" si="40"/>
        <v>15</v>
      </c>
      <c r="AU11" s="115">
        <f t="shared" si="41"/>
        <v>10</v>
      </c>
      <c r="AV11" s="115">
        <f t="shared" si="42"/>
        <v>62</v>
      </c>
      <c r="AW11" s="115">
        <f t="shared" si="43"/>
        <v>28</v>
      </c>
      <c r="AX11" s="115">
        <f t="shared" si="44"/>
        <v>41</v>
      </c>
      <c r="AY11" s="115">
        <f t="shared" si="45"/>
        <v>28</v>
      </c>
      <c r="AZ11" s="115">
        <f t="shared" si="46"/>
        <v>48</v>
      </c>
      <c r="BA11" s="115">
        <f t="shared" si="47"/>
        <v>22</v>
      </c>
      <c r="BB11" s="115">
        <f t="shared" si="48"/>
        <v>27</v>
      </c>
      <c r="BC11" s="115">
        <f t="shared" si="49"/>
        <v>5</v>
      </c>
      <c r="BD11" s="115">
        <f t="shared" si="50"/>
        <v>12</v>
      </c>
      <c r="BE11" s="115">
        <f t="shared" si="51"/>
        <v>3</v>
      </c>
      <c r="BF11" s="115">
        <f t="shared" si="52"/>
        <v>4</v>
      </c>
      <c r="BG11" s="115">
        <f t="shared" si="53"/>
        <v>5</v>
      </c>
      <c r="BH11" s="115">
        <f t="shared" si="54"/>
        <v>1</v>
      </c>
      <c r="BI11" s="115">
        <f t="shared" si="55"/>
        <v>2</v>
      </c>
      <c r="BJ11" s="115">
        <f t="shared" si="56"/>
        <v>11</v>
      </c>
      <c r="BK11" s="115">
        <f t="shared" si="57"/>
        <v>7</v>
      </c>
      <c r="BL11" s="115">
        <f t="shared" si="58"/>
        <v>6</v>
      </c>
      <c r="BM11" s="115">
        <f t="shared" si="59"/>
        <v>11</v>
      </c>
      <c r="BN11" s="115">
        <f t="shared" si="60"/>
        <v>7</v>
      </c>
    </row>
    <row r="12" spans="1:66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916190</v>
      </c>
      <c r="G12" s="19">
        <f t="shared" si="1"/>
        <v>545</v>
      </c>
      <c r="H12" s="20">
        <v>13</v>
      </c>
      <c r="I12" s="20">
        <v>206</v>
      </c>
      <c r="J12" s="20">
        <v>28</v>
      </c>
      <c r="K12" s="20">
        <v>29</v>
      </c>
      <c r="L12" s="20">
        <v>20</v>
      </c>
      <c r="M12" s="20">
        <v>17</v>
      </c>
      <c r="N12" s="20">
        <v>13</v>
      </c>
      <c r="O12" s="20">
        <v>12</v>
      </c>
      <c r="P12" s="20">
        <v>8</v>
      </c>
      <c r="Q12" s="20">
        <v>13</v>
      </c>
      <c r="R12" s="20">
        <v>14</v>
      </c>
      <c r="S12" s="20">
        <v>10</v>
      </c>
      <c r="T12" s="20">
        <v>15</v>
      </c>
      <c r="U12" s="20">
        <v>18</v>
      </c>
      <c r="V12" s="20">
        <v>22</v>
      </c>
      <c r="W12" s="20">
        <v>17</v>
      </c>
      <c r="X12" s="20">
        <v>29</v>
      </c>
      <c r="Y12" s="20">
        <v>9</v>
      </c>
      <c r="Z12" s="20">
        <v>6</v>
      </c>
      <c r="AA12" s="20">
        <v>2</v>
      </c>
      <c r="AB12" s="20">
        <v>2</v>
      </c>
      <c r="AC12" s="20">
        <v>1</v>
      </c>
      <c r="AD12" s="20">
        <v>0</v>
      </c>
      <c r="AE12" s="20">
        <v>3</v>
      </c>
      <c r="AF12" s="20">
        <v>8</v>
      </c>
      <c r="AG12" s="20">
        <v>7</v>
      </c>
      <c r="AH12" s="20">
        <v>5</v>
      </c>
      <c r="AI12" s="20">
        <v>11</v>
      </c>
      <c r="AJ12" s="20">
        <v>7</v>
      </c>
      <c r="AL12" s="115">
        <f t="shared" si="32"/>
        <v>13</v>
      </c>
      <c r="AM12" s="115">
        <f t="shared" si="33"/>
        <v>206</v>
      </c>
      <c r="AN12" s="115">
        <f t="shared" si="34"/>
        <v>28</v>
      </c>
      <c r="AO12" s="115">
        <f t="shared" si="35"/>
        <v>29</v>
      </c>
      <c r="AP12" s="115">
        <f t="shared" si="36"/>
        <v>20</v>
      </c>
      <c r="AQ12" s="115">
        <f t="shared" si="37"/>
        <v>17</v>
      </c>
      <c r="AR12" s="115">
        <f t="shared" si="38"/>
        <v>13</v>
      </c>
      <c r="AS12" s="115">
        <f t="shared" si="39"/>
        <v>12</v>
      </c>
      <c r="AT12" s="115">
        <f t="shared" si="40"/>
        <v>8</v>
      </c>
      <c r="AU12" s="115">
        <f t="shared" si="41"/>
        <v>13</v>
      </c>
      <c r="AV12" s="115">
        <f t="shared" si="42"/>
        <v>14</v>
      </c>
      <c r="AW12" s="115">
        <f t="shared" si="43"/>
        <v>10</v>
      </c>
      <c r="AX12" s="115">
        <f t="shared" si="44"/>
        <v>15</v>
      </c>
      <c r="AY12" s="115">
        <f t="shared" si="45"/>
        <v>18</v>
      </c>
      <c r="AZ12" s="115">
        <f t="shared" si="46"/>
        <v>22</v>
      </c>
      <c r="BA12" s="115">
        <f t="shared" si="47"/>
        <v>17</v>
      </c>
      <c r="BB12" s="115">
        <f t="shared" si="48"/>
        <v>29</v>
      </c>
      <c r="BC12" s="115">
        <f t="shared" si="49"/>
        <v>9</v>
      </c>
      <c r="BD12" s="115">
        <f t="shared" si="50"/>
        <v>6</v>
      </c>
      <c r="BE12" s="115">
        <f t="shared" si="51"/>
        <v>2</v>
      </c>
      <c r="BF12" s="115">
        <f t="shared" si="52"/>
        <v>2</v>
      </c>
      <c r="BG12" s="115">
        <f t="shared" si="53"/>
        <v>1</v>
      </c>
      <c r="BH12" s="115">
        <f t="shared" si="54"/>
        <v>0</v>
      </c>
      <c r="BI12" s="115">
        <f t="shared" si="55"/>
        <v>3</v>
      </c>
      <c r="BJ12" s="115">
        <f t="shared" si="56"/>
        <v>8</v>
      </c>
      <c r="BK12" s="115">
        <f t="shared" si="57"/>
        <v>7</v>
      </c>
      <c r="BL12" s="115">
        <f t="shared" si="58"/>
        <v>5</v>
      </c>
      <c r="BM12" s="115">
        <f t="shared" si="59"/>
        <v>11</v>
      </c>
      <c r="BN12" s="115">
        <f t="shared" si="60"/>
        <v>7</v>
      </c>
    </row>
    <row r="13" spans="1:66" s="9" customFormat="1" x14ac:dyDescent="0.2">
      <c r="A13" s="34"/>
      <c r="B13" s="22"/>
      <c r="C13" s="23"/>
      <c r="D13" s="25"/>
      <c r="E13" s="25"/>
      <c r="F13" s="26">
        <f>SUM(F7:F12)</f>
        <v>8522910</v>
      </c>
      <c r="G13" s="26">
        <f t="shared" ref="G13:AJ13" si="61">SUM(G7:G12)</f>
        <v>4385</v>
      </c>
      <c r="H13" s="26">
        <f t="shared" si="61"/>
        <v>172</v>
      </c>
      <c r="I13" s="26">
        <f t="shared" si="61"/>
        <v>554</v>
      </c>
      <c r="J13" s="26">
        <f t="shared" si="61"/>
        <v>415</v>
      </c>
      <c r="K13" s="26">
        <f t="shared" si="61"/>
        <v>415</v>
      </c>
      <c r="L13" s="26">
        <f t="shared" si="61"/>
        <v>277</v>
      </c>
      <c r="M13" s="26">
        <f t="shared" si="61"/>
        <v>138</v>
      </c>
      <c r="N13" s="26">
        <f t="shared" si="61"/>
        <v>103</v>
      </c>
      <c r="O13" s="26">
        <f t="shared" si="61"/>
        <v>103</v>
      </c>
      <c r="P13" s="26">
        <f t="shared" si="61"/>
        <v>69</v>
      </c>
      <c r="Q13" s="26">
        <f t="shared" si="61"/>
        <v>103</v>
      </c>
      <c r="R13" s="26">
        <f t="shared" si="61"/>
        <v>207</v>
      </c>
      <c r="S13" s="26">
        <f t="shared" si="61"/>
        <v>103</v>
      </c>
      <c r="T13" s="26">
        <f t="shared" si="61"/>
        <v>207</v>
      </c>
      <c r="U13" s="26">
        <f t="shared" si="61"/>
        <v>138</v>
      </c>
      <c r="V13" s="26">
        <f t="shared" si="61"/>
        <v>207</v>
      </c>
      <c r="W13" s="26">
        <f t="shared" si="61"/>
        <v>173</v>
      </c>
      <c r="X13" s="26">
        <f t="shared" si="61"/>
        <v>207</v>
      </c>
      <c r="Y13" s="26">
        <f t="shared" si="61"/>
        <v>68</v>
      </c>
      <c r="Z13" s="26">
        <f t="shared" si="61"/>
        <v>173</v>
      </c>
      <c r="AA13" s="26">
        <f t="shared" si="61"/>
        <v>28</v>
      </c>
      <c r="AB13" s="26">
        <f t="shared" si="61"/>
        <v>56</v>
      </c>
      <c r="AC13" s="26">
        <f t="shared" si="61"/>
        <v>25</v>
      </c>
      <c r="AD13" s="26">
        <f t="shared" si="61"/>
        <v>28</v>
      </c>
      <c r="AE13" s="26">
        <f t="shared" si="61"/>
        <v>113</v>
      </c>
      <c r="AF13" s="26">
        <f t="shared" si="61"/>
        <v>65</v>
      </c>
      <c r="AG13" s="26">
        <f t="shared" si="61"/>
        <v>56</v>
      </c>
      <c r="AH13" s="26">
        <f t="shared" si="61"/>
        <v>45</v>
      </c>
      <c r="AI13" s="26">
        <f t="shared" si="61"/>
        <v>81</v>
      </c>
      <c r="AJ13" s="26">
        <f t="shared" si="61"/>
        <v>56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66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3142230</v>
      </c>
      <c r="G14" s="19">
        <f t="shared" si="1"/>
        <v>993</v>
      </c>
      <c r="H14" s="20">
        <v>30</v>
      </c>
      <c r="I14" s="20">
        <v>98</v>
      </c>
      <c r="J14" s="20">
        <v>73</v>
      </c>
      <c r="K14" s="20">
        <v>73</v>
      </c>
      <c r="L14" s="20">
        <v>49</v>
      </c>
      <c r="M14" s="20">
        <v>24</v>
      </c>
      <c r="N14" s="20">
        <v>18</v>
      </c>
      <c r="O14" s="20">
        <v>18</v>
      </c>
      <c r="P14" s="20">
        <v>12</v>
      </c>
      <c r="Q14" s="20">
        <v>18</v>
      </c>
      <c r="R14" s="20">
        <v>37</v>
      </c>
      <c r="S14" s="20">
        <v>18</v>
      </c>
      <c r="T14" s="20">
        <v>37</v>
      </c>
      <c r="U14" s="20">
        <v>24</v>
      </c>
      <c r="V14" s="20">
        <v>37</v>
      </c>
      <c r="W14" s="20">
        <v>31</v>
      </c>
      <c r="X14" s="20">
        <v>37</v>
      </c>
      <c r="Y14" s="20">
        <v>12</v>
      </c>
      <c r="Z14" s="20">
        <v>31</v>
      </c>
      <c r="AA14" s="20">
        <v>16</v>
      </c>
      <c r="AB14" s="20">
        <v>32</v>
      </c>
      <c r="AC14" s="20">
        <v>14</v>
      </c>
      <c r="AD14" s="20">
        <v>16</v>
      </c>
      <c r="AE14" s="20">
        <v>64</v>
      </c>
      <c r="AF14" s="20">
        <v>36</v>
      </c>
      <c r="AG14" s="20">
        <v>32</v>
      </c>
      <c r="AH14" s="20">
        <v>26</v>
      </c>
      <c r="AI14" s="20">
        <v>48</v>
      </c>
      <c r="AJ14" s="20">
        <v>32</v>
      </c>
      <c r="AL14" s="115">
        <f t="shared" ref="AL14:AL17" si="62">ROUND(H14,0)</f>
        <v>30</v>
      </c>
      <c r="AM14" s="115">
        <f t="shared" ref="AM14:AM17" si="63">ROUND(I14,0)</f>
        <v>98</v>
      </c>
      <c r="AN14" s="115">
        <f t="shared" ref="AN14:AN17" si="64">ROUND(J14,0)</f>
        <v>73</v>
      </c>
      <c r="AO14" s="115">
        <f t="shared" ref="AO14:AO17" si="65">ROUND(K14,0)</f>
        <v>73</v>
      </c>
      <c r="AP14" s="115">
        <f t="shared" ref="AP14:AP17" si="66">ROUND(L14,0)</f>
        <v>49</v>
      </c>
      <c r="AQ14" s="115">
        <f t="shared" ref="AQ14:AQ17" si="67">ROUND(M14,0)</f>
        <v>24</v>
      </c>
      <c r="AR14" s="115">
        <f t="shared" ref="AR14:AR17" si="68">ROUND(N14,0)</f>
        <v>18</v>
      </c>
      <c r="AS14" s="115">
        <f t="shared" ref="AS14:AS17" si="69">ROUND(O14,0)</f>
        <v>18</v>
      </c>
      <c r="AT14" s="115">
        <f t="shared" ref="AT14:AT17" si="70">ROUND(P14,0)</f>
        <v>12</v>
      </c>
      <c r="AU14" s="115">
        <f t="shared" ref="AU14:AU17" si="71">ROUND(Q14,0)</f>
        <v>18</v>
      </c>
      <c r="AV14" s="115">
        <f t="shared" ref="AV14:AV17" si="72">ROUND(R14,0)</f>
        <v>37</v>
      </c>
      <c r="AW14" s="115">
        <f t="shared" ref="AW14:AW17" si="73">ROUND(S14,0)</f>
        <v>18</v>
      </c>
      <c r="AX14" s="115">
        <f t="shared" ref="AX14:AX17" si="74">ROUND(T14,0)</f>
        <v>37</v>
      </c>
      <c r="AY14" s="115">
        <f t="shared" ref="AY14:AY17" si="75">ROUND(U14,0)</f>
        <v>24</v>
      </c>
      <c r="AZ14" s="115">
        <f t="shared" ref="AZ14:AZ17" si="76">ROUND(V14,0)</f>
        <v>37</v>
      </c>
      <c r="BA14" s="115">
        <f t="shared" ref="BA14:BA17" si="77">ROUND(W14,0)</f>
        <v>31</v>
      </c>
      <c r="BB14" s="115">
        <f t="shared" ref="BB14:BB17" si="78">ROUND(X14,0)</f>
        <v>37</v>
      </c>
      <c r="BC14" s="115">
        <f t="shared" ref="BC14:BC17" si="79">ROUND(Y14,0)</f>
        <v>12</v>
      </c>
      <c r="BD14" s="115">
        <f t="shared" ref="BD14:BD17" si="80">ROUND(Z14,0)</f>
        <v>31</v>
      </c>
      <c r="BE14" s="115">
        <f t="shared" ref="BE14:BE17" si="81">ROUND(AA14,0)</f>
        <v>16</v>
      </c>
      <c r="BF14" s="115">
        <f t="shared" ref="BF14:BF17" si="82">ROUND(AB14,0)</f>
        <v>32</v>
      </c>
      <c r="BG14" s="115">
        <f t="shared" ref="BG14:BG17" si="83">ROUND(AC14,0)</f>
        <v>14</v>
      </c>
      <c r="BH14" s="115">
        <f t="shared" ref="BH14:BH17" si="84">ROUND(AD14,0)</f>
        <v>16</v>
      </c>
      <c r="BI14" s="115">
        <f t="shared" ref="BI14:BI17" si="85">ROUND(AE14,0)</f>
        <v>64</v>
      </c>
      <c r="BJ14" s="115">
        <f t="shared" ref="BJ14:BJ17" si="86">ROUND(AF14,0)</f>
        <v>36</v>
      </c>
      <c r="BK14" s="115">
        <f t="shared" ref="BK14:BK17" si="87">ROUND(AG14,0)</f>
        <v>32</v>
      </c>
      <c r="BL14" s="115">
        <f t="shared" ref="BL14:BL17" si="88">ROUND(AH14,0)</f>
        <v>26</v>
      </c>
      <c r="BM14" s="115">
        <f t="shared" ref="BM14:BM17" si="89">ROUND(AI14,0)</f>
        <v>48</v>
      </c>
      <c r="BN14" s="115">
        <f t="shared" ref="BN14:BN17" si="90">ROUND(AJ14,0)</f>
        <v>32</v>
      </c>
    </row>
    <row r="15" spans="1:66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2300820</v>
      </c>
      <c r="G15" s="19">
        <f t="shared" si="1"/>
        <v>1743</v>
      </c>
      <c r="H15" s="20">
        <v>76</v>
      </c>
      <c r="I15" s="20">
        <v>245</v>
      </c>
      <c r="J15" s="20">
        <v>183</v>
      </c>
      <c r="K15" s="20">
        <v>183</v>
      </c>
      <c r="L15" s="20">
        <v>122</v>
      </c>
      <c r="M15" s="20">
        <v>61</v>
      </c>
      <c r="N15" s="20">
        <v>46</v>
      </c>
      <c r="O15" s="20">
        <v>46</v>
      </c>
      <c r="P15" s="20">
        <v>30</v>
      </c>
      <c r="Q15" s="20">
        <v>46</v>
      </c>
      <c r="R15" s="20">
        <v>92</v>
      </c>
      <c r="S15" s="20">
        <v>46</v>
      </c>
      <c r="T15" s="20">
        <v>92</v>
      </c>
      <c r="U15" s="20">
        <v>61</v>
      </c>
      <c r="V15" s="20">
        <v>92</v>
      </c>
      <c r="W15" s="20">
        <v>76</v>
      </c>
      <c r="X15" s="20">
        <v>92</v>
      </c>
      <c r="Y15" s="20">
        <v>30</v>
      </c>
      <c r="Z15" s="20">
        <v>76</v>
      </c>
      <c r="AA15" s="20">
        <v>2</v>
      </c>
      <c r="AB15" s="20">
        <v>5</v>
      </c>
      <c r="AC15" s="20">
        <v>2</v>
      </c>
      <c r="AD15" s="20">
        <v>2</v>
      </c>
      <c r="AE15" s="20">
        <v>10</v>
      </c>
      <c r="AF15" s="20">
        <v>6</v>
      </c>
      <c r="AG15" s="20">
        <v>5</v>
      </c>
      <c r="AH15" s="20">
        <v>4</v>
      </c>
      <c r="AI15" s="20">
        <v>7</v>
      </c>
      <c r="AJ15" s="20">
        <v>5</v>
      </c>
      <c r="AL15" s="115">
        <f t="shared" si="62"/>
        <v>76</v>
      </c>
      <c r="AM15" s="115">
        <f t="shared" si="63"/>
        <v>245</v>
      </c>
      <c r="AN15" s="115">
        <f t="shared" si="64"/>
        <v>183</v>
      </c>
      <c r="AO15" s="115">
        <f t="shared" si="65"/>
        <v>183</v>
      </c>
      <c r="AP15" s="115">
        <f t="shared" si="66"/>
        <v>122</v>
      </c>
      <c r="AQ15" s="115">
        <f t="shared" si="67"/>
        <v>61</v>
      </c>
      <c r="AR15" s="115">
        <f t="shared" si="68"/>
        <v>46</v>
      </c>
      <c r="AS15" s="115">
        <f t="shared" si="69"/>
        <v>46</v>
      </c>
      <c r="AT15" s="115">
        <f t="shared" si="70"/>
        <v>30</v>
      </c>
      <c r="AU15" s="115">
        <f t="shared" si="71"/>
        <v>46</v>
      </c>
      <c r="AV15" s="115">
        <f t="shared" si="72"/>
        <v>92</v>
      </c>
      <c r="AW15" s="115">
        <f t="shared" si="73"/>
        <v>46</v>
      </c>
      <c r="AX15" s="115">
        <f t="shared" si="74"/>
        <v>92</v>
      </c>
      <c r="AY15" s="115">
        <f t="shared" si="75"/>
        <v>61</v>
      </c>
      <c r="AZ15" s="115">
        <f t="shared" si="76"/>
        <v>92</v>
      </c>
      <c r="BA15" s="115">
        <f t="shared" si="77"/>
        <v>76</v>
      </c>
      <c r="BB15" s="115">
        <f t="shared" si="78"/>
        <v>92</v>
      </c>
      <c r="BC15" s="115">
        <f t="shared" si="79"/>
        <v>30</v>
      </c>
      <c r="BD15" s="115">
        <f t="shared" si="80"/>
        <v>76</v>
      </c>
      <c r="BE15" s="115">
        <f t="shared" si="81"/>
        <v>2</v>
      </c>
      <c r="BF15" s="115">
        <f t="shared" si="82"/>
        <v>5</v>
      </c>
      <c r="BG15" s="115">
        <f t="shared" si="83"/>
        <v>2</v>
      </c>
      <c r="BH15" s="115">
        <f t="shared" si="84"/>
        <v>2</v>
      </c>
      <c r="BI15" s="115">
        <f t="shared" si="85"/>
        <v>10</v>
      </c>
      <c r="BJ15" s="115">
        <f t="shared" si="86"/>
        <v>6</v>
      </c>
      <c r="BK15" s="115">
        <f t="shared" si="87"/>
        <v>5</v>
      </c>
      <c r="BL15" s="115">
        <f t="shared" si="88"/>
        <v>4</v>
      </c>
      <c r="BM15" s="115">
        <f t="shared" si="89"/>
        <v>7</v>
      </c>
      <c r="BN15" s="115">
        <f t="shared" si="90"/>
        <v>5</v>
      </c>
    </row>
    <row r="16" spans="1:66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2699970</v>
      </c>
      <c r="G16" s="19">
        <f t="shared" si="1"/>
        <v>1426</v>
      </c>
      <c r="H16" s="20">
        <v>56</v>
      </c>
      <c r="I16" s="20">
        <v>182</v>
      </c>
      <c r="J16" s="20">
        <v>136</v>
      </c>
      <c r="K16" s="20">
        <v>136</v>
      </c>
      <c r="L16" s="20">
        <v>91</v>
      </c>
      <c r="M16" s="20">
        <v>45</v>
      </c>
      <c r="N16" s="20">
        <v>34</v>
      </c>
      <c r="O16" s="20">
        <v>34</v>
      </c>
      <c r="P16" s="20">
        <v>23</v>
      </c>
      <c r="Q16" s="20">
        <v>34</v>
      </c>
      <c r="R16" s="20">
        <v>68</v>
      </c>
      <c r="S16" s="20">
        <v>34</v>
      </c>
      <c r="T16" s="20">
        <v>68</v>
      </c>
      <c r="U16" s="20">
        <v>45</v>
      </c>
      <c r="V16" s="20">
        <v>68</v>
      </c>
      <c r="W16" s="20">
        <v>57</v>
      </c>
      <c r="X16" s="20">
        <v>68</v>
      </c>
      <c r="Y16" s="20">
        <v>22</v>
      </c>
      <c r="Z16" s="20">
        <v>57</v>
      </c>
      <c r="AA16" s="20">
        <v>8</v>
      </c>
      <c r="AB16" s="20">
        <v>17</v>
      </c>
      <c r="AC16" s="20">
        <v>8</v>
      </c>
      <c r="AD16" s="20">
        <v>8</v>
      </c>
      <c r="AE16" s="20">
        <v>34</v>
      </c>
      <c r="AF16" s="20">
        <v>19</v>
      </c>
      <c r="AG16" s="20">
        <v>17</v>
      </c>
      <c r="AH16" s="20">
        <v>14</v>
      </c>
      <c r="AI16" s="20">
        <v>26</v>
      </c>
      <c r="AJ16" s="20">
        <v>17</v>
      </c>
      <c r="AL16" s="115">
        <f t="shared" si="62"/>
        <v>56</v>
      </c>
      <c r="AM16" s="115">
        <f t="shared" si="63"/>
        <v>182</v>
      </c>
      <c r="AN16" s="115">
        <f t="shared" si="64"/>
        <v>136</v>
      </c>
      <c r="AO16" s="115">
        <f t="shared" si="65"/>
        <v>136</v>
      </c>
      <c r="AP16" s="115">
        <f t="shared" si="66"/>
        <v>91</v>
      </c>
      <c r="AQ16" s="115">
        <f t="shared" si="67"/>
        <v>45</v>
      </c>
      <c r="AR16" s="115">
        <f t="shared" si="68"/>
        <v>34</v>
      </c>
      <c r="AS16" s="115">
        <f t="shared" si="69"/>
        <v>34</v>
      </c>
      <c r="AT16" s="115">
        <f t="shared" si="70"/>
        <v>23</v>
      </c>
      <c r="AU16" s="115">
        <f t="shared" si="71"/>
        <v>34</v>
      </c>
      <c r="AV16" s="115">
        <f t="shared" si="72"/>
        <v>68</v>
      </c>
      <c r="AW16" s="115">
        <f t="shared" si="73"/>
        <v>34</v>
      </c>
      <c r="AX16" s="115">
        <f t="shared" si="74"/>
        <v>68</v>
      </c>
      <c r="AY16" s="115">
        <f t="shared" si="75"/>
        <v>45</v>
      </c>
      <c r="AZ16" s="115">
        <f t="shared" si="76"/>
        <v>68</v>
      </c>
      <c r="BA16" s="115">
        <f t="shared" si="77"/>
        <v>57</v>
      </c>
      <c r="BB16" s="115">
        <f t="shared" si="78"/>
        <v>68</v>
      </c>
      <c r="BC16" s="115">
        <f t="shared" si="79"/>
        <v>22</v>
      </c>
      <c r="BD16" s="115">
        <f t="shared" si="80"/>
        <v>57</v>
      </c>
      <c r="BE16" s="115">
        <f t="shared" si="81"/>
        <v>8</v>
      </c>
      <c r="BF16" s="115">
        <f t="shared" si="82"/>
        <v>17</v>
      </c>
      <c r="BG16" s="115">
        <f t="shared" si="83"/>
        <v>8</v>
      </c>
      <c r="BH16" s="115">
        <f t="shared" si="84"/>
        <v>8</v>
      </c>
      <c r="BI16" s="115">
        <f t="shared" si="85"/>
        <v>34</v>
      </c>
      <c r="BJ16" s="115">
        <f t="shared" si="86"/>
        <v>19</v>
      </c>
      <c r="BK16" s="115">
        <f t="shared" si="87"/>
        <v>17</v>
      </c>
      <c r="BL16" s="115">
        <f t="shared" si="88"/>
        <v>14</v>
      </c>
      <c r="BM16" s="115">
        <f t="shared" si="89"/>
        <v>26</v>
      </c>
      <c r="BN16" s="115">
        <f t="shared" si="90"/>
        <v>17</v>
      </c>
    </row>
    <row r="17" spans="1:66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2645410</v>
      </c>
      <c r="G17" s="19">
        <f t="shared" si="1"/>
        <v>1377</v>
      </c>
      <c r="H17" s="20">
        <v>55</v>
      </c>
      <c r="I17" s="20">
        <v>174</v>
      </c>
      <c r="J17" s="20">
        <v>132</v>
      </c>
      <c r="K17" s="20">
        <v>132</v>
      </c>
      <c r="L17" s="20">
        <v>87</v>
      </c>
      <c r="M17" s="20">
        <v>44</v>
      </c>
      <c r="N17" s="20">
        <v>32</v>
      </c>
      <c r="O17" s="20">
        <v>32</v>
      </c>
      <c r="P17" s="20">
        <v>22</v>
      </c>
      <c r="Q17" s="20">
        <v>32</v>
      </c>
      <c r="R17" s="20">
        <v>65</v>
      </c>
      <c r="S17" s="20">
        <v>32</v>
      </c>
      <c r="T17" s="20">
        <v>65</v>
      </c>
      <c r="U17" s="20">
        <v>44</v>
      </c>
      <c r="V17" s="20">
        <v>65</v>
      </c>
      <c r="W17" s="20">
        <v>54</v>
      </c>
      <c r="X17" s="20">
        <v>65</v>
      </c>
      <c r="Y17" s="20">
        <v>22</v>
      </c>
      <c r="Z17" s="20">
        <v>54</v>
      </c>
      <c r="AA17" s="20">
        <v>9</v>
      </c>
      <c r="AB17" s="20">
        <v>17</v>
      </c>
      <c r="AC17" s="20">
        <v>8</v>
      </c>
      <c r="AD17" s="20">
        <v>9</v>
      </c>
      <c r="AE17" s="20">
        <v>34</v>
      </c>
      <c r="AF17" s="20">
        <v>19</v>
      </c>
      <c r="AG17" s="20">
        <v>17</v>
      </c>
      <c r="AH17" s="20">
        <v>13</v>
      </c>
      <c r="AI17" s="20">
        <v>26</v>
      </c>
      <c r="AJ17" s="20">
        <v>17</v>
      </c>
      <c r="AL17" s="115">
        <f t="shared" si="62"/>
        <v>55</v>
      </c>
      <c r="AM17" s="115">
        <f t="shared" si="63"/>
        <v>174</v>
      </c>
      <c r="AN17" s="115">
        <f t="shared" si="64"/>
        <v>132</v>
      </c>
      <c r="AO17" s="115">
        <f t="shared" si="65"/>
        <v>132</v>
      </c>
      <c r="AP17" s="115">
        <f t="shared" si="66"/>
        <v>87</v>
      </c>
      <c r="AQ17" s="115">
        <f t="shared" si="67"/>
        <v>44</v>
      </c>
      <c r="AR17" s="115">
        <f t="shared" si="68"/>
        <v>32</v>
      </c>
      <c r="AS17" s="115">
        <f t="shared" si="69"/>
        <v>32</v>
      </c>
      <c r="AT17" s="115">
        <f t="shared" si="70"/>
        <v>22</v>
      </c>
      <c r="AU17" s="115">
        <f t="shared" si="71"/>
        <v>32</v>
      </c>
      <c r="AV17" s="115">
        <f t="shared" si="72"/>
        <v>65</v>
      </c>
      <c r="AW17" s="115">
        <f t="shared" si="73"/>
        <v>32</v>
      </c>
      <c r="AX17" s="115">
        <f t="shared" si="74"/>
        <v>65</v>
      </c>
      <c r="AY17" s="115">
        <f t="shared" si="75"/>
        <v>44</v>
      </c>
      <c r="AZ17" s="115">
        <f t="shared" si="76"/>
        <v>65</v>
      </c>
      <c r="BA17" s="115">
        <f t="shared" si="77"/>
        <v>54</v>
      </c>
      <c r="BB17" s="115">
        <f t="shared" si="78"/>
        <v>65</v>
      </c>
      <c r="BC17" s="115">
        <f t="shared" si="79"/>
        <v>22</v>
      </c>
      <c r="BD17" s="115">
        <f t="shared" si="80"/>
        <v>54</v>
      </c>
      <c r="BE17" s="115">
        <f t="shared" si="81"/>
        <v>9</v>
      </c>
      <c r="BF17" s="115">
        <f t="shared" si="82"/>
        <v>17</v>
      </c>
      <c r="BG17" s="115">
        <f t="shared" si="83"/>
        <v>8</v>
      </c>
      <c r="BH17" s="115">
        <f t="shared" si="84"/>
        <v>9</v>
      </c>
      <c r="BI17" s="115">
        <f t="shared" si="85"/>
        <v>34</v>
      </c>
      <c r="BJ17" s="115">
        <f t="shared" si="86"/>
        <v>19</v>
      </c>
      <c r="BK17" s="115">
        <f t="shared" si="87"/>
        <v>17</v>
      </c>
      <c r="BL17" s="115">
        <f t="shared" si="88"/>
        <v>13</v>
      </c>
      <c r="BM17" s="115">
        <f t="shared" si="89"/>
        <v>26</v>
      </c>
      <c r="BN17" s="115">
        <f t="shared" si="90"/>
        <v>17</v>
      </c>
    </row>
    <row r="18" spans="1:66" s="9" customFormat="1" x14ac:dyDescent="0.2">
      <c r="A18" s="30"/>
      <c r="B18" s="22"/>
      <c r="C18" s="23"/>
      <c r="D18" s="31"/>
      <c r="E18" s="31"/>
      <c r="F18" s="26">
        <f>SUM(F14:F17)</f>
        <v>10788430</v>
      </c>
      <c r="G18" s="26">
        <f t="shared" ref="G18:AJ18" si="91">SUM(G14:G17)</f>
        <v>5539</v>
      </c>
      <c r="H18" s="26">
        <f t="shared" si="91"/>
        <v>217</v>
      </c>
      <c r="I18" s="26">
        <f t="shared" si="91"/>
        <v>699</v>
      </c>
      <c r="J18" s="26">
        <f t="shared" si="91"/>
        <v>524</v>
      </c>
      <c r="K18" s="26">
        <f t="shared" si="91"/>
        <v>524</v>
      </c>
      <c r="L18" s="26">
        <f t="shared" si="91"/>
        <v>349</v>
      </c>
      <c r="M18" s="26">
        <f t="shared" si="91"/>
        <v>174</v>
      </c>
      <c r="N18" s="26">
        <f t="shared" si="91"/>
        <v>130</v>
      </c>
      <c r="O18" s="26">
        <f t="shared" si="91"/>
        <v>130</v>
      </c>
      <c r="P18" s="26">
        <f t="shared" si="91"/>
        <v>87</v>
      </c>
      <c r="Q18" s="26">
        <f t="shared" si="91"/>
        <v>130</v>
      </c>
      <c r="R18" s="26">
        <f t="shared" si="91"/>
        <v>262</v>
      </c>
      <c r="S18" s="26">
        <f t="shared" si="91"/>
        <v>130</v>
      </c>
      <c r="T18" s="26">
        <f t="shared" si="91"/>
        <v>262</v>
      </c>
      <c r="U18" s="26">
        <f t="shared" si="91"/>
        <v>174</v>
      </c>
      <c r="V18" s="26">
        <f t="shared" si="91"/>
        <v>262</v>
      </c>
      <c r="W18" s="26">
        <f t="shared" si="91"/>
        <v>218</v>
      </c>
      <c r="X18" s="26">
        <f t="shared" si="91"/>
        <v>262</v>
      </c>
      <c r="Y18" s="26">
        <f t="shared" si="91"/>
        <v>86</v>
      </c>
      <c r="Z18" s="26">
        <f t="shared" si="91"/>
        <v>218</v>
      </c>
      <c r="AA18" s="26">
        <f t="shared" si="91"/>
        <v>35</v>
      </c>
      <c r="AB18" s="26">
        <f t="shared" si="91"/>
        <v>71</v>
      </c>
      <c r="AC18" s="26">
        <f t="shared" si="91"/>
        <v>32</v>
      </c>
      <c r="AD18" s="26">
        <f t="shared" si="91"/>
        <v>35</v>
      </c>
      <c r="AE18" s="26">
        <f t="shared" si="91"/>
        <v>142</v>
      </c>
      <c r="AF18" s="26">
        <f t="shared" si="91"/>
        <v>80</v>
      </c>
      <c r="AG18" s="26">
        <f t="shared" si="91"/>
        <v>71</v>
      </c>
      <c r="AH18" s="26">
        <f t="shared" si="91"/>
        <v>57</v>
      </c>
      <c r="AI18" s="26">
        <f t="shared" si="91"/>
        <v>107</v>
      </c>
      <c r="AJ18" s="26">
        <f t="shared" si="91"/>
        <v>71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66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4087180</v>
      </c>
      <c r="G19" s="19">
        <f t="shared" si="1"/>
        <v>1880</v>
      </c>
      <c r="H19" s="20">
        <v>71</v>
      </c>
      <c r="I19" s="20">
        <v>228</v>
      </c>
      <c r="J19" s="20">
        <v>171</v>
      </c>
      <c r="K19" s="20">
        <v>171</v>
      </c>
      <c r="L19" s="20">
        <v>114</v>
      </c>
      <c r="M19" s="20">
        <v>57</v>
      </c>
      <c r="N19" s="20">
        <v>42</v>
      </c>
      <c r="O19" s="20">
        <v>42</v>
      </c>
      <c r="P19" s="20">
        <v>28</v>
      </c>
      <c r="Q19" s="20">
        <v>42</v>
      </c>
      <c r="R19" s="20">
        <v>85</v>
      </c>
      <c r="S19" s="20">
        <v>42</v>
      </c>
      <c r="T19" s="20">
        <v>85</v>
      </c>
      <c r="U19" s="20">
        <v>57</v>
      </c>
      <c r="V19" s="20">
        <v>85</v>
      </c>
      <c r="W19" s="20">
        <v>71</v>
      </c>
      <c r="X19" s="20">
        <v>85</v>
      </c>
      <c r="Y19" s="20">
        <v>28</v>
      </c>
      <c r="Z19" s="20">
        <v>71</v>
      </c>
      <c r="AA19" s="20">
        <v>15</v>
      </c>
      <c r="AB19" s="20">
        <v>31</v>
      </c>
      <c r="AC19" s="20">
        <v>14</v>
      </c>
      <c r="AD19" s="20">
        <v>15</v>
      </c>
      <c r="AE19" s="20">
        <v>62</v>
      </c>
      <c r="AF19" s="20">
        <v>35</v>
      </c>
      <c r="AG19" s="20">
        <v>31</v>
      </c>
      <c r="AH19" s="20">
        <v>25</v>
      </c>
      <c r="AI19" s="20">
        <v>46</v>
      </c>
      <c r="AJ19" s="20">
        <v>31</v>
      </c>
      <c r="AL19" s="115">
        <f t="shared" ref="AL19:AL22" si="92">ROUND(H19,0)</f>
        <v>71</v>
      </c>
      <c r="AM19" s="115">
        <f t="shared" ref="AM19:AM22" si="93">ROUND(I19,0)</f>
        <v>228</v>
      </c>
      <c r="AN19" s="115">
        <f t="shared" ref="AN19:AN22" si="94">ROUND(J19,0)</f>
        <v>171</v>
      </c>
      <c r="AO19" s="115">
        <f t="shared" ref="AO19:AO22" si="95">ROUND(K19,0)</f>
        <v>171</v>
      </c>
      <c r="AP19" s="115">
        <f t="shared" ref="AP19:AP22" si="96">ROUND(L19,0)</f>
        <v>114</v>
      </c>
      <c r="AQ19" s="115">
        <f t="shared" ref="AQ19:AQ22" si="97">ROUND(M19,0)</f>
        <v>57</v>
      </c>
      <c r="AR19" s="115">
        <f t="shared" ref="AR19:AR22" si="98">ROUND(N19,0)</f>
        <v>42</v>
      </c>
      <c r="AS19" s="115">
        <f t="shared" ref="AS19:AS22" si="99">ROUND(O19,0)</f>
        <v>42</v>
      </c>
      <c r="AT19" s="115">
        <f t="shared" ref="AT19:AT22" si="100">ROUND(P19,0)</f>
        <v>28</v>
      </c>
      <c r="AU19" s="115">
        <f t="shared" ref="AU19:AU22" si="101">ROUND(Q19,0)</f>
        <v>42</v>
      </c>
      <c r="AV19" s="115">
        <f t="shared" ref="AV19:AV22" si="102">ROUND(R19,0)</f>
        <v>85</v>
      </c>
      <c r="AW19" s="115">
        <f t="shared" ref="AW19:AW22" si="103">ROUND(S19,0)</f>
        <v>42</v>
      </c>
      <c r="AX19" s="115">
        <f t="shared" ref="AX19:AX22" si="104">ROUND(T19,0)</f>
        <v>85</v>
      </c>
      <c r="AY19" s="115">
        <f t="shared" ref="AY19:AY22" si="105">ROUND(U19,0)</f>
        <v>57</v>
      </c>
      <c r="AZ19" s="115">
        <f t="shared" ref="AZ19:AZ22" si="106">ROUND(V19,0)</f>
        <v>85</v>
      </c>
      <c r="BA19" s="115">
        <f t="shared" ref="BA19:BA22" si="107">ROUND(W19,0)</f>
        <v>71</v>
      </c>
      <c r="BB19" s="115">
        <f t="shared" ref="BB19:BB22" si="108">ROUND(X19,0)</f>
        <v>85</v>
      </c>
      <c r="BC19" s="115">
        <f t="shared" ref="BC19:BC22" si="109">ROUND(Y19,0)</f>
        <v>28</v>
      </c>
      <c r="BD19" s="115">
        <f t="shared" ref="BD19:BD22" si="110">ROUND(Z19,0)</f>
        <v>71</v>
      </c>
      <c r="BE19" s="115">
        <f t="shared" ref="BE19:BE22" si="111">ROUND(AA19,0)</f>
        <v>15</v>
      </c>
      <c r="BF19" s="115">
        <f t="shared" ref="BF19:BF22" si="112">ROUND(AB19,0)</f>
        <v>31</v>
      </c>
      <c r="BG19" s="115">
        <f t="shared" ref="BG19:BG22" si="113">ROUND(AC19,0)</f>
        <v>14</v>
      </c>
      <c r="BH19" s="115">
        <f t="shared" ref="BH19:BH22" si="114">ROUND(AD19,0)</f>
        <v>15</v>
      </c>
      <c r="BI19" s="115">
        <f t="shared" ref="BI19:BI22" si="115">ROUND(AE19,0)</f>
        <v>62</v>
      </c>
      <c r="BJ19" s="115">
        <f t="shared" ref="BJ19:BJ22" si="116">ROUND(AF19,0)</f>
        <v>35</v>
      </c>
      <c r="BK19" s="115">
        <f t="shared" ref="BK19:BK22" si="117">ROUND(AG19,0)</f>
        <v>31</v>
      </c>
      <c r="BL19" s="115">
        <f t="shared" ref="BL19:BL22" si="118">ROUND(AH19,0)</f>
        <v>25</v>
      </c>
      <c r="BM19" s="115">
        <f t="shared" ref="BM19:BM22" si="119">ROUND(AI19,0)</f>
        <v>46</v>
      </c>
      <c r="BN19" s="115">
        <f t="shared" ref="BN19:BN22" si="120">ROUND(AJ19,0)</f>
        <v>31</v>
      </c>
    </row>
    <row r="20" spans="1:66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2936960</v>
      </c>
      <c r="G20" s="19">
        <f t="shared" si="1"/>
        <v>1504</v>
      </c>
      <c r="H20" s="20">
        <v>59</v>
      </c>
      <c r="I20" s="20">
        <v>190</v>
      </c>
      <c r="J20" s="20">
        <v>142</v>
      </c>
      <c r="K20" s="20">
        <v>142</v>
      </c>
      <c r="L20" s="20">
        <v>95</v>
      </c>
      <c r="M20" s="20">
        <v>47</v>
      </c>
      <c r="N20" s="20">
        <v>35</v>
      </c>
      <c r="O20" s="20">
        <v>35</v>
      </c>
      <c r="P20" s="20">
        <v>24</v>
      </c>
      <c r="Q20" s="20">
        <v>35</v>
      </c>
      <c r="R20" s="20">
        <v>71</v>
      </c>
      <c r="S20" s="20">
        <v>35</v>
      </c>
      <c r="T20" s="20">
        <v>71</v>
      </c>
      <c r="U20" s="20">
        <v>47</v>
      </c>
      <c r="V20" s="20">
        <v>71</v>
      </c>
      <c r="W20" s="20">
        <v>59</v>
      </c>
      <c r="X20" s="20">
        <v>71</v>
      </c>
      <c r="Y20" s="20">
        <v>24</v>
      </c>
      <c r="Z20" s="20">
        <v>59</v>
      </c>
      <c r="AA20" s="20">
        <v>10</v>
      </c>
      <c r="AB20" s="20">
        <v>19</v>
      </c>
      <c r="AC20" s="20">
        <v>9</v>
      </c>
      <c r="AD20" s="20">
        <v>10</v>
      </c>
      <c r="AE20" s="20">
        <v>39</v>
      </c>
      <c r="AF20" s="20">
        <v>22</v>
      </c>
      <c r="AG20" s="20">
        <v>19</v>
      </c>
      <c r="AH20" s="20">
        <v>16</v>
      </c>
      <c r="AI20" s="20">
        <v>29</v>
      </c>
      <c r="AJ20" s="20">
        <v>19</v>
      </c>
      <c r="AL20" s="115">
        <f t="shared" si="92"/>
        <v>59</v>
      </c>
      <c r="AM20" s="115">
        <f t="shared" si="93"/>
        <v>190</v>
      </c>
      <c r="AN20" s="115">
        <f t="shared" si="94"/>
        <v>142</v>
      </c>
      <c r="AO20" s="115">
        <f t="shared" si="95"/>
        <v>142</v>
      </c>
      <c r="AP20" s="115">
        <f t="shared" si="96"/>
        <v>95</v>
      </c>
      <c r="AQ20" s="115">
        <f t="shared" si="97"/>
        <v>47</v>
      </c>
      <c r="AR20" s="115">
        <f t="shared" si="98"/>
        <v>35</v>
      </c>
      <c r="AS20" s="115">
        <f t="shared" si="99"/>
        <v>35</v>
      </c>
      <c r="AT20" s="115">
        <f t="shared" si="100"/>
        <v>24</v>
      </c>
      <c r="AU20" s="115">
        <f t="shared" si="101"/>
        <v>35</v>
      </c>
      <c r="AV20" s="115">
        <f t="shared" si="102"/>
        <v>71</v>
      </c>
      <c r="AW20" s="115">
        <f t="shared" si="103"/>
        <v>35</v>
      </c>
      <c r="AX20" s="115">
        <f t="shared" si="104"/>
        <v>71</v>
      </c>
      <c r="AY20" s="115">
        <f t="shared" si="105"/>
        <v>47</v>
      </c>
      <c r="AZ20" s="115">
        <f t="shared" si="106"/>
        <v>71</v>
      </c>
      <c r="BA20" s="115">
        <f t="shared" si="107"/>
        <v>59</v>
      </c>
      <c r="BB20" s="115">
        <f t="shared" si="108"/>
        <v>71</v>
      </c>
      <c r="BC20" s="115">
        <f t="shared" si="109"/>
        <v>24</v>
      </c>
      <c r="BD20" s="115">
        <f t="shared" si="110"/>
        <v>59</v>
      </c>
      <c r="BE20" s="115">
        <f t="shared" si="111"/>
        <v>10</v>
      </c>
      <c r="BF20" s="115">
        <f t="shared" si="112"/>
        <v>19</v>
      </c>
      <c r="BG20" s="115">
        <f t="shared" si="113"/>
        <v>9</v>
      </c>
      <c r="BH20" s="115">
        <f t="shared" si="114"/>
        <v>10</v>
      </c>
      <c r="BI20" s="115">
        <f t="shared" si="115"/>
        <v>39</v>
      </c>
      <c r="BJ20" s="115">
        <f t="shared" si="116"/>
        <v>22</v>
      </c>
      <c r="BK20" s="115">
        <f t="shared" si="117"/>
        <v>19</v>
      </c>
      <c r="BL20" s="115">
        <f t="shared" si="118"/>
        <v>16</v>
      </c>
      <c r="BM20" s="115">
        <f t="shared" si="119"/>
        <v>29</v>
      </c>
      <c r="BN20" s="115">
        <f t="shared" si="120"/>
        <v>19</v>
      </c>
    </row>
    <row r="21" spans="1:66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2931070</v>
      </c>
      <c r="G21" s="19">
        <f t="shared" si="1"/>
        <v>1569</v>
      </c>
      <c r="H21" s="20">
        <v>62</v>
      </c>
      <c r="I21" s="20">
        <v>201</v>
      </c>
      <c r="J21" s="20">
        <v>151</v>
      </c>
      <c r="K21" s="20">
        <v>151</v>
      </c>
      <c r="L21" s="20">
        <v>101</v>
      </c>
      <c r="M21" s="20">
        <v>50</v>
      </c>
      <c r="N21" s="20">
        <v>37</v>
      </c>
      <c r="O21" s="20">
        <v>37</v>
      </c>
      <c r="P21" s="20">
        <v>25</v>
      </c>
      <c r="Q21" s="20">
        <v>37</v>
      </c>
      <c r="R21" s="20">
        <v>75</v>
      </c>
      <c r="S21" s="20">
        <v>37</v>
      </c>
      <c r="T21" s="20">
        <v>75</v>
      </c>
      <c r="U21" s="20">
        <v>50</v>
      </c>
      <c r="V21" s="20">
        <v>75</v>
      </c>
      <c r="W21" s="20">
        <v>63</v>
      </c>
      <c r="X21" s="20">
        <v>75</v>
      </c>
      <c r="Y21" s="20">
        <v>25</v>
      </c>
      <c r="Z21" s="20">
        <v>63</v>
      </c>
      <c r="AA21" s="20">
        <v>9</v>
      </c>
      <c r="AB21" s="20">
        <v>18</v>
      </c>
      <c r="AC21" s="20">
        <v>8</v>
      </c>
      <c r="AD21" s="20">
        <v>9</v>
      </c>
      <c r="AE21" s="20">
        <v>36</v>
      </c>
      <c r="AF21" s="20">
        <v>21</v>
      </c>
      <c r="AG21" s="20">
        <v>18</v>
      </c>
      <c r="AH21" s="20">
        <v>15</v>
      </c>
      <c r="AI21" s="20">
        <v>27</v>
      </c>
      <c r="AJ21" s="20">
        <v>18</v>
      </c>
      <c r="AL21" s="115">
        <f t="shared" si="92"/>
        <v>62</v>
      </c>
      <c r="AM21" s="115">
        <f t="shared" si="93"/>
        <v>201</v>
      </c>
      <c r="AN21" s="115">
        <f t="shared" si="94"/>
        <v>151</v>
      </c>
      <c r="AO21" s="115">
        <f t="shared" si="95"/>
        <v>151</v>
      </c>
      <c r="AP21" s="115">
        <f t="shared" si="96"/>
        <v>101</v>
      </c>
      <c r="AQ21" s="115">
        <f t="shared" si="97"/>
        <v>50</v>
      </c>
      <c r="AR21" s="115">
        <f t="shared" si="98"/>
        <v>37</v>
      </c>
      <c r="AS21" s="115">
        <f t="shared" si="99"/>
        <v>37</v>
      </c>
      <c r="AT21" s="115">
        <f t="shared" si="100"/>
        <v>25</v>
      </c>
      <c r="AU21" s="115">
        <f t="shared" si="101"/>
        <v>37</v>
      </c>
      <c r="AV21" s="115">
        <f t="shared" si="102"/>
        <v>75</v>
      </c>
      <c r="AW21" s="115">
        <f t="shared" si="103"/>
        <v>37</v>
      </c>
      <c r="AX21" s="115">
        <f t="shared" si="104"/>
        <v>75</v>
      </c>
      <c r="AY21" s="115">
        <f t="shared" si="105"/>
        <v>50</v>
      </c>
      <c r="AZ21" s="115">
        <f t="shared" si="106"/>
        <v>75</v>
      </c>
      <c r="BA21" s="115">
        <f t="shared" si="107"/>
        <v>63</v>
      </c>
      <c r="BB21" s="115">
        <f t="shared" si="108"/>
        <v>75</v>
      </c>
      <c r="BC21" s="115">
        <f t="shared" si="109"/>
        <v>25</v>
      </c>
      <c r="BD21" s="115">
        <f t="shared" si="110"/>
        <v>63</v>
      </c>
      <c r="BE21" s="115">
        <f t="shared" si="111"/>
        <v>9</v>
      </c>
      <c r="BF21" s="115">
        <f t="shared" si="112"/>
        <v>18</v>
      </c>
      <c r="BG21" s="115">
        <f t="shared" si="113"/>
        <v>8</v>
      </c>
      <c r="BH21" s="115">
        <f t="shared" si="114"/>
        <v>9</v>
      </c>
      <c r="BI21" s="115">
        <f t="shared" si="115"/>
        <v>36</v>
      </c>
      <c r="BJ21" s="115">
        <f t="shared" si="116"/>
        <v>21</v>
      </c>
      <c r="BK21" s="115">
        <f t="shared" si="117"/>
        <v>18</v>
      </c>
      <c r="BL21" s="115">
        <f t="shared" si="118"/>
        <v>15</v>
      </c>
      <c r="BM21" s="115">
        <f t="shared" si="119"/>
        <v>27</v>
      </c>
      <c r="BN21" s="115">
        <f t="shared" si="120"/>
        <v>18</v>
      </c>
    </row>
    <row r="22" spans="1:66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2003610</v>
      </c>
      <c r="G22" s="19">
        <f t="shared" si="1"/>
        <v>1182</v>
      </c>
      <c r="H22" s="20">
        <v>48</v>
      </c>
      <c r="I22" s="20">
        <v>155</v>
      </c>
      <c r="J22" s="20">
        <v>116</v>
      </c>
      <c r="K22" s="20">
        <v>116</v>
      </c>
      <c r="L22" s="20">
        <v>77</v>
      </c>
      <c r="M22" s="20">
        <v>39</v>
      </c>
      <c r="N22" s="20">
        <v>30</v>
      </c>
      <c r="O22" s="20">
        <v>30</v>
      </c>
      <c r="P22" s="20">
        <v>19</v>
      </c>
      <c r="Q22" s="20">
        <v>30</v>
      </c>
      <c r="R22" s="20">
        <v>59</v>
      </c>
      <c r="S22" s="20">
        <v>30</v>
      </c>
      <c r="T22" s="20">
        <v>59</v>
      </c>
      <c r="U22" s="20">
        <v>39</v>
      </c>
      <c r="V22" s="20">
        <v>59</v>
      </c>
      <c r="W22" s="20">
        <v>48</v>
      </c>
      <c r="X22" s="20">
        <v>59</v>
      </c>
      <c r="Y22" s="20">
        <v>19</v>
      </c>
      <c r="Z22" s="20">
        <v>48</v>
      </c>
      <c r="AA22" s="20">
        <v>5</v>
      </c>
      <c r="AB22" s="20">
        <v>11</v>
      </c>
      <c r="AC22" s="20">
        <v>4</v>
      </c>
      <c r="AD22" s="20">
        <v>5</v>
      </c>
      <c r="AE22" s="20">
        <v>20</v>
      </c>
      <c r="AF22" s="20">
        <v>12</v>
      </c>
      <c r="AG22" s="20">
        <v>11</v>
      </c>
      <c r="AH22" s="20">
        <v>7</v>
      </c>
      <c r="AI22" s="20">
        <v>16</v>
      </c>
      <c r="AJ22" s="20">
        <v>11</v>
      </c>
      <c r="AL22" s="115">
        <f t="shared" si="92"/>
        <v>48</v>
      </c>
      <c r="AM22" s="115">
        <f t="shared" si="93"/>
        <v>155</v>
      </c>
      <c r="AN22" s="115">
        <f t="shared" si="94"/>
        <v>116</v>
      </c>
      <c r="AO22" s="115">
        <f t="shared" si="95"/>
        <v>116</v>
      </c>
      <c r="AP22" s="115">
        <f t="shared" si="96"/>
        <v>77</v>
      </c>
      <c r="AQ22" s="115">
        <f t="shared" si="97"/>
        <v>39</v>
      </c>
      <c r="AR22" s="115">
        <f t="shared" si="98"/>
        <v>30</v>
      </c>
      <c r="AS22" s="115">
        <f t="shared" si="99"/>
        <v>30</v>
      </c>
      <c r="AT22" s="115">
        <f t="shared" si="100"/>
        <v>19</v>
      </c>
      <c r="AU22" s="115">
        <f t="shared" si="101"/>
        <v>30</v>
      </c>
      <c r="AV22" s="115">
        <f t="shared" si="102"/>
        <v>59</v>
      </c>
      <c r="AW22" s="115">
        <f t="shared" si="103"/>
        <v>30</v>
      </c>
      <c r="AX22" s="115">
        <f t="shared" si="104"/>
        <v>59</v>
      </c>
      <c r="AY22" s="115">
        <f t="shared" si="105"/>
        <v>39</v>
      </c>
      <c r="AZ22" s="115">
        <f t="shared" si="106"/>
        <v>59</v>
      </c>
      <c r="BA22" s="115">
        <f t="shared" si="107"/>
        <v>48</v>
      </c>
      <c r="BB22" s="115">
        <f t="shared" si="108"/>
        <v>59</v>
      </c>
      <c r="BC22" s="115">
        <f t="shared" si="109"/>
        <v>19</v>
      </c>
      <c r="BD22" s="115">
        <f t="shared" si="110"/>
        <v>48</v>
      </c>
      <c r="BE22" s="115">
        <f t="shared" si="111"/>
        <v>5</v>
      </c>
      <c r="BF22" s="115">
        <f t="shared" si="112"/>
        <v>11</v>
      </c>
      <c r="BG22" s="115">
        <f t="shared" si="113"/>
        <v>4</v>
      </c>
      <c r="BH22" s="115">
        <f t="shared" si="114"/>
        <v>5</v>
      </c>
      <c r="BI22" s="115">
        <f t="shared" si="115"/>
        <v>20</v>
      </c>
      <c r="BJ22" s="115">
        <f t="shared" si="116"/>
        <v>12</v>
      </c>
      <c r="BK22" s="115">
        <f t="shared" si="117"/>
        <v>11</v>
      </c>
      <c r="BL22" s="115">
        <f t="shared" si="118"/>
        <v>7</v>
      </c>
      <c r="BM22" s="115">
        <f t="shared" si="119"/>
        <v>16</v>
      </c>
      <c r="BN22" s="115">
        <f t="shared" si="120"/>
        <v>11</v>
      </c>
    </row>
    <row r="23" spans="1:66" s="9" customFormat="1" x14ac:dyDescent="0.2">
      <c r="A23" s="30"/>
      <c r="B23" s="22"/>
      <c r="C23" s="23"/>
      <c r="D23" s="31"/>
      <c r="E23" s="31"/>
      <c r="F23" s="26">
        <f>SUM(F19:F22)</f>
        <v>11958820</v>
      </c>
      <c r="G23" s="26">
        <f t="shared" ref="G23:AJ23" si="121">SUM(G19:G22)</f>
        <v>6135</v>
      </c>
      <c r="H23" s="26">
        <f t="shared" si="121"/>
        <v>240</v>
      </c>
      <c r="I23" s="26">
        <f t="shared" si="121"/>
        <v>774</v>
      </c>
      <c r="J23" s="26">
        <f t="shared" si="121"/>
        <v>580</v>
      </c>
      <c r="K23" s="26">
        <f t="shared" si="121"/>
        <v>580</v>
      </c>
      <c r="L23" s="26">
        <f t="shared" si="121"/>
        <v>387</v>
      </c>
      <c r="M23" s="26">
        <f t="shared" si="121"/>
        <v>193</v>
      </c>
      <c r="N23" s="26">
        <f t="shared" si="121"/>
        <v>144</v>
      </c>
      <c r="O23" s="26">
        <f t="shared" si="121"/>
        <v>144</v>
      </c>
      <c r="P23" s="26">
        <f t="shared" si="121"/>
        <v>96</v>
      </c>
      <c r="Q23" s="26">
        <f t="shared" si="121"/>
        <v>144</v>
      </c>
      <c r="R23" s="26">
        <f t="shared" si="121"/>
        <v>290</v>
      </c>
      <c r="S23" s="26">
        <f t="shared" si="121"/>
        <v>144</v>
      </c>
      <c r="T23" s="26">
        <f t="shared" si="121"/>
        <v>290</v>
      </c>
      <c r="U23" s="26">
        <f t="shared" si="121"/>
        <v>193</v>
      </c>
      <c r="V23" s="26">
        <f t="shared" si="121"/>
        <v>290</v>
      </c>
      <c r="W23" s="26">
        <f t="shared" si="121"/>
        <v>241</v>
      </c>
      <c r="X23" s="26">
        <f t="shared" si="121"/>
        <v>290</v>
      </c>
      <c r="Y23" s="26">
        <f t="shared" si="121"/>
        <v>96</v>
      </c>
      <c r="Z23" s="26">
        <f t="shared" si="121"/>
        <v>241</v>
      </c>
      <c r="AA23" s="26">
        <f t="shared" si="121"/>
        <v>39</v>
      </c>
      <c r="AB23" s="26">
        <f t="shared" si="121"/>
        <v>79</v>
      </c>
      <c r="AC23" s="26">
        <f t="shared" si="121"/>
        <v>35</v>
      </c>
      <c r="AD23" s="26">
        <f t="shared" si="121"/>
        <v>39</v>
      </c>
      <c r="AE23" s="26">
        <f t="shared" si="121"/>
        <v>157</v>
      </c>
      <c r="AF23" s="26">
        <f t="shared" si="121"/>
        <v>90</v>
      </c>
      <c r="AG23" s="26">
        <f t="shared" si="121"/>
        <v>79</v>
      </c>
      <c r="AH23" s="26">
        <f t="shared" si="121"/>
        <v>63</v>
      </c>
      <c r="AI23" s="26">
        <f t="shared" si="121"/>
        <v>118</v>
      </c>
      <c r="AJ23" s="26">
        <f t="shared" si="121"/>
        <v>79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66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6455370</v>
      </c>
      <c r="G24" s="19">
        <f t="shared" si="1"/>
        <v>2709</v>
      </c>
      <c r="H24" s="20">
        <v>93</v>
      </c>
      <c r="I24" s="20">
        <v>300</v>
      </c>
      <c r="J24" s="20">
        <v>224</v>
      </c>
      <c r="K24" s="20">
        <v>224</v>
      </c>
      <c r="L24" s="20">
        <v>150</v>
      </c>
      <c r="M24" s="20">
        <v>75</v>
      </c>
      <c r="N24" s="20">
        <v>58</v>
      </c>
      <c r="O24" s="20">
        <v>58</v>
      </c>
      <c r="P24" s="20">
        <v>38</v>
      </c>
      <c r="Q24" s="20">
        <v>58</v>
      </c>
      <c r="R24" s="20">
        <v>127</v>
      </c>
      <c r="S24" s="20">
        <v>63</v>
      </c>
      <c r="T24" s="20">
        <v>127</v>
      </c>
      <c r="U24" s="20">
        <v>85</v>
      </c>
      <c r="V24" s="20">
        <v>127</v>
      </c>
      <c r="W24" s="20">
        <v>106</v>
      </c>
      <c r="X24" s="20">
        <v>127</v>
      </c>
      <c r="Y24" s="20">
        <v>42</v>
      </c>
      <c r="Z24" s="20">
        <v>106</v>
      </c>
      <c r="AA24" s="20">
        <v>17</v>
      </c>
      <c r="AB24" s="20">
        <v>53</v>
      </c>
      <c r="AC24" s="20">
        <v>23</v>
      </c>
      <c r="AD24" s="20">
        <v>26</v>
      </c>
      <c r="AE24" s="20">
        <v>106</v>
      </c>
      <c r="AF24" s="20">
        <v>62</v>
      </c>
      <c r="AG24" s="20">
        <v>53</v>
      </c>
      <c r="AH24" s="20">
        <v>44</v>
      </c>
      <c r="AI24" s="20">
        <v>82</v>
      </c>
      <c r="AJ24" s="20">
        <v>55</v>
      </c>
      <c r="AL24" s="115">
        <f t="shared" ref="AL24:AL29" si="122">ROUND(H24,0)</f>
        <v>93</v>
      </c>
      <c r="AM24" s="115">
        <f t="shared" ref="AM24:AM29" si="123">ROUND(I24,0)</f>
        <v>300</v>
      </c>
      <c r="AN24" s="115">
        <f t="shared" ref="AN24:AN29" si="124">ROUND(J24,0)</f>
        <v>224</v>
      </c>
      <c r="AO24" s="115">
        <f t="shared" ref="AO24:AO29" si="125">ROUND(K24,0)</f>
        <v>224</v>
      </c>
      <c r="AP24" s="115">
        <f t="shared" ref="AP24:AP29" si="126">ROUND(L24,0)</f>
        <v>150</v>
      </c>
      <c r="AQ24" s="115">
        <f t="shared" ref="AQ24:AQ29" si="127">ROUND(M24,0)</f>
        <v>75</v>
      </c>
      <c r="AR24" s="115">
        <f t="shared" ref="AR24:AR29" si="128">ROUND(N24,0)</f>
        <v>58</v>
      </c>
      <c r="AS24" s="115">
        <f t="shared" ref="AS24:AS29" si="129">ROUND(O24,0)</f>
        <v>58</v>
      </c>
      <c r="AT24" s="115">
        <f t="shared" ref="AT24:AT29" si="130">ROUND(P24,0)</f>
        <v>38</v>
      </c>
      <c r="AU24" s="115">
        <f t="shared" ref="AU24:AU29" si="131">ROUND(Q24,0)</f>
        <v>58</v>
      </c>
      <c r="AV24" s="115">
        <f t="shared" ref="AV24:AV29" si="132">ROUND(R24,0)</f>
        <v>127</v>
      </c>
      <c r="AW24" s="115">
        <f t="shared" ref="AW24:AW29" si="133">ROUND(S24,0)</f>
        <v>63</v>
      </c>
      <c r="AX24" s="115">
        <f t="shared" ref="AX24:AX29" si="134">ROUND(T24,0)</f>
        <v>127</v>
      </c>
      <c r="AY24" s="115">
        <f t="shared" ref="AY24:AY29" si="135">ROUND(U24,0)</f>
        <v>85</v>
      </c>
      <c r="AZ24" s="115">
        <f t="shared" ref="AZ24:AZ29" si="136">ROUND(V24,0)</f>
        <v>127</v>
      </c>
      <c r="BA24" s="115">
        <f t="shared" ref="BA24:BA29" si="137">ROUND(W24,0)</f>
        <v>106</v>
      </c>
      <c r="BB24" s="115">
        <f t="shared" ref="BB24:BB29" si="138">ROUND(X24,0)</f>
        <v>127</v>
      </c>
      <c r="BC24" s="115">
        <f t="shared" ref="BC24:BC29" si="139">ROUND(Y24,0)</f>
        <v>42</v>
      </c>
      <c r="BD24" s="115">
        <f t="shared" ref="BD24:BD29" si="140">ROUND(Z24,0)</f>
        <v>106</v>
      </c>
      <c r="BE24" s="115">
        <f t="shared" ref="BE24:BE29" si="141">ROUND(AA24,0)</f>
        <v>17</v>
      </c>
      <c r="BF24" s="115">
        <f t="shared" ref="BF24:BF29" si="142">ROUND(AB24,0)</f>
        <v>53</v>
      </c>
      <c r="BG24" s="115">
        <f t="shared" ref="BG24:BG29" si="143">ROUND(AC24,0)</f>
        <v>23</v>
      </c>
      <c r="BH24" s="115">
        <f t="shared" ref="BH24:BH29" si="144">ROUND(AD24,0)</f>
        <v>26</v>
      </c>
      <c r="BI24" s="115">
        <f t="shared" ref="BI24:BI29" si="145">ROUND(AE24,0)</f>
        <v>106</v>
      </c>
      <c r="BJ24" s="115">
        <f t="shared" ref="BJ24:BJ29" si="146">ROUND(AF24,0)</f>
        <v>62</v>
      </c>
      <c r="BK24" s="115">
        <f t="shared" ref="BK24:BK29" si="147">ROUND(AG24,0)</f>
        <v>53</v>
      </c>
      <c r="BL24" s="115">
        <f t="shared" ref="BL24:BL29" si="148">ROUND(AH24,0)</f>
        <v>44</v>
      </c>
      <c r="BM24" s="115">
        <f t="shared" ref="BM24:BM29" si="149">ROUND(AI24,0)</f>
        <v>82</v>
      </c>
      <c r="BN24" s="115">
        <f t="shared" ref="BN24:BN29" si="150">ROUND(AJ24,0)</f>
        <v>55</v>
      </c>
    </row>
    <row r="25" spans="1:66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1649070</v>
      </c>
      <c r="G25" s="19">
        <f t="shared" si="1"/>
        <v>948</v>
      </c>
      <c r="H25" s="20">
        <v>37</v>
      </c>
      <c r="I25" s="20">
        <v>120</v>
      </c>
      <c r="J25" s="20">
        <v>90</v>
      </c>
      <c r="K25" s="20">
        <v>90</v>
      </c>
      <c r="L25" s="20">
        <v>60</v>
      </c>
      <c r="M25" s="20">
        <v>30</v>
      </c>
      <c r="N25" s="20">
        <v>22</v>
      </c>
      <c r="O25" s="20">
        <v>22</v>
      </c>
      <c r="P25" s="20">
        <v>15</v>
      </c>
      <c r="Q25" s="20">
        <v>22</v>
      </c>
      <c r="R25" s="20">
        <v>49</v>
      </c>
      <c r="S25" s="20">
        <v>24</v>
      </c>
      <c r="T25" s="20">
        <v>49</v>
      </c>
      <c r="U25" s="20">
        <v>32</v>
      </c>
      <c r="V25" s="20">
        <v>49</v>
      </c>
      <c r="W25" s="20">
        <v>41</v>
      </c>
      <c r="X25" s="20">
        <v>49</v>
      </c>
      <c r="Y25" s="20">
        <v>16</v>
      </c>
      <c r="Z25" s="20">
        <v>41</v>
      </c>
      <c r="AA25" s="20">
        <v>7</v>
      </c>
      <c r="AB25" s="20">
        <v>9</v>
      </c>
      <c r="AC25" s="20">
        <v>4</v>
      </c>
      <c r="AD25" s="20">
        <v>5</v>
      </c>
      <c r="AE25" s="20">
        <v>18</v>
      </c>
      <c r="AF25" s="20">
        <v>11</v>
      </c>
      <c r="AG25" s="20">
        <v>9</v>
      </c>
      <c r="AH25" s="20">
        <v>7</v>
      </c>
      <c r="AI25" s="20">
        <v>12</v>
      </c>
      <c r="AJ25" s="20">
        <v>8</v>
      </c>
      <c r="AL25" s="115">
        <f t="shared" si="122"/>
        <v>37</v>
      </c>
      <c r="AM25" s="115">
        <f t="shared" si="123"/>
        <v>120</v>
      </c>
      <c r="AN25" s="115">
        <f t="shared" si="124"/>
        <v>90</v>
      </c>
      <c r="AO25" s="115">
        <f t="shared" si="125"/>
        <v>90</v>
      </c>
      <c r="AP25" s="115">
        <f t="shared" si="126"/>
        <v>60</v>
      </c>
      <c r="AQ25" s="115">
        <f t="shared" si="127"/>
        <v>30</v>
      </c>
      <c r="AR25" s="115">
        <f t="shared" si="128"/>
        <v>22</v>
      </c>
      <c r="AS25" s="115">
        <f t="shared" si="129"/>
        <v>22</v>
      </c>
      <c r="AT25" s="115">
        <f t="shared" si="130"/>
        <v>15</v>
      </c>
      <c r="AU25" s="115">
        <f t="shared" si="131"/>
        <v>22</v>
      </c>
      <c r="AV25" s="115">
        <f t="shared" si="132"/>
        <v>49</v>
      </c>
      <c r="AW25" s="115">
        <f t="shared" si="133"/>
        <v>24</v>
      </c>
      <c r="AX25" s="115">
        <f t="shared" si="134"/>
        <v>49</v>
      </c>
      <c r="AY25" s="115">
        <f t="shared" si="135"/>
        <v>32</v>
      </c>
      <c r="AZ25" s="115">
        <f t="shared" si="136"/>
        <v>49</v>
      </c>
      <c r="BA25" s="115">
        <f t="shared" si="137"/>
        <v>41</v>
      </c>
      <c r="BB25" s="115">
        <f t="shared" si="138"/>
        <v>49</v>
      </c>
      <c r="BC25" s="115">
        <f t="shared" si="139"/>
        <v>16</v>
      </c>
      <c r="BD25" s="115">
        <f t="shared" si="140"/>
        <v>41</v>
      </c>
      <c r="BE25" s="115">
        <f t="shared" si="141"/>
        <v>7</v>
      </c>
      <c r="BF25" s="115">
        <f t="shared" si="142"/>
        <v>9</v>
      </c>
      <c r="BG25" s="115">
        <f t="shared" si="143"/>
        <v>4</v>
      </c>
      <c r="BH25" s="115">
        <f t="shared" si="144"/>
        <v>5</v>
      </c>
      <c r="BI25" s="115">
        <f t="shared" si="145"/>
        <v>18</v>
      </c>
      <c r="BJ25" s="115">
        <f t="shared" si="146"/>
        <v>11</v>
      </c>
      <c r="BK25" s="115">
        <f t="shared" si="147"/>
        <v>9</v>
      </c>
      <c r="BL25" s="115">
        <f t="shared" si="148"/>
        <v>7</v>
      </c>
      <c r="BM25" s="115">
        <f t="shared" si="149"/>
        <v>12</v>
      </c>
      <c r="BN25" s="115">
        <f t="shared" si="150"/>
        <v>8</v>
      </c>
    </row>
    <row r="26" spans="1:66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1971700</v>
      </c>
      <c r="G26" s="19">
        <f t="shared" si="1"/>
        <v>1100</v>
      </c>
      <c r="H26" s="20">
        <v>43</v>
      </c>
      <c r="I26" s="20">
        <v>140</v>
      </c>
      <c r="J26" s="20">
        <v>105</v>
      </c>
      <c r="K26" s="20">
        <v>105</v>
      </c>
      <c r="L26" s="20">
        <v>70</v>
      </c>
      <c r="M26" s="20">
        <v>35</v>
      </c>
      <c r="N26" s="20">
        <v>24</v>
      </c>
      <c r="O26" s="20">
        <v>24</v>
      </c>
      <c r="P26" s="20">
        <v>16</v>
      </c>
      <c r="Q26" s="20">
        <v>24</v>
      </c>
      <c r="R26" s="20">
        <v>56</v>
      </c>
      <c r="S26" s="20">
        <v>28</v>
      </c>
      <c r="T26" s="20">
        <v>56</v>
      </c>
      <c r="U26" s="20">
        <v>37</v>
      </c>
      <c r="V26" s="20">
        <v>56</v>
      </c>
      <c r="W26" s="20">
        <v>47</v>
      </c>
      <c r="X26" s="20">
        <v>56</v>
      </c>
      <c r="Y26" s="20">
        <v>18</v>
      </c>
      <c r="Z26" s="20">
        <v>47</v>
      </c>
      <c r="AA26" s="20">
        <v>8</v>
      </c>
      <c r="AB26" s="20">
        <v>11</v>
      </c>
      <c r="AC26" s="20">
        <v>5</v>
      </c>
      <c r="AD26" s="20">
        <v>6</v>
      </c>
      <c r="AE26" s="20">
        <v>22</v>
      </c>
      <c r="AF26" s="20">
        <v>13</v>
      </c>
      <c r="AG26" s="20">
        <v>11</v>
      </c>
      <c r="AH26" s="20">
        <v>9</v>
      </c>
      <c r="AI26" s="20">
        <v>17</v>
      </c>
      <c r="AJ26" s="20">
        <v>11</v>
      </c>
      <c r="AL26" s="115">
        <f t="shared" si="122"/>
        <v>43</v>
      </c>
      <c r="AM26" s="115">
        <f t="shared" si="123"/>
        <v>140</v>
      </c>
      <c r="AN26" s="115">
        <f t="shared" si="124"/>
        <v>105</v>
      </c>
      <c r="AO26" s="115">
        <f t="shared" si="125"/>
        <v>105</v>
      </c>
      <c r="AP26" s="115">
        <f t="shared" si="126"/>
        <v>70</v>
      </c>
      <c r="AQ26" s="115">
        <f t="shared" si="127"/>
        <v>35</v>
      </c>
      <c r="AR26" s="115">
        <f t="shared" si="128"/>
        <v>24</v>
      </c>
      <c r="AS26" s="115">
        <f t="shared" si="129"/>
        <v>24</v>
      </c>
      <c r="AT26" s="115">
        <f t="shared" si="130"/>
        <v>16</v>
      </c>
      <c r="AU26" s="115">
        <f t="shared" si="131"/>
        <v>24</v>
      </c>
      <c r="AV26" s="115">
        <f t="shared" si="132"/>
        <v>56</v>
      </c>
      <c r="AW26" s="115">
        <f t="shared" si="133"/>
        <v>28</v>
      </c>
      <c r="AX26" s="115">
        <f t="shared" si="134"/>
        <v>56</v>
      </c>
      <c r="AY26" s="115">
        <f t="shared" si="135"/>
        <v>37</v>
      </c>
      <c r="AZ26" s="115">
        <f t="shared" si="136"/>
        <v>56</v>
      </c>
      <c r="BA26" s="115">
        <f t="shared" si="137"/>
        <v>47</v>
      </c>
      <c r="BB26" s="115">
        <f t="shared" si="138"/>
        <v>56</v>
      </c>
      <c r="BC26" s="115">
        <f t="shared" si="139"/>
        <v>18</v>
      </c>
      <c r="BD26" s="115">
        <f t="shared" si="140"/>
        <v>47</v>
      </c>
      <c r="BE26" s="115">
        <f t="shared" si="141"/>
        <v>8</v>
      </c>
      <c r="BF26" s="115">
        <f t="shared" si="142"/>
        <v>11</v>
      </c>
      <c r="BG26" s="115">
        <f t="shared" si="143"/>
        <v>5</v>
      </c>
      <c r="BH26" s="115">
        <f t="shared" si="144"/>
        <v>6</v>
      </c>
      <c r="BI26" s="115">
        <f t="shared" si="145"/>
        <v>22</v>
      </c>
      <c r="BJ26" s="115">
        <f t="shared" si="146"/>
        <v>13</v>
      </c>
      <c r="BK26" s="115">
        <f t="shared" si="147"/>
        <v>11</v>
      </c>
      <c r="BL26" s="115">
        <f t="shared" si="148"/>
        <v>9</v>
      </c>
      <c r="BM26" s="115">
        <f t="shared" si="149"/>
        <v>17</v>
      </c>
      <c r="BN26" s="115">
        <f t="shared" si="150"/>
        <v>11</v>
      </c>
    </row>
    <row r="27" spans="1:66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1769520</v>
      </c>
      <c r="G27" s="19">
        <f t="shared" si="1"/>
        <v>1057</v>
      </c>
      <c r="H27" s="20">
        <v>43</v>
      </c>
      <c r="I27" s="20">
        <v>140</v>
      </c>
      <c r="J27" s="20">
        <v>105</v>
      </c>
      <c r="K27" s="20">
        <v>105</v>
      </c>
      <c r="L27" s="20">
        <v>70</v>
      </c>
      <c r="M27" s="20">
        <v>35</v>
      </c>
      <c r="N27" s="20">
        <v>26</v>
      </c>
      <c r="O27" s="20">
        <v>26</v>
      </c>
      <c r="P27" s="20">
        <v>17</v>
      </c>
      <c r="Q27" s="20">
        <v>26</v>
      </c>
      <c r="R27" s="20">
        <v>52</v>
      </c>
      <c r="S27" s="20">
        <v>26</v>
      </c>
      <c r="T27" s="20">
        <v>52</v>
      </c>
      <c r="U27" s="20">
        <v>35</v>
      </c>
      <c r="V27" s="20">
        <v>52</v>
      </c>
      <c r="W27" s="20">
        <v>44</v>
      </c>
      <c r="X27" s="20">
        <v>52</v>
      </c>
      <c r="Y27" s="20">
        <v>17</v>
      </c>
      <c r="Z27" s="20">
        <v>44</v>
      </c>
      <c r="AA27" s="20">
        <v>7</v>
      </c>
      <c r="AB27" s="20">
        <v>9</v>
      </c>
      <c r="AC27" s="20">
        <v>4</v>
      </c>
      <c r="AD27" s="20">
        <v>5</v>
      </c>
      <c r="AE27" s="20">
        <v>18</v>
      </c>
      <c r="AF27" s="20">
        <v>11</v>
      </c>
      <c r="AG27" s="20">
        <v>9</v>
      </c>
      <c r="AH27" s="20">
        <v>7</v>
      </c>
      <c r="AI27" s="20">
        <v>12</v>
      </c>
      <c r="AJ27" s="20">
        <v>8</v>
      </c>
      <c r="AL27" s="115">
        <f t="shared" si="122"/>
        <v>43</v>
      </c>
      <c r="AM27" s="115">
        <f t="shared" si="123"/>
        <v>140</v>
      </c>
      <c r="AN27" s="115">
        <f t="shared" si="124"/>
        <v>105</v>
      </c>
      <c r="AO27" s="115">
        <f t="shared" si="125"/>
        <v>105</v>
      </c>
      <c r="AP27" s="115">
        <f t="shared" si="126"/>
        <v>70</v>
      </c>
      <c r="AQ27" s="115">
        <f t="shared" si="127"/>
        <v>35</v>
      </c>
      <c r="AR27" s="115">
        <f t="shared" si="128"/>
        <v>26</v>
      </c>
      <c r="AS27" s="115">
        <f t="shared" si="129"/>
        <v>26</v>
      </c>
      <c r="AT27" s="115">
        <f t="shared" si="130"/>
        <v>17</v>
      </c>
      <c r="AU27" s="115">
        <f t="shared" si="131"/>
        <v>26</v>
      </c>
      <c r="AV27" s="115">
        <f t="shared" si="132"/>
        <v>52</v>
      </c>
      <c r="AW27" s="115">
        <f t="shared" si="133"/>
        <v>26</v>
      </c>
      <c r="AX27" s="115">
        <f t="shared" si="134"/>
        <v>52</v>
      </c>
      <c r="AY27" s="115">
        <f t="shared" si="135"/>
        <v>35</v>
      </c>
      <c r="AZ27" s="115">
        <f t="shared" si="136"/>
        <v>52</v>
      </c>
      <c r="BA27" s="115">
        <f t="shared" si="137"/>
        <v>44</v>
      </c>
      <c r="BB27" s="115">
        <f t="shared" si="138"/>
        <v>52</v>
      </c>
      <c r="BC27" s="115">
        <f t="shared" si="139"/>
        <v>17</v>
      </c>
      <c r="BD27" s="115">
        <f t="shared" si="140"/>
        <v>44</v>
      </c>
      <c r="BE27" s="115">
        <f t="shared" si="141"/>
        <v>7</v>
      </c>
      <c r="BF27" s="115">
        <f t="shared" si="142"/>
        <v>9</v>
      </c>
      <c r="BG27" s="115">
        <f t="shared" si="143"/>
        <v>4</v>
      </c>
      <c r="BH27" s="115">
        <f t="shared" si="144"/>
        <v>5</v>
      </c>
      <c r="BI27" s="115">
        <f t="shared" si="145"/>
        <v>18</v>
      </c>
      <c r="BJ27" s="115">
        <f t="shared" si="146"/>
        <v>11</v>
      </c>
      <c r="BK27" s="115">
        <f t="shared" si="147"/>
        <v>9</v>
      </c>
      <c r="BL27" s="115">
        <f t="shared" si="148"/>
        <v>7</v>
      </c>
      <c r="BM27" s="115">
        <f t="shared" si="149"/>
        <v>12</v>
      </c>
      <c r="BN27" s="115">
        <f t="shared" si="150"/>
        <v>8</v>
      </c>
    </row>
    <row r="28" spans="1:66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2048540</v>
      </c>
      <c r="G28" s="19">
        <f t="shared" si="1"/>
        <v>1130</v>
      </c>
      <c r="H28" s="20">
        <v>47</v>
      </c>
      <c r="I28" s="20">
        <v>150</v>
      </c>
      <c r="J28" s="20">
        <v>112</v>
      </c>
      <c r="K28" s="20">
        <v>112</v>
      </c>
      <c r="L28" s="20">
        <v>75</v>
      </c>
      <c r="M28" s="20">
        <v>37</v>
      </c>
      <c r="N28" s="20">
        <v>28</v>
      </c>
      <c r="O28" s="20">
        <v>28</v>
      </c>
      <c r="P28" s="20">
        <v>19</v>
      </c>
      <c r="Q28" s="20">
        <v>28</v>
      </c>
      <c r="R28" s="20">
        <v>52</v>
      </c>
      <c r="S28" s="20">
        <v>26</v>
      </c>
      <c r="T28" s="20">
        <v>52</v>
      </c>
      <c r="U28" s="20">
        <v>35</v>
      </c>
      <c r="V28" s="20">
        <v>52</v>
      </c>
      <c r="W28" s="20">
        <v>44</v>
      </c>
      <c r="X28" s="20">
        <v>52</v>
      </c>
      <c r="Y28" s="20">
        <v>17</v>
      </c>
      <c r="Z28" s="20">
        <v>44</v>
      </c>
      <c r="AA28" s="20">
        <v>7</v>
      </c>
      <c r="AB28" s="20">
        <v>12</v>
      </c>
      <c r="AC28" s="20">
        <v>5</v>
      </c>
      <c r="AD28" s="20">
        <v>6</v>
      </c>
      <c r="AE28" s="20">
        <v>24</v>
      </c>
      <c r="AF28" s="20">
        <v>14</v>
      </c>
      <c r="AG28" s="20">
        <v>12</v>
      </c>
      <c r="AH28" s="20">
        <v>10</v>
      </c>
      <c r="AI28" s="20">
        <v>18</v>
      </c>
      <c r="AJ28" s="20">
        <v>12</v>
      </c>
      <c r="AL28" s="115">
        <f t="shared" si="122"/>
        <v>47</v>
      </c>
      <c r="AM28" s="115">
        <f t="shared" si="123"/>
        <v>150</v>
      </c>
      <c r="AN28" s="115">
        <f t="shared" si="124"/>
        <v>112</v>
      </c>
      <c r="AO28" s="115">
        <f t="shared" si="125"/>
        <v>112</v>
      </c>
      <c r="AP28" s="115">
        <f t="shared" si="126"/>
        <v>75</v>
      </c>
      <c r="AQ28" s="115">
        <f t="shared" si="127"/>
        <v>37</v>
      </c>
      <c r="AR28" s="115">
        <f t="shared" si="128"/>
        <v>28</v>
      </c>
      <c r="AS28" s="115">
        <f t="shared" si="129"/>
        <v>28</v>
      </c>
      <c r="AT28" s="115">
        <f t="shared" si="130"/>
        <v>19</v>
      </c>
      <c r="AU28" s="115">
        <f t="shared" si="131"/>
        <v>28</v>
      </c>
      <c r="AV28" s="115">
        <f t="shared" si="132"/>
        <v>52</v>
      </c>
      <c r="AW28" s="115">
        <f t="shared" si="133"/>
        <v>26</v>
      </c>
      <c r="AX28" s="115">
        <f t="shared" si="134"/>
        <v>52</v>
      </c>
      <c r="AY28" s="115">
        <f t="shared" si="135"/>
        <v>35</v>
      </c>
      <c r="AZ28" s="115">
        <f t="shared" si="136"/>
        <v>52</v>
      </c>
      <c r="BA28" s="115">
        <f t="shared" si="137"/>
        <v>44</v>
      </c>
      <c r="BB28" s="115">
        <f t="shared" si="138"/>
        <v>52</v>
      </c>
      <c r="BC28" s="115">
        <f t="shared" si="139"/>
        <v>17</v>
      </c>
      <c r="BD28" s="115">
        <f t="shared" si="140"/>
        <v>44</v>
      </c>
      <c r="BE28" s="115">
        <f t="shared" si="141"/>
        <v>7</v>
      </c>
      <c r="BF28" s="115">
        <f t="shared" si="142"/>
        <v>12</v>
      </c>
      <c r="BG28" s="115">
        <f t="shared" si="143"/>
        <v>5</v>
      </c>
      <c r="BH28" s="115">
        <f t="shared" si="144"/>
        <v>6</v>
      </c>
      <c r="BI28" s="115">
        <f t="shared" si="145"/>
        <v>24</v>
      </c>
      <c r="BJ28" s="115">
        <f t="shared" si="146"/>
        <v>14</v>
      </c>
      <c r="BK28" s="115">
        <f t="shared" si="147"/>
        <v>12</v>
      </c>
      <c r="BL28" s="115">
        <f t="shared" si="148"/>
        <v>10</v>
      </c>
      <c r="BM28" s="115">
        <f t="shared" si="149"/>
        <v>18</v>
      </c>
      <c r="BN28" s="115">
        <f t="shared" si="150"/>
        <v>12</v>
      </c>
    </row>
    <row r="29" spans="1:66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1563320</v>
      </c>
      <c r="G29" s="19">
        <f t="shared" si="1"/>
        <v>976</v>
      </c>
      <c r="H29" s="20">
        <v>47</v>
      </c>
      <c r="I29" s="20">
        <v>149</v>
      </c>
      <c r="J29" s="20">
        <v>112</v>
      </c>
      <c r="K29" s="20">
        <v>112</v>
      </c>
      <c r="L29" s="20">
        <v>74</v>
      </c>
      <c r="M29" s="20">
        <v>37</v>
      </c>
      <c r="N29" s="20">
        <v>28</v>
      </c>
      <c r="O29" s="20">
        <v>28</v>
      </c>
      <c r="P29" s="20">
        <v>19</v>
      </c>
      <c r="Q29" s="20">
        <v>28</v>
      </c>
      <c r="R29" s="20">
        <v>38</v>
      </c>
      <c r="S29" s="20">
        <v>19</v>
      </c>
      <c r="T29" s="20">
        <v>38</v>
      </c>
      <c r="U29" s="20">
        <v>25</v>
      </c>
      <c r="V29" s="20">
        <v>38</v>
      </c>
      <c r="W29" s="20">
        <v>30</v>
      </c>
      <c r="X29" s="20">
        <v>38</v>
      </c>
      <c r="Y29" s="20">
        <v>13</v>
      </c>
      <c r="Z29" s="20">
        <v>30</v>
      </c>
      <c r="AA29" s="20">
        <v>4</v>
      </c>
      <c r="AB29" s="20">
        <v>7</v>
      </c>
      <c r="AC29" s="20">
        <v>4</v>
      </c>
      <c r="AD29" s="20">
        <v>2</v>
      </c>
      <c r="AE29" s="20">
        <v>15</v>
      </c>
      <c r="AF29" s="20">
        <v>9</v>
      </c>
      <c r="AG29" s="20">
        <v>8</v>
      </c>
      <c r="AH29" s="20">
        <v>5</v>
      </c>
      <c r="AI29" s="20">
        <v>11</v>
      </c>
      <c r="AJ29" s="20">
        <v>8</v>
      </c>
      <c r="AL29" s="115">
        <f t="shared" si="122"/>
        <v>47</v>
      </c>
      <c r="AM29" s="115">
        <f t="shared" si="123"/>
        <v>149</v>
      </c>
      <c r="AN29" s="115">
        <f t="shared" si="124"/>
        <v>112</v>
      </c>
      <c r="AO29" s="115">
        <f t="shared" si="125"/>
        <v>112</v>
      </c>
      <c r="AP29" s="115">
        <f t="shared" si="126"/>
        <v>74</v>
      </c>
      <c r="AQ29" s="115">
        <f t="shared" si="127"/>
        <v>37</v>
      </c>
      <c r="AR29" s="115">
        <f t="shared" si="128"/>
        <v>28</v>
      </c>
      <c r="AS29" s="115">
        <f t="shared" si="129"/>
        <v>28</v>
      </c>
      <c r="AT29" s="115">
        <f t="shared" si="130"/>
        <v>19</v>
      </c>
      <c r="AU29" s="115">
        <f t="shared" si="131"/>
        <v>28</v>
      </c>
      <c r="AV29" s="115">
        <f t="shared" si="132"/>
        <v>38</v>
      </c>
      <c r="AW29" s="115">
        <f t="shared" si="133"/>
        <v>19</v>
      </c>
      <c r="AX29" s="115">
        <f t="shared" si="134"/>
        <v>38</v>
      </c>
      <c r="AY29" s="115">
        <f t="shared" si="135"/>
        <v>25</v>
      </c>
      <c r="AZ29" s="115">
        <f t="shared" si="136"/>
        <v>38</v>
      </c>
      <c r="BA29" s="115">
        <f t="shared" si="137"/>
        <v>30</v>
      </c>
      <c r="BB29" s="115">
        <f t="shared" si="138"/>
        <v>38</v>
      </c>
      <c r="BC29" s="115">
        <f t="shared" si="139"/>
        <v>13</v>
      </c>
      <c r="BD29" s="115">
        <f t="shared" si="140"/>
        <v>30</v>
      </c>
      <c r="BE29" s="115">
        <f t="shared" si="141"/>
        <v>4</v>
      </c>
      <c r="BF29" s="115">
        <f t="shared" si="142"/>
        <v>7</v>
      </c>
      <c r="BG29" s="115">
        <f t="shared" si="143"/>
        <v>4</v>
      </c>
      <c r="BH29" s="115">
        <f t="shared" si="144"/>
        <v>2</v>
      </c>
      <c r="BI29" s="115">
        <f t="shared" si="145"/>
        <v>15</v>
      </c>
      <c r="BJ29" s="115">
        <f t="shared" si="146"/>
        <v>9</v>
      </c>
      <c r="BK29" s="115">
        <f t="shared" si="147"/>
        <v>8</v>
      </c>
      <c r="BL29" s="115">
        <f t="shared" si="148"/>
        <v>5</v>
      </c>
      <c r="BM29" s="115">
        <f t="shared" si="149"/>
        <v>11</v>
      </c>
      <c r="BN29" s="115">
        <f t="shared" si="150"/>
        <v>8</v>
      </c>
    </row>
    <row r="30" spans="1:66" s="9" customFormat="1" x14ac:dyDescent="0.2">
      <c r="A30" s="21"/>
      <c r="B30" s="22"/>
      <c r="C30" s="23"/>
      <c r="D30" s="28"/>
      <c r="E30" s="21"/>
      <c r="F30" s="26">
        <f>SUM(F24:F29)</f>
        <v>15457520</v>
      </c>
      <c r="G30" s="26">
        <f t="shared" ref="G30:AJ30" si="151">SUM(G24:G29)</f>
        <v>7920</v>
      </c>
      <c r="H30" s="26">
        <f t="shared" si="151"/>
        <v>310</v>
      </c>
      <c r="I30" s="26">
        <f t="shared" si="151"/>
        <v>999</v>
      </c>
      <c r="J30" s="26">
        <f t="shared" si="151"/>
        <v>748</v>
      </c>
      <c r="K30" s="26">
        <f t="shared" si="151"/>
        <v>748</v>
      </c>
      <c r="L30" s="26">
        <f t="shared" si="151"/>
        <v>499</v>
      </c>
      <c r="M30" s="26">
        <f t="shared" si="151"/>
        <v>249</v>
      </c>
      <c r="N30" s="26">
        <f t="shared" si="151"/>
        <v>186</v>
      </c>
      <c r="O30" s="26">
        <f t="shared" si="151"/>
        <v>186</v>
      </c>
      <c r="P30" s="26">
        <f t="shared" si="151"/>
        <v>124</v>
      </c>
      <c r="Q30" s="26">
        <f t="shared" si="151"/>
        <v>186</v>
      </c>
      <c r="R30" s="26">
        <f t="shared" si="151"/>
        <v>374</v>
      </c>
      <c r="S30" s="26">
        <f t="shared" si="151"/>
        <v>186</v>
      </c>
      <c r="T30" s="26">
        <f t="shared" si="151"/>
        <v>374</v>
      </c>
      <c r="U30" s="26">
        <f t="shared" si="151"/>
        <v>249</v>
      </c>
      <c r="V30" s="26">
        <f t="shared" si="151"/>
        <v>374</v>
      </c>
      <c r="W30" s="26">
        <f t="shared" si="151"/>
        <v>312</v>
      </c>
      <c r="X30" s="26">
        <f t="shared" si="151"/>
        <v>374</v>
      </c>
      <c r="Y30" s="26">
        <f t="shared" si="151"/>
        <v>123</v>
      </c>
      <c r="Z30" s="26">
        <f t="shared" si="151"/>
        <v>312</v>
      </c>
      <c r="AA30" s="26">
        <f t="shared" si="151"/>
        <v>50</v>
      </c>
      <c r="AB30" s="26">
        <f t="shared" si="151"/>
        <v>101</v>
      </c>
      <c r="AC30" s="26">
        <f t="shared" si="151"/>
        <v>45</v>
      </c>
      <c r="AD30" s="26">
        <f t="shared" si="151"/>
        <v>50</v>
      </c>
      <c r="AE30" s="26">
        <f t="shared" si="151"/>
        <v>203</v>
      </c>
      <c r="AF30" s="26">
        <f t="shared" si="151"/>
        <v>120</v>
      </c>
      <c r="AG30" s="26">
        <f t="shared" si="151"/>
        <v>102</v>
      </c>
      <c r="AH30" s="26">
        <f t="shared" si="151"/>
        <v>82</v>
      </c>
      <c r="AI30" s="26">
        <f t="shared" si="151"/>
        <v>152</v>
      </c>
      <c r="AJ30" s="26">
        <f t="shared" si="151"/>
        <v>102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66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2397340</v>
      </c>
      <c r="G31" s="19">
        <f t="shared" ref="G31:G64" si="152">SUM(H31:AJ31)</f>
        <v>1210</v>
      </c>
      <c r="H31" s="20">
        <v>47</v>
      </c>
      <c r="I31" s="20">
        <v>152</v>
      </c>
      <c r="J31" s="20">
        <v>114</v>
      </c>
      <c r="K31" s="20">
        <v>114</v>
      </c>
      <c r="L31" s="20">
        <v>76</v>
      </c>
      <c r="M31" s="20">
        <v>38</v>
      </c>
      <c r="N31" s="20">
        <v>28</v>
      </c>
      <c r="O31" s="20">
        <v>28</v>
      </c>
      <c r="P31" s="20">
        <v>19</v>
      </c>
      <c r="Q31" s="20">
        <v>28</v>
      </c>
      <c r="R31" s="20">
        <v>57</v>
      </c>
      <c r="S31" s="20">
        <v>28</v>
      </c>
      <c r="T31" s="20">
        <v>57</v>
      </c>
      <c r="U31" s="20">
        <v>38</v>
      </c>
      <c r="V31" s="20">
        <v>57</v>
      </c>
      <c r="W31" s="20">
        <v>47</v>
      </c>
      <c r="X31" s="20">
        <v>57</v>
      </c>
      <c r="Y31" s="20">
        <v>19</v>
      </c>
      <c r="Z31" s="20">
        <v>47</v>
      </c>
      <c r="AA31" s="20">
        <v>8</v>
      </c>
      <c r="AB31" s="20">
        <v>16</v>
      </c>
      <c r="AC31" s="20">
        <v>7</v>
      </c>
      <c r="AD31" s="20">
        <v>8</v>
      </c>
      <c r="AE31" s="20">
        <v>32</v>
      </c>
      <c r="AF31" s="20">
        <v>16</v>
      </c>
      <c r="AG31" s="20">
        <v>18</v>
      </c>
      <c r="AH31" s="20">
        <v>14</v>
      </c>
      <c r="AI31" s="20">
        <v>24</v>
      </c>
      <c r="AJ31" s="20">
        <v>16</v>
      </c>
      <c r="AL31" s="115">
        <f t="shared" ref="AL31:AL35" si="153">ROUND(H31,0)</f>
        <v>47</v>
      </c>
      <c r="AM31" s="115">
        <f t="shared" ref="AM31:AM35" si="154">ROUND(I31,0)</f>
        <v>152</v>
      </c>
      <c r="AN31" s="115">
        <f t="shared" ref="AN31:AN35" si="155">ROUND(J31,0)</f>
        <v>114</v>
      </c>
      <c r="AO31" s="115">
        <f t="shared" ref="AO31:AO35" si="156">ROUND(K31,0)</f>
        <v>114</v>
      </c>
      <c r="AP31" s="115">
        <f t="shared" ref="AP31:AP35" si="157">ROUND(L31,0)</f>
        <v>76</v>
      </c>
      <c r="AQ31" s="115">
        <f t="shared" ref="AQ31:AQ35" si="158">ROUND(M31,0)</f>
        <v>38</v>
      </c>
      <c r="AR31" s="115">
        <f t="shared" ref="AR31:AR35" si="159">ROUND(N31,0)</f>
        <v>28</v>
      </c>
      <c r="AS31" s="115">
        <f t="shared" ref="AS31:AS35" si="160">ROUND(O31,0)</f>
        <v>28</v>
      </c>
      <c r="AT31" s="115">
        <f t="shared" ref="AT31:AT35" si="161">ROUND(P31,0)</f>
        <v>19</v>
      </c>
      <c r="AU31" s="115">
        <f t="shared" ref="AU31:AU35" si="162">ROUND(Q31,0)</f>
        <v>28</v>
      </c>
      <c r="AV31" s="115">
        <f t="shared" ref="AV31:AV35" si="163">ROUND(R31,0)</f>
        <v>57</v>
      </c>
      <c r="AW31" s="115">
        <f t="shared" ref="AW31:AW35" si="164">ROUND(S31,0)</f>
        <v>28</v>
      </c>
      <c r="AX31" s="115">
        <f t="shared" ref="AX31:AX35" si="165">ROUND(T31,0)</f>
        <v>57</v>
      </c>
      <c r="AY31" s="115">
        <f t="shared" ref="AY31:AY35" si="166">ROUND(U31,0)</f>
        <v>38</v>
      </c>
      <c r="AZ31" s="115">
        <f t="shared" ref="AZ31:AZ35" si="167">ROUND(V31,0)</f>
        <v>57</v>
      </c>
      <c r="BA31" s="115">
        <f t="shared" ref="BA31:BA35" si="168">ROUND(W31,0)</f>
        <v>47</v>
      </c>
      <c r="BB31" s="115">
        <f t="shared" ref="BB31:BB35" si="169">ROUND(X31,0)</f>
        <v>57</v>
      </c>
      <c r="BC31" s="115">
        <f t="shared" ref="BC31:BC35" si="170">ROUND(Y31,0)</f>
        <v>19</v>
      </c>
      <c r="BD31" s="115">
        <f t="shared" ref="BD31:BD35" si="171">ROUND(Z31,0)</f>
        <v>47</v>
      </c>
      <c r="BE31" s="115">
        <f t="shared" ref="BE31:BE35" si="172">ROUND(AA31,0)</f>
        <v>8</v>
      </c>
      <c r="BF31" s="115">
        <f t="shared" ref="BF31:BF35" si="173">ROUND(AB31,0)</f>
        <v>16</v>
      </c>
      <c r="BG31" s="115">
        <f t="shared" ref="BG31:BG35" si="174">ROUND(AC31,0)</f>
        <v>7</v>
      </c>
      <c r="BH31" s="115">
        <f t="shared" ref="BH31:BH35" si="175">ROUND(AD31,0)</f>
        <v>8</v>
      </c>
      <c r="BI31" s="115">
        <f t="shared" ref="BI31:BI35" si="176">ROUND(AE31,0)</f>
        <v>32</v>
      </c>
      <c r="BJ31" s="115">
        <f t="shared" ref="BJ31:BJ35" si="177">ROUND(AF31,0)</f>
        <v>16</v>
      </c>
      <c r="BK31" s="115">
        <f t="shared" ref="BK31:BK35" si="178">ROUND(AG31,0)</f>
        <v>18</v>
      </c>
      <c r="BL31" s="115">
        <f t="shared" ref="BL31:BL35" si="179">ROUND(AH31,0)</f>
        <v>14</v>
      </c>
      <c r="BM31" s="115">
        <f t="shared" ref="BM31:BM35" si="180">ROUND(AI31,0)</f>
        <v>24</v>
      </c>
      <c r="BN31" s="115">
        <f t="shared" ref="BN31:BN35" si="181">ROUND(AJ31,0)</f>
        <v>16</v>
      </c>
    </row>
    <row r="32" spans="1:66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1786510</v>
      </c>
      <c r="G32" s="19">
        <f t="shared" si="152"/>
        <v>1246</v>
      </c>
      <c r="H32" s="20">
        <v>53</v>
      </c>
      <c r="I32" s="20">
        <v>172</v>
      </c>
      <c r="J32" s="20">
        <v>129</v>
      </c>
      <c r="K32" s="20">
        <v>129</v>
      </c>
      <c r="L32" s="20">
        <v>86</v>
      </c>
      <c r="M32" s="20">
        <v>43</v>
      </c>
      <c r="N32" s="20">
        <v>32</v>
      </c>
      <c r="O32" s="20">
        <v>32</v>
      </c>
      <c r="P32" s="20">
        <v>21</v>
      </c>
      <c r="Q32" s="20">
        <v>32</v>
      </c>
      <c r="R32" s="20">
        <v>64</v>
      </c>
      <c r="S32" s="20">
        <v>32</v>
      </c>
      <c r="T32" s="20">
        <v>64</v>
      </c>
      <c r="U32" s="20">
        <v>43</v>
      </c>
      <c r="V32" s="20">
        <v>64</v>
      </c>
      <c r="W32" s="20">
        <v>54</v>
      </c>
      <c r="X32" s="20">
        <v>64</v>
      </c>
      <c r="Y32" s="20">
        <v>21</v>
      </c>
      <c r="Z32" s="20">
        <v>54</v>
      </c>
      <c r="AA32" s="20">
        <v>3</v>
      </c>
      <c r="AB32" s="20">
        <v>6</v>
      </c>
      <c r="AC32" s="20">
        <v>3</v>
      </c>
      <c r="AD32" s="20">
        <v>3</v>
      </c>
      <c r="AE32" s="20">
        <v>11</v>
      </c>
      <c r="AF32" s="20">
        <v>6</v>
      </c>
      <c r="AG32" s="20">
        <v>6</v>
      </c>
      <c r="AH32" s="20">
        <v>5</v>
      </c>
      <c r="AI32" s="20">
        <v>8</v>
      </c>
      <c r="AJ32" s="20">
        <v>6</v>
      </c>
      <c r="AL32" s="115">
        <f t="shared" si="153"/>
        <v>53</v>
      </c>
      <c r="AM32" s="115">
        <f t="shared" si="154"/>
        <v>172</v>
      </c>
      <c r="AN32" s="115">
        <f t="shared" si="155"/>
        <v>129</v>
      </c>
      <c r="AO32" s="115">
        <f t="shared" si="156"/>
        <v>129</v>
      </c>
      <c r="AP32" s="115">
        <f t="shared" si="157"/>
        <v>86</v>
      </c>
      <c r="AQ32" s="115">
        <f t="shared" si="158"/>
        <v>43</v>
      </c>
      <c r="AR32" s="115">
        <f t="shared" si="159"/>
        <v>32</v>
      </c>
      <c r="AS32" s="115">
        <f t="shared" si="160"/>
        <v>32</v>
      </c>
      <c r="AT32" s="115">
        <f t="shared" si="161"/>
        <v>21</v>
      </c>
      <c r="AU32" s="115">
        <f t="shared" si="162"/>
        <v>32</v>
      </c>
      <c r="AV32" s="115">
        <f t="shared" si="163"/>
        <v>64</v>
      </c>
      <c r="AW32" s="115">
        <f t="shared" si="164"/>
        <v>32</v>
      </c>
      <c r="AX32" s="115">
        <f t="shared" si="165"/>
        <v>64</v>
      </c>
      <c r="AY32" s="115">
        <f t="shared" si="166"/>
        <v>43</v>
      </c>
      <c r="AZ32" s="115">
        <f t="shared" si="167"/>
        <v>64</v>
      </c>
      <c r="BA32" s="115">
        <f t="shared" si="168"/>
        <v>54</v>
      </c>
      <c r="BB32" s="115">
        <f t="shared" si="169"/>
        <v>64</v>
      </c>
      <c r="BC32" s="115">
        <f t="shared" si="170"/>
        <v>21</v>
      </c>
      <c r="BD32" s="115">
        <f t="shared" si="171"/>
        <v>54</v>
      </c>
      <c r="BE32" s="115">
        <f t="shared" si="172"/>
        <v>3</v>
      </c>
      <c r="BF32" s="115">
        <f t="shared" si="173"/>
        <v>6</v>
      </c>
      <c r="BG32" s="115">
        <f t="shared" si="174"/>
        <v>3</v>
      </c>
      <c r="BH32" s="115">
        <f t="shared" si="175"/>
        <v>3</v>
      </c>
      <c r="BI32" s="115">
        <f t="shared" si="176"/>
        <v>11</v>
      </c>
      <c r="BJ32" s="115">
        <f t="shared" si="177"/>
        <v>6</v>
      </c>
      <c r="BK32" s="115">
        <f t="shared" si="178"/>
        <v>6</v>
      </c>
      <c r="BL32" s="115">
        <f t="shared" si="179"/>
        <v>5</v>
      </c>
      <c r="BM32" s="115">
        <f t="shared" si="180"/>
        <v>8</v>
      </c>
      <c r="BN32" s="115">
        <f t="shared" si="181"/>
        <v>6</v>
      </c>
    </row>
    <row r="33" spans="1:66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1710040</v>
      </c>
      <c r="G33" s="19">
        <f t="shared" si="152"/>
        <v>859</v>
      </c>
      <c r="H33" s="20">
        <v>33</v>
      </c>
      <c r="I33" s="20">
        <v>108</v>
      </c>
      <c r="J33" s="20">
        <v>81</v>
      </c>
      <c r="K33" s="20">
        <v>81</v>
      </c>
      <c r="L33" s="20">
        <v>54</v>
      </c>
      <c r="M33" s="20">
        <v>27</v>
      </c>
      <c r="N33" s="20">
        <v>20</v>
      </c>
      <c r="O33" s="20">
        <v>20</v>
      </c>
      <c r="P33" s="20">
        <v>13</v>
      </c>
      <c r="Q33" s="20">
        <v>20</v>
      </c>
      <c r="R33" s="20">
        <v>40</v>
      </c>
      <c r="S33" s="20">
        <v>20</v>
      </c>
      <c r="T33" s="20">
        <v>40</v>
      </c>
      <c r="U33" s="20">
        <v>27</v>
      </c>
      <c r="V33" s="20">
        <v>40</v>
      </c>
      <c r="W33" s="20">
        <v>34</v>
      </c>
      <c r="X33" s="20">
        <v>40</v>
      </c>
      <c r="Y33" s="20">
        <v>13</v>
      </c>
      <c r="Z33" s="20">
        <v>34</v>
      </c>
      <c r="AA33" s="20">
        <v>6</v>
      </c>
      <c r="AB33" s="20">
        <v>11</v>
      </c>
      <c r="AC33" s="20">
        <v>5</v>
      </c>
      <c r="AD33" s="20">
        <v>6</v>
      </c>
      <c r="AE33" s="20">
        <v>23</v>
      </c>
      <c r="AF33" s="20">
        <v>11</v>
      </c>
      <c r="AG33" s="20">
        <v>13</v>
      </c>
      <c r="AH33" s="20">
        <v>10</v>
      </c>
      <c r="AI33" s="20">
        <v>17</v>
      </c>
      <c r="AJ33" s="20">
        <v>12</v>
      </c>
      <c r="AL33" s="115">
        <f t="shared" si="153"/>
        <v>33</v>
      </c>
      <c r="AM33" s="115">
        <f t="shared" si="154"/>
        <v>108</v>
      </c>
      <c r="AN33" s="115">
        <f t="shared" si="155"/>
        <v>81</v>
      </c>
      <c r="AO33" s="115">
        <f t="shared" si="156"/>
        <v>81</v>
      </c>
      <c r="AP33" s="115">
        <f t="shared" si="157"/>
        <v>54</v>
      </c>
      <c r="AQ33" s="115">
        <f t="shared" si="158"/>
        <v>27</v>
      </c>
      <c r="AR33" s="115">
        <f t="shared" si="159"/>
        <v>20</v>
      </c>
      <c r="AS33" s="115">
        <f t="shared" si="160"/>
        <v>20</v>
      </c>
      <c r="AT33" s="115">
        <f t="shared" si="161"/>
        <v>13</v>
      </c>
      <c r="AU33" s="115">
        <f t="shared" si="162"/>
        <v>20</v>
      </c>
      <c r="AV33" s="115">
        <f t="shared" si="163"/>
        <v>40</v>
      </c>
      <c r="AW33" s="115">
        <f t="shared" si="164"/>
        <v>20</v>
      </c>
      <c r="AX33" s="115">
        <f t="shared" si="165"/>
        <v>40</v>
      </c>
      <c r="AY33" s="115">
        <f t="shared" si="166"/>
        <v>27</v>
      </c>
      <c r="AZ33" s="115">
        <f t="shared" si="167"/>
        <v>40</v>
      </c>
      <c r="BA33" s="115">
        <f t="shared" si="168"/>
        <v>34</v>
      </c>
      <c r="BB33" s="115">
        <f t="shared" si="169"/>
        <v>40</v>
      </c>
      <c r="BC33" s="115">
        <f t="shared" si="170"/>
        <v>13</v>
      </c>
      <c r="BD33" s="115">
        <f t="shared" si="171"/>
        <v>34</v>
      </c>
      <c r="BE33" s="115">
        <f t="shared" si="172"/>
        <v>6</v>
      </c>
      <c r="BF33" s="115">
        <f t="shared" si="173"/>
        <v>11</v>
      </c>
      <c r="BG33" s="115">
        <f t="shared" si="174"/>
        <v>5</v>
      </c>
      <c r="BH33" s="115">
        <f t="shared" si="175"/>
        <v>6</v>
      </c>
      <c r="BI33" s="115">
        <f t="shared" si="176"/>
        <v>23</v>
      </c>
      <c r="BJ33" s="115">
        <f t="shared" si="177"/>
        <v>11</v>
      </c>
      <c r="BK33" s="115">
        <f t="shared" si="178"/>
        <v>13</v>
      </c>
      <c r="BL33" s="115">
        <f t="shared" si="179"/>
        <v>10</v>
      </c>
      <c r="BM33" s="115">
        <f t="shared" si="180"/>
        <v>17</v>
      </c>
      <c r="BN33" s="115">
        <f t="shared" si="181"/>
        <v>12</v>
      </c>
    </row>
    <row r="34" spans="1:66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1650950</v>
      </c>
      <c r="G34" s="19">
        <f t="shared" si="152"/>
        <v>1062</v>
      </c>
      <c r="H34" s="20">
        <v>44</v>
      </c>
      <c r="I34" s="20">
        <v>143</v>
      </c>
      <c r="J34" s="20">
        <v>107</v>
      </c>
      <c r="K34" s="20">
        <v>107</v>
      </c>
      <c r="L34" s="20">
        <v>71</v>
      </c>
      <c r="M34" s="20">
        <v>36</v>
      </c>
      <c r="N34" s="20">
        <v>27</v>
      </c>
      <c r="O34" s="20">
        <v>27</v>
      </c>
      <c r="P34" s="20">
        <v>18</v>
      </c>
      <c r="Q34" s="20">
        <v>27</v>
      </c>
      <c r="R34" s="20">
        <v>54</v>
      </c>
      <c r="S34" s="20">
        <v>27</v>
      </c>
      <c r="T34" s="20">
        <v>54</v>
      </c>
      <c r="U34" s="20">
        <v>36</v>
      </c>
      <c r="V34" s="20">
        <v>54</v>
      </c>
      <c r="W34" s="20">
        <v>45</v>
      </c>
      <c r="X34" s="20">
        <v>54</v>
      </c>
      <c r="Y34" s="20">
        <v>18</v>
      </c>
      <c r="Z34" s="20">
        <v>45</v>
      </c>
      <c r="AA34" s="20">
        <v>3</v>
      </c>
      <c r="AB34" s="20">
        <v>7</v>
      </c>
      <c r="AC34" s="20">
        <v>3</v>
      </c>
      <c r="AD34" s="20">
        <v>3</v>
      </c>
      <c r="AE34" s="20">
        <v>14</v>
      </c>
      <c r="AF34" s="20">
        <v>7</v>
      </c>
      <c r="AG34" s="20">
        <v>8</v>
      </c>
      <c r="AH34" s="20">
        <v>6</v>
      </c>
      <c r="AI34" s="20">
        <v>10</v>
      </c>
      <c r="AJ34" s="20">
        <v>7</v>
      </c>
      <c r="AL34" s="115">
        <f t="shared" si="153"/>
        <v>44</v>
      </c>
      <c r="AM34" s="115">
        <f t="shared" si="154"/>
        <v>143</v>
      </c>
      <c r="AN34" s="115">
        <f t="shared" si="155"/>
        <v>107</v>
      </c>
      <c r="AO34" s="115">
        <f t="shared" si="156"/>
        <v>107</v>
      </c>
      <c r="AP34" s="115">
        <f t="shared" si="157"/>
        <v>71</v>
      </c>
      <c r="AQ34" s="115">
        <f t="shared" si="158"/>
        <v>36</v>
      </c>
      <c r="AR34" s="115">
        <f t="shared" si="159"/>
        <v>27</v>
      </c>
      <c r="AS34" s="115">
        <f t="shared" si="160"/>
        <v>27</v>
      </c>
      <c r="AT34" s="115">
        <f t="shared" si="161"/>
        <v>18</v>
      </c>
      <c r="AU34" s="115">
        <f t="shared" si="162"/>
        <v>27</v>
      </c>
      <c r="AV34" s="115">
        <f t="shared" si="163"/>
        <v>54</v>
      </c>
      <c r="AW34" s="115">
        <f t="shared" si="164"/>
        <v>27</v>
      </c>
      <c r="AX34" s="115">
        <f t="shared" si="165"/>
        <v>54</v>
      </c>
      <c r="AY34" s="115">
        <f t="shared" si="166"/>
        <v>36</v>
      </c>
      <c r="AZ34" s="115">
        <f t="shared" si="167"/>
        <v>54</v>
      </c>
      <c r="BA34" s="115">
        <f t="shared" si="168"/>
        <v>45</v>
      </c>
      <c r="BB34" s="115">
        <f t="shared" si="169"/>
        <v>54</v>
      </c>
      <c r="BC34" s="115">
        <f t="shared" si="170"/>
        <v>18</v>
      </c>
      <c r="BD34" s="115">
        <f t="shared" si="171"/>
        <v>45</v>
      </c>
      <c r="BE34" s="115">
        <f t="shared" si="172"/>
        <v>3</v>
      </c>
      <c r="BF34" s="115">
        <f t="shared" si="173"/>
        <v>7</v>
      </c>
      <c r="BG34" s="115">
        <f t="shared" si="174"/>
        <v>3</v>
      </c>
      <c r="BH34" s="115">
        <f t="shared" si="175"/>
        <v>3</v>
      </c>
      <c r="BI34" s="115">
        <f t="shared" si="176"/>
        <v>14</v>
      </c>
      <c r="BJ34" s="115">
        <f t="shared" si="177"/>
        <v>7</v>
      </c>
      <c r="BK34" s="115">
        <f t="shared" si="178"/>
        <v>8</v>
      </c>
      <c r="BL34" s="115">
        <f t="shared" si="179"/>
        <v>6</v>
      </c>
      <c r="BM34" s="115">
        <f t="shared" si="180"/>
        <v>10</v>
      </c>
      <c r="BN34" s="115">
        <f t="shared" si="181"/>
        <v>7</v>
      </c>
    </row>
    <row r="35" spans="1:66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3963280</v>
      </c>
      <c r="G35" s="19">
        <f t="shared" si="152"/>
        <v>1512</v>
      </c>
      <c r="H35" s="20">
        <v>53</v>
      </c>
      <c r="I35" s="20">
        <v>168</v>
      </c>
      <c r="J35" s="20">
        <v>126</v>
      </c>
      <c r="K35" s="20">
        <v>126</v>
      </c>
      <c r="L35" s="20">
        <v>84</v>
      </c>
      <c r="M35" s="20">
        <v>41</v>
      </c>
      <c r="N35" s="20">
        <v>31</v>
      </c>
      <c r="O35" s="20">
        <v>31</v>
      </c>
      <c r="P35" s="20">
        <v>21</v>
      </c>
      <c r="Q35" s="20">
        <v>31</v>
      </c>
      <c r="R35" s="20">
        <v>63</v>
      </c>
      <c r="S35" s="20">
        <v>31</v>
      </c>
      <c r="T35" s="20">
        <v>63</v>
      </c>
      <c r="U35" s="20">
        <v>41</v>
      </c>
      <c r="V35" s="20">
        <v>63</v>
      </c>
      <c r="W35" s="20">
        <v>52</v>
      </c>
      <c r="X35" s="20">
        <v>63</v>
      </c>
      <c r="Y35" s="20">
        <v>21</v>
      </c>
      <c r="Z35" s="20">
        <v>52</v>
      </c>
      <c r="AA35" s="20">
        <v>18</v>
      </c>
      <c r="AB35" s="20">
        <v>35</v>
      </c>
      <c r="AC35" s="20">
        <v>16</v>
      </c>
      <c r="AD35" s="20">
        <v>18</v>
      </c>
      <c r="AE35" s="20">
        <v>71</v>
      </c>
      <c r="AF35" s="20">
        <v>35</v>
      </c>
      <c r="AG35" s="20">
        <v>39</v>
      </c>
      <c r="AH35" s="20">
        <v>30</v>
      </c>
      <c r="AI35" s="20">
        <v>54</v>
      </c>
      <c r="AJ35" s="20">
        <v>35</v>
      </c>
      <c r="AL35" s="115">
        <f t="shared" si="153"/>
        <v>53</v>
      </c>
      <c r="AM35" s="115">
        <f t="shared" si="154"/>
        <v>168</v>
      </c>
      <c r="AN35" s="115">
        <f t="shared" si="155"/>
        <v>126</v>
      </c>
      <c r="AO35" s="115">
        <f t="shared" si="156"/>
        <v>126</v>
      </c>
      <c r="AP35" s="115">
        <f t="shared" si="157"/>
        <v>84</v>
      </c>
      <c r="AQ35" s="115">
        <f t="shared" si="158"/>
        <v>41</v>
      </c>
      <c r="AR35" s="115">
        <f t="shared" si="159"/>
        <v>31</v>
      </c>
      <c r="AS35" s="115">
        <f t="shared" si="160"/>
        <v>31</v>
      </c>
      <c r="AT35" s="115">
        <f t="shared" si="161"/>
        <v>21</v>
      </c>
      <c r="AU35" s="115">
        <f t="shared" si="162"/>
        <v>31</v>
      </c>
      <c r="AV35" s="115">
        <f t="shared" si="163"/>
        <v>63</v>
      </c>
      <c r="AW35" s="115">
        <f t="shared" si="164"/>
        <v>31</v>
      </c>
      <c r="AX35" s="115">
        <f t="shared" si="165"/>
        <v>63</v>
      </c>
      <c r="AY35" s="115">
        <f t="shared" si="166"/>
        <v>41</v>
      </c>
      <c r="AZ35" s="115">
        <f t="shared" si="167"/>
        <v>63</v>
      </c>
      <c r="BA35" s="115">
        <f t="shared" si="168"/>
        <v>52</v>
      </c>
      <c r="BB35" s="115">
        <f t="shared" si="169"/>
        <v>63</v>
      </c>
      <c r="BC35" s="115">
        <f t="shared" si="170"/>
        <v>21</v>
      </c>
      <c r="BD35" s="115">
        <f t="shared" si="171"/>
        <v>52</v>
      </c>
      <c r="BE35" s="115">
        <f t="shared" si="172"/>
        <v>18</v>
      </c>
      <c r="BF35" s="115">
        <f t="shared" si="173"/>
        <v>35</v>
      </c>
      <c r="BG35" s="115">
        <f t="shared" si="174"/>
        <v>16</v>
      </c>
      <c r="BH35" s="115">
        <f t="shared" si="175"/>
        <v>18</v>
      </c>
      <c r="BI35" s="115">
        <f t="shared" si="176"/>
        <v>71</v>
      </c>
      <c r="BJ35" s="115">
        <f t="shared" si="177"/>
        <v>35</v>
      </c>
      <c r="BK35" s="115">
        <f t="shared" si="178"/>
        <v>39</v>
      </c>
      <c r="BL35" s="115">
        <f t="shared" si="179"/>
        <v>30</v>
      </c>
      <c r="BM35" s="115">
        <f t="shared" si="180"/>
        <v>54</v>
      </c>
      <c r="BN35" s="115">
        <f t="shared" si="181"/>
        <v>35</v>
      </c>
    </row>
    <row r="36" spans="1:66" s="9" customFormat="1" x14ac:dyDescent="0.2">
      <c r="A36" s="30"/>
      <c r="B36" s="22"/>
      <c r="C36" s="23"/>
      <c r="D36" s="31"/>
      <c r="E36" s="31"/>
      <c r="F36" s="26">
        <f>SUM(F31:F35)</f>
        <v>11508120</v>
      </c>
      <c r="G36" s="26">
        <f t="shared" ref="G36:AJ36" si="182">SUM(G31:G35)</f>
        <v>5889</v>
      </c>
      <c r="H36" s="26">
        <f t="shared" si="182"/>
        <v>230</v>
      </c>
      <c r="I36" s="26">
        <f t="shared" si="182"/>
        <v>743</v>
      </c>
      <c r="J36" s="26">
        <f t="shared" si="182"/>
        <v>557</v>
      </c>
      <c r="K36" s="26">
        <f t="shared" si="182"/>
        <v>557</v>
      </c>
      <c r="L36" s="26">
        <f t="shared" si="182"/>
        <v>371</v>
      </c>
      <c r="M36" s="26">
        <f t="shared" si="182"/>
        <v>185</v>
      </c>
      <c r="N36" s="26">
        <f t="shared" si="182"/>
        <v>138</v>
      </c>
      <c r="O36" s="26">
        <f t="shared" si="182"/>
        <v>138</v>
      </c>
      <c r="P36" s="26">
        <f t="shared" si="182"/>
        <v>92</v>
      </c>
      <c r="Q36" s="26">
        <f t="shared" si="182"/>
        <v>138</v>
      </c>
      <c r="R36" s="26">
        <f t="shared" si="182"/>
        <v>278</v>
      </c>
      <c r="S36" s="26">
        <f t="shared" si="182"/>
        <v>138</v>
      </c>
      <c r="T36" s="26">
        <f t="shared" si="182"/>
        <v>278</v>
      </c>
      <c r="U36" s="26">
        <f t="shared" si="182"/>
        <v>185</v>
      </c>
      <c r="V36" s="26">
        <f t="shared" si="182"/>
        <v>278</v>
      </c>
      <c r="W36" s="26">
        <f t="shared" si="182"/>
        <v>232</v>
      </c>
      <c r="X36" s="26">
        <f t="shared" si="182"/>
        <v>278</v>
      </c>
      <c r="Y36" s="26">
        <f t="shared" si="182"/>
        <v>92</v>
      </c>
      <c r="Z36" s="26">
        <f t="shared" si="182"/>
        <v>232</v>
      </c>
      <c r="AA36" s="26">
        <f t="shared" si="182"/>
        <v>38</v>
      </c>
      <c r="AB36" s="26">
        <f t="shared" si="182"/>
        <v>75</v>
      </c>
      <c r="AC36" s="26">
        <f t="shared" si="182"/>
        <v>34</v>
      </c>
      <c r="AD36" s="26">
        <f t="shared" si="182"/>
        <v>38</v>
      </c>
      <c r="AE36" s="26">
        <f t="shared" si="182"/>
        <v>151</v>
      </c>
      <c r="AF36" s="26">
        <f t="shared" si="182"/>
        <v>75</v>
      </c>
      <c r="AG36" s="26">
        <f t="shared" si="182"/>
        <v>84</v>
      </c>
      <c r="AH36" s="26">
        <f t="shared" si="182"/>
        <v>65</v>
      </c>
      <c r="AI36" s="26">
        <f t="shared" si="182"/>
        <v>113</v>
      </c>
      <c r="AJ36" s="26">
        <f t="shared" si="182"/>
        <v>76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66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2109130</v>
      </c>
      <c r="G37" s="19">
        <f t="shared" si="152"/>
        <v>1083</v>
      </c>
      <c r="H37" s="20">
        <v>44</v>
      </c>
      <c r="I37" s="20">
        <v>134</v>
      </c>
      <c r="J37" s="20">
        <v>102</v>
      </c>
      <c r="K37" s="20">
        <v>102</v>
      </c>
      <c r="L37" s="20">
        <v>68</v>
      </c>
      <c r="M37" s="20">
        <v>35</v>
      </c>
      <c r="N37" s="20">
        <v>27</v>
      </c>
      <c r="O37" s="20">
        <v>26</v>
      </c>
      <c r="P37" s="20">
        <v>18</v>
      </c>
      <c r="Q37" s="20">
        <v>23</v>
      </c>
      <c r="R37" s="20">
        <v>48</v>
      </c>
      <c r="S37" s="20">
        <v>26</v>
      </c>
      <c r="T37" s="20">
        <v>48</v>
      </c>
      <c r="U37" s="20">
        <v>33</v>
      </c>
      <c r="V37" s="20">
        <v>48</v>
      </c>
      <c r="W37" s="20">
        <v>46</v>
      </c>
      <c r="X37" s="20">
        <v>55</v>
      </c>
      <c r="Y37" s="20">
        <v>17</v>
      </c>
      <c r="Z37" s="20">
        <v>46</v>
      </c>
      <c r="AA37" s="20">
        <v>8</v>
      </c>
      <c r="AB37" s="20">
        <v>13</v>
      </c>
      <c r="AC37" s="20">
        <v>7</v>
      </c>
      <c r="AD37" s="20">
        <v>7</v>
      </c>
      <c r="AE37" s="20">
        <v>27</v>
      </c>
      <c r="AF37" s="20">
        <v>14</v>
      </c>
      <c r="AG37" s="20">
        <v>14</v>
      </c>
      <c r="AH37" s="20">
        <v>12</v>
      </c>
      <c r="AI37" s="20">
        <v>21</v>
      </c>
      <c r="AJ37" s="20">
        <v>14</v>
      </c>
      <c r="AL37" s="115">
        <f t="shared" ref="AL37:AL43" si="183">ROUND(H37,0)</f>
        <v>44</v>
      </c>
      <c r="AM37" s="115">
        <f t="shared" ref="AM37:AM43" si="184">ROUND(I37,0)</f>
        <v>134</v>
      </c>
      <c r="AN37" s="115">
        <f t="shared" ref="AN37:AN43" si="185">ROUND(J37,0)</f>
        <v>102</v>
      </c>
      <c r="AO37" s="115">
        <f t="shared" ref="AO37:AO43" si="186">ROUND(K37,0)</f>
        <v>102</v>
      </c>
      <c r="AP37" s="115">
        <f t="shared" ref="AP37:AP43" si="187">ROUND(L37,0)</f>
        <v>68</v>
      </c>
      <c r="AQ37" s="115">
        <f t="shared" ref="AQ37:AQ43" si="188">ROUND(M37,0)</f>
        <v>35</v>
      </c>
      <c r="AR37" s="115">
        <f t="shared" ref="AR37:AR43" si="189">ROUND(N37,0)</f>
        <v>27</v>
      </c>
      <c r="AS37" s="115">
        <f t="shared" ref="AS37:AS43" si="190">ROUND(O37,0)</f>
        <v>26</v>
      </c>
      <c r="AT37" s="115">
        <f t="shared" ref="AT37:AT43" si="191">ROUND(P37,0)</f>
        <v>18</v>
      </c>
      <c r="AU37" s="115">
        <f t="shared" ref="AU37:AU43" si="192">ROUND(Q37,0)</f>
        <v>23</v>
      </c>
      <c r="AV37" s="115">
        <f t="shared" ref="AV37:AV43" si="193">ROUND(R37,0)</f>
        <v>48</v>
      </c>
      <c r="AW37" s="115">
        <f t="shared" ref="AW37:AW43" si="194">ROUND(S37,0)</f>
        <v>26</v>
      </c>
      <c r="AX37" s="115">
        <f t="shared" ref="AX37:AX43" si="195">ROUND(T37,0)</f>
        <v>48</v>
      </c>
      <c r="AY37" s="115">
        <f t="shared" ref="AY37:AY43" si="196">ROUND(U37,0)</f>
        <v>33</v>
      </c>
      <c r="AZ37" s="115">
        <f t="shared" ref="AZ37:AZ43" si="197">ROUND(V37,0)</f>
        <v>48</v>
      </c>
      <c r="BA37" s="115">
        <f t="shared" ref="BA37:BA43" si="198">ROUND(W37,0)</f>
        <v>46</v>
      </c>
      <c r="BB37" s="115">
        <f t="shared" ref="BB37:BB43" si="199">ROUND(X37,0)</f>
        <v>55</v>
      </c>
      <c r="BC37" s="115">
        <f t="shared" ref="BC37:BC43" si="200">ROUND(Y37,0)</f>
        <v>17</v>
      </c>
      <c r="BD37" s="115">
        <f t="shared" ref="BD37:BD43" si="201">ROUND(Z37,0)</f>
        <v>46</v>
      </c>
      <c r="BE37" s="115">
        <f t="shared" ref="BE37:BE43" si="202">ROUND(AA37,0)</f>
        <v>8</v>
      </c>
      <c r="BF37" s="115">
        <f t="shared" ref="BF37:BF43" si="203">ROUND(AB37,0)</f>
        <v>13</v>
      </c>
      <c r="BG37" s="115">
        <f t="shared" ref="BG37:BG43" si="204">ROUND(AC37,0)</f>
        <v>7</v>
      </c>
      <c r="BH37" s="115">
        <f t="shared" ref="BH37:BH43" si="205">ROUND(AD37,0)</f>
        <v>7</v>
      </c>
      <c r="BI37" s="115">
        <f t="shared" ref="BI37:BI43" si="206">ROUND(AE37,0)</f>
        <v>27</v>
      </c>
      <c r="BJ37" s="115">
        <f t="shared" ref="BJ37:BJ43" si="207">ROUND(AF37,0)</f>
        <v>14</v>
      </c>
      <c r="BK37" s="115">
        <f t="shared" ref="BK37:BK43" si="208">ROUND(AG37,0)</f>
        <v>14</v>
      </c>
      <c r="BL37" s="115">
        <f t="shared" ref="BL37:BL43" si="209">ROUND(AH37,0)</f>
        <v>12</v>
      </c>
      <c r="BM37" s="115">
        <f t="shared" ref="BM37:BM43" si="210">ROUND(AI37,0)</f>
        <v>21</v>
      </c>
      <c r="BN37" s="115">
        <f t="shared" ref="BN37:BN43" si="211">ROUND(AJ37,0)</f>
        <v>14</v>
      </c>
    </row>
    <row r="38" spans="1:66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1439670</v>
      </c>
      <c r="G38" s="19">
        <f t="shared" si="152"/>
        <v>739</v>
      </c>
      <c r="H38" s="20">
        <v>30</v>
      </c>
      <c r="I38" s="20">
        <v>92</v>
      </c>
      <c r="J38" s="20">
        <v>70</v>
      </c>
      <c r="K38" s="20">
        <v>70</v>
      </c>
      <c r="L38" s="20">
        <v>47</v>
      </c>
      <c r="M38" s="20">
        <v>24</v>
      </c>
      <c r="N38" s="20">
        <v>19</v>
      </c>
      <c r="O38" s="20">
        <v>19</v>
      </c>
      <c r="P38" s="20">
        <v>13</v>
      </c>
      <c r="Q38" s="20">
        <v>17</v>
      </c>
      <c r="R38" s="20">
        <v>35</v>
      </c>
      <c r="S38" s="20">
        <v>19</v>
      </c>
      <c r="T38" s="20">
        <v>35</v>
      </c>
      <c r="U38" s="20">
        <v>24</v>
      </c>
      <c r="V38" s="20">
        <v>35</v>
      </c>
      <c r="W38" s="20">
        <v>27</v>
      </c>
      <c r="X38" s="20">
        <v>32</v>
      </c>
      <c r="Y38" s="20">
        <v>10</v>
      </c>
      <c r="Z38" s="20">
        <v>27</v>
      </c>
      <c r="AA38" s="20">
        <v>5</v>
      </c>
      <c r="AB38" s="20">
        <v>9</v>
      </c>
      <c r="AC38" s="20">
        <v>5</v>
      </c>
      <c r="AD38" s="20">
        <v>5</v>
      </c>
      <c r="AE38" s="20">
        <v>19</v>
      </c>
      <c r="AF38" s="20">
        <v>10</v>
      </c>
      <c r="AG38" s="20">
        <v>10</v>
      </c>
      <c r="AH38" s="20">
        <v>8</v>
      </c>
      <c r="AI38" s="20">
        <v>14</v>
      </c>
      <c r="AJ38" s="20">
        <v>9</v>
      </c>
      <c r="AL38" s="115">
        <f t="shared" si="183"/>
        <v>30</v>
      </c>
      <c r="AM38" s="115">
        <f t="shared" si="184"/>
        <v>92</v>
      </c>
      <c r="AN38" s="115">
        <f t="shared" si="185"/>
        <v>70</v>
      </c>
      <c r="AO38" s="115">
        <f t="shared" si="186"/>
        <v>70</v>
      </c>
      <c r="AP38" s="115">
        <f t="shared" si="187"/>
        <v>47</v>
      </c>
      <c r="AQ38" s="115">
        <f t="shared" si="188"/>
        <v>24</v>
      </c>
      <c r="AR38" s="115">
        <f t="shared" si="189"/>
        <v>19</v>
      </c>
      <c r="AS38" s="115">
        <f t="shared" si="190"/>
        <v>19</v>
      </c>
      <c r="AT38" s="115">
        <f t="shared" si="191"/>
        <v>13</v>
      </c>
      <c r="AU38" s="115">
        <f t="shared" si="192"/>
        <v>17</v>
      </c>
      <c r="AV38" s="115">
        <f t="shared" si="193"/>
        <v>35</v>
      </c>
      <c r="AW38" s="115">
        <f t="shared" si="194"/>
        <v>19</v>
      </c>
      <c r="AX38" s="115">
        <f t="shared" si="195"/>
        <v>35</v>
      </c>
      <c r="AY38" s="115">
        <f t="shared" si="196"/>
        <v>24</v>
      </c>
      <c r="AZ38" s="115">
        <f t="shared" si="197"/>
        <v>35</v>
      </c>
      <c r="BA38" s="115">
        <f t="shared" si="198"/>
        <v>27</v>
      </c>
      <c r="BB38" s="115">
        <f t="shared" si="199"/>
        <v>32</v>
      </c>
      <c r="BC38" s="115">
        <f t="shared" si="200"/>
        <v>10</v>
      </c>
      <c r="BD38" s="115">
        <f t="shared" si="201"/>
        <v>27</v>
      </c>
      <c r="BE38" s="115">
        <f t="shared" si="202"/>
        <v>5</v>
      </c>
      <c r="BF38" s="115">
        <f t="shared" si="203"/>
        <v>9</v>
      </c>
      <c r="BG38" s="115">
        <f t="shared" si="204"/>
        <v>5</v>
      </c>
      <c r="BH38" s="115">
        <f t="shared" si="205"/>
        <v>5</v>
      </c>
      <c r="BI38" s="115">
        <f t="shared" si="206"/>
        <v>19</v>
      </c>
      <c r="BJ38" s="115">
        <f t="shared" si="207"/>
        <v>10</v>
      </c>
      <c r="BK38" s="115">
        <f t="shared" si="208"/>
        <v>10</v>
      </c>
      <c r="BL38" s="115">
        <f t="shared" si="209"/>
        <v>8</v>
      </c>
      <c r="BM38" s="115">
        <f t="shared" si="210"/>
        <v>14</v>
      </c>
      <c r="BN38" s="115">
        <f t="shared" si="211"/>
        <v>9</v>
      </c>
    </row>
    <row r="39" spans="1:66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si="0"/>
        <v>1845230</v>
      </c>
      <c r="G39" s="19">
        <f t="shared" ref="G39" si="212">SUM(H39:AJ39)</f>
        <v>1014</v>
      </c>
      <c r="H39" s="20">
        <v>47</v>
      </c>
      <c r="I39" s="20">
        <v>142</v>
      </c>
      <c r="J39" s="20">
        <v>108</v>
      </c>
      <c r="K39" s="20">
        <v>108</v>
      </c>
      <c r="L39" s="20">
        <v>72</v>
      </c>
      <c r="M39" s="20">
        <v>38</v>
      </c>
      <c r="N39" s="20">
        <v>29</v>
      </c>
      <c r="O39" s="20">
        <v>22</v>
      </c>
      <c r="P39" s="20">
        <v>16</v>
      </c>
      <c r="Q39" s="20">
        <v>20</v>
      </c>
      <c r="R39" s="20">
        <v>42</v>
      </c>
      <c r="S39" s="20">
        <v>22</v>
      </c>
      <c r="T39" s="20">
        <v>42</v>
      </c>
      <c r="U39" s="20">
        <v>29</v>
      </c>
      <c r="V39" s="20">
        <v>42</v>
      </c>
      <c r="W39" s="20">
        <v>35</v>
      </c>
      <c r="X39" s="20">
        <v>42</v>
      </c>
      <c r="Y39" s="20">
        <v>13</v>
      </c>
      <c r="Z39" s="20">
        <v>35</v>
      </c>
      <c r="AA39" s="20">
        <v>6</v>
      </c>
      <c r="AB39" s="20">
        <v>11</v>
      </c>
      <c r="AC39" s="20">
        <v>5</v>
      </c>
      <c r="AD39" s="20">
        <v>5</v>
      </c>
      <c r="AE39" s="20">
        <v>22</v>
      </c>
      <c r="AF39" s="20">
        <v>11</v>
      </c>
      <c r="AG39" s="20">
        <v>12</v>
      </c>
      <c r="AH39" s="20">
        <v>10</v>
      </c>
      <c r="AI39" s="20">
        <v>17</v>
      </c>
      <c r="AJ39" s="20">
        <v>11</v>
      </c>
      <c r="AL39" s="115">
        <f t="shared" si="183"/>
        <v>47</v>
      </c>
      <c r="AM39" s="115">
        <f t="shared" si="184"/>
        <v>142</v>
      </c>
      <c r="AN39" s="115">
        <f t="shared" si="185"/>
        <v>108</v>
      </c>
      <c r="AO39" s="115">
        <f t="shared" si="186"/>
        <v>108</v>
      </c>
      <c r="AP39" s="115">
        <f t="shared" si="187"/>
        <v>72</v>
      </c>
      <c r="AQ39" s="115">
        <f t="shared" si="188"/>
        <v>38</v>
      </c>
      <c r="AR39" s="115">
        <f t="shared" si="189"/>
        <v>29</v>
      </c>
      <c r="AS39" s="115">
        <f t="shared" si="190"/>
        <v>22</v>
      </c>
      <c r="AT39" s="115">
        <f t="shared" si="191"/>
        <v>16</v>
      </c>
      <c r="AU39" s="115">
        <f t="shared" si="192"/>
        <v>20</v>
      </c>
      <c r="AV39" s="115">
        <f t="shared" si="193"/>
        <v>42</v>
      </c>
      <c r="AW39" s="115">
        <f t="shared" si="194"/>
        <v>22</v>
      </c>
      <c r="AX39" s="115">
        <f t="shared" si="195"/>
        <v>42</v>
      </c>
      <c r="AY39" s="115">
        <f t="shared" si="196"/>
        <v>29</v>
      </c>
      <c r="AZ39" s="115">
        <f t="shared" si="197"/>
        <v>42</v>
      </c>
      <c r="BA39" s="115">
        <f t="shared" si="198"/>
        <v>35</v>
      </c>
      <c r="BB39" s="115">
        <f t="shared" si="199"/>
        <v>42</v>
      </c>
      <c r="BC39" s="115">
        <f t="shared" si="200"/>
        <v>13</v>
      </c>
      <c r="BD39" s="115">
        <f t="shared" si="201"/>
        <v>35</v>
      </c>
      <c r="BE39" s="115">
        <f t="shared" si="202"/>
        <v>6</v>
      </c>
      <c r="BF39" s="115">
        <f t="shared" si="203"/>
        <v>11</v>
      </c>
      <c r="BG39" s="115">
        <f t="shared" si="204"/>
        <v>5</v>
      </c>
      <c r="BH39" s="115">
        <f t="shared" si="205"/>
        <v>5</v>
      </c>
      <c r="BI39" s="115">
        <f t="shared" si="206"/>
        <v>22</v>
      </c>
      <c r="BJ39" s="115">
        <f t="shared" si="207"/>
        <v>11</v>
      </c>
      <c r="BK39" s="115">
        <f t="shared" si="208"/>
        <v>12</v>
      </c>
      <c r="BL39" s="115">
        <f t="shared" si="209"/>
        <v>10</v>
      </c>
      <c r="BM39" s="115">
        <f t="shared" si="210"/>
        <v>17</v>
      </c>
      <c r="BN39" s="115">
        <f t="shared" si="211"/>
        <v>11</v>
      </c>
    </row>
    <row r="40" spans="1:66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2015740</v>
      </c>
      <c r="G40" s="19">
        <f t="shared" si="152"/>
        <v>1050</v>
      </c>
      <c r="H40" s="20">
        <v>41</v>
      </c>
      <c r="I40" s="20">
        <v>126</v>
      </c>
      <c r="J40" s="20">
        <v>95</v>
      </c>
      <c r="K40" s="20">
        <v>95</v>
      </c>
      <c r="L40" s="20">
        <v>63</v>
      </c>
      <c r="M40" s="20">
        <v>33</v>
      </c>
      <c r="N40" s="20">
        <v>26</v>
      </c>
      <c r="O40" s="20">
        <v>27</v>
      </c>
      <c r="P40" s="20">
        <v>19</v>
      </c>
      <c r="Q40" s="20">
        <v>24</v>
      </c>
      <c r="R40" s="20">
        <v>52</v>
      </c>
      <c r="S40" s="20">
        <v>27</v>
      </c>
      <c r="T40" s="20">
        <v>52</v>
      </c>
      <c r="U40" s="20">
        <v>35</v>
      </c>
      <c r="V40" s="20">
        <v>52</v>
      </c>
      <c r="W40" s="20">
        <v>44</v>
      </c>
      <c r="X40" s="20">
        <v>52</v>
      </c>
      <c r="Y40" s="20">
        <v>16</v>
      </c>
      <c r="Z40" s="20">
        <v>44</v>
      </c>
      <c r="AA40" s="20">
        <v>7</v>
      </c>
      <c r="AB40" s="20">
        <v>12</v>
      </c>
      <c r="AC40" s="20">
        <v>6</v>
      </c>
      <c r="AD40" s="20">
        <v>6</v>
      </c>
      <c r="AE40" s="20">
        <v>26</v>
      </c>
      <c r="AF40" s="20">
        <v>13</v>
      </c>
      <c r="AG40" s="20">
        <v>14</v>
      </c>
      <c r="AH40" s="20">
        <v>11</v>
      </c>
      <c r="AI40" s="20">
        <v>19</v>
      </c>
      <c r="AJ40" s="20">
        <v>13</v>
      </c>
      <c r="AL40" s="115">
        <f t="shared" si="183"/>
        <v>41</v>
      </c>
      <c r="AM40" s="115">
        <f t="shared" si="184"/>
        <v>126</v>
      </c>
      <c r="AN40" s="115">
        <f t="shared" si="185"/>
        <v>95</v>
      </c>
      <c r="AO40" s="115">
        <f t="shared" si="186"/>
        <v>95</v>
      </c>
      <c r="AP40" s="115">
        <f t="shared" si="187"/>
        <v>63</v>
      </c>
      <c r="AQ40" s="115">
        <f t="shared" si="188"/>
        <v>33</v>
      </c>
      <c r="AR40" s="115">
        <f t="shared" si="189"/>
        <v>26</v>
      </c>
      <c r="AS40" s="115">
        <f t="shared" si="190"/>
        <v>27</v>
      </c>
      <c r="AT40" s="115">
        <f t="shared" si="191"/>
        <v>19</v>
      </c>
      <c r="AU40" s="115">
        <f t="shared" si="192"/>
        <v>24</v>
      </c>
      <c r="AV40" s="115">
        <f t="shared" si="193"/>
        <v>52</v>
      </c>
      <c r="AW40" s="115">
        <f t="shared" si="194"/>
        <v>27</v>
      </c>
      <c r="AX40" s="115">
        <f t="shared" si="195"/>
        <v>52</v>
      </c>
      <c r="AY40" s="115">
        <f t="shared" si="196"/>
        <v>35</v>
      </c>
      <c r="AZ40" s="115">
        <f t="shared" si="197"/>
        <v>52</v>
      </c>
      <c r="BA40" s="115">
        <f t="shared" si="198"/>
        <v>44</v>
      </c>
      <c r="BB40" s="115">
        <f t="shared" si="199"/>
        <v>52</v>
      </c>
      <c r="BC40" s="115">
        <f t="shared" si="200"/>
        <v>16</v>
      </c>
      <c r="BD40" s="115">
        <f t="shared" si="201"/>
        <v>44</v>
      </c>
      <c r="BE40" s="115">
        <f t="shared" si="202"/>
        <v>7</v>
      </c>
      <c r="BF40" s="115">
        <f t="shared" si="203"/>
        <v>12</v>
      </c>
      <c r="BG40" s="115">
        <f t="shared" si="204"/>
        <v>6</v>
      </c>
      <c r="BH40" s="115">
        <f t="shared" si="205"/>
        <v>6</v>
      </c>
      <c r="BI40" s="115">
        <f t="shared" si="206"/>
        <v>26</v>
      </c>
      <c r="BJ40" s="115">
        <f t="shared" si="207"/>
        <v>13</v>
      </c>
      <c r="BK40" s="115">
        <f t="shared" si="208"/>
        <v>14</v>
      </c>
      <c r="BL40" s="115">
        <f t="shared" si="209"/>
        <v>11</v>
      </c>
      <c r="BM40" s="115">
        <f t="shared" si="210"/>
        <v>19</v>
      </c>
      <c r="BN40" s="115">
        <f t="shared" si="211"/>
        <v>13</v>
      </c>
    </row>
    <row r="41" spans="1:66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1962900</v>
      </c>
      <c r="G41" s="19">
        <f t="shared" si="152"/>
        <v>1050</v>
      </c>
      <c r="H41" s="20">
        <v>41</v>
      </c>
      <c r="I41" s="20">
        <v>126</v>
      </c>
      <c r="J41" s="20">
        <v>95</v>
      </c>
      <c r="K41" s="20">
        <v>95</v>
      </c>
      <c r="L41" s="20">
        <v>63</v>
      </c>
      <c r="M41" s="20">
        <v>33</v>
      </c>
      <c r="N41" s="20">
        <v>26</v>
      </c>
      <c r="O41" s="20">
        <v>29</v>
      </c>
      <c r="P41" s="20">
        <v>20</v>
      </c>
      <c r="Q41" s="20">
        <v>26</v>
      </c>
      <c r="R41" s="20">
        <v>55</v>
      </c>
      <c r="S41" s="20">
        <v>29</v>
      </c>
      <c r="T41" s="20">
        <v>55</v>
      </c>
      <c r="U41" s="20">
        <v>38</v>
      </c>
      <c r="V41" s="20">
        <v>55</v>
      </c>
      <c r="W41" s="20">
        <v>41</v>
      </c>
      <c r="X41" s="20">
        <v>48</v>
      </c>
      <c r="Y41" s="20">
        <v>15</v>
      </c>
      <c r="Z41" s="20">
        <v>41</v>
      </c>
      <c r="AA41" s="20">
        <v>7</v>
      </c>
      <c r="AB41" s="20">
        <v>11</v>
      </c>
      <c r="AC41" s="20">
        <v>6</v>
      </c>
      <c r="AD41" s="20">
        <v>6</v>
      </c>
      <c r="AE41" s="20">
        <v>24</v>
      </c>
      <c r="AF41" s="20">
        <v>12</v>
      </c>
      <c r="AG41" s="20">
        <v>13</v>
      </c>
      <c r="AH41" s="20">
        <v>10</v>
      </c>
      <c r="AI41" s="20">
        <v>18</v>
      </c>
      <c r="AJ41" s="20">
        <v>12</v>
      </c>
      <c r="AL41" s="115">
        <f t="shared" si="183"/>
        <v>41</v>
      </c>
      <c r="AM41" s="115">
        <f t="shared" si="184"/>
        <v>126</v>
      </c>
      <c r="AN41" s="115">
        <f t="shared" si="185"/>
        <v>95</v>
      </c>
      <c r="AO41" s="115">
        <f t="shared" si="186"/>
        <v>95</v>
      </c>
      <c r="AP41" s="115">
        <f t="shared" si="187"/>
        <v>63</v>
      </c>
      <c r="AQ41" s="115">
        <f t="shared" si="188"/>
        <v>33</v>
      </c>
      <c r="AR41" s="115">
        <f t="shared" si="189"/>
        <v>26</v>
      </c>
      <c r="AS41" s="115">
        <f t="shared" si="190"/>
        <v>29</v>
      </c>
      <c r="AT41" s="115">
        <f t="shared" si="191"/>
        <v>20</v>
      </c>
      <c r="AU41" s="115">
        <f t="shared" si="192"/>
        <v>26</v>
      </c>
      <c r="AV41" s="115">
        <f t="shared" si="193"/>
        <v>55</v>
      </c>
      <c r="AW41" s="115">
        <f t="shared" si="194"/>
        <v>29</v>
      </c>
      <c r="AX41" s="115">
        <f t="shared" si="195"/>
        <v>55</v>
      </c>
      <c r="AY41" s="115">
        <f t="shared" si="196"/>
        <v>38</v>
      </c>
      <c r="AZ41" s="115">
        <f t="shared" si="197"/>
        <v>55</v>
      </c>
      <c r="BA41" s="115">
        <f t="shared" si="198"/>
        <v>41</v>
      </c>
      <c r="BB41" s="115">
        <f t="shared" si="199"/>
        <v>48</v>
      </c>
      <c r="BC41" s="115">
        <f t="shared" si="200"/>
        <v>15</v>
      </c>
      <c r="BD41" s="115">
        <f t="shared" si="201"/>
        <v>41</v>
      </c>
      <c r="BE41" s="115">
        <f t="shared" si="202"/>
        <v>7</v>
      </c>
      <c r="BF41" s="115">
        <f t="shared" si="203"/>
        <v>11</v>
      </c>
      <c r="BG41" s="115">
        <f t="shared" si="204"/>
        <v>6</v>
      </c>
      <c r="BH41" s="115">
        <f t="shared" si="205"/>
        <v>6</v>
      </c>
      <c r="BI41" s="115">
        <f t="shared" si="206"/>
        <v>24</v>
      </c>
      <c r="BJ41" s="115">
        <f t="shared" si="207"/>
        <v>12</v>
      </c>
      <c r="BK41" s="115">
        <f t="shared" si="208"/>
        <v>13</v>
      </c>
      <c r="BL41" s="115">
        <f t="shared" si="209"/>
        <v>10</v>
      </c>
      <c r="BM41" s="115">
        <f t="shared" si="210"/>
        <v>18</v>
      </c>
      <c r="BN41" s="115">
        <f t="shared" si="211"/>
        <v>12</v>
      </c>
    </row>
    <row r="42" spans="1:66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2145810</v>
      </c>
      <c r="G42" s="19">
        <f t="shared" si="152"/>
        <v>1081</v>
      </c>
      <c r="H42" s="20">
        <v>44</v>
      </c>
      <c r="I42" s="20">
        <v>134</v>
      </c>
      <c r="J42" s="20">
        <v>102</v>
      </c>
      <c r="K42" s="20">
        <v>102</v>
      </c>
      <c r="L42" s="20">
        <v>68</v>
      </c>
      <c r="M42" s="20">
        <v>35</v>
      </c>
      <c r="N42" s="20">
        <v>27</v>
      </c>
      <c r="O42" s="20">
        <v>26</v>
      </c>
      <c r="P42" s="20">
        <v>18</v>
      </c>
      <c r="Q42" s="20">
        <v>23</v>
      </c>
      <c r="R42" s="20">
        <v>48</v>
      </c>
      <c r="S42" s="20">
        <v>26</v>
      </c>
      <c r="T42" s="20">
        <v>48</v>
      </c>
      <c r="U42" s="20">
        <v>33</v>
      </c>
      <c r="V42" s="20">
        <v>48</v>
      </c>
      <c r="W42" s="20">
        <v>44</v>
      </c>
      <c r="X42" s="20">
        <v>52</v>
      </c>
      <c r="Y42" s="20">
        <v>16</v>
      </c>
      <c r="Z42" s="20">
        <v>44</v>
      </c>
      <c r="AA42" s="20">
        <v>7</v>
      </c>
      <c r="AB42" s="20">
        <v>14</v>
      </c>
      <c r="AC42" s="20">
        <v>7</v>
      </c>
      <c r="AD42" s="20">
        <v>7</v>
      </c>
      <c r="AE42" s="20">
        <v>29</v>
      </c>
      <c r="AF42" s="20">
        <v>15</v>
      </c>
      <c r="AG42" s="20">
        <v>15</v>
      </c>
      <c r="AH42" s="20">
        <v>13</v>
      </c>
      <c r="AI42" s="20">
        <v>22</v>
      </c>
      <c r="AJ42" s="20">
        <v>14</v>
      </c>
      <c r="AL42" s="115">
        <f t="shared" si="183"/>
        <v>44</v>
      </c>
      <c r="AM42" s="115">
        <f t="shared" si="184"/>
        <v>134</v>
      </c>
      <c r="AN42" s="115">
        <f t="shared" si="185"/>
        <v>102</v>
      </c>
      <c r="AO42" s="115">
        <f t="shared" si="186"/>
        <v>102</v>
      </c>
      <c r="AP42" s="115">
        <f t="shared" si="187"/>
        <v>68</v>
      </c>
      <c r="AQ42" s="115">
        <f t="shared" si="188"/>
        <v>35</v>
      </c>
      <c r="AR42" s="115">
        <f t="shared" si="189"/>
        <v>27</v>
      </c>
      <c r="AS42" s="115">
        <f t="shared" si="190"/>
        <v>26</v>
      </c>
      <c r="AT42" s="115">
        <f t="shared" si="191"/>
        <v>18</v>
      </c>
      <c r="AU42" s="115">
        <f t="shared" si="192"/>
        <v>23</v>
      </c>
      <c r="AV42" s="115">
        <f t="shared" si="193"/>
        <v>48</v>
      </c>
      <c r="AW42" s="115">
        <f t="shared" si="194"/>
        <v>26</v>
      </c>
      <c r="AX42" s="115">
        <f t="shared" si="195"/>
        <v>48</v>
      </c>
      <c r="AY42" s="115">
        <f t="shared" si="196"/>
        <v>33</v>
      </c>
      <c r="AZ42" s="115">
        <f t="shared" si="197"/>
        <v>48</v>
      </c>
      <c r="BA42" s="115">
        <f t="shared" si="198"/>
        <v>44</v>
      </c>
      <c r="BB42" s="115">
        <f t="shared" si="199"/>
        <v>52</v>
      </c>
      <c r="BC42" s="115">
        <f t="shared" si="200"/>
        <v>16</v>
      </c>
      <c r="BD42" s="115">
        <f t="shared" si="201"/>
        <v>44</v>
      </c>
      <c r="BE42" s="115">
        <f t="shared" si="202"/>
        <v>7</v>
      </c>
      <c r="BF42" s="115">
        <f t="shared" si="203"/>
        <v>14</v>
      </c>
      <c r="BG42" s="115">
        <f t="shared" si="204"/>
        <v>7</v>
      </c>
      <c r="BH42" s="115">
        <f t="shared" si="205"/>
        <v>7</v>
      </c>
      <c r="BI42" s="115">
        <f t="shared" si="206"/>
        <v>29</v>
      </c>
      <c r="BJ42" s="115">
        <f t="shared" si="207"/>
        <v>15</v>
      </c>
      <c r="BK42" s="115">
        <f t="shared" si="208"/>
        <v>15</v>
      </c>
      <c r="BL42" s="115">
        <f t="shared" si="209"/>
        <v>13</v>
      </c>
      <c r="BM42" s="115">
        <f t="shared" si="210"/>
        <v>22</v>
      </c>
      <c r="BN42" s="115">
        <f t="shared" si="211"/>
        <v>14</v>
      </c>
    </row>
    <row r="43" spans="1:66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1652510</v>
      </c>
      <c r="G43" s="19">
        <f t="shared" si="152"/>
        <v>788</v>
      </c>
      <c r="H43" s="20">
        <v>28</v>
      </c>
      <c r="I43" s="20">
        <v>83</v>
      </c>
      <c r="J43" s="20">
        <v>63</v>
      </c>
      <c r="K43" s="20">
        <v>63</v>
      </c>
      <c r="L43" s="20">
        <v>42</v>
      </c>
      <c r="M43" s="20">
        <v>23</v>
      </c>
      <c r="N43" s="20">
        <v>16</v>
      </c>
      <c r="O43" s="20">
        <v>21</v>
      </c>
      <c r="P43" s="20">
        <v>16</v>
      </c>
      <c r="Q43" s="20">
        <v>17</v>
      </c>
      <c r="R43" s="20">
        <v>42</v>
      </c>
      <c r="S43" s="20">
        <v>21</v>
      </c>
      <c r="T43" s="20">
        <v>42</v>
      </c>
      <c r="U43" s="20">
        <v>29</v>
      </c>
      <c r="V43" s="20">
        <v>42</v>
      </c>
      <c r="W43" s="20">
        <v>35</v>
      </c>
      <c r="X43" s="20">
        <v>41</v>
      </c>
      <c r="Y43" s="20">
        <v>13</v>
      </c>
      <c r="Z43" s="20">
        <v>35</v>
      </c>
      <c r="AA43" s="20">
        <v>6</v>
      </c>
      <c r="AB43" s="20">
        <v>12</v>
      </c>
      <c r="AC43" s="20">
        <v>5</v>
      </c>
      <c r="AD43" s="20">
        <v>5</v>
      </c>
      <c r="AE43" s="20">
        <v>24</v>
      </c>
      <c r="AF43" s="20">
        <v>12</v>
      </c>
      <c r="AG43" s="20">
        <v>12</v>
      </c>
      <c r="AH43" s="20">
        <v>10</v>
      </c>
      <c r="AI43" s="20">
        <v>18</v>
      </c>
      <c r="AJ43" s="20">
        <v>12</v>
      </c>
      <c r="AL43" s="115">
        <f t="shared" si="183"/>
        <v>28</v>
      </c>
      <c r="AM43" s="115">
        <f t="shared" si="184"/>
        <v>83</v>
      </c>
      <c r="AN43" s="115">
        <f t="shared" si="185"/>
        <v>63</v>
      </c>
      <c r="AO43" s="115">
        <f t="shared" si="186"/>
        <v>63</v>
      </c>
      <c r="AP43" s="115">
        <f t="shared" si="187"/>
        <v>42</v>
      </c>
      <c r="AQ43" s="115">
        <f t="shared" si="188"/>
        <v>23</v>
      </c>
      <c r="AR43" s="115">
        <f t="shared" si="189"/>
        <v>16</v>
      </c>
      <c r="AS43" s="115">
        <f t="shared" si="190"/>
        <v>21</v>
      </c>
      <c r="AT43" s="115">
        <f t="shared" si="191"/>
        <v>16</v>
      </c>
      <c r="AU43" s="115">
        <f t="shared" si="192"/>
        <v>17</v>
      </c>
      <c r="AV43" s="115">
        <f t="shared" si="193"/>
        <v>42</v>
      </c>
      <c r="AW43" s="115">
        <f t="shared" si="194"/>
        <v>21</v>
      </c>
      <c r="AX43" s="115">
        <f t="shared" si="195"/>
        <v>42</v>
      </c>
      <c r="AY43" s="115">
        <f t="shared" si="196"/>
        <v>29</v>
      </c>
      <c r="AZ43" s="115">
        <f t="shared" si="197"/>
        <v>42</v>
      </c>
      <c r="BA43" s="115">
        <f t="shared" si="198"/>
        <v>35</v>
      </c>
      <c r="BB43" s="115">
        <f t="shared" si="199"/>
        <v>41</v>
      </c>
      <c r="BC43" s="115">
        <f t="shared" si="200"/>
        <v>13</v>
      </c>
      <c r="BD43" s="115">
        <f t="shared" si="201"/>
        <v>35</v>
      </c>
      <c r="BE43" s="115">
        <f t="shared" si="202"/>
        <v>6</v>
      </c>
      <c r="BF43" s="115">
        <f t="shared" si="203"/>
        <v>12</v>
      </c>
      <c r="BG43" s="115">
        <f t="shared" si="204"/>
        <v>5</v>
      </c>
      <c r="BH43" s="115">
        <f t="shared" si="205"/>
        <v>5</v>
      </c>
      <c r="BI43" s="115">
        <f t="shared" si="206"/>
        <v>24</v>
      </c>
      <c r="BJ43" s="115">
        <f t="shared" si="207"/>
        <v>12</v>
      </c>
      <c r="BK43" s="115">
        <f t="shared" si="208"/>
        <v>12</v>
      </c>
      <c r="BL43" s="115">
        <f t="shared" si="209"/>
        <v>10</v>
      </c>
      <c r="BM43" s="115">
        <f t="shared" si="210"/>
        <v>18</v>
      </c>
      <c r="BN43" s="115">
        <f t="shared" si="211"/>
        <v>12</v>
      </c>
    </row>
    <row r="44" spans="1:66" s="9" customFormat="1" x14ac:dyDescent="0.2">
      <c r="A44" s="21"/>
      <c r="B44" s="22"/>
      <c r="C44" s="23"/>
      <c r="D44" s="28"/>
      <c r="E44" s="21"/>
      <c r="F44" s="26">
        <f>SUM(F37:F43)</f>
        <v>13170990</v>
      </c>
      <c r="G44" s="26">
        <f t="shared" ref="G44:AJ44" si="213">SUM(G37:G43)</f>
        <v>6805</v>
      </c>
      <c r="H44" s="26">
        <f t="shared" si="213"/>
        <v>275</v>
      </c>
      <c r="I44" s="26">
        <f t="shared" si="213"/>
        <v>837</v>
      </c>
      <c r="J44" s="26">
        <f t="shared" si="213"/>
        <v>635</v>
      </c>
      <c r="K44" s="26">
        <f t="shared" si="213"/>
        <v>635</v>
      </c>
      <c r="L44" s="26">
        <f t="shared" si="213"/>
        <v>423</v>
      </c>
      <c r="M44" s="26">
        <f t="shared" si="213"/>
        <v>221</v>
      </c>
      <c r="N44" s="26">
        <f t="shared" si="213"/>
        <v>170</v>
      </c>
      <c r="O44" s="26">
        <f t="shared" si="213"/>
        <v>170</v>
      </c>
      <c r="P44" s="26">
        <f t="shared" si="213"/>
        <v>120</v>
      </c>
      <c r="Q44" s="26">
        <f t="shared" si="213"/>
        <v>150</v>
      </c>
      <c r="R44" s="26">
        <f t="shared" si="213"/>
        <v>322</v>
      </c>
      <c r="S44" s="26">
        <f t="shared" si="213"/>
        <v>170</v>
      </c>
      <c r="T44" s="26">
        <f t="shared" si="213"/>
        <v>322</v>
      </c>
      <c r="U44" s="26">
        <f t="shared" si="213"/>
        <v>221</v>
      </c>
      <c r="V44" s="26">
        <f t="shared" si="213"/>
        <v>322</v>
      </c>
      <c r="W44" s="26">
        <f t="shared" si="213"/>
        <v>272</v>
      </c>
      <c r="X44" s="26">
        <f t="shared" si="213"/>
        <v>322</v>
      </c>
      <c r="Y44" s="26">
        <f t="shared" si="213"/>
        <v>100</v>
      </c>
      <c r="Z44" s="26">
        <f t="shared" si="213"/>
        <v>272</v>
      </c>
      <c r="AA44" s="26">
        <f t="shared" si="213"/>
        <v>46</v>
      </c>
      <c r="AB44" s="26">
        <f t="shared" si="213"/>
        <v>82</v>
      </c>
      <c r="AC44" s="26">
        <f t="shared" si="213"/>
        <v>41</v>
      </c>
      <c r="AD44" s="26">
        <f t="shared" si="213"/>
        <v>41</v>
      </c>
      <c r="AE44" s="26">
        <f t="shared" si="213"/>
        <v>171</v>
      </c>
      <c r="AF44" s="26">
        <f t="shared" si="213"/>
        <v>87</v>
      </c>
      <c r="AG44" s="26">
        <f t="shared" si="213"/>
        <v>90</v>
      </c>
      <c r="AH44" s="26">
        <f t="shared" si="213"/>
        <v>74</v>
      </c>
      <c r="AI44" s="26">
        <f t="shared" si="213"/>
        <v>129</v>
      </c>
      <c r="AJ44" s="26">
        <f t="shared" si="213"/>
        <v>85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66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2327510</v>
      </c>
      <c r="G45" s="19">
        <f t="shared" si="152"/>
        <v>943</v>
      </c>
      <c r="H45" s="20">
        <v>30</v>
      </c>
      <c r="I45" s="20">
        <v>130</v>
      </c>
      <c r="J45" s="20">
        <v>41</v>
      </c>
      <c r="K45" s="20">
        <v>49</v>
      </c>
      <c r="L45" s="20">
        <v>81</v>
      </c>
      <c r="M45" s="20">
        <v>35</v>
      </c>
      <c r="N45" s="20">
        <v>32</v>
      </c>
      <c r="O45" s="20">
        <v>18</v>
      </c>
      <c r="P45" s="20">
        <v>16</v>
      </c>
      <c r="Q45" s="20">
        <v>14</v>
      </c>
      <c r="R45" s="20">
        <v>28</v>
      </c>
      <c r="S45" s="20">
        <v>14</v>
      </c>
      <c r="T45" s="20">
        <v>28</v>
      </c>
      <c r="U45" s="20">
        <v>19</v>
      </c>
      <c r="V45" s="20">
        <v>53</v>
      </c>
      <c r="W45" s="20">
        <v>47</v>
      </c>
      <c r="X45" s="20">
        <v>93</v>
      </c>
      <c r="Y45" s="20">
        <v>11</v>
      </c>
      <c r="Z45" s="20">
        <v>24</v>
      </c>
      <c r="AA45" s="20">
        <v>4</v>
      </c>
      <c r="AB45" s="20">
        <v>9</v>
      </c>
      <c r="AC45" s="20">
        <v>4</v>
      </c>
      <c r="AD45" s="20">
        <v>5</v>
      </c>
      <c r="AE45" s="20">
        <v>20</v>
      </c>
      <c r="AF45" s="20">
        <v>20</v>
      </c>
      <c r="AG45" s="20">
        <v>29</v>
      </c>
      <c r="AH45" s="20">
        <v>23</v>
      </c>
      <c r="AI45" s="20">
        <v>40</v>
      </c>
      <c r="AJ45" s="20">
        <v>26</v>
      </c>
      <c r="AL45" s="115">
        <f t="shared" ref="AL45:AL51" si="214">ROUND(H45,0)</f>
        <v>30</v>
      </c>
      <c r="AM45" s="115">
        <f t="shared" ref="AM45:AM51" si="215">ROUND(I45,0)</f>
        <v>130</v>
      </c>
      <c r="AN45" s="115">
        <f t="shared" ref="AN45:AN51" si="216">ROUND(J45,0)</f>
        <v>41</v>
      </c>
      <c r="AO45" s="115">
        <f t="shared" ref="AO45:AO51" si="217">ROUND(K45,0)</f>
        <v>49</v>
      </c>
      <c r="AP45" s="115">
        <f t="shared" ref="AP45:AP51" si="218">ROUND(L45,0)</f>
        <v>81</v>
      </c>
      <c r="AQ45" s="115">
        <f t="shared" ref="AQ45:AQ51" si="219">ROUND(M45,0)</f>
        <v>35</v>
      </c>
      <c r="AR45" s="115">
        <f t="shared" ref="AR45:AR51" si="220">ROUND(N45,0)</f>
        <v>32</v>
      </c>
      <c r="AS45" s="115">
        <f t="shared" ref="AS45:AS51" si="221">ROUND(O45,0)</f>
        <v>18</v>
      </c>
      <c r="AT45" s="115">
        <f t="shared" ref="AT45:AT51" si="222">ROUND(P45,0)</f>
        <v>16</v>
      </c>
      <c r="AU45" s="115">
        <f t="shared" ref="AU45:AU51" si="223">ROUND(Q45,0)</f>
        <v>14</v>
      </c>
      <c r="AV45" s="115">
        <f t="shared" ref="AV45:AV51" si="224">ROUND(R45,0)</f>
        <v>28</v>
      </c>
      <c r="AW45" s="115">
        <f t="shared" ref="AW45:AW51" si="225">ROUND(S45,0)</f>
        <v>14</v>
      </c>
      <c r="AX45" s="115">
        <f t="shared" ref="AX45:AX51" si="226">ROUND(T45,0)</f>
        <v>28</v>
      </c>
      <c r="AY45" s="115">
        <f t="shared" ref="AY45:AY51" si="227">ROUND(U45,0)</f>
        <v>19</v>
      </c>
      <c r="AZ45" s="115">
        <f t="shared" ref="AZ45:AZ51" si="228">ROUND(V45,0)</f>
        <v>53</v>
      </c>
      <c r="BA45" s="115">
        <f t="shared" ref="BA45:BA51" si="229">ROUND(W45,0)</f>
        <v>47</v>
      </c>
      <c r="BB45" s="115">
        <f t="shared" ref="BB45:BB51" si="230">ROUND(X45,0)</f>
        <v>93</v>
      </c>
      <c r="BC45" s="115">
        <f t="shared" ref="BC45:BC51" si="231">ROUND(Y45,0)</f>
        <v>11</v>
      </c>
      <c r="BD45" s="115">
        <f t="shared" ref="BD45:BD51" si="232">ROUND(Z45,0)</f>
        <v>24</v>
      </c>
      <c r="BE45" s="115">
        <f t="shared" ref="BE45:BE51" si="233">ROUND(AA45,0)</f>
        <v>4</v>
      </c>
      <c r="BF45" s="115">
        <f t="shared" ref="BF45:BF51" si="234">ROUND(AB45,0)</f>
        <v>9</v>
      </c>
      <c r="BG45" s="115">
        <f t="shared" ref="BG45:BG51" si="235">ROUND(AC45,0)</f>
        <v>4</v>
      </c>
      <c r="BH45" s="115">
        <f t="shared" ref="BH45:BH51" si="236">ROUND(AD45,0)</f>
        <v>5</v>
      </c>
      <c r="BI45" s="115">
        <f t="shared" ref="BI45:BI51" si="237">ROUND(AE45,0)</f>
        <v>20</v>
      </c>
      <c r="BJ45" s="115">
        <f t="shared" ref="BJ45:BJ51" si="238">ROUND(AF45,0)</f>
        <v>20</v>
      </c>
      <c r="BK45" s="115">
        <f t="shared" ref="BK45:BK51" si="239">ROUND(AG45,0)</f>
        <v>29</v>
      </c>
      <c r="BL45" s="115">
        <f t="shared" ref="BL45:BL51" si="240">ROUND(AH45,0)</f>
        <v>23</v>
      </c>
      <c r="BM45" s="115">
        <f t="shared" ref="BM45:BM51" si="241">ROUND(AI45,0)</f>
        <v>40</v>
      </c>
      <c r="BN45" s="115">
        <f t="shared" ref="BN45:BN51" si="242">ROUND(AJ45,0)</f>
        <v>26</v>
      </c>
    </row>
    <row r="46" spans="1:66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1950930</v>
      </c>
      <c r="G46" s="19">
        <f t="shared" si="152"/>
        <v>1195</v>
      </c>
      <c r="H46" s="20">
        <v>57</v>
      </c>
      <c r="I46" s="20">
        <v>141</v>
      </c>
      <c r="J46" s="20">
        <v>171</v>
      </c>
      <c r="K46" s="20">
        <v>106</v>
      </c>
      <c r="L46" s="20">
        <v>70</v>
      </c>
      <c r="M46" s="20">
        <v>35</v>
      </c>
      <c r="N46" s="20">
        <v>26</v>
      </c>
      <c r="O46" s="20">
        <v>36</v>
      </c>
      <c r="P46" s="20">
        <v>19</v>
      </c>
      <c r="Q46" s="20">
        <v>34</v>
      </c>
      <c r="R46" s="20">
        <v>77</v>
      </c>
      <c r="S46" s="20">
        <v>22</v>
      </c>
      <c r="T46" s="20">
        <v>49</v>
      </c>
      <c r="U46" s="20">
        <v>35</v>
      </c>
      <c r="V46" s="20">
        <v>53</v>
      </c>
      <c r="W46" s="20">
        <v>37</v>
      </c>
      <c r="X46" s="20">
        <v>53</v>
      </c>
      <c r="Y46" s="20">
        <v>11</v>
      </c>
      <c r="Z46" s="20">
        <v>68</v>
      </c>
      <c r="AA46" s="20">
        <v>3</v>
      </c>
      <c r="AB46" s="20">
        <v>11</v>
      </c>
      <c r="AC46" s="20">
        <v>7</v>
      </c>
      <c r="AD46" s="20">
        <v>6</v>
      </c>
      <c r="AE46" s="20">
        <v>24</v>
      </c>
      <c r="AF46" s="20">
        <v>9</v>
      </c>
      <c r="AG46" s="20">
        <v>8</v>
      </c>
      <c r="AH46" s="20">
        <v>7</v>
      </c>
      <c r="AI46" s="20">
        <v>12</v>
      </c>
      <c r="AJ46" s="20">
        <v>8</v>
      </c>
      <c r="AL46" s="115">
        <f t="shared" si="214"/>
        <v>57</v>
      </c>
      <c r="AM46" s="115">
        <f t="shared" si="215"/>
        <v>141</v>
      </c>
      <c r="AN46" s="115">
        <f t="shared" si="216"/>
        <v>171</v>
      </c>
      <c r="AO46" s="115">
        <f t="shared" si="217"/>
        <v>106</v>
      </c>
      <c r="AP46" s="115">
        <f t="shared" si="218"/>
        <v>70</v>
      </c>
      <c r="AQ46" s="115">
        <f t="shared" si="219"/>
        <v>35</v>
      </c>
      <c r="AR46" s="115">
        <f t="shared" si="220"/>
        <v>26</v>
      </c>
      <c r="AS46" s="115">
        <f t="shared" si="221"/>
        <v>36</v>
      </c>
      <c r="AT46" s="115">
        <f t="shared" si="222"/>
        <v>19</v>
      </c>
      <c r="AU46" s="115">
        <f t="shared" si="223"/>
        <v>34</v>
      </c>
      <c r="AV46" s="115">
        <f t="shared" si="224"/>
        <v>77</v>
      </c>
      <c r="AW46" s="115">
        <f t="shared" si="225"/>
        <v>22</v>
      </c>
      <c r="AX46" s="115">
        <f t="shared" si="226"/>
        <v>49</v>
      </c>
      <c r="AY46" s="115">
        <f t="shared" si="227"/>
        <v>35</v>
      </c>
      <c r="AZ46" s="115">
        <f t="shared" si="228"/>
        <v>53</v>
      </c>
      <c r="BA46" s="115">
        <f t="shared" si="229"/>
        <v>37</v>
      </c>
      <c r="BB46" s="115">
        <f t="shared" si="230"/>
        <v>53</v>
      </c>
      <c r="BC46" s="115">
        <f t="shared" si="231"/>
        <v>11</v>
      </c>
      <c r="BD46" s="115">
        <f t="shared" si="232"/>
        <v>68</v>
      </c>
      <c r="BE46" s="115">
        <f t="shared" si="233"/>
        <v>3</v>
      </c>
      <c r="BF46" s="115">
        <f t="shared" si="234"/>
        <v>11</v>
      </c>
      <c r="BG46" s="115">
        <f t="shared" si="235"/>
        <v>7</v>
      </c>
      <c r="BH46" s="115">
        <f t="shared" si="236"/>
        <v>6</v>
      </c>
      <c r="BI46" s="115">
        <f t="shared" si="237"/>
        <v>24</v>
      </c>
      <c r="BJ46" s="115">
        <f t="shared" si="238"/>
        <v>9</v>
      </c>
      <c r="BK46" s="115">
        <f t="shared" si="239"/>
        <v>8</v>
      </c>
      <c r="BL46" s="115">
        <f t="shared" si="240"/>
        <v>7</v>
      </c>
      <c r="BM46" s="115">
        <f t="shared" si="241"/>
        <v>12</v>
      </c>
      <c r="BN46" s="115">
        <f t="shared" si="242"/>
        <v>8</v>
      </c>
    </row>
    <row r="47" spans="1:66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2313120</v>
      </c>
      <c r="G47" s="19">
        <f t="shared" si="152"/>
        <v>1242</v>
      </c>
      <c r="H47" s="20">
        <v>47</v>
      </c>
      <c r="I47" s="20">
        <v>130</v>
      </c>
      <c r="J47" s="20">
        <v>97</v>
      </c>
      <c r="K47" s="20">
        <v>179</v>
      </c>
      <c r="L47" s="20">
        <v>92</v>
      </c>
      <c r="M47" s="20">
        <v>30</v>
      </c>
      <c r="N47" s="20">
        <v>32</v>
      </c>
      <c r="O47" s="20">
        <v>38</v>
      </c>
      <c r="P47" s="20">
        <v>9</v>
      </c>
      <c r="Q47" s="20">
        <v>28</v>
      </c>
      <c r="R47" s="20">
        <v>28</v>
      </c>
      <c r="S47" s="20">
        <v>22</v>
      </c>
      <c r="T47" s="20">
        <v>37</v>
      </c>
      <c r="U47" s="20">
        <v>22</v>
      </c>
      <c r="V47" s="20">
        <v>81</v>
      </c>
      <c r="W47" s="20">
        <v>54</v>
      </c>
      <c r="X47" s="20">
        <v>93</v>
      </c>
      <c r="Y47" s="20">
        <v>25</v>
      </c>
      <c r="Z47" s="20">
        <v>54</v>
      </c>
      <c r="AA47" s="20">
        <v>9</v>
      </c>
      <c r="AB47" s="20">
        <v>17</v>
      </c>
      <c r="AC47" s="20">
        <v>6</v>
      </c>
      <c r="AD47" s="20">
        <v>10</v>
      </c>
      <c r="AE47" s="20">
        <v>42</v>
      </c>
      <c r="AF47" s="20">
        <v>7</v>
      </c>
      <c r="AG47" s="20">
        <v>13</v>
      </c>
      <c r="AH47" s="20">
        <v>10</v>
      </c>
      <c r="AI47" s="20">
        <v>18</v>
      </c>
      <c r="AJ47" s="20">
        <v>12</v>
      </c>
      <c r="AL47" s="115">
        <f t="shared" si="214"/>
        <v>47</v>
      </c>
      <c r="AM47" s="115">
        <f t="shared" si="215"/>
        <v>130</v>
      </c>
      <c r="AN47" s="115">
        <f t="shared" si="216"/>
        <v>97</v>
      </c>
      <c r="AO47" s="115">
        <f t="shared" si="217"/>
        <v>179</v>
      </c>
      <c r="AP47" s="115">
        <f t="shared" si="218"/>
        <v>92</v>
      </c>
      <c r="AQ47" s="115">
        <f t="shared" si="219"/>
        <v>30</v>
      </c>
      <c r="AR47" s="115">
        <f t="shared" si="220"/>
        <v>32</v>
      </c>
      <c r="AS47" s="115">
        <f t="shared" si="221"/>
        <v>38</v>
      </c>
      <c r="AT47" s="115">
        <f t="shared" si="222"/>
        <v>9</v>
      </c>
      <c r="AU47" s="115">
        <f t="shared" si="223"/>
        <v>28</v>
      </c>
      <c r="AV47" s="115">
        <f t="shared" si="224"/>
        <v>28</v>
      </c>
      <c r="AW47" s="115">
        <f t="shared" si="225"/>
        <v>22</v>
      </c>
      <c r="AX47" s="115">
        <f t="shared" si="226"/>
        <v>37</v>
      </c>
      <c r="AY47" s="115">
        <f t="shared" si="227"/>
        <v>22</v>
      </c>
      <c r="AZ47" s="115">
        <f t="shared" si="228"/>
        <v>81</v>
      </c>
      <c r="BA47" s="115">
        <f t="shared" si="229"/>
        <v>54</v>
      </c>
      <c r="BB47" s="115">
        <f t="shared" si="230"/>
        <v>93</v>
      </c>
      <c r="BC47" s="115">
        <f t="shared" si="231"/>
        <v>25</v>
      </c>
      <c r="BD47" s="115">
        <f t="shared" si="232"/>
        <v>54</v>
      </c>
      <c r="BE47" s="115">
        <f t="shared" si="233"/>
        <v>9</v>
      </c>
      <c r="BF47" s="115">
        <f t="shared" si="234"/>
        <v>17</v>
      </c>
      <c r="BG47" s="115">
        <f t="shared" si="235"/>
        <v>6</v>
      </c>
      <c r="BH47" s="115">
        <f t="shared" si="236"/>
        <v>10</v>
      </c>
      <c r="BI47" s="115">
        <f t="shared" si="237"/>
        <v>42</v>
      </c>
      <c r="BJ47" s="115">
        <f t="shared" si="238"/>
        <v>7</v>
      </c>
      <c r="BK47" s="115">
        <f t="shared" si="239"/>
        <v>13</v>
      </c>
      <c r="BL47" s="115">
        <f t="shared" si="240"/>
        <v>10</v>
      </c>
      <c r="BM47" s="115">
        <f t="shared" si="241"/>
        <v>18</v>
      </c>
      <c r="BN47" s="115">
        <f t="shared" si="242"/>
        <v>12</v>
      </c>
    </row>
    <row r="48" spans="1:66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2253520</v>
      </c>
      <c r="G48" s="19">
        <f t="shared" si="152"/>
        <v>1032</v>
      </c>
      <c r="H48" s="20">
        <v>50</v>
      </c>
      <c r="I48" s="20">
        <v>119</v>
      </c>
      <c r="J48" s="20">
        <v>97</v>
      </c>
      <c r="K48" s="20">
        <v>89</v>
      </c>
      <c r="L48" s="20">
        <v>49</v>
      </c>
      <c r="M48" s="20">
        <v>32</v>
      </c>
      <c r="N48" s="20">
        <v>12</v>
      </c>
      <c r="O48" s="20">
        <v>30</v>
      </c>
      <c r="P48" s="20">
        <v>16</v>
      </c>
      <c r="Q48" s="20">
        <v>40</v>
      </c>
      <c r="R48" s="20">
        <v>69</v>
      </c>
      <c r="S48" s="20">
        <v>28</v>
      </c>
      <c r="T48" s="20">
        <v>73</v>
      </c>
      <c r="U48" s="20">
        <v>41</v>
      </c>
      <c r="V48" s="20">
        <v>37</v>
      </c>
      <c r="W48" s="20">
        <v>24</v>
      </c>
      <c r="X48" s="20">
        <v>20</v>
      </c>
      <c r="Y48" s="20">
        <v>15</v>
      </c>
      <c r="Z48" s="20">
        <v>20</v>
      </c>
      <c r="AA48" s="20">
        <v>13</v>
      </c>
      <c r="AB48" s="20">
        <v>18</v>
      </c>
      <c r="AC48" s="20">
        <v>7</v>
      </c>
      <c r="AD48" s="20">
        <v>8</v>
      </c>
      <c r="AE48" s="20">
        <v>33</v>
      </c>
      <c r="AF48" s="20">
        <v>19</v>
      </c>
      <c r="AG48" s="20">
        <v>17</v>
      </c>
      <c r="AH48" s="20">
        <v>13</v>
      </c>
      <c r="AI48" s="20">
        <v>23</v>
      </c>
      <c r="AJ48" s="20">
        <v>20</v>
      </c>
      <c r="AL48" s="115">
        <f t="shared" si="214"/>
        <v>50</v>
      </c>
      <c r="AM48" s="115">
        <f t="shared" si="215"/>
        <v>119</v>
      </c>
      <c r="AN48" s="115">
        <f t="shared" si="216"/>
        <v>97</v>
      </c>
      <c r="AO48" s="115">
        <f t="shared" si="217"/>
        <v>89</v>
      </c>
      <c r="AP48" s="115">
        <f t="shared" si="218"/>
        <v>49</v>
      </c>
      <c r="AQ48" s="115">
        <f t="shared" si="219"/>
        <v>32</v>
      </c>
      <c r="AR48" s="115">
        <f t="shared" si="220"/>
        <v>12</v>
      </c>
      <c r="AS48" s="115">
        <f t="shared" si="221"/>
        <v>30</v>
      </c>
      <c r="AT48" s="115">
        <f t="shared" si="222"/>
        <v>16</v>
      </c>
      <c r="AU48" s="115">
        <f t="shared" si="223"/>
        <v>40</v>
      </c>
      <c r="AV48" s="115">
        <f t="shared" si="224"/>
        <v>69</v>
      </c>
      <c r="AW48" s="115">
        <f t="shared" si="225"/>
        <v>28</v>
      </c>
      <c r="AX48" s="115">
        <f t="shared" si="226"/>
        <v>73</v>
      </c>
      <c r="AY48" s="115">
        <f t="shared" si="227"/>
        <v>41</v>
      </c>
      <c r="AZ48" s="115">
        <f t="shared" si="228"/>
        <v>37</v>
      </c>
      <c r="BA48" s="115">
        <f t="shared" si="229"/>
        <v>24</v>
      </c>
      <c r="BB48" s="115">
        <f t="shared" si="230"/>
        <v>20</v>
      </c>
      <c r="BC48" s="115">
        <f t="shared" si="231"/>
        <v>15</v>
      </c>
      <c r="BD48" s="115">
        <f t="shared" si="232"/>
        <v>20</v>
      </c>
      <c r="BE48" s="115">
        <f t="shared" si="233"/>
        <v>13</v>
      </c>
      <c r="BF48" s="115">
        <f t="shared" si="234"/>
        <v>18</v>
      </c>
      <c r="BG48" s="115">
        <f t="shared" si="235"/>
        <v>7</v>
      </c>
      <c r="BH48" s="115">
        <f t="shared" si="236"/>
        <v>8</v>
      </c>
      <c r="BI48" s="115">
        <f t="shared" si="237"/>
        <v>33</v>
      </c>
      <c r="BJ48" s="115">
        <f t="shared" si="238"/>
        <v>19</v>
      </c>
      <c r="BK48" s="115">
        <f t="shared" si="239"/>
        <v>17</v>
      </c>
      <c r="BL48" s="115">
        <f t="shared" si="240"/>
        <v>13</v>
      </c>
      <c r="BM48" s="115">
        <f t="shared" si="241"/>
        <v>23</v>
      </c>
      <c r="BN48" s="115">
        <f t="shared" si="242"/>
        <v>20</v>
      </c>
    </row>
    <row r="49" spans="1:66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2723150</v>
      </c>
      <c r="G49" s="19">
        <f t="shared" si="152"/>
        <v>1529</v>
      </c>
      <c r="H49" s="20">
        <v>54</v>
      </c>
      <c r="I49" s="20">
        <v>228</v>
      </c>
      <c r="J49" s="20">
        <v>171</v>
      </c>
      <c r="K49" s="20">
        <v>122</v>
      </c>
      <c r="L49" s="20">
        <v>81</v>
      </c>
      <c r="M49" s="20">
        <v>57</v>
      </c>
      <c r="N49" s="20">
        <v>46</v>
      </c>
      <c r="O49" s="20">
        <v>28</v>
      </c>
      <c r="P49" s="20">
        <v>19</v>
      </c>
      <c r="Q49" s="20">
        <v>46</v>
      </c>
      <c r="R49" s="20">
        <v>85</v>
      </c>
      <c r="S49" s="20">
        <v>42</v>
      </c>
      <c r="T49" s="20">
        <v>77</v>
      </c>
      <c r="U49" s="20">
        <v>51</v>
      </c>
      <c r="V49" s="20">
        <v>69</v>
      </c>
      <c r="W49" s="20">
        <v>37</v>
      </c>
      <c r="X49" s="20">
        <v>53</v>
      </c>
      <c r="Y49" s="20">
        <v>27</v>
      </c>
      <c r="Z49" s="20">
        <v>78</v>
      </c>
      <c r="AA49" s="20">
        <v>10</v>
      </c>
      <c r="AB49" s="20">
        <v>19</v>
      </c>
      <c r="AC49" s="20">
        <v>11</v>
      </c>
      <c r="AD49" s="20">
        <v>9</v>
      </c>
      <c r="AE49" s="20">
        <v>37</v>
      </c>
      <c r="AF49" s="20">
        <v>9</v>
      </c>
      <c r="AG49" s="20">
        <v>16</v>
      </c>
      <c r="AH49" s="20">
        <v>12</v>
      </c>
      <c r="AI49" s="20">
        <v>21</v>
      </c>
      <c r="AJ49" s="20">
        <v>14</v>
      </c>
      <c r="AL49" s="115">
        <f t="shared" si="214"/>
        <v>54</v>
      </c>
      <c r="AM49" s="115">
        <f t="shared" si="215"/>
        <v>228</v>
      </c>
      <c r="AN49" s="115">
        <f t="shared" si="216"/>
        <v>171</v>
      </c>
      <c r="AO49" s="115">
        <f t="shared" si="217"/>
        <v>122</v>
      </c>
      <c r="AP49" s="115">
        <f t="shared" si="218"/>
        <v>81</v>
      </c>
      <c r="AQ49" s="115">
        <f t="shared" si="219"/>
        <v>57</v>
      </c>
      <c r="AR49" s="115">
        <f t="shared" si="220"/>
        <v>46</v>
      </c>
      <c r="AS49" s="115">
        <f t="shared" si="221"/>
        <v>28</v>
      </c>
      <c r="AT49" s="115">
        <f t="shared" si="222"/>
        <v>19</v>
      </c>
      <c r="AU49" s="115">
        <f t="shared" si="223"/>
        <v>46</v>
      </c>
      <c r="AV49" s="115">
        <f t="shared" si="224"/>
        <v>85</v>
      </c>
      <c r="AW49" s="115">
        <f t="shared" si="225"/>
        <v>42</v>
      </c>
      <c r="AX49" s="115">
        <f t="shared" si="226"/>
        <v>77</v>
      </c>
      <c r="AY49" s="115">
        <f t="shared" si="227"/>
        <v>51</v>
      </c>
      <c r="AZ49" s="115">
        <f t="shared" si="228"/>
        <v>69</v>
      </c>
      <c r="BA49" s="115">
        <f t="shared" si="229"/>
        <v>37</v>
      </c>
      <c r="BB49" s="115">
        <f t="shared" si="230"/>
        <v>53</v>
      </c>
      <c r="BC49" s="115">
        <f t="shared" si="231"/>
        <v>27</v>
      </c>
      <c r="BD49" s="115">
        <f t="shared" si="232"/>
        <v>78</v>
      </c>
      <c r="BE49" s="115">
        <f t="shared" si="233"/>
        <v>10</v>
      </c>
      <c r="BF49" s="115">
        <f t="shared" si="234"/>
        <v>19</v>
      </c>
      <c r="BG49" s="115">
        <f t="shared" si="235"/>
        <v>11</v>
      </c>
      <c r="BH49" s="115">
        <f t="shared" si="236"/>
        <v>9</v>
      </c>
      <c r="BI49" s="115">
        <f t="shared" si="237"/>
        <v>37</v>
      </c>
      <c r="BJ49" s="115">
        <f t="shared" si="238"/>
        <v>9</v>
      </c>
      <c r="BK49" s="115">
        <f t="shared" si="239"/>
        <v>16</v>
      </c>
      <c r="BL49" s="115">
        <f t="shared" si="240"/>
        <v>12</v>
      </c>
      <c r="BM49" s="115">
        <f t="shared" si="241"/>
        <v>21</v>
      </c>
      <c r="BN49" s="115">
        <f t="shared" si="242"/>
        <v>14</v>
      </c>
    </row>
    <row r="50" spans="1:66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2060160</v>
      </c>
      <c r="G50" s="19">
        <f t="shared" si="152"/>
        <v>1224</v>
      </c>
      <c r="H50" s="20">
        <v>40</v>
      </c>
      <c r="I50" s="20">
        <v>152</v>
      </c>
      <c r="J50" s="20">
        <v>114</v>
      </c>
      <c r="K50" s="20">
        <v>73</v>
      </c>
      <c r="L50" s="20">
        <v>87</v>
      </c>
      <c r="M50" s="20">
        <v>30</v>
      </c>
      <c r="N50" s="20">
        <v>26</v>
      </c>
      <c r="O50" s="20">
        <v>22</v>
      </c>
      <c r="P50" s="20">
        <v>35</v>
      </c>
      <c r="Q50" s="20">
        <v>16</v>
      </c>
      <c r="R50" s="20">
        <v>89</v>
      </c>
      <c r="S50" s="20">
        <v>32</v>
      </c>
      <c r="T50" s="20">
        <v>77</v>
      </c>
      <c r="U50" s="20">
        <v>70</v>
      </c>
      <c r="V50" s="20">
        <v>89</v>
      </c>
      <c r="W50" s="20">
        <v>71</v>
      </c>
      <c r="X50" s="20">
        <v>49</v>
      </c>
      <c r="Y50" s="20">
        <v>19</v>
      </c>
      <c r="Z50" s="20">
        <v>30</v>
      </c>
      <c r="AA50" s="20">
        <v>4</v>
      </c>
      <c r="AB50" s="20">
        <v>11</v>
      </c>
      <c r="AC50" s="20">
        <v>5</v>
      </c>
      <c r="AD50" s="20">
        <v>6</v>
      </c>
      <c r="AE50" s="20">
        <v>22</v>
      </c>
      <c r="AF50" s="20">
        <v>14</v>
      </c>
      <c r="AG50" s="20">
        <v>11</v>
      </c>
      <c r="AH50" s="20">
        <v>9</v>
      </c>
      <c r="AI50" s="20">
        <v>15</v>
      </c>
      <c r="AJ50" s="20">
        <v>6</v>
      </c>
      <c r="AL50" s="115">
        <f t="shared" si="214"/>
        <v>40</v>
      </c>
      <c r="AM50" s="115">
        <f t="shared" si="215"/>
        <v>152</v>
      </c>
      <c r="AN50" s="115">
        <f t="shared" si="216"/>
        <v>114</v>
      </c>
      <c r="AO50" s="115">
        <f t="shared" si="217"/>
        <v>73</v>
      </c>
      <c r="AP50" s="115">
        <f t="shared" si="218"/>
        <v>87</v>
      </c>
      <c r="AQ50" s="115">
        <f t="shared" si="219"/>
        <v>30</v>
      </c>
      <c r="AR50" s="115">
        <f t="shared" si="220"/>
        <v>26</v>
      </c>
      <c r="AS50" s="115">
        <f t="shared" si="221"/>
        <v>22</v>
      </c>
      <c r="AT50" s="115">
        <f t="shared" si="222"/>
        <v>35</v>
      </c>
      <c r="AU50" s="115">
        <f t="shared" si="223"/>
        <v>16</v>
      </c>
      <c r="AV50" s="115">
        <f t="shared" si="224"/>
        <v>89</v>
      </c>
      <c r="AW50" s="115">
        <f t="shared" si="225"/>
        <v>32</v>
      </c>
      <c r="AX50" s="115">
        <f t="shared" si="226"/>
        <v>77</v>
      </c>
      <c r="AY50" s="115">
        <f t="shared" si="227"/>
        <v>70</v>
      </c>
      <c r="AZ50" s="115">
        <f t="shared" si="228"/>
        <v>89</v>
      </c>
      <c r="BA50" s="115">
        <f t="shared" si="229"/>
        <v>71</v>
      </c>
      <c r="BB50" s="115">
        <f t="shared" si="230"/>
        <v>49</v>
      </c>
      <c r="BC50" s="115">
        <f t="shared" si="231"/>
        <v>19</v>
      </c>
      <c r="BD50" s="115">
        <f t="shared" si="232"/>
        <v>30</v>
      </c>
      <c r="BE50" s="115">
        <f t="shared" si="233"/>
        <v>4</v>
      </c>
      <c r="BF50" s="115">
        <f t="shared" si="234"/>
        <v>11</v>
      </c>
      <c r="BG50" s="115">
        <f t="shared" si="235"/>
        <v>5</v>
      </c>
      <c r="BH50" s="115">
        <f t="shared" si="236"/>
        <v>6</v>
      </c>
      <c r="BI50" s="115">
        <f t="shared" si="237"/>
        <v>22</v>
      </c>
      <c r="BJ50" s="115">
        <f t="shared" si="238"/>
        <v>14</v>
      </c>
      <c r="BK50" s="115">
        <f t="shared" si="239"/>
        <v>11</v>
      </c>
      <c r="BL50" s="115">
        <f t="shared" si="240"/>
        <v>9</v>
      </c>
      <c r="BM50" s="115">
        <f t="shared" si="241"/>
        <v>15</v>
      </c>
      <c r="BN50" s="115">
        <f t="shared" si="242"/>
        <v>6</v>
      </c>
    </row>
    <row r="51" spans="1:66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3133120</v>
      </c>
      <c r="G51" s="19">
        <f t="shared" si="152"/>
        <v>1426</v>
      </c>
      <c r="H51" s="20">
        <v>58</v>
      </c>
      <c r="I51" s="20">
        <v>184</v>
      </c>
      <c r="J51" s="20">
        <v>121</v>
      </c>
      <c r="K51" s="20">
        <v>194</v>
      </c>
      <c r="L51" s="20">
        <v>81</v>
      </c>
      <c r="M51" s="20">
        <v>51</v>
      </c>
      <c r="N51" s="20">
        <v>28</v>
      </c>
      <c r="O51" s="20">
        <v>30</v>
      </c>
      <c r="P51" s="20">
        <v>21</v>
      </c>
      <c r="Q51" s="20">
        <v>24</v>
      </c>
      <c r="R51" s="20">
        <v>30</v>
      </c>
      <c r="S51" s="20">
        <v>42</v>
      </c>
      <c r="T51" s="20">
        <v>65</v>
      </c>
      <c r="U51" s="20">
        <v>32</v>
      </c>
      <c r="V51" s="20">
        <v>24</v>
      </c>
      <c r="W51" s="20">
        <v>68</v>
      </c>
      <c r="X51" s="20">
        <v>45</v>
      </c>
      <c r="Y51" s="20">
        <v>26</v>
      </c>
      <c r="Z51" s="20">
        <v>64</v>
      </c>
      <c r="AA51" s="20">
        <v>12</v>
      </c>
      <c r="AB51" s="20">
        <v>25</v>
      </c>
      <c r="AC51" s="20">
        <v>9</v>
      </c>
      <c r="AD51" s="20">
        <v>11</v>
      </c>
      <c r="AE51" s="20">
        <v>42</v>
      </c>
      <c r="AF51" s="20">
        <v>32</v>
      </c>
      <c r="AG51" s="20">
        <v>26</v>
      </c>
      <c r="AH51" s="20">
        <v>21</v>
      </c>
      <c r="AI51" s="20">
        <v>36</v>
      </c>
      <c r="AJ51" s="20">
        <v>24</v>
      </c>
      <c r="AL51" s="115">
        <f t="shared" si="214"/>
        <v>58</v>
      </c>
      <c r="AM51" s="115">
        <f t="shared" si="215"/>
        <v>184</v>
      </c>
      <c r="AN51" s="115">
        <f t="shared" si="216"/>
        <v>121</v>
      </c>
      <c r="AO51" s="115">
        <f t="shared" si="217"/>
        <v>194</v>
      </c>
      <c r="AP51" s="115">
        <f t="shared" si="218"/>
        <v>81</v>
      </c>
      <c r="AQ51" s="115">
        <f t="shared" si="219"/>
        <v>51</v>
      </c>
      <c r="AR51" s="115">
        <f t="shared" si="220"/>
        <v>28</v>
      </c>
      <c r="AS51" s="115">
        <f t="shared" si="221"/>
        <v>30</v>
      </c>
      <c r="AT51" s="115">
        <f t="shared" si="222"/>
        <v>21</v>
      </c>
      <c r="AU51" s="115">
        <f t="shared" si="223"/>
        <v>24</v>
      </c>
      <c r="AV51" s="115">
        <f t="shared" si="224"/>
        <v>30</v>
      </c>
      <c r="AW51" s="115">
        <f t="shared" si="225"/>
        <v>42</v>
      </c>
      <c r="AX51" s="115">
        <f t="shared" si="226"/>
        <v>65</v>
      </c>
      <c r="AY51" s="115">
        <f t="shared" si="227"/>
        <v>32</v>
      </c>
      <c r="AZ51" s="115">
        <f t="shared" si="228"/>
        <v>24</v>
      </c>
      <c r="BA51" s="115">
        <f t="shared" si="229"/>
        <v>68</v>
      </c>
      <c r="BB51" s="115">
        <f t="shared" si="230"/>
        <v>45</v>
      </c>
      <c r="BC51" s="115">
        <f t="shared" si="231"/>
        <v>26</v>
      </c>
      <c r="BD51" s="115">
        <f t="shared" si="232"/>
        <v>64</v>
      </c>
      <c r="BE51" s="115">
        <f t="shared" si="233"/>
        <v>12</v>
      </c>
      <c r="BF51" s="115">
        <f t="shared" si="234"/>
        <v>25</v>
      </c>
      <c r="BG51" s="115">
        <f t="shared" si="235"/>
        <v>9</v>
      </c>
      <c r="BH51" s="115">
        <f t="shared" si="236"/>
        <v>11</v>
      </c>
      <c r="BI51" s="115">
        <f t="shared" si="237"/>
        <v>42</v>
      </c>
      <c r="BJ51" s="115">
        <f t="shared" si="238"/>
        <v>32</v>
      </c>
      <c r="BK51" s="115">
        <f t="shared" si="239"/>
        <v>26</v>
      </c>
      <c r="BL51" s="115">
        <f t="shared" si="240"/>
        <v>21</v>
      </c>
      <c r="BM51" s="115">
        <f t="shared" si="241"/>
        <v>36</v>
      </c>
      <c r="BN51" s="115">
        <f t="shared" si="242"/>
        <v>24</v>
      </c>
    </row>
    <row r="52" spans="1:66" s="9" customFormat="1" x14ac:dyDescent="0.2">
      <c r="A52" s="30"/>
      <c r="B52" s="22"/>
      <c r="C52" s="23"/>
      <c r="D52" s="31"/>
      <c r="E52" s="31"/>
      <c r="F52" s="26">
        <f>SUM(F45:F51)</f>
        <v>16761510</v>
      </c>
      <c r="G52" s="26">
        <f t="shared" ref="G52:AJ52" si="243">SUM(G45:G51)</f>
        <v>8591</v>
      </c>
      <c r="H52" s="26">
        <f t="shared" si="243"/>
        <v>336</v>
      </c>
      <c r="I52" s="26">
        <f t="shared" si="243"/>
        <v>1084</v>
      </c>
      <c r="J52" s="26">
        <f t="shared" si="243"/>
        <v>812</v>
      </c>
      <c r="K52" s="26">
        <f t="shared" si="243"/>
        <v>812</v>
      </c>
      <c r="L52" s="26">
        <f t="shared" si="243"/>
        <v>541</v>
      </c>
      <c r="M52" s="26">
        <f t="shared" si="243"/>
        <v>270</v>
      </c>
      <c r="N52" s="26">
        <f t="shared" si="243"/>
        <v>202</v>
      </c>
      <c r="O52" s="26">
        <f t="shared" si="243"/>
        <v>202</v>
      </c>
      <c r="P52" s="26">
        <f t="shared" si="243"/>
        <v>135</v>
      </c>
      <c r="Q52" s="26">
        <f t="shared" si="243"/>
        <v>202</v>
      </c>
      <c r="R52" s="26">
        <f t="shared" si="243"/>
        <v>406</v>
      </c>
      <c r="S52" s="26">
        <f t="shared" si="243"/>
        <v>202</v>
      </c>
      <c r="T52" s="26">
        <f t="shared" si="243"/>
        <v>406</v>
      </c>
      <c r="U52" s="26">
        <f t="shared" si="243"/>
        <v>270</v>
      </c>
      <c r="V52" s="26">
        <f t="shared" si="243"/>
        <v>406</v>
      </c>
      <c r="W52" s="26">
        <f t="shared" si="243"/>
        <v>338</v>
      </c>
      <c r="X52" s="26">
        <f t="shared" si="243"/>
        <v>406</v>
      </c>
      <c r="Y52" s="26">
        <f t="shared" si="243"/>
        <v>134</v>
      </c>
      <c r="Z52" s="26">
        <f t="shared" si="243"/>
        <v>338</v>
      </c>
      <c r="AA52" s="26">
        <f t="shared" si="243"/>
        <v>55</v>
      </c>
      <c r="AB52" s="26">
        <f t="shared" si="243"/>
        <v>110</v>
      </c>
      <c r="AC52" s="26">
        <f t="shared" si="243"/>
        <v>49</v>
      </c>
      <c r="AD52" s="26">
        <f t="shared" si="243"/>
        <v>55</v>
      </c>
      <c r="AE52" s="26">
        <f t="shared" si="243"/>
        <v>220</v>
      </c>
      <c r="AF52" s="26">
        <f t="shared" si="243"/>
        <v>110</v>
      </c>
      <c r="AG52" s="26">
        <f t="shared" si="243"/>
        <v>120</v>
      </c>
      <c r="AH52" s="26">
        <f t="shared" si="243"/>
        <v>95</v>
      </c>
      <c r="AI52" s="26">
        <f t="shared" si="243"/>
        <v>165</v>
      </c>
      <c r="AJ52" s="26">
        <f t="shared" si="243"/>
        <v>110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66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3713630</v>
      </c>
      <c r="G53" s="19">
        <f t="shared" si="152"/>
        <v>1758</v>
      </c>
      <c r="H53" s="103">
        <v>67</v>
      </c>
      <c r="I53" s="103">
        <v>215</v>
      </c>
      <c r="J53" s="103">
        <v>161</v>
      </c>
      <c r="K53" s="103">
        <v>161</v>
      </c>
      <c r="L53" s="103">
        <v>107</v>
      </c>
      <c r="M53" s="103">
        <v>54</v>
      </c>
      <c r="N53" s="103">
        <v>40</v>
      </c>
      <c r="O53" s="103">
        <v>40</v>
      </c>
      <c r="P53" s="103">
        <v>27</v>
      </c>
      <c r="Q53" s="103">
        <v>40</v>
      </c>
      <c r="R53" s="103">
        <v>81</v>
      </c>
      <c r="S53" s="103">
        <v>40</v>
      </c>
      <c r="T53" s="103">
        <v>81</v>
      </c>
      <c r="U53" s="103">
        <v>54</v>
      </c>
      <c r="V53" s="103">
        <v>81</v>
      </c>
      <c r="W53" s="103">
        <v>67</v>
      </c>
      <c r="X53" s="103">
        <v>81</v>
      </c>
      <c r="Y53" s="103">
        <v>27</v>
      </c>
      <c r="Z53" s="103">
        <v>67</v>
      </c>
      <c r="AA53" s="103">
        <v>13</v>
      </c>
      <c r="AB53" s="103">
        <v>27</v>
      </c>
      <c r="AC53" s="103">
        <v>12</v>
      </c>
      <c r="AD53" s="103">
        <v>13</v>
      </c>
      <c r="AE53" s="103">
        <v>54</v>
      </c>
      <c r="AF53" s="103">
        <v>27</v>
      </c>
      <c r="AG53" s="103">
        <v>30</v>
      </c>
      <c r="AH53" s="103">
        <v>24</v>
      </c>
      <c r="AI53" s="103">
        <v>40</v>
      </c>
      <c r="AJ53" s="103">
        <v>27</v>
      </c>
      <c r="AK53" s="104"/>
      <c r="AL53" s="115">
        <f t="shared" ref="AL53:AL56" si="244">ROUND(H53,0)</f>
        <v>67</v>
      </c>
      <c r="AM53" s="115">
        <f t="shared" ref="AM53:AM56" si="245">ROUND(I53,0)</f>
        <v>215</v>
      </c>
      <c r="AN53" s="115">
        <f t="shared" ref="AN53:AN56" si="246">ROUND(J53,0)</f>
        <v>161</v>
      </c>
      <c r="AO53" s="115">
        <f t="shared" ref="AO53:AO56" si="247">ROUND(K53,0)</f>
        <v>161</v>
      </c>
      <c r="AP53" s="115">
        <f t="shared" ref="AP53:AP56" si="248">ROUND(L53,0)</f>
        <v>107</v>
      </c>
      <c r="AQ53" s="115">
        <f t="shared" ref="AQ53:AQ56" si="249">ROUND(M53,0)</f>
        <v>54</v>
      </c>
      <c r="AR53" s="115">
        <f t="shared" ref="AR53:AR56" si="250">ROUND(N53,0)</f>
        <v>40</v>
      </c>
      <c r="AS53" s="115">
        <f t="shared" ref="AS53:AS56" si="251">ROUND(O53,0)</f>
        <v>40</v>
      </c>
      <c r="AT53" s="115">
        <f t="shared" ref="AT53:AT56" si="252">ROUND(P53,0)</f>
        <v>27</v>
      </c>
      <c r="AU53" s="115">
        <f t="shared" ref="AU53:AU56" si="253">ROUND(Q53,0)</f>
        <v>40</v>
      </c>
      <c r="AV53" s="115">
        <f t="shared" ref="AV53:AV56" si="254">ROUND(R53,0)</f>
        <v>81</v>
      </c>
      <c r="AW53" s="115">
        <f t="shared" ref="AW53:AW56" si="255">ROUND(S53,0)</f>
        <v>40</v>
      </c>
      <c r="AX53" s="115">
        <f t="shared" ref="AX53:AX56" si="256">ROUND(T53,0)</f>
        <v>81</v>
      </c>
      <c r="AY53" s="115">
        <f t="shared" ref="AY53:AY56" si="257">ROUND(U53,0)</f>
        <v>54</v>
      </c>
      <c r="AZ53" s="115">
        <f t="shared" ref="AZ53:AZ56" si="258">ROUND(V53,0)</f>
        <v>81</v>
      </c>
      <c r="BA53" s="115">
        <f t="shared" ref="BA53:BA56" si="259">ROUND(W53,0)</f>
        <v>67</v>
      </c>
      <c r="BB53" s="115">
        <f t="shared" ref="BB53:BB56" si="260">ROUND(X53,0)</f>
        <v>81</v>
      </c>
      <c r="BC53" s="115">
        <f t="shared" ref="BC53:BC56" si="261">ROUND(Y53,0)</f>
        <v>27</v>
      </c>
      <c r="BD53" s="115">
        <f t="shared" ref="BD53:BD56" si="262">ROUND(Z53,0)</f>
        <v>67</v>
      </c>
      <c r="BE53" s="115">
        <f t="shared" ref="BE53:BE56" si="263">ROUND(AA53,0)</f>
        <v>13</v>
      </c>
      <c r="BF53" s="115">
        <f t="shared" ref="BF53:BF56" si="264">ROUND(AB53,0)</f>
        <v>27</v>
      </c>
      <c r="BG53" s="115">
        <f t="shared" ref="BG53:BG56" si="265">ROUND(AC53,0)</f>
        <v>12</v>
      </c>
      <c r="BH53" s="115">
        <f t="shared" ref="BH53:BH56" si="266">ROUND(AD53,0)</f>
        <v>13</v>
      </c>
      <c r="BI53" s="115">
        <f t="shared" ref="BI53:BI56" si="267">ROUND(AE53,0)</f>
        <v>54</v>
      </c>
      <c r="BJ53" s="115">
        <f t="shared" ref="BJ53:BJ56" si="268">ROUND(AF53,0)</f>
        <v>27</v>
      </c>
      <c r="BK53" s="115">
        <f t="shared" ref="BK53:BK56" si="269">ROUND(AG53,0)</f>
        <v>30</v>
      </c>
      <c r="BL53" s="115">
        <f t="shared" ref="BL53:BL56" si="270">ROUND(AH53,0)</f>
        <v>24</v>
      </c>
      <c r="BM53" s="115">
        <f t="shared" ref="BM53:BM56" si="271">ROUND(AI53,0)</f>
        <v>40</v>
      </c>
      <c r="BN53" s="115">
        <f t="shared" ref="BN53:BN56" si="272">ROUND(AJ53,0)</f>
        <v>27</v>
      </c>
    </row>
    <row r="54" spans="1:66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2211090</v>
      </c>
      <c r="G54" s="19">
        <f t="shared" si="152"/>
        <v>1198</v>
      </c>
      <c r="H54" s="103">
        <v>48</v>
      </c>
      <c r="I54" s="103">
        <v>153</v>
      </c>
      <c r="J54" s="103">
        <v>115</v>
      </c>
      <c r="K54" s="103">
        <v>115</v>
      </c>
      <c r="L54" s="103">
        <v>77</v>
      </c>
      <c r="M54" s="103">
        <v>38</v>
      </c>
      <c r="N54" s="103">
        <v>29</v>
      </c>
      <c r="O54" s="103">
        <v>29</v>
      </c>
      <c r="P54" s="103">
        <v>19</v>
      </c>
      <c r="Q54" s="103">
        <v>29</v>
      </c>
      <c r="R54" s="103">
        <v>58</v>
      </c>
      <c r="S54" s="103">
        <v>29</v>
      </c>
      <c r="T54" s="103">
        <v>58</v>
      </c>
      <c r="U54" s="103">
        <v>38</v>
      </c>
      <c r="V54" s="103">
        <v>58</v>
      </c>
      <c r="W54" s="103">
        <v>48</v>
      </c>
      <c r="X54" s="103">
        <v>58</v>
      </c>
      <c r="Y54" s="103">
        <v>19</v>
      </c>
      <c r="Z54" s="103">
        <v>48</v>
      </c>
      <c r="AA54" s="103">
        <v>7</v>
      </c>
      <c r="AB54" s="103">
        <v>13</v>
      </c>
      <c r="AC54" s="103">
        <v>6</v>
      </c>
      <c r="AD54" s="103">
        <v>7</v>
      </c>
      <c r="AE54" s="103">
        <v>26</v>
      </c>
      <c r="AF54" s="103">
        <v>13</v>
      </c>
      <c r="AG54" s="103">
        <v>15</v>
      </c>
      <c r="AH54" s="103">
        <v>12</v>
      </c>
      <c r="AI54" s="103">
        <v>20</v>
      </c>
      <c r="AJ54" s="103">
        <v>13</v>
      </c>
      <c r="AK54" s="104"/>
      <c r="AL54" s="115">
        <f t="shared" si="244"/>
        <v>48</v>
      </c>
      <c r="AM54" s="115">
        <f t="shared" si="245"/>
        <v>153</v>
      </c>
      <c r="AN54" s="115">
        <f t="shared" si="246"/>
        <v>115</v>
      </c>
      <c r="AO54" s="115">
        <f t="shared" si="247"/>
        <v>115</v>
      </c>
      <c r="AP54" s="115">
        <f t="shared" si="248"/>
        <v>77</v>
      </c>
      <c r="AQ54" s="115">
        <f t="shared" si="249"/>
        <v>38</v>
      </c>
      <c r="AR54" s="115">
        <f t="shared" si="250"/>
        <v>29</v>
      </c>
      <c r="AS54" s="115">
        <f t="shared" si="251"/>
        <v>29</v>
      </c>
      <c r="AT54" s="115">
        <f t="shared" si="252"/>
        <v>19</v>
      </c>
      <c r="AU54" s="115">
        <f t="shared" si="253"/>
        <v>29</v>
      </c>
      <c r="AV54" s="115">
        <f t="shared" si="254"/>
        <v>58</v>
      </c>
      <c r="AW54" s="115">
        <f t="shared" si="255"/>
        <v>29</v>
      </c>
      <c r="AX54" s="115">
        <f t="shared" si="256"/>
        <v>58</v>
      </c>
      <c r="AY54" s="115">
        <f t="shared" si="257"/>
        <v>38</v>
      </c>
      <c r="AZ54" s="115">
        <f t="shared" si="258"/>
        <v>58</v>
      </c>
      <c r="BA54" s="115">
        <f t="shared" si="259"/>
        <v>48</v>
      </c>
      <c r="BB54" s="115">
        <f t="shared" si="260"/>
        <v>58</v>
      </c>
      <c r="BC54" s="115">
        <f t="shared" si="261"/>
        <v>19</v>
      </c>
      <c r="BD54" s="115">
        <f t="shared" si="262"/>
        <v>48</v>
      </c>
      <c r="BE54" s="115">
        <f t="shared" si="263"/>
        <v>7</v>
      </c>
      <c r="BF54" s="115">
        <f t="shared" si="264"/>
        <v>13</v>
      </c>
      <c r="BG54" s="115">
        <f t="shared" si="265"/>
        <v>6</v>
      </c>
      <c r="BH54" s="115">
        <f t="shared" si="266"/>
        <v>7</v>
      </c>
      <c r="BI54" s="115">
        <f t="shared" si="267"/>
        <v>26</v>
      </c>
      <c r="BJ54" s="115">
        <f t="shared" si="268"/>
        <v>13</v>
      </c>
      <c r="BK54" s="115">
        <f t="shared" si="269"/>
        <v>15</v>
      </c>
      <c r="BL54" s="115">
        <f t="shared" si="270"/>
        <v>12</v>
      </c>
      <c r="BM54" s="115">
        <f t="shared" si="271"/>
        <v>20</v>
      </c>
      <c r="BN54" s="115">
        <f t="shared" si="272"/>
        <v>13</v>
      </c>
    </row>
    <row r="55" spans="1:66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1393670</v>
      </c>
      <c r="G55" s="19">
        <f t="shared" si="152"/>
        <v>727</v>
      </c>
      <c r="H55" s="103">
        <v>29</v>
      </c>
      <c r="I55" s="103">
        <v>92</v>
      </c>
      <c r="J55" s="103">
        <v>69</v>
      </c>
      <c r="K55" s="103">
        <v>69</v>
      </c>
      <c r="L55" s="103">
        <v>46</v>
      </c>
      <c r="M55" s="103">
        <v>23</v>
      </c>
      <c r="N55" s="103">
        <v>17</v>
      </c>
      <c r="O55" s="103">
        <v>17</v>
      </c>
      <c r="P55" s="103">
        <v>11</v>
      </c>
      <c r="Q55" s="103">
        <v>17</v>
      </c>
      <c r="R55" s="103">
        <v>35</v>
      </c>
      <c r="S55" s="103">
        <v>17</v>
      </c>
      <c r="T55" s="103">
        <v>35</v>
      </c>
      <c r="U55" s="103">
        <v>23</v>
      </c>
      <c r="V55" s="103">
        <v>35</v>
      </c>
      <c r="W55" s="103">
        <v>29</v>
      </c>
      <c r="X55" s="103">
        <v>35</v>
      </c>
      <c r="Y55" s="103">
        <v>11</v>
      </c>
      <c r="Z55" s="103">
        <v>29</v>
      </c>
      <c r="AA55" s="103">
        <v>4</v>
      </c>
      <c r="AB55" s="103">
        <v>9</v>
      </c>
      <c r="AC55" s="103">
        <v>4</v>
      </c>
      <c r="AD55" s="103">
        <v>4</v>
      </c>
      <c r="AE55" s="103">
        <v>18</v>
      </c>
      <c r="AF55" s="103">
        <v>9</v>
      </c>
      <c r="AG55" s="103">
        <v>10</v>
      </c>
      <c r="AH55" s="103">
        <v>8</v>
      </c>
      <c r="AI55" s="103">
        <v>13</v>
      </c>
      <c r="AJ55" s="103">
        <v>9</v>
      </c>
      <c r="AK55" s="104"/>
      <c r="AL55" s="115">
        <f t="shared" si="244"/>
        <v>29</v>
      </c>
      <c r="AM55" s="115">
        <f t="shared" si="245"/>
        <v>92</v>
      </c>
      <c r="AN55" s="115">
        <f t="shared" si="246"/>
        <v>69</v>
      </c>
      <c r="AO55" s="115">
        <f t="shared" si="247"/>
        <v>69</v>
      </c>
      <c r="AP55" s="115">
        <f t="shared" si="248"/>
        <v>46</v>
      </c>
      <c r="AQ55" s="115">
        <f t="shared" si="249"/>
        <v>23</v>
      </c>
      <c r="AR55" s="115">
        <f t="shared" si="250"/>
        <v>17</v>
      </c>
      <c r="AS55" s="115">
        <f t="shared" si="251"/>
        <v>17</v>
      </c>
      <c r="AT55" s="115">
        <f t="shared" si="252"/>
        <v>11</v>
      </c>
      <c r="AU55" s="115">
        <f t="shared" si="253"/>
        <v>17</v>
      </c>
      <c r="AV55" s="115">
        <f t="shared" si="254"/>
        <v>35</v>
      </c>
      <c r="AW55" s="115">
        <f t="shared" si="255"/>
        <v>17</v>
      </c>
      <c r="AX55" s="115">
        <f t="shared" si="256"/>
        <v>35</v>
      </c>
      <c r="AY55" s="115">
        <f t="shared" si="257"/>
        <v>23</v>
      </c>
      <c r="AZ55" s="115">
        <f t="shared" si="258"/>
        <v>35</v>
      </c>
      <c r="BA55" s="115">
        <f t="shared" si="259"/>
        <v>29</v>
      </c>
      <c r="BB55" s="115">
        <f t="shared" si="260"/>
        <v>35</v>
      </c>
      <c r="BC55" s="115">
        <f t="shared" si="261"/>
        <v>11</v>
      </c>
      <c r="BD55" s="115">
        <f t="shared" si="262"/>
        <v>29</v>
      </c>
      <c r="BE55" s="115">
        <f t="shared" si="263"/>
        <v>4</v>
      </c>
      <c r="BF55" s="115">
        <f t="shared" si="264"/>
        <v>9</v>
      </c>
      <c r="BG55" s="115">
        <f t="shared" si="265"/>
        <v>4</v>
      </c>
      <c r="BH55" s="115">
        <f t="shared" si="266"/>
        <v>4</v>
      </c>
      <c r="BI55" s="115">
        <f t="shared" si="267"/>
        <v>18</v>
      </c>
      <c r="BJ55" s="115">
        <f t="shared" si="268"/>
        <v>9</v>
      </c>
      <c r="BK55" s="115">
        <f t="shared" si="269"/>
        <v>10</v>
      </c>
      <c r="BL55" s="115">
        <f t="shared" si="270"/>
        <v>8</v>
      </c>
      <c r="BM55" s="115">
        <f t="shared" si="271"/>
        <v>13</v>
      </c>
      <c r="BN55" s="115">
        <f t="shared" si="272"/>
        <v>9</v>
      </c>
    </row>
    <row r="56" spans="1:66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2187720</v>
      </c>
      <c r="G56" s="19">
        <f t="shared" si="152"/>
        <v>1179</v>
      </c>
      <c r="H56" s="103">
        <v>46</v>
      </c>
      <c r="I56" s="103">
        <v>153</v>
      </c>
      <c r="J56" s="103">
        <v>114</v>
      </c>
      <c r="K56" s="103">
        <v>114</v>
      </c>
      <c r="L56" s="103">
        <v>76</v>
      </c>
      <c r="M56" s="103">
        <v>38</v>
      </c>
      <c r="N56" s="103">
        <v>28</v>
      </c>
      <c r="O56" s="103">
        <v>28</v>
      </c>
      <c r="P56" s="103">
        <v>19</v>
      </c>
      <c r="Q56" s="103">
        <v>28</v>
      </c>
      <c r="R56" s="103">
        <v>56</v>
      </c>
      <c r="S56" s="103">
        <v>28</v>
      </c>
      <c r="T56" s="103">
        <v>56</v>
      </c>
      <c r="U56" s="103">
        <v>38</v>
      </c>
      <c r="V56" s="103">
        <v>56</v>
      </c>
      <c r="W56" s="103">
        <v>47</v>
      </c>
      <c r="X56" s="103">
        <v>56</v>
      </c>
      <c r="Y56" s="103">
        <v>19</v>
      </c>
      <c r="Z56" s="103">
        <v>47</v>
      </c>
      <c r="AA56" s="103">
        <v>7</v>
      </c>
      <c r="AB56" s="103">
        <v>13</v>
      </c>
      <c r="AC56" s="103">
        <v>6</v>
      </c>
      <c r="AD56" s="103">
        <v>7</v>
      </c>
      <c r="AE56" s="103">
        <v>27</v>
      </c>
      <c r="AF56" s="103">
        <v>13</v>
      </c>
      <c r="AG56" s="103">
        <v>15</v>
      </c>
      <c r="AH56" s="103">
        <v>11</v>
      </c>
      <c r="AI56" s="103">
        <v>20</v>
      </c>
      <c r="AJ56" s="103">
        <v>13</v>
      </c>
      <c r="AK56" s="104"/>
      <c r="AL56" s="115">
        <f t="shared" si="244"/>
        <v>46</v>
      </c>
      <c r="AM56" s="115">
        <f t="shared" si="245"/>
        <v>153</v>
      </c>
      <c r="AN56" s="115">
        <f t="shared" si="246"/>
        <v>114</v>
      </c>
      <c r="AO56" s="115">
        <f t="shared" si="247"/>
        <v>114</v>
      </c>
      <c r="AP56" s="115">
        <f t="shared" si="248"/>
        <v>76</v>
      </c>
      <c r="AQ56" s="115">
        <f t="shared" si="249"/>
        <v>38</v>
      </c>
      <c r="AR56" s="115">
        <f t="shared" si="250"/>
        <v>28</v>
      </c>
      <c r="AS56" s="115">
        <f t="shared" si="251"/>
        <v>28</v>
      </c>
      <c r="AT56" s="115">
        <f t="shared" si="252"/>
        <v>19</v>
      </c>
      <c r="AU56" s="115">
        <f t="shared" si="253"/>
        <v>28</v>
      </c>
      <c r="AV56" s="115">
        <f t="shared" si="254"/>
        <v>56</v>
      </c>
      <c r="AW56" s="115">
        <f t="shared" si="255"/>
        <v>28</v>
      </c>
      <c r="AX56" s="115">
        <f t="shared" si="256"/>
        <v>56</v>
      </c>
      <c r="AY56" s="115">
        <f t="shared" si="257"/>
        <v>38</v>
      </c>
      <c r="AZ56" s="115">
        <f t="shared" si="258"/>
        <v>56</v>
      </c>
      <c r="BA56" s="115">
        <f t="shared" si="259"/>
        <v>47</v>
      </c>
      <c r="BB56" s="115">
        <f t="shared" si="260"/>
        <v>56</v>
      </c>
      <c r="BC56" s="115">
        <f t="shared" si="261"/>
        <v>19</v>
      </c>
      <c r="BD56" s="115">
        <f t="shared" si="262"/>
        <v>47</v>
      </c>
      <c r="BE56" s="115">
        <f t="shared" si="263"/>
        <v>7</v>
      </c>
      <c r="BF56" s="115">
        <f t="shared" si="264"/>
        <v>13</v>
      </c>
      <c r="BG56" s="115">
        <f t="shared" si="265"/>
        <v>6</v>
      </c>
      <c r="BH56" s="115">
        <f t="shared" si="266"/>
        <v>7</v>
      </c>
      <c r="BI56" s="115">
        <f t="shared" si="267"/>
        <v>27</v>
      </c>
      <c r="BJ56" s="115">
        <f t="shared" si="268"/>
        <v>13</v>
      </c>
      <c r="BK56" s="115">
        <f t="shared" si="269"/>
        <v>15</v>
      </c>
      <c r="BL56" s="115">
        <f t="shared" si="270"/>
        <v>11</v>
      </c>
      <c r="BM56" s="115">
        <f t="shared" si="271"/>
        <v>20</v>
      </c>
      <c r="BN56" s="115">
        <f t="shared" si="272"/>
        <v>13</v>
      </c>
    </row>
    <row r="57" spans="1:66" s="9" customFormat="1" x14ac:dyDescent="0.2">
      <c r="A57" s="37"/>
      <c r="B57" s="12"/>
      <c r="C57" s="38"/>
      <c r="D57" s="39"/>
      <c r="E57" s="65"/>
      <c r="F57" s="26">
        <f>SUM(F53:F56)</f>
        <v>9506110</v>
      </c>
      <c r="G57" s="26">
        <f t="shared" ref="G57:AJ57" si="273">SUM(G53:G56)</f>
        <v>4862</v>
      </c>
      <c r="H57" s="26">
        <f t="shared" si="273"/>
        <v>190</v>
      </c>
      <c r="I57" s="26">
        <f t="shared" si="273"/>
        <v>613</v>
      </c>
      <c r="J57" s="26">
        <f t="shared" si="273"/>
        <v>459</v>
      </c>
      <c r="K57" s="26">
        <f t="shared" si="273"/>
        <v>459</v>
      </c>
      <c r="L57" s="26">
        <f t="shared" si="273"/>
        <v>306</v>
      </c>
      <c r="M57" s="26">
        <f t="shared" si="273"/>
        <v>153</v>
      </c>
      <c r="N57" s="26">
        <f t="shared" si="273"/>
        <v>114</v>
      </c>
      <c r="O57" s="26">
        <f t="shared" si="273"/>
        <v>114</v>
      </c>
      <c r="P57" s="26">
        <f t="shared" si="273"/>
        <v>76</v>
      </c>
      <c r="Q57" s="26">
        <f t="shared" si="273"/>
        <v>114</v>
      </c>
      <c r="R57" s="26">
        <f t="shared" si="273"/>
        <v>230</v>
      </c>
      <c r="S57" s="26">
        <f t="shared" si="273"/>
        <v>114</v>
      </c>
      <c r="T57" s="26">
        <f t="shared" si="273"/>
        <v>230</v>
      </c>
      <c r="U57" s="26">
        <f t="shared" si="273"/>
        <v>153</v>
      </c>
      <c r="V57" s="26">
        <f t="shared" si="273"/>
        <v>230</v>
      </c>
      <c r="W57" s="26">
        <f t="shared" si="273"/>
        <v>191</v>
      </c>
      <c r="X57" s="26">
        <f t="shared" si="273"/>
        <v>230</v>
      </c>
      <c r="Y57" s="26">
        <f t="shared" si="273"/>
        <v>76</v>
      </c>
      <c r="Z57" s="26">
        <f t="shared" si="273"/>
        <v>191</v>
      </c>
      <c r="AA57" s="26">
        <f t="shared" si="273"/>
        <v>31</v>
      </c>
      <c r="AB57" s="26">
        <f t="shared" si="273"/>
        <v>62</v>
      </c>
      <c r="AC57" s="26">
        <f t="shared" si="273"/>
        <v>28</v>
      </c>
      <c r="AD57" s="26">
        <f t="shared" si="273"/>
        <v>31</v>
      </c>
      <c r="AE57" s="26">
        <f t="shared" si="273"/>
        <v>125</v>
      </c>
      <c r="AF57" s="26">
        <f t="shared" si="273"/>
        <v>62</v>
      </c>
      <c r="AG57" s="26">
        <f t="shared" si="273"/>
        <v>70</v>
      </c>
      <c r="AH57" s="26">
        <f t="shared" si="273"/>
        <v>55</v>
      </c>
      <c r="AI57" s="26">
        <f t="shared" si="273"/>
        <v>93</v>
      </c>
      <c r="AJ57" s="26">
        <f t="shared" si="273"/>
        <v>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66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3532550</v>
      </c>
      <c r="G58" s="19">
        <f t="shared" si="152"/>
        <v>1545</v>
      </c>
      <c r="H58" s="20">
        <v>54</v>
      </c>
      <c r="I58" s="20">
        <v>176</v>
      </c>
      <c r="J58" s="20">
        <v>132</v>
      </c>
      <c r="K58" s="20">
        <v>132</v>
      </c>
      <c r="L58" s="20">
        <v>88</v>
      </c>
      <c r="M58" s="20">
        <v>44</v>
      </c>
      <c r="N58" s="20">
        <v>33</v>
      </c>
      <c r="O58" s="20">
        <v>33</v>
      </c>
      <c r="P58" s="20">
        <v>22</v>
      </c>
      <c r="Q58" s="20">
        <v>33</v>
      </c>
      <c r="R58" s="20">
        <v>66</v>
      </c>
      <c r="S58" s="20">
        <v>33</v>
      </c>
      <c r="T58" s="20">
        <v>66</v>
      </c>
      <c r="U58" s="20">
        <v>44</v>
      </c>
      <c r="V58" s="20">
        <v>66</v>
      </c>
      <c r="W58" s="20">
        <v>55</v>
      </c>
      <c r="X58" s="20">
        <v>89</v>
      </c>
      <c r="Y58" s="20">
        <v>29</v>
      </c>
      <c r="Z58" s="20">
        <v>75</v>
      </c>
      <c r="AA58" s="20">
        <v>14</v>
      </c>
      <c r="AB58" s="20">
        <v>28</v>
      </c>
      <c r="AC58" s="20">
        <v>12</v>
      </c>
      <c r="AD58" s="20">
        <v>14</v>
      </c>
      <c r="AE58" s="20">
        <v>55</v>
      </c>
      <c r="AF58" s="20">
        <v>27</v>
      </c>
      <c r="AG58" s="20">
        <v>32</v>
      </c>
      <c r="AH58" s="20">
        <v>24</v>
      </c>
      <c r="AI58" s="20">
        <v>41</v>
      </c>
      <c r="AJ58" s="20">
        <v>28</v>
      </c>
      <c r="AL58" s="115">
        <f t="shared" ref="AL58:AL61" si="274">ROUND(H58,0)</f>
        <v>54</v>
      </c>
      <c r="AM58" s="115">
        <f t="shared" ref="AM58:AM61" si="275">ROUND(I58,0)</f>
        <v>176</v>
      </c>
      <c r="AN58" s="115">
        <f t="shared" ref="AN58:AN61" si="276">ROUND(J58,0)</f>
        <v>132</v>
      </c>
      <c r="AO58" s="115">
        <f t="shared" ref="AO58:AO61" si="277">ROUND(K58,0)</f>
        <v>132</v>
      </c>
      <c r="AP58" s="115">
        <f t="shared" ref="AP58:AP61" si="278">ROUND(L58,0)</f>
        <v>88</v>
      </c>
      <c r="AQ58" s="115">
        <f t="shared" ref="AQ58:AQ61" si="279">ROUND(M58,0)</f>
        <v>44</v>
      </c>
      <c r="AR58" s="115">
        <f t="shared" ref="AR58:AR61" si="280">ROUND(N58,0)</f>
        <v>33</v>
      </c>
      <c r="AS58" s="115">
        <f t="shared" ref="AS58:AS61" si="281">ROUND(O58,0)</f>
        <v>33</v>
      </c>
      <c r="AT58" s="115">
        <f t="shared" ref="AT58:AT61" si="282">ROUND(P58,0)</f>
        <v>22</v>
      </c>
      <c r="AU58" s="115">
        <f t="shared" ref="AU58:AU61" si="283">ROUND(Q58,0)</f>
        <v>33</v>
      </c>
      <c r="AV58" s="115">
        <f t="shared" ref="AV58:AV61" si="284">ROUND(R58,0)</f>
        <v>66</v>
      </c>
      <c r="AW58" s="115">
        <f t="shared" ref="AW58:AW61" si="285">ROUND(S58,0)</f>
        <v>33</v>
      </c>
      <c r="AX58" s="115">
        <f t="shared" ref="AX58:AX61" si="286">ROUND(T58,0)</f>
        <v>66</v>
      </c>
      <c r="AY58" s="115">
        <f t="shared" ref="AY58:AY61" si="287">ROUND(U58,0)</f>
        <v>44</v>
      </c>
      <c r="AZ58" s="115">
        <f t="shared" ref="AZ58:AZ61" si="288">ROUND(V58,0)</f>
        <v>66</v>
      </c>
      <c r="BA58" s="115">
        <f t="shared" ref="BA58:BA61" si="289">ROUND(W58,0)</f>
        <v>55</v>
      </c>
      <c r="BB58" s="115">
        <f t="shared" ref="BB58:BB61" si="290">ROUND(X58,0)</f>
        <v>89</v>
      </c>
      <c r="BC58" s="115">
        <f t="shared" ref="BC58:BC61" si="291">ROUND(Y58,0)</f>
        <v>29</v>
      </c>
      <c r="BD58" s="115">
        <f t="shared" ref="BD58:BD61" si="292">ROUND(Z58,0)</f>
        <v>75</v>
      </c>
      <c r="BE58" s="115">
        <f t="shared" ref="BE58:BE61" si="293">ROUND(AA58,0)</f>
        <v>14</v>
      </c>
      <c r="BF58" s="115">
        <f t="shared" ref="BF58:BF61" si="294">ROUND(AB58,0)</f>
        <v>28</v>
      </c>
      <c r="BG58" s="115">
        <f t="shared" ref="BG58:BG61" si="295">ROUND(AC58,0)</f>
        <v>12</v>
      </c>
      <c r="BH58" s="115">
        <f t="shared" ref="BH58:BH61" si="296">ROUND(AD58,0)</f>
        <v>14</v>
      </c>
      <c r="BI58" s="115">
        <f t="shared" ref="BI58:BI61" si="297">ROUND(AE58,0)</f>
        <v>55</v>
      </c>
      <c r="BJ58" s="115">
        <f t="shared" ref="BJ58:BJ61" si="298">ROUND(AF58,0)</f>
        <v>27</v>
      </c>
      <c r="BK58" s="115">
        <f t="shared" ref="BK58:BK61" si="299">ROUND(AG58,0)</f>
        <v>32</v>
      </c>
      <c r="BL58" s="115">
        <f t="shared" ref="BL58:BL61" si="300">ROUND(AH58,0)</f>
        <v>24</v>
      </c>
      <c r="BM58" s="115">
        <f t="shared" ref="BM58:BM61" si="301">ROUND(AI58,0)</f>
        <v>41</v>
      </c>
      <c r="BN58" s="115">
        <f t="shared" ref="BN58:BN61" si="302">ROUND(AJ58,0)</f>
        <v>28</v>
      </c>
    </row>
    <row r="59" spans="1:66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2537580</v>
      </c>
      <c r="G59" s="19">
        <f t="shared" si="152"/>
        <v>1332</v>
      </c>
      <c r="H59" s="20">
        <v>52</v>
      </c>
      <c r="I59" s="20">
        <v>169</v>
      </c>
      <c r="J59" s="20">
        <v>127</v>
      </c>
      <c r="K59" s="20">
        <v>127</v>
      </c>
      <c r="L59" s="20">
        <v>85</v>
      </c>
      <c r="M59" s="20">
        <v>42</v>
      </c>
      <c r="N59" s="20">
        <v>32</v>
      </c>
      <c r="O59" s="20">
        <v>32</v>
      </c>
      <c r="P59" s="20">
        <v>21</v>
      </c>
      <c r="Q59" s="20">
        <v>32</v>
      </c>
      <c r="R59" s="20">
        <v>63</v>
      </c>
      <c r="S59" s="20">
        <v>32</v>
      </c>
      <c r="T59" s="20">
        <v>63</v>
      </c>
      <c r="U59" s="20">
        <v>42</v>
      </c>
      <c r="V59" s="20">
        <v>63</v>
      </c>
      <c r="W59" s="20">
        <v>53</v>
      </c>
      <c r="X59" s="20">
        <v>63</v>
      </c>
      <c r="Y59" s="20">
        <v>21</v>
      </c>
      <c r="Z59" s="20">
        <v>54</v>
      </c>
      <c r="AA59" s="20">
        <v>8</v>
      </c>
      <c r="AB59" s="20">
        <v>16</v>
      </c>
      <c r="AC59" s="20">
        <v>7</v>
      </c>
      <c r="AD59" s="20">
        <v>8</v>
      </c>
      <c r="AE59" s="20">
        <v>32</v>
      </c>
      <c r="AF59" s="20">
        <v>16</v>
      </c>
      <c r="AG59" s="20">
        <v>18</v>
      </c>
      <c r="AH59" s="20">
        <v>14</v>
      </c>
      <c r="AI59" s="20">
        <v>24</v>
      </c>
      <c r="AJ59" s="20">
        <v>16</v>
      </c>
      <c r="AL59" s="115">
        <f t="shared" si="274"/>
        <v>52</v>
      </c>
      <c r="AM59" s="115">
        <f t="shared" si="275"/>
        <v>169</v>
      </c>
      <c r="AN59" s="115">
        <f t="shared" si="276"/>
        <v>127</v>
      </c>
      <c r="AO59" s="115">
        <f t="shared" si="277"/>
        <v>127</v>
      </c>
      <c r="AP59" s="115">
        <f t="shared" si="278"/>
        <v>85</v>
      </c>
      <c r="AQ59" s="115">
        <f t="shared" si="279"/>
        <v>42</v>
      </c>
      <c r="AR59" s="115">
        <f t="shared" si="280"/>
        <v>32</v>
      </c>
      <c r="AS59" s="115">
        <f t="shared" si="281"/>
        <v>32</v>
      </c>
      <c r="AT59" s="115">
        <f t="shared" si="282"/>
        <v>21</v>
      </c>
      <c r="AU59" s="115">
        <f t="shared" si="283"/>
        <v>32</v>
      </c>
      <c r="AV59" s="115">
        <f t="shared" si="284"/>
        <v>63</v>
      </c>
      <c r="AW59" s="115">
        <f t="shared" si="285"/>
        <v>32</v>
      </c>
      <c r="AX59" s="115">
        <f t="shared" si="286"/>
        <v>63</v>
      </c>
      <c r="AY59" s="115">
        <f t="shared" si="287"/>
        <v>42</v>
      </c>
      <c r="AZ59" s="115">
        <f t="shared" si="288"/>
        <v>63</v>
      </c>
      <c r="BA59" s="115">
        <f t="shared" si="289"/>
        <v>53</v>
      </c>
      <c r="BB59" s="115">
        <f t="shared" si="290"/>
        <v>63</v>
      </c>
      <c r="BC59" s="115">
        <f t="shared" si="291"/>
        <v>21</v>
      </c>
      <c r="BD59" s="115">
        <f t="shared" si="292"/>
        <v>54</v>
      </c>
      <c r="BE59" s="115">
        <f t="shared" si="293"/>
        <v>8</v>
      </c>
      <c r="BF59" s="115">
        <f t="shared" si="294"/>
        <v>16</v>
      </c>
      <c r="BG59" s="115">
        <f t="shared" si="295"/>
        <v>7</v>
      </c>
      <c r="BH59" s="115">
        <f t="shared" si="296"/>
        <v>8</v>
      </c>
      <c r="BI59" s="115">
        <f t="shared" si="297"/>
        <v>32</v>
      </c>
      <c r="BJ59" s="115">
        <f t="shared" si="298"/>
        <v>16</v>
      </c>
      <c r="BK59" s="115">
        <f t="shared" si="299"/>
        <v>18</v>
      </c>
      <c r="BL59" s="115">
        <f t="shared" si="300"/>
        <v>14</v>
      </c>
      <c r="BM59" s="115">
        <f t="shared" si="301"/>
        <v>24</v>
      </c>
      <c r="BN59" s="115">
        <f t="shared" si="302"/>
        <v>16</v>
      </c>
    </row>
    <row r="60" spans="1:66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2273060</v>
      </c>
      <c r="G60" s="19">
        <f t="shared" si="152"/>
        <v>1272</v>
      </c>
      <c r="H60" s="20">
        <v>52</v>
      </c>
      <c r="I60" s="20">
        <v>169</v>
      </c>
      <c r="J60" s="20">
        <v>127</v>
      </c>
      <c r="K60" s="20">
        <v>127</v>
      </c>
      <c r="L60" s="20">
        <v>85</v>
      </c>
      <c r="M60" s="20">
        <v>42</v>
      </c>
      <c r="N60" s="20">
        <v>32</v>
      </c>
      <c r="O60" s="20">
        <v>32</v>
      </c>
      <c r="P60" s="20">
        <v>21</v>
      </c>
      <c r="Q60" s="20">
        <v>32</v>
      </c>
      <c r="R60" s="20">
        <v>63</v>
      </c>
      <c r="S60" s="20">
        <v>32</v>
      </c>
      <c r="T60" s="20">
        <v>63</v>
      </c>
      <c r="U60" s="20">
        <v>42</v>
      </c>
      <c r="V60" s="20">
        <v>63</v>
      </c>
      <c r="W60" s="20">
        <v>53</v>
      </c>
      <c r="X60" s="20">
        <v>50</v>
      </c>
      <c r="Y60" s="20">
        <v>17</v>
      </c>
      <c r="Z60" s="20">
        <v>41</v>
      </c>
      <c r="AA60" s="20">
        <v>6</v>
      </c>
      <c r="AB60" s="20">
        <v>13</v>
      </c>
      <c r="AC60" s="20">
        <v>6</v>
      </c>
      <c r="AD60" s="20">
        <v>6</v>
      </c>
      <c r="AE60" s="20">
        <v>26</v>
      </c>
      <c r="AF60" s="20">
        <v>13</v>
      </c>
      <c r="AG60" s="20">
        <v>15</v>
      </c>
      <c r="AH60" s="20">
        <v>11</v>
      </c>
      <c r="AI60" s="20">
        <v>20</v>
      </c>
      <c r="AJ60" s="20">
        <v>13</v>
      </c>
      <c r="AL60" s="115">
        <f t="shared" si="274"/>
        <v>52</v>
      </c>
      <c r="AM60" s="115">
        <f t="shared" si="275"/>
        <v>169</v>
      </c>
      <c r="AN60" s="115">
        <f t="shared" si="276"/>
        <v>127</v>
      </c>
      <c r="AO60" s="115">
        <f t="shared" si="277"/>
        <v>127</v>
      </c>
      <c r="AP60" s="115">
        <f t="shared" si="278"/>
        <v>85</v>
      </c>
      <c r="AQ60" s="115">
        <f t="shared" si="279"/>
        <v>42</v>
      </c>
      <c r="AR60" s="115">
        <f t="shared" si="280"/>
        <v>32</v>
      </c>
      <c r="AS60" s="115">
        <f t="shared" si="281"/>
        <v>32</v>
      </c>
      <c r="AT60" s="115">
        <f t="shared" si="282"/>
        <v>21</v>
      </c>
      <c r="AU60" s="115">
        <f t="shared" si="283"/>
        <v>32</v>
      </c>
      <c r="AV60" s="115">
        <f t="shared" si="284"/>
        <v>63</v>
      </c>
      <c r="AW60" s="115">
        <f t="shared" si="285"/>
        <v>32</v>
      </c>
      <c r="AX60" s="115">
        <f t="shared" si="286"/>
        <v>63</v>
      </c>
      <c r="AY60" s="115">
        <f t="shared" si="287"/>
        <v>42</v>
      </c>
      <c r="AZ60" s="115">
        <f t="shared" si="288"/>
        <v>63</v>
      </c>
      <c r="BA60" s="115">
        <f t="shared" si="289"/>
        <v>53</v>
      </c>
      <c r="BB60" s="115">
        <f t="shared" si="290"/>
        <v>50</v>
      </c>
      <c r="BC60" s="115">
        <f t="shared" si="291"/>
        <v>17</v>
      </c>
      <c r="BD60" s="115">
        <f t="shared" si="292"/>
        <v>41</v>
      </c>
      <c r="BE60" s="115">
        <f t="shared" si="293"/>
        <v>6</v>
      </c>
      <c r="BF60" s="115">
        <f t="shared" si="294"/>
        <v>13</v>
      </c>
      <c r="BG60" s="115">
        <f t="shared" si="295"/>
        <v>6</v>
      </c>
      <c r="BH60" s="115">
        <f t="shared" si="296"/>
        <v>6</v>
      </c>
      <c r="BI60" s="115">
        <f t="shared" si="297"/>
        <v>26</v>
      </c>
      <c r="BJ60" s="115">
        <f t="shared" si="298"/>
        <v>13</v>
      </c>
      <c r="BK60" s="115">
        <f t="shared" si="299"/>
        <v>15</v>
      </c>
      <c r="BL60" s="115">
        <f t="shared" si="300"/>
        <v>11</v>
      </c>
      <c r="BM60" s="115">
        <f t="shared" si="301"/>
        <v>20</v>
      </c>
      <c r="BN60" s="115">
        <f t="shared" si="302"/>
        <v>13</v>
      </c>
    </row>
    <row r="61" spans="1:66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2152020</v>
      </c>
      <c r="G61" s="19">
        <f t="shared" si="152"/>
        <v>1212</v>
      </c>
      <c r="H61" s="20">
        <v>51</v>
      </c>
      <c r="I61" s="20">
        <v>162</v>
      </c>
      <c r="J61" s="20">
        <v>120</v>
      </c>
      <c r="K61" s="20">
        <v>120</v>
      </c>
      <c r="L61" s="20">
        <v>80</v>
      </c>
      <c r="M61" s="20">
        <v>40</v>
      </c>
      <c r="N61" s="20">
        <v>29</v>
      </c>
      <c r="O61" s="20">
        <v>29</v>
      </c>
      <c r="P61" s="20">
        <v>20</v>
      </c>
      <c r="Q61" s="20">
        <v>29</v>
      </c>
      <c r="R61" s="20">
        <v>61</v>
      </c>
      <c r="S61" s="20">
        <v>29</v>
      </c>
      <c r="T61" s="20">
        <v>61</v>
      </c>
      <c r="U61" s="20">
        <v>40</v>
      </c>
      <c r="V61" s="20">
        <v>61</v>
      </c>
      <c r="W61" s="20">
        <v>50</v>
      </c>
      <c r="X61" s="20">
        <v>51</v>
      </c>
      <c r="Y61" s="20">
        <v>17</v>
      </c>
      <c r="Z61" s="20">
        <v>41</v>
      </c>
      <c r="AA61" s="20">
        <v>6</v>
      </c>
      <c r="AB61" s="20">
        <v>12</v>
      </c>
      <c r="AC61" s="20">
        <v>6</v>
      </c>
      <c r="AD61" s="20">
        <v>6</v>
      </c>
      <c r="AE61" s="20">
        <v>24</v>
      </c>
      <c r="AF61" s="20">
        <v>12</v>
      </c>
      <c r="AG61" s="20">
        <v>14</v>
      </c>
      <c r="AH61" s="20">
        <v>11</v>
      </c>
      <c r="AI61" s="20">
        <v>18</v>
      </c>
      <c r="AJ61" s="20">
        <v>12</v>
      </c>
      <c r="AL61" s="115">
        <f t="shared" si="274"/>
        <v>51</v>
      </c>
      <c r="AM61" s="115">
        <f t="shared" si="275"/>
        <v>162</v>
      </c>
      <c r="AN61" s="115">
        <f t="shared" si="276"/>
        <v>120</v>
      </c>
      <c r="AO61" s="115">
        <f t="shared" si="277"/>
        <v>120</v>
      </c>
      <c r="AP61" s="115">
        <f t="shared" si="278"/>
        <v>80</v>
      </c>
      <c r="AQ61" s="115">
        <f t="shared" si="279"/>
        <v>40</v>
      </c>
      <c r="AR61" s="115">
        <f t="shared" si="280"/>
        <v>29</v>
      </c>
      <c r="AS61" s="115">
        <f t="shared" si="281"/>
        <v>29</v>
      </c>
      <c r="AT61" s="115">
        <f t="shared" si="282"/>
        <v>20</v>
      </c>
      <c r="AU61" s="115">
        <f t="shared" si="283"/>
        <v>29</v>
      </c>
      <c r="AV61" s="115">
        <f t="shared" si="284"/>
        <v>61</v>
      </c>
      <c r="AW61" s="115">
        <f t="shared" si="285"/>
        <v>29</v>
      </c>
      <c r="AX61" s="115">
        <f t="shared" si="286"/>
        <v>61</v>
      </c>
      <c r="AY61" s="115">
        <f t="shared" si="287"/>
        <v>40</v>
      </c>
      <c r="AZ61" s="115">
        <f t="shared" si="288"/>
        <v>61</v>
      </c>
      <c r="BA61" s="115">
        <f t="shared" si="289"/>
        <v>50</v>
      </c>
      <c r="BB61" s="115">
        <f t="shared" si="290"/>
        <v>51</v>
      </c>
      <c r="BC61" s="115">
        <f t="shared" si="291"/>
        <v>17</v>
      </c>
      <c r="BD61" s="115">
        <f t="shared" si="292"/>
        <v>41</v>
      </c>
      <c r="BE61" s="115">
        <f t="shared" si="293"/>
        <v>6</v>
      </c>
      <c r="BF61" s="115">
        <f t="shared" si="294"/>
        <v>12</v>
      </c>
      <c r="BG61" s="115">
        <f t="shared" si="295"/>
        <v>6</v>
      </c>
      <c r="BH61" s="115">
        <f t="shared" si="296"/>
        <v>6</v>
      </c>
      <c r="BI61" s="115">
        <f t="shared" si="297"/>
        <v>24</v>
      </c>
      <c r="BJ61" s="115">
        <f t="shared" si="298"/>
        <v>12</v>
      </c>
      <c r="BK61" s="115">
        <f t="shared" si="299"/>
        <v>14</v>
      </c>
      <c r="BL61" s="115">
        <f t="shared" si="300"/>
        <v>11</v>
      </c>
      <c r="BM61" s="115">
        <f t="shared" si="301"/>
        <v>18</v>
      </c>
      <c r="BN61" s="115">
        <f t="shared" si="302"/>
        <v>12</v>
      </c>
    </row>
    <row r="62" spans="1:66" s="9" customFormat="1" x14ac:dyDescent="0.2">
      <c r="A62" s="42"/>
      <c r="B62" s="12"/>
      <c r="C62" s="38"/>
      <c r="D62" s="43"/>
      <c r="E62" s="38"/>
      <c r="F62" s="26">
        <f>SUM(F58:F61)</f>
        <v>10495210</v>
      </c>
      <c r="G62" s="26">
        <f t="shared" ref="G62:AJ62" si="303">SUM(G58:G61)</f>
        <v>5361</v>
      </c>
      <c r="H62" s="26">
        <f t="shared" si="303"/>
        <v>209</v>
      </c>
      <c r="I62" s="26">
        <f t="shared" si="303"/>
        <v>676</v>
      </c>
      <c r="J62" s="26">
        <f t="shared" si="303"/>
        <v>506</v>
      </c>
      <c r="K62" s="26">
        <f t="shared" si="303"/>
        <v>506</v>
      </c>
      <c r="L62" s="26">
        <f t="shared" si="303"/>
        <v>338</v>
      </c>
      <c r="M62" s="26">
        <f t="shared" si="303"/>
        <v>168</v>
      </c>
      <c r="N62" s="26">
        <f t="shared" si="303"/>
        <v>126</v>
      </c>
      <c r="O62" s="26">
        <f t="shared" si="303"/>
        <v>126</v>
      </c>
      <c r="P62" s="26">
        <f t="shared" si="303"/>
        <v>84</v>
      </c>
      <c r="Q62" s="26">
        <f t="shared" si="303"/>
        <v>126</v>
      </c>
      <c r="R62" s="26">
        <f t="shared" si="303"/>
        <v>253</v>
      </c>
      <c r="S62" s="26">
        <f t="shared" si="303"/>
        <v>126</v>
      </c>
      <c r="T62" s="26">
        <f t="shared" si="303"/>
        <v>253</v>
      </c>
      <c r="U62" s="26">
        <f t="shared" si="303"/>
        <v>168</v>
      </c>
      <c r="V62" s="26">
        <f t="shared" si="303"/>
        <v>253</v>
      </c>
      <c r="W62" s="26">
        <f t="shared" si="303"/>
        <v>211</v>
      </c>
      <c r="X62" s="26">
        <f t="shared" si="303"/>
        <v>253</v>
      </c>
      <c r="Y62" s="26">
        <f t="shared" si="303"/>
        <v>84</v>
      </c>
      <c r="Z62" s="26">
        <f t="shared" si="303"/>
        <v>211</v>
      </c>
      <c r="AA62" s="26">
        <f t="shared" si="303"/>
        <v>34</v>
      </c>
      <c r="AB62" s="26">
        <f t="shared" si="303"/>
        <v>69</v>
      </c>
      <c r="AC62" s="26">
        <f t="shared" si="303"/>
        <v>31</v>
      </c>
      <c r="AD62" s="26">
        <f t="shared" si="303"/>
        <v>34</v>
      </c>
      <c r="AE62" s="26">
        <f t="shared" si="303"/>
        <v>137</v>
      </c>
      <c r="AF62" s="26">
        <f t="shared" si="303"/>
        <v>68</v>
      </c>
      <c r="AG62" s="26">
        <f t="shared" si="303"/>
        <v>79</v>
      </c>
      <c r="AH62" s="26">
        <f t="shared" si="303"/>
        <v>60</v>
      </c>
      <c r="AI62" s="26">
        <f t="shared" si="303"/>
        <v>103</v>
      </c>
      <c r="AJ62" s="26">
        <f t="shared" si="303"/>
        <v>69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66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3317330</v>
      </c>
      <c r="G63" s="19">
        <f t="shared" si="152"/>
        <v>1706</v>
      </c>
      <c r="H63" s="20">
        <v>65</v>
      </c>
      <c r="I63" s="20">
        <v>219</v>
      </c>
      <c r="J63" s="20">
        <v>163</v>
      </c>
      <c r="K63" s="20">
        <v>163</v>
      </c>
      <c r="L63" s="20">
        <v>108</v>
      </c>
      <c r="M63" s="20">
        <v>52</v>
      </c>
      <c r="N63" s="20">
        <v>39</v>
      </c>
      <c r="O63" s="20">
        <v>39</v>
      </c>
      <c r="P63" s="20">
        <v>25</v>
      </c>
      <c r="Q63" s="20">
        <v>42</v>
      </c>
      <c r="R63" s="20">
        <v>81</v>
      </c>
      <c r="S63" s="20">
        <v>39</v>
      </c>
      <c r="T63" s="20">
        <v>81</v>
      </c>
      <c r="U63" s="20">
        <v>52</v>
      </c>
      <c r="V63" s="20">
        <v>81</v>
      </c>
      <c r="W63" s="20">
        <v>65</v>
      </c>
      <c r="X63" s="20">
        <v>81</v>
      </c>
      <c r="Y63" s="20">
        <v>28</v>
      </c>
      <c r="Z63" s="20">
        <v>67</v>
      </c>
      <c r="AA63" s="20">
        <v>11</v>
      </c>
      <c r="AB63" s="20">
        <v>23</v>
      </c>
      <c r="AC63" s="20">
        <v>9</v>
      </c>
      <c r="AD63" s="20">
        <v>11</v>
      </c>
      <c r="AE63" s="20">
        <v>50</v>
      </c>
      <c r="AF63" s="20">
        <v>20</v>
      </c>
      <c r="AG63" s="20">
        <v>23</v>
      </c>
      <c r="AH63" s="20">
        <v>17</v>
      </c>
      <c r="AI63" s="20">
        <v>31</v>
      </c>
      <c r="AJ63" s="20">
        <v>21</v>
      </c>
      <c r="AL63" s="115">
        <f t="shared" ref="AL63:AL69" si="304">ROUND(H63,0)</f>
        <v>65</v>
      </c>
      <c r="AM63" s="115">
        <f t="shared" ref="AM63:AM69" si="305">ROUND(I63,0)</f>
        <v>219</v>
      </c>
      <c r="AN63" s="115">
        <f t="shared" ref="AN63:AN69" si="306">ROUND(J63,0)</f>
        <v>163</v>
      </c>
      <c r="AO63" s="115">
        <f t="shared" ref="AO63:AO69" si="307">ROUND(K63,0)</f>
        <v>163</v>
      </c>
      <c r="AP63" s="115">
        <f t="shared" ref="AP63:AP69" si="308">ROUND(L63,0)</f>
        <v>108</v>
      </c>
      <c r="AQ63" s="115">
        <f t="shared" ref="AQ63:AQ69" si="309">ROUND(M63,0)</f>
        <v>52</v>
      </c>
      <c r="AR63" s="115">
        <f t="shared" ref="AR63:AR69" si="310">ROUND(N63,0)</f>
        <v>39</v>
      </c>
      <c r="AS63" s="115">
        <f t="shared" ref="AS63:AS69" si="311">ROUND(O63,0)</f>
        <v>39</v>
      </c>
      <c r="AT63" s="115">
        <f t="shared" ref="AT63:AT69" si="312">ROUND(P63,0)</f>
        <v>25</v>
      </c>
      <c r="AU63" s="115">
        <f t="shared" ref="AU63:AU69" si="313">ROUND(Q63,0)</f>
        <v>42</v>
      </c>
      <c r="AV63" s="115">
        <f t="shared" ref="AV63:AV69" si="314">ROUND(R63,0)</f>
        <v>81</v>
      </c>
      <c r="AW63" s="115">
        <f t="shared" ref="AW63:AW69" si="315">ROUND(S63,0)</f>
        <v>39</v>
      </c>
      <c r="AX63" s="115">
        <f t="shared" ref="AX63:AX69" si="316">ROUND(T63,0)</f>
        <v>81</v>
      </c>
      <c r="AY63" s="115">
        <f t="shared" ref="AY63:AY69" si="317">ROUND(U63,0)</f>
        <v>52</v>
      </c>
      <c r="AZ63" s="115">
        <f t="shared" ref="AZ63:AZ69" si="318">ROUND(V63,0)</f>
        <v>81</v>
      </c>
      <c r="BA63" s="115">
        <f t="shared" ref="BA63:BA69" si="319">ROUND(W63,0)</f>
        <v>65</v>
      </c>
      <c r="BB63" s="115">
        <f t="shared" ref="BB63:BB69" si="320">ROUND(X63,0)</f>
        <v>81</v>
      </c>
      <c r="BC63" s="115">
        <f t="shared" ref="BC63:BC69" si="321">ROUND(Y63,0)</f>
        <v>28</v>
      </c>
      <c r="BD63" s="115">
        <f t="shared" ref="BD63:BD69" si="322">ROUND(Z63,0)</f>
        <v>67</v>
      </c>
      <c r="BE63" s="115">
        <f t="shared" ref="BE63:BE69" si="323">ROUND(AA63,0)</f>
        <v>11</v>
      </c>
      <c r="BF63" s="115">
        <f t="shared" ref="BF63:BF69" si="324">ROUND(AB63,0)</f>
        <v>23</v>
      </c>
      <c r="BG63" s="115">
        <f t="shared" ref="BG63:BG69" si="325">ROUND(AC63,0)</f>
        <v>9</v>
      </c>
      <c r="BH63" s="115">
        <f t="shared" ref="BH63:BH69" si="326">ROUND(AD63,0)</f>
        <v>11</v>
      </c>
      <c r="BI63" s="115">
        <f t="shared" ref="BI63:BI69" si="327">ROUND(AE63,0)</f>
        <v>50</v>
      </c>
      <c r="BJ63" s="115">
        <f t="shared" ref="BJ63:BJ69" si="328">ROUND(AF63,0)</f>
        <v>20</v>
      </c>
      <c r="BK63" s="115">
        <f t="shared" ref="BK63:BK69" si="329">ROUND(AG63,0)</f>
        <v>23</v>
      </c>
      <c r="BL63" s="115">
        <f t="shared" ref="BL63:BL69" si="330">ROUND(AH63,0)</f>
        <v>17</v>
      </c>
      <c r="BM63" s="115">
        <f t="shared" ref="BM63:BM69" si="331">ROUND(AI63,0)</f>
        <v>31</v>
      </c>
      <c r="BN63" s="115">
        <f t="shared" ref="BN63:BN69" si="332">ROUND(AJ63,0)</f>
        <v>21</v>
      </c>
    </row>
    <row r="64" spans="1:66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3170580</v>
      </c>
      <c r="G64" s="19">
        <f t="shared" si="152"/>
        <v>1605</v>
      </c>
      <c r="H64" s="20">
        <v>61</v>
      </c>
      <c r="I64" s="20">
        <v>205</v>
      </c>
      <c r="J64" s="20">
        <v>153</v>
      </c>
      <c r="K64" s="20">
        <v>153</v>
      </c>
      <c r="L64" s="20">
        <v>102</v>
      </c>
      <c r="M64" s="20">
        <v>49</v>
      </c>
      <c r="N64" s="20">
        <v>36</v>
      </c>
      <c r="O64" s="20">
        <v>36</v>
      </c>
      <c r="P64" s="20">
        <v>23</v>
      </c>
      <c r="Q64" s="20">
        <v>39</v>
      </c>
      <c r="R64" s="20">
        <v>76</v>
      </c>
      <c r="S64" s="20">
        <v>36</v>
      </c>
      <c r="T64" s="20">
        <v>76</v>
      </c>
      <c r="U64" s="20">
        <v>49</v>
      </c>
      <c r="V64" s="20">
        <v>76</v>
      </c>
      <c r="W64" s="20">
        <v>61</v>
      </c>
      <c r="X64" s="20">
        <v>76</v>
      </c>
      <c r="Y64" s="20">
        <v>26</v>
      </c>
      <c r="Z64" s="20">
        <v>62</v>
      </c>
      <c r="AA64" s="20">
        <v>10</v>
      </c>
      <c r="AB64" s="20">
        <v>21</v>
      </c>
      <c r="AC64" s="20">
        <v>9</v>
      </c>
      <c r="AD64" s="20">
        <v>11</v>
      </c>
      <c r="AE64" s="20">
        <v>47</v>
      </c>
      <c r="AF64" s="20">
        <v>20</v>
      </c>
      <c r="AG64" s="20">
        <v>23</v>
      </c>
      <c r="AH64" s="20">
        <v>17</v>
      </c>
      <c r="AI64" s="20">
        <v>31</v>
      </c>
      <c r="AJ64" s="20">
        <v>21</v>
      </c>
      <c r="AL64" s="115">
        <f t="shared" si="304"/>
        <v>61</v>
      </c>
      <c r="AM64" s="115">
        <f t="shared" si="305"/>
        <v>205</v>
      </c>
      <c r="AN64" s="115">
        <f t="shared" si="306"/>
        <v>153</v>
      </c>
      <c r="AO64" s="115">
        <f t="shared" si="307"/>
        <v>153</v>
      </c>
      <c r="AP64" s="115">
        <f t="shared" si="308"/>
        <v>102</v>
      </c>
      <c r="AQ64" s="115">
        <f t="shared" si="309"/>
        <v>49</v>
      </c>
      <c r="AR64" s="115">
        <f t="shared" si="310"/>
        <v>36</v>
      </c>
      <c r="AS64" s="115">
        <f t="shared" si="311"/>
        <v>36</v>
      </c>
      <c r="AT64" s="115">
        <f t="shared" si="312"/>
        <v>23</v>
      </c>
      <c r="AU64" s="115">
        <f t="shared" si="313"/>
        <v>39</v>
      </c>
      <c r="AV64" s="115">
        <f t="shared" si="314"/>
        <v>76</v>
      </c>
      <c r="AW64" s="115">
        <f t="shared" si="315"/>
        <v>36</v>
      </c>
      <c r="AX64" s="115">
        <f t="shared" si="316"/>
        <v>76</v>
      </c>
      <c r="AY64" s="115">
        <f t="shared" si="317"/>
        <v>49</v>
      </c>
      <c r="AZ64" s="115">
        <f t="shared" si="318"/>
        <v>76</v>
      </c>
      <c r="BA64" s="115">
        <f t="shared" si="319"/>
        <v>61</v>
      </c>
      <c r="BB64" s="115">
        <f t="shared" si="320"/>
        <v>76</v>
      </c>
      <c r="BC64" s="115">
        <f t="shared" si="321"/>
        <v>26</v>
      </c>
      <c r="BD64" s="115">
        <f t="shared" si="322"/>
        <v>62</v>
      </c>
      <c r="BE64" s="115">
        <f t="shared" si="323"/>
        <v>10</v>
      </c>
      <c r="BF64" s="115">
        <f t="shared" si="324"/>
        <v>21</v>
      </c>
      <c r="BG64" s="115">
        <f t="shared" si="325"/>
        <v>9</v>
      </c>
      <c r="BH64" s="115">
        <f t="shared" si="326"/>
        <v>11</v>
      </c>
      <c r="BI64" s="115">
        <f t="shared" si="327"/>
        <v>47</v>
      </c>
      <c r="BJ64" s="115">
        <f t="shared" si="328"/>
        <v>20</v>
      </c>
      <c r="BK64" s="115">
        <f t="shared" si="329"/>
        <v>23</v>
      </c>
      <c r="BL64" s="115">
        <f t="shared" si="330"/>
        <v>17</v>
      </c>
      <c r="BM64" s="115">
        <f t="shared" si="331"/>
        <v>31</v>
      </c>
      <c r="BN64" s="115">
        <f t="shared" si="332"/>
        <v>21</v>
      </c>
    </row>
    <row r="65" spans="1:66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3129710</v>
      </c>
      <c r="G65" s="19">
        <f t="shared" ref="G65:G78" si="333">SUM(H65:AJ65)</f>
        <v>1523</v>
      </c>
      <c r="H65" s="20">
        <v>57</v>
      </c>
      <c r="I65" s="20">
        <v>192</v>
      </c>
      <c r="J65" s="20">
        <v>143</v>
      </c>
      <c r="K65" s="20">
        <v>143</v>
      </c>
      <c r="L65" s="20">
        <v>95</v>
      </c>
      <c r="M65" s="20">
        <v>46</v>
      </c>
      <c r="N65" s="20">
        <v>34</v>
      </c>
      <c r="O65" s="20">
        <v>34</v>
      </c>
      <c r="P65" s="20">
        <v>22</v>
      </c>
      <c r="Q65" s="20">
        <v>37</v>
      </c>
      <c r="R65" s="20">
        <v>71</v>
      </c>
      <c r="S65" s="20">
        <v>34</v>
      </c>
      <c r="T65" s="20">
        <v>71</v>
      </c>
      <c r="U65" s="20">
        <v>46</v>
      </c>
      <c r="V65" s="20">
        <v>71</v>
      </c>
      <c r="W65" s="20">
        <v>57</v>
      </c>
      <c r="X65" s="20">
        <v>71</v>
      </c>
      <c r="Y65" s="20">
        <v>24</v>
      </c>
      <c r="Z65" s="20">
        <v>58</v>
      </c>
      <c r="AA65" s="20">
        <v>9</v>
      </c>
      <c r="AB65" s="20">
        <v>21</v>
      </c>
      <c r="AC65" s="20">
        <v>9</v>
      </c>
      <c r="AD65" s="20">
        <v>11</v>
      </c>
      <c r="AE65" s="20">
        <v>47</v>
      </c>
      <c r="AF65" s="20">
        <v>22</v>
      </c>
      <c r="AG65" s="20">
        <v>24</v>
      </c>
      <c r="AH65" s="20">
        <v>19</v>
      </c>
      <c r="AI65" s="20">
        <v>33</v>
      </c>
      <c r="AJ65" s="20">
        <v>22</v>
      </c>
      <c r="AL65" s="115">
        <f t="shared" si="304"/>
        <v>57</v>
      </c>
      <c r="AM65" s="115">
        <f t="shared" si="305"/>
        <v>192</v>
      </c>
      <c r="AN65" s="115">
        <f t="shared" si="306"/>
        <v>143</v>
      </c>
      <c r="AO65" s="115">
        <f t="shared" si="307"/>
        <v>143</v>
      </c>
      <c r="AP65" s="115">
        <f t="shared" si="308"/>
        <v>95</v>
      </c>
      <c r="AQ65" s="115">
        <f t="shared" si="309"/>
        <v>46</v>
      </c>
      <c r="AR65" s="115">
        <f t="shared" si="310"/>
        <v>34</v>
      </c>
      <c r="AS65" s="115">
        <f t="shared" si="311"/>
        <v>34</v>
      </c>
      <c r="AT65" s="115">
        <f t="shared" si="312"/>
        <v>22</v>
      </c>
      <c r="AU65" s="115">
        <f t="shared" si="313"/>
        <v>37</v>
      </c>
      <c r="AV65" s="115">
        <f t="shared" si="314"/>
        <v>71</v>
      </c>
      <c r="AW65" s="115">
        <f t="shared" si="315"/>
        <v>34</v>
      </c>
      <c r="AX65" s="115">
        <f t="shared" si="316"/>
        <v>71</v>
      </c>
      <c r="AY65" s="115">
        <f t="shared" si="317"/>
        <v>46</v>
      </c>
      <c r="AZ65" s="115">
        <f t="shared" si="318"/>
        <v>71</v>
      </c>
      <c r="BA65" s="115">
        <f t="shared" si="319"/>
        <v>57</v>
      </c>
      <c r="BB65" s="115">
        <f t="shared" si="320"/>
        <v>71</v>
      </c>
      <c r="BC65" s="115">
        <f t="shared" si="321"/>
        <v>24</v>
      </c>
      <c r="BD65" s="115">
        <f t="shared" si="322"/>
        <v>58</v>
      </c>
      <c r="BE65" s="115">
        <f t="shared" si="323"/>
        <v>9</v>
      </c>
      <c r="BF65" s="115">
        <f t="shared" si="324"/>
        <v>21</v>
      </c>
      <c r="BG65" s="115">
        <f t="shared" si="325"/>
        <v>9</v>
      </c>
      <c r="BH65" s="115">
        <f t="shared" si="326"/>
        <v>11</v>
      </c>
      <c r="BI65" s="115">
        <f t="shared" si="327"/>
        <v>47</v>
      </c>
      <c r="BJ65" s="115">
        <f t="shared" si="328"/>
        <v>22</v>
      </c>
      <c r="BK65" s="115">
        <f t="shared" si="329"/>
        <v>24</v>
      </c>
      <c r="BL65" s="115">
        <f t="shared" si="330"/>
        <v>19</v>
      </c>
      <c r="BM65" s="115">
        <f t="shared" si="331"/>
        <v>33</v>
      </c>
      <c r="BN65" s="115">
        <f t="shared" si="332"/>
        <v>22</v>
      </c>
    </row>
    <row r="66" spans="1:66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2678220</v>
      </c>
      <c r="G66" s="19">
        <f t="shared" si="333"/>
        <v>1296</v>
      </c>
      <c r="H66" s="20">
        <v>49</v>
      </c>
      <c r="I66" s="20">
        <v>164</v>
      </c>
      <c r="J66" s="20">
        <v>122</v>
      </c>
      <c r="K66" s="20">
        <v>122</v>
      </c>
      <c r="L66" s="20">
        <v>81</v>
      </c>
      <c r="M66" s="20">
        <v>39</v>
      </c>
      <c r="N66" s="20">
        <v>29</v>
      </c>
      <c r="O66" s="20">
        <v>29</v>
      </c>
      <c r="P66" s="20">
        <v>18</v>
      </c>
      <c r="Q66" s="20">
        <v>31</v>
      </c>
      <c r="R66" s="20">
        <v>60</v>
      </c>
      <c r="S66" s="20">
        <v>29</v>
      </c>
      <c r="T66" s="20">
        <v>60</v>
      </c>
      <c r="U66" s="20">
        <v>39</v>
      </c>
      <c r="V66" s="20">
        <v>60</v>
      </c>
      <c r="W66" s="20">
        <v>49</v>
      </c>
      <c r="X66" s="20">
        <v>60</v>
      </c>
      <c r="Y66" s="20">
        <v>21</v>
      </c>
      <c r="Z66" s="20">
        <v>50</v>
      </c>
      <c r="AA66" s="20">
        <v>8</v>
      </c>
      <c r="AB66" s="20">
        <v>16</v>
      </c>
      <c r="AC66" s="20">
        <v>6</v>
      </c>
      <c r="AD66" s="20">
        <v>8</v>
      </c>
      <c r="AE66" s="20">
        <v>34</v>
      </c>
      <c r="AF66" s="20">
        <v>20</v>
      </c>
      <c r="AG66" s="20">
        <v>23</v>
      </c>
      <c r="AH66" s="20">
        <v>17</v>
      </c>
      <c r="AI66" s="20">
        <v>31</v>
      </c>
      <c r="AJ66" s="20">
        <v>21</v>
      </c>
      <c r="AL66" s="115">
        <f t="shared" si="304"/>
        <v>49</v>
      </c>
      <c r="AM66" s="115">
        <f t="shared" si="305"/>
        <v>164</v>
      </c>
      <c r="AN66" s="115">
        <f t="shared" si="306"/>
        <v>122</v>
      </c>
      <c r="AO66" s="115">
        <f t="shared" si="307"/>
        <v>122</v>
      </c>
      <c r="AP66" s="115">
        <f t="shared" si="308"/>
        <v>81</v>
      </c>
      <c r="AQ66" s="115">
        <f t="shared" si="309"/>
        <v>39</v>
      </c>
      <c r="AR66" s="115">
        <f t="shared" si="310"/>
        <v>29</v>
      </c>
      <c r="AS66" s="115">
        <f t="shared" si="311"/>
        <v>29</v>
      </c>
      <c r="AT66" s="115">
        <f t="shared" si="312"/>
        <v>18</v>
      </c>
      <c r="AU66" s="115">
        <f t="shared" si="313"/>
        <v>31</v>
      </c>
      <c r="AV66" s="115">
        <f t="shared" si="314"/>
        <v>60</v>
      </c>
      <c r="AW66" s="115">
        <f t="shared" si="315"/>
        <v>29</v>
      </c>
      <c r="AX66" s="115">
        <f t="shared" si="316"/>
        <v>60</v>
      </c>
      <c r="AY66" s="115">
        <f t="shared" si="317"/>
        <v>39</v>
      </c>
      <c r="AZ66" s="115">
        <f t="shared" si="318"/>
        <v>60</v>
      </c>
      <c r="BA66" s="115">
        <f t="shared" si="319"/>
        <v>49</v>
      </c>
      <c r="BB66" s="115">
        <f t="shared" si="320"/>
        <v>60</v>
      </c>
      <c r="BC66" s="115">
        <f t="shared" si="321"/>
        <v>21</v>
      </c>
      <c r="BD66" s="115">
        <f t="shared" si="322"/>
        <v>50</v>
      </c>
      <c r="BE66" s="115">
        <f t="shared" si="323"/>
        <v>8</v>
      </c>
      <c r="BF66" s="115">
        <f t="shared" si="324"/>
        <v>16</v>
      </c>
      <c r="BG66" s="115">
        <f t="shared" si="325"/>
        <v>6</v>
      </c>
      <c r="BH66" s="115">
        <f t="shared" si="326"/>
        <v>8</v>
      </c>
      <c r="BI66" s="115">
        <f t="shared" si="327"/>
        <v>34</v>
      </c>
      <c r="BJ66" s="115">
        <f t="shared" si="328"/>
        <v>20</v>
      </c>
      <c r="BK66" s="115">
        <f t="shared" si="329"/>
        <v>23</v>
      </c>
      <c r="BL66" s="115">
        <f t="shared" si="330"/>
        <v>17</v>
      </c>
      <c r="BM66" s="115">
        <f t="shared" si="331"/>
        <v>31</v>
      </c>
      <c r="BN66" s="115">
        <f t="shared" si="332"/>
        <v>21</v>
      </c>
    </row>
    <row r="67" spans="1:66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3131060</v>
      </c>
      <c r="G67" s="19">
        <f t="shared" si="333"/>
        <v>1684</v>
      </c>
      <c r="H67" s="20">
        <v>65</v>
      </c>
      <c r="I67" s="20">
        <v>219</v>
      </c>
      <c r="J67" s="20">
        <v>163</v>
      </c>
      <c r="K67" s="20">
        <v>163</v>
      </c>
      <c r="L67" s="20">
        <v>108</v>
      </c>
      <c r="M67" s="20">
        <v>52</v>
      </c>
      <c r="N67" s="20">
        <v>39</v>
      </c>
      <c r="O67" s="20">
        <v>39</v>
      </c>
      <c r="P67" s="20">
        <v>25</v>
      </c>
      <c r="Q67" s="20">
        <v>42</v>
      </c>
      <c r="R67" s="20">
        <v>81</v>
      </c>
      <c r="S67" s="20">
        <v>39</v>
      </c>
      <c r="T67" s="20">
        <v>81</v>
      </c>
      <c r="U67" s="20">
        <v>52</v>
      </c>
      <c r="V67" s="20">
        <v>81</v>
      </c>
      <c r="W67" s="20">
        <v>65</v>
      </c>
      <c r="X67" s="20">
        <v>81</v>
      </c>
      <c r="Y67" s="20">
        <v>28</v>
      </c>
      <c r="Z67" s="20">
        <v>67</v>
      </c>
      <c r="AA67" s="20">
        <v>11</v>
      </c>
      <c r="AB67" s="20">
        <v>23</v>
      </c>
      <c r="AC67" s="20">
        <v>9</v>
      </c>
      <c r="AD67" s="20">
        <v>11</v>
      </c>
      <c r="AE67" s="20">
        <v>50</v>
      </c>
      <c r="AF67" s="20">
        <v>16</v>
      </c>
      <c r="AG67" s="20">
        <v>18</v>
      </c>
      <c r="AH67" s="20">
        <v>14</v>
      </c>
      <c r="AI67" s="20">
        <v>25</v>
      </c>
      <c r="AJ67" s="20">
        <v>17</v>
      </c>
      <c r="AL67" s="115">
        <f t="shared" si="304"/>
        <v>65</v>
      </c>
      <c r="AM67" s="115">
        <f t="shared" si="305"/>
        <v>219</v>
      </c>
      <c r="AN67" s="115">
        <f t="shared" si="306"/>
        <v>163</v>
      </c>
      <c r="AO67" s="115">
        <f t="shared" si="307"/>
        <v>163</v>
      </c>
      <c r="AP67" s="115">
        <f t="shared" si="308"/>
        <v>108</v>
      </c>
      <c r="AQ67" s="115">
        <f t="shared" si="309"/>
        <v>52</v>
      </c>
      <c r="AR67" s="115">
        <f t="shared" si="310"/>
        <v>39</v>
      </c>
      <c r="AS67" s="115">
        <f t="shared" si="311"/>
        <v>39</v>
      </c>
      <c r="AT67" s="115">
        <f t="shared" si="312"/>
        <v>25</v>
      </c>
      <c r="AU67" s="115">
        <f t="shared" si="313"/>
        <v>42</v>
      </c>
      <c r="AV67" s="115">
        <f t="shared" si="314"/>
        <v>81</v>
      </c>
      <c r="AW67" s="115">
        <f t="shared" si="315"/>
        <v>39</v>
      </c>
      <c r="AX67" s="115">
        <f t="shared" si="316"/>
        <v>81</v>
      </c>
      <c r="AY67" s="115">
        <f t="shared" si="317"/>
        <v>52</v>
      </c>
      <c r="AZ67" s="115">
        <f t="shared" si="318"/>
        <v>81</v>
      </c>
      <c r="BA67" s="115">
        <f t="shared" si="319"/>
        <v>65</v>
      </c>
      <c r="BB67" s="115">
        <f t="shared" si="320"/>
        <v>81</v>
      </c>
      <c r="BC67" s="115">
        <f t="shared" si="321"/>
        <v>28</v>
      </c>
      <c r="BD67" s="115">
        <f t="shared" si="322"/>
        <v>67</v>
      </c>
      <c r="BE67" s="115">
        <f t="shared" si="323"/>
        <v>11</v>
      </c>
      <c r="BF67" s="115">
        <f t="shared" si="324"/>
        <v>23</v>
      </c>
      <c r="BG67" s="115">
        <f t="shared" si="325"/>
        <v>9</v>
      </c>
      <c r="BH67" s="115">
        <f t="shared" si="326"/>
        <v>11</v>
      </c>
      <c r="BI67" s="115">
        <f t="shared" si="327"/>
        <v>50</v>
      </c>
      <c r="BJ67" s="115">
        <f t="shared" si="328"/>
        <v>16</v>
      </c>
      <c r="BK67" s="115">
        <f t="shared" si="329"/>
        <v>18</v>
      </c>
      <c r="BL67" s="115">
        <f t="shared" si="330"/>
        <v>14</v>
      </c>
      <c r="BM67" s="115">
        <f t="shared" si="331"/>
        <v>25</v>
      </c>
      <c r="BN67" s="115">
        <f t="shared" si="332"/>
        <v>17</v>
      </c>
    </row>
    <row r="68" spans="1:66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3236010</v>
      </c>
      <c r="G68" s="19">
        <f t="shared" si="333"/>
        <v>1613</v>
      </c>
      <c r="H68" s="20">
        <v>61</v>
      </c>
      <c r="I68" s="20">
        <v>205</v>
      </c>
      <c r="J68" s="20">
        <v>153</v>
      </c>
      <c r="K68" s="20">
        <v>153</v>
      </c>
      <c r="L68" s="20">
        <v>102</v>
      </c>
      <c r="M68" s="20">
        <v>49</v>
      </c>
      <c r="N68" s="20">
        <v>36</v>
      </c>
      <c r="O68" s="20">
        <v>36</v>
      </c>
      <c r="P68" s="20">
        <v>23</v>
      </c>
      <c r="Q68" s="20">
        <v>39</v>
      </c>
      <c r="R68" s="20">
        <v>76</v>
      </c>
      <c r="S68" s="20">
        <v>36</v>
      </c>
      <c r="T68" s="20">
        <v>76</v>
      </c>
      <c r="U68" s="20">
        <v>49</v>
      </c>
      <c r="V68" s="20">
        <v>76</v>
      </c>
      <c r="W68" s="20">
        <v>61</v>
      </c>
      <c r="X68" s="20">
        <v>76</v>
      </c>
      <c r="Y68" s="20">
        <v>26</v>
      </c>
      <c r="Z68" s="20">
        <v>62</v>
      </c>
      <c r="AA68" s="20">
        <v>10</v>
      </c>
      <c r="AB68" s="20">
        <v>21</v>
      </c>
      <c r="AC68" s="20">
        <v>9</v>
      </c>
      <c r="AD68" s="20">
        <v>11</v>
      </c>
      <c r="AE68" s="20">
        <v>47</v>
      </c>
      <c r="AF68" s="20">
        <v>22</v>
      </c>
      <c r="AG68" s="20">
        <v>24</v>
      </c>
      <c r="AH68" s="20">
        <v>19</v>
      </c>
      <c r="AI68" s="20">
        <v>33</v>
      </c>
      <c r="AJ68" s="20">
        <v>22</v>
      </c>
      <c r="AL68" s="115">
        <f t="shared" si="304"/>
        <v>61</v>
      </c>
      <c r="AM68" s="115">
        <f t="shared" si="305"/>
        <v>205</v>
      </c>
      <c r="AN68" s="115">
        <f t="shared" si="306"/>
        <v>153</v>
      </c>
      <c r="AO68" s="115">
        <f t="shared" si="307"/>
        <v>153</v>
      </c>
      <c r="AP68" s="115">
        <f t="shared" si="308"/>
        <v>102</v>
      </c>
      <c r="AQ68" s="115">
        <f t="shared" si="309"/>
        <v>49</v>
      </c>
      <c r="AR68" s="115">
        <f t="shared" si="310"/>
        <v>36</v>
      </c>
      <c r="AS68" s="115">
        <f t="shared" si="311"/>
        <v>36</v>
      </c>
      <c r="AT68" s="115">
        <f t="shared" si="312"/>
        <v>23</v>
      </c>
      <c r="AU68" s="115">
        <f t="shared" si="313"/>
        <v>39</v>
      </c>
      <c r="AV68" s="115">
        <f t="shared" si="314"/>
        <v>76</v>
      </c>
      <c r="AW68" s="115">
        <f t="shared" si="315"/>
        <v>36</v>
      </c>
      <c r="AX68" s="115">
        <f t="shared" si="316"/>
        <v>76</v>
      </c>
      <c r="AY68" s="115">
        <f t="shared" si="317"/>
        <v>49</v>
      </c>
      <c r="AZ68" s="115">
        <f t="shared" si="318"/>
        <v>76</v>
      </c>
      <c r="BA68" s="115">
        <f t="shared" si="319"/>
        <v>61</v>
      </c>
      <c r="BB68" s="115">
        <f t="shared" si="320"/>
        <v>76</v>
      </c>
      <c r="BC68" s="115">
        <f t="shared" si="321"/>
        <v>26</v>
      </c>
      <c r="BD68" s="115">
        <f t="shared" si="322"/>
        <v>62</v>
      </c>
      <c r="BE68" s="115">
        <f t="shared" si="323"/>
        <v>10</v>
      </c>
      <c r="BF68" s="115">
        <f t="shared" si="324"/>
        <v>21</v>
      </c>
      <c r="BG68" s="115">
        <f t="shared" si="325"/>
        <v>9</v>
      </c>
      <c r="BH68" s="115">
        <f t="shared" si="326"/>
        <v>11</v>
      </c>
      <c r="BI68" s="115">
        <f t="shared" si="327"/>
        <v>47</v>
      </c>
      <c r="BJ68" s="115">
        <f t="shared" si="328"/>
        <v>22</v>
      </c>
      <c r="BK68" s="115">
        <f t="shared" si="329"/>
        <v>24</v>
      </c>
      <c r="BL68" s="115">
        <f t="shared" si="330"/>
        <v>19</v>
      </c>
      <c r="BM68" s="115">
        <f t="shared" si="331"/>
        <v>33</v>
      </c>
      <c r="BN68" s="115">
        <f t="shared" si="332"/>
        <v>22</v>
      </c>
    </row>
    <row r="69" spans="1:66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2475420</v>
      </c>
      <c r="G69" s="19">
        <f t="shared" si="333"/>
        <v>1270</v>
      </c>
      <c r="H69" s="20">
        <v>50</v>
      </c>
      <c r="I69" s="20">
        <v>165</v>
      </c>
      <c r="J69" s="20">
        <v>121</v>
      </c>
      <c r="K69" s="20">
        <v>121</v>
      </c>
      <c r="L69" s="20">
        <v>82</v>
      </c>
      <c r="M69" s="20">
        <v>41</v>
      </c>
      <c r="N69" s="20">
        <v>28</v>
      </c>
      <c r="O69" s="20">
        <v>28</v>
      </c>
      <c r="P69" s="20">
        <v>18</v>
      </c>
      <c r="Q69" s="20">
        <v>31</v>
      </c>
      <c r="R69" s="20">
        <v>59</v>
      </c>
      <c r="S69" s="20">
        <v>28</v>
      </c>
      <c r="T69" s="20">
        <v>59</v>
      </c>
      <c r="U69" s="20">
        <v>41</v>
      </c>
      <c r="V69" s="20">
        <v>59</v>
      </c>
      <c r="W69" s="20">
        <v>48</v>
      </c>
      <c r="X69" s="20">
        <v>59</v>
      </c>
      <c r="Y69" s="20">
        <v>20</v>
      </c>
      <c r="Z69" s="20">
        <v>50</v>
      </c>
      <c r="AA69" s="20">
        <v>7</v>
      </c>
      <c r="AB69" s="20">
        <v>17</v>
      </c>
      <c r="AC69" s="20">
        <v>8</v>
      </c>
      <c r="AD69" s="20">
        <v>8</v>
      </c>
      <c r="AE69" s="20">
        <v>38</v>
      </c>
      <c r="AF69" s="20">
        <v>16</v>
      </c>
      <c r="AG69" s="20">
        <v>17</v>
      </c>
      <c r="AH69" s="20">
        <v>13</v>
      </c>
      <c r="AI69" s="20">
        <v>23</v>
      </c>
      <c r="AJ69" s="20">
        <v>15</v>
      </c>
      <c r="AL69" s="115">
        <f t="shared" si="304"/>
        <v>50</v>
      </c>
      <c r="AM69" s="115">
        <f t="shared" si="305"/>
        <v>165</v>
      </c>
      <c r="AN69" s="115">
        <f t="shared" si="306"/>
        <v>121</v>
      </c>
      <c r="AO69" s="115">
        <f t="shared" si="307"/>
        <v>121</v>
      </c>
      <c r="AP69" s="115">
        <f t="shared" si="308"/>
        <v>82</v>
      </c>
      <c r="AQ69" s="115">
        <f t="shared" si="309"/>
        <v>41</v>
      </c>
      <c r="AR69" s="115">
        <f t="shared" si="310"/>
        <v>28</v>
      </c>
      <c r="AS69" s="115">
        <f t="shared" si="311"/>
        <v>28</v>
      </c>
      <c r="AT69" s="115">
        <f t="shared" si="312"/>
        <v>18</v>
      </c>
      <c r="AU69" s="115">
        <f t="shared" si="313"/>
        <v>31</v>
      </c>
      <c r="AV69" s="115">
        <f t="shared" si="314"/>
        <v>59</v>
      </c>
      <c r="AW69" s="115">
        <f t="shared" si="315"/>
        <v>28</v>
      </c>
      <c r="AX69" s="115">
        <f t="shared" si="316"/>
        <v>59</v>
      </c>
      <c r="AY69" s="115">
        <f t="shared" si="317"/>
        <v>41</v>
      </c>
      <c r="AZ69" s="115">
        <f t="shared" si="318"/>
        <v>59</v>
      </c>
      <c r="BA69" s="115">
        <f t="shared" si="319"/>
        <v>48</v>
      </c>
      <c r="BB69" s="115">
        <f t="shared" si="320"/>
        <v>59</v>
      </c>
      <c r="BC69" s="115">
        <f t="shared" si="321"/>
        <v>20</v>
      </c>
      <c r="BD69" s="115">
        <f t="shared" si="322"/>
        <v>50</v>
      </c>
      <c r="BE69" s="115">
        <f t="shared" si="323"/>
        <v>7</v>
      </c>
      <c r="BF69" s="115">
        <f t="shared" si="324"/>
        <v>17</v>
      </c>
      <c r="BG69" s="115">
        <f t="shared" si="325"/>
        <v>8</v>
      </c>
      <c r="BH69" s="115">
        <f t="shared" si="326"/>
        <v>8</v>
      </c>
      <c r="BI69" s="115">
        <f t="shared" si="327"/>
        <v>38</v>
      </c>
      <c r="BJ69" s="115">
        <f t="shared" si="328"/>
        <v>16</v>
      </c>
      <c r="BK69" s="115">
        <f t="shared" si="329"/>
        <v>17</v>
      </c>
      <c r="BL69" s="115">
        <f t="shared" si="330"/>
        <v>13</v>
      </c>
      <c r="BM69" s="115">
        <f t="shared" si="331"/>
        <v>23</v>
      </c>
      <c r="BN69" s="115">
        <f t="shared" si="332"/>
        <v>15</v>
      </c>
    </row>
    <row r="70" spans="1:66" s="9" customFormat="1" x14ac:dyDescent="0.2">
      <c r="A70" s="12"/>
      <c r="B70" s="10"/>
      <c r="C70" s="10"/>
      <c r="D70" s="10"/>
      <c r="E70" s="12"/>
      <c r="F70" s="26">
        <f>SUM(F63:F69)</f>
        <v>21138330</v>
      </c>
      <c r="G70" s="26">
        <f t="shared" ref="G70:AJ70" si="334">SUM(G63:G69)</f>
        <v>10697</v>
      </c>
      <c r="H70" s="26">
        <f t="shared" si="334"/>
        <v>408</v>
      </c>
      <c r="I70" s="26">
        <f t="shared" si="334"/>
        <v>1369</v>
      </c>
      <c r="J70" s="26">
        <f t="shared" si="334"/>
        <v>1018</v>
      </c>
      <c r="K70" s="26">
        <f t="shared" si="334"/>
        <v>1018</v>
      </c>
      <c r="L70" s="26">
        <f t="shared" si="334"/>
        <v>678</v>
      </c>
      <c r="M70" s="26">
        <f t="shared" si="334"/>
        <v>328</v>
      </c>
      <c r="N70" s="26">
        <f t="shared" si="334"/>
        <v>241</v>
      </c>
      <c r="O70" s="26">
        <f t="shared" si="334"/>
        <v>241</v>
      </c>
      <c r="P70" s="26">
        <f t="shared" si="334"/>
        <v>154</v>
      </c>
      <c r="Q70" s="26">
        <f t="shared" si="334"/>
        <v>261</v>
      </c>
      <c r="R70" s="26">
        <f t="shared" si="334"/>
        <v>504</v>
      </c>
      <c r="S70" s="26">
        <f t="shared" si="334"/>
        <v>241</v>
      </c>
      <c r="T70" s="26">
        <f t="shared" si="334"/>
        <v>504</v>
      </c>
      <c r="U70" s="26">
        <f t="shared" si="334"/>
        <v>328</v>
      </c>
      <c r="V70" s="26">
        <f t="shared" si="334"/>
        <v>504</v>
      </c>
      <c r="W70" s="26">
        <f t="shared" si="334"/>
        <v>406</v>
      </c>
      <c r="X70" s="26">
        <f t="shared" si="334"/>
        <v>504</v>
      </c>
      <c r="Y70" s="26">
        <f t="shared" si="334"/>
        <v>173</v>
      </c>
      <c r="Z70" s="26">
        <f t="shared" si="334"/>
        <v>416</v>
      </c>
      <c r="AA70" s="26">
        <f t="shared" si="334"/>
        <v>66</v>
      </c>
      <c r="AB70" s="26">
        <f t="shared" si="334"/>
        <v>142</v>
      </c>
      <c r="AC70" s="26">
        <f t="shared" si="334"/>
        <v>59</v>
      </c>
      <c r="AD70" s="26">
        <f t="shared" si="334"/>
        <v>71</v>
      </c>
      <c r="AE70" s="26">
        <f t="shared" si="334"/>
        <v>313</v>
      </c>
      <c r="AF70" s="26">
        <f t="shared" si="334"/>
        <v>136</v>
      </c>
      <c r="AG70" s="26">
        <f t="shared" si="334"/>
        <v>152</v>
      </c>
      <c r="AH70" s="26">
        <f t="shared" si="334"/>
        <v>116</v>
      </c>
      <c r="AI70" s="26">
        <f t="shared" si="334"/>
        <v>207</v>
      </c>
      <c r="AJ70" s="26">
        <f t="shared" si="334"/>
        <v>139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66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2078180</v>
      </c>
      <c r="G71" s="19">
        <f t="shared" si="333"/>
        <v>1156</v>
      </c>
      <c r="H71" s="14">
        <v>46</v>
      </c>
      <c r="I71" s="14">
        <v>149</v>
      </c>
      <c r="J71" s="14">
        <v>112</v>
      </c>
      <c r="K71" s="14">
        <v>112</v>
      </c>
      <c r="L71" s="14">
        <v>75</v>
      </c>
      <c r="M71" s="14">
        <v>37</v>
      </c>
      <c r="N71" s="14">
        <v>28</v>
      </c>
      <c r="O71" s="14">
        <v>28</v>
      </c>
      <c r="P71" s="14">
        <v>19</v>
      </c>
      <c r="Q71" s="14">
        <v>28</v>
      </c>
      <c r="R71" s="14">
        <v>56</v>
      </c>
      <c r="S71" s="14">
        <v>28</v>
      </c>
      <c r="T71" s="14">
        <v>56</v>
      </c>
      <c r="U71" s="14">
        <v>37</v>
      </c>
      <c r="V71" s="14">
        <v>56</v>
      </c>
      <c r="W71" s="14">
        <v>46</v>
      </c>
      <c r="X71" s="14">
        <v>56</v>
      </c>
      <c r="Y71" s="14">
        <v>18</v>
      </c>
      <c r="Z71" s="14">
        <v>46</v>
      </c>
      <c r="AA71" s="14">
        <v>8</v>
      </c>
      <c r="AB71" s="14">
        <v>15</v>
      </c>
      <c r="AC71" s="14">
        <v>7</v>
      </c>
      <c r="AD71" s="14">
        <v>8</v>
      </c>
      <c r="AE71" s="14">
        <v>30</v>
      </c>
      <c r="AF71" s="14">
        <v>10</v>
      </c>
      <c r="AG71" s="14">
        <v>11</v>
      </c>
      <c r="AH71" s="14">
        <v>9</v>
      </c>
      <c r="AI71" s="14">
        <v>15</v>
      </c>
      <c r="AJ71" s="14">
        <v>10</v>
      </c>
      <c r="AK71" s="7"/>
      <c r="AL71" s="115">
        <f t="shared" ref="AL71:AL74" si="335">ROUND(H71,0)</f>
        <v>46</v>
      </c>
      <c r="AM71" s="115">
        <f t="shared" ref="AM71:AM74" si="336">ROUND(I71,0)</f>
        <v>149</v>
      </c>
      <c r="AN71" s="115">
        <f t="shared" ref="AN71:AN74" si="337">ROUND(J71,0)</f>
        <v>112</v>
      </c>
      <c r="AO71" s="115">
        <f t="shared" ref="AO71:AO74" si="338">ROUND(K71,0)</f>
        <v>112</v>
      </c>
      <c r="AP71" s="115">
        <f t="shared" ref="AP71:AP74" si="339">ROUND(L71,0)</f>
        <v>75</v>
      </c>
      <c r="AQ71" s="115">
        <f t="shared" ref="AQ71:AQ74" si="340">ROUND(M71,0)</f>
        <v>37</v>
      </c>
      <c r="AR71" s="115">
        <f t="shared" ref="AR71:AR74" si="341">ROUND(N71,0)</f>
        <v>28</v>
      </c>
      <c r="AS71" s="115">
        <f t="shared" ref="AS71:AS74" si="342">ROUND(O71,0)</f>
        <v>28</v>
      </c>
      <c r="AT71" s="115">
        <f t="shared" ref="AT71:AT74" si="343">ROUND(P71,0)</f>
        <v>19</v>
      </c>
      <c r="AU71" s="115">
        <f t="shared" ref="AU71:AU74" si="344">ROUND(Q71,0)</f>
        <v>28</v>
      </c>
      <c r="AV71" s="115">
        <f t="shared" ref="AV71:AV74" si="345">ROUND(R71,0)</f>
        <v>56</v>
      </c>
      <c r="AW71" s="115">
        <f t="shared" ref="AW71:AW74" si="346">ROUND(S71,0)</f>
        <v>28</v>
      </c>
      <c r="AX71" s="115">
        <f t="shared" ref="AX71:AX74" si="347">ROUND(T71,0)</f>
        <v>56</v>
      </c>
      <c r="AY71" s="115">
        <f t="shared" ref="AY71:AY74" si="348">ROUND(U71,0)</f>
        <v>37</v>
      </c>
      <c r="AZ71" s="115">
        <f t="shared" ref="AZ71:AZ74" si="349">ROUND(V71,0)</f>
        <v>56</v>
      </c>
      <c r="BA71" s="115">
        <f t="shared" ref="BA71:BA74" si="350">ROUND(W71,0)</f>
        <v>46</v>
      </c>
      <c r="BB71" s="115">
        <f t="shared" ref="BB71:BB74" si="351">ROUND(X71,0)</f>
        <v>56</v>
      </c>
      <c r="BC71" s="115">
        <f t="shared" ref="BC71:BC74" si="352">ROUND(Y71,0)</f>
        <v>18</v>
      </c>
      <c r="BD71" s="115">
        <f t="shared" ref="BD71:BD74" si="353">ROUND(Z71,0)</f>
        <v>46</v>
      </c>
      <c r="BE71" s="115">
        <f t="shared" ref="BE71:BE74" si="354">ROUND(AA71,0)</f>
        <v>8</v>
      </c>
      <c r="BF71" s="115">
        <f t="shared" ref="BF71:BF74" si="355">ROUND(AB71,0)</f>
        <v>15</v>
      </c>
      <c r="BG71" s="115">
        <f t="shared" ref="BG71:BG74" si="356">ROUND(AC71,0)</f>
        <v>7</v>
      </c>
      <c r="BH71" s="115">
        <f t="shared" ref="BH71:BH74" si="357">ROUND(AD71,0)</f>
        <v>8</v>
      </c>
      <c r="BI71" s="115">
        <f t="shared" ref="BI71:BI74" si="358">ROUND(AE71,0)</f>
        <v>30</v>
      </c>
      <c r="BJ71" s="115">
        <f t="shared" ref="BJ71:BJ74" si="359">ROUND(AF71,0)</f>
        <v>10</v>
      </c>
      <c r="BK71" s="115">
        <f t="shared" ref="BK71:BK74" si="360">ROUND(AG71,0)</f>
        <v>11</v>
      </c>
      <c r="BL71" s="115">
        <f t="shared" ref="BL71:BL74" si="361">ROUND(AH71,0)</f>
        <v>9</v>
      </c>
      <c r="BM71" s="115">
        <f t="shared" ref="BM71:BM74" si="362">ROUND(AI71,0)</f>
        <v>15</v>
      </c>
      <c r="BN71" s="115">
        <f t="shared" ref="BN71:BN74" si="363">ROUND(AJ71,0)</f>
        <v>10</v>
      </c>
    </row>
    <row r="72" spans="1:66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2230150</v>
      </c>
      <c r="G72" s="19">
        <f t="shared" si="333"/>
        <v>1174</v>
      </c>
      <c r="H72" s="14">
        <v>46</v>
      </c>
      <c r="I72" s="14">
        <v>149</v>
      </c>
      <c r="J72" s="14">
        <v>112</v>
      </c>
      <c r="K72" s="14">
        <v>112</v>
      </c>
      <c r="L72" s="14">
        <v>75</v>
      </c>
      <c r="M72" s="14">
        <v>37</v>
      </c>
      <c r="N72" s="14">
        <v>28</v>
      </c>
      <c r="O72" s="14">
        <v>28</v>
      </c>
      <c r="P72" s="14">
        <v>19</v>
      </c>
      <c r="Q72" s="14">
        <v>28</v>
      </c>
      <c r="R72" s="14">
        <v>56</v>
      </c>
      <c r="S72" s="14">
        <v>28</v>
      </c>
      <c r="T72" s="14">
        <v>56</v>
      </c>
      <c r="U72" s="14">
        <v>37</v>
      </c>
      <c r="V72" s="14">
        <v>56</v>
      </c>
      <c r="W72" s="14">
        <v>46</v>
      </c>
      <c r="X72" s="14">
        <v>56</v>
      </c>
      <c r="Y72" s="14">
        <v>18</v>
      </c>
      <c r="Z72" s="14">
        <v>46</v>
      </c>
      <c r="AA72" s="14">
        <v>8</v>
      </c>
      <c r="AB72" s="14">
        <v>15</v>
      </c>
      <c r="AC72" s="14">
        <v>7</v>
      </c>
      <c r="AD72" s="14">
        <v>8</v>
      </c>
      <c r="AE72" s="14">
        <v>30</v>
      </c>
      <c r="AF72" s="14">
        <v>13</v>
      </c>
      <c r="AG72" s="14">
        <v>15</v>
      </c>
      <c r="AH72" s="14">
        <v>12</v>
      </c>
      <c r="AI72" s="14">
        <v>20</v>
      </c>
      <c r="AJ72" s="14">
        <v>13</v>
      </c>
      <c r="AK72" s="7"/>
      <c r="AL72" s="115">
        <f t="shared" si="335"/>
        <v>46</v>
      </c>
      <c r="AM72" s="115">
        <f t="shared" si="336"/>
        <v>149</v>
      </c>
      <c r="AN72" s="115">
        <f t="shared" si="337"/>
        <v>112</v>
      </c>
      <c r="AO72" s="115">
        <f t="shared" si="338"/>
        <v>112</v>
      </c>
      <c r="AP72" s="115">
        <f t="shared" si="339"/>
        <v>75</v>
      </c>
      <c r="AQ72" s="115">
        <f t="shared" si="340"/>
        <v>37</v>
      </c>
      <c r="AR72" s="115">
        <f t="shared" si="341"/>
        <v>28</v>
      </c>
      <c r="AS72" s="115">
        <f t="shared" si="342"/>
        <v>28</v>
      </c>
      <c r="AT72" s="115">
        <f t="shared" si="343"/>
        <v>19</v>
      </c>
      <c r="AU72" s="115">
        <f t="shared" si="344"/>
        <v>28</v>
      </c>
      <c r="AV72" s="115">
        <f t="shared" si="345"/>
        <v>56</v>
      </c>
      <c r="AW72" s="115">
        <f t="shared" si="346"/>
        <v>28</v>
      </c>
      <c r="AX72" s="115">
        <f t="shared" si="347"/>
        <v>56</v>
      </c>
      <c r="AY72" s="115">
        <f t="shared" si="348"/>
        <v>37</v>
      </c>
      <c r="AZ72" s="115">
        <f t="shared" si="349"/>
        <v>56</v>
      </c>
      <c r="BA72" s="115">
        <f t="shared" si="350"/>
        <v>46</v>
      </c>
      <c r="BB72" s="115">
        <f t="shared" si="351"/>
        <v>56</v>
      </c>
      <c r="BC72" s="115">
        <f t="shared" si="352"/>
        <v>18</v>
      </c>
      <c r="BD72" s="115">
        <f t="shared" si="353"/>
        <v>46</v>
      </c>
      <c r="BE72" s="115">
        <f t="shared" si="354"/>
        <v>8</v>
      </c>
      <c r="BF72" s="115">
        <f t="shared" si="355"/>
        <v>15</v>
      </c>
      <c r="BG72" s="115">
        <f t="shared" si="356"/>
        <v>7</v>
      </c>
      <c r="BH72" s="115">
        <f t="shared" si="357"/>
        <v>8</v>
      </c>
      <c r="BI72" s="115">
        <f t="shared" si="358"/>
        <v>30</v>
      </c>
      <c r="BJ72" s="115">
        <f t="shared" si="359"/>
        <v>13</v>
      </c>
      <c r="BK72" s="115">
        <f t="shared" si="360"/>
        <v>15</v>
      </c>
      <c r="BL72" s="115">
        <f t="shared" si="361"/>
        <v>12</v>
      </c>
      <c r="BM72" s="115">
        <f t="shared" si="362"/>
        <v>20</v>
      </c>
      <c r="BN72" s="115">
        <f t="shared" si="363"/>
        <v>13</v>
      </c>
    </row>
    <row r="73" spans="1:66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2762210</v>
      </c>
      <c r="G73" s="19">
        <f t="shared" si="333"/>
        <v>1398</v>
      </c>
      <c r="H73" s="14">
        <v>54</v>
      </c>
      <c r="I73" s="14">
        <v>175</v>
      </c>
      <c r="J73" s="14">
        <v>131</v>
      </c>
      <c r="K73" s="14">
        <v>131</v>
      </c>
      <c r="L73" s="14">
        <v>87</v>
      </c>
      <c r="M73" s="14">
        <v>44</v>
      </c>
      <c r="N73" s="14">
        <v>33</v>
      </c>
      <c r="O73" s="14">
        <v>33</v>
      </c>
      <c r="P73" s="14">
        <v>22</v>
      </c>
      <c r="Q73" s="14">
        <v>33</v>
      </c>
      <c r="R73" s="14">
        <v>66</v>
      </c>
      <c r="S73" s="14">
        <v>33</v>
      </c>
      <c r="T73" s="14">
        <v>66</v>
      </c>
      <c r="U73" s="14">
        <v>44</v>
      </c>
      <c r="V73" s="14">
        <v>66</v>
      </c>
      <c r="W73" s="14">
        <v>55</v>
      </c>
      <c r="X73" s="14">
        <v>66</v>
      </c>
      <c r="Y73" s="14">
        <v>22</v>
      </c>
      <c r="Z73" s="14">
        <v>55</v>
      </c>
      <c r="AA73" s="14">
        <v>9</v>
      </c>
      <c r="AB73" s="14">
        <v>18</v>
      </c>
      <c r="AC73" s="14">
        <v>8</v>
      </c>
      <c r="AD73" s="14">
        <v>9</v>
      </c>
      <c r="AE73" s="14">
        <v>36</v>
      </c>
      <c r="AF73" s="14">
        <v>18</v>
      </c>
      <c r="AG73" s="14">
        <v>21</v>
      </c>
      <c r="AH73" s="14">
        <v>17</v>
      </c>
      <c r="AI73" s="14">
        <v>28</v>
      </c>
      <c r="AJ73" s="14">
        <v>18</v>
      </c>
      <c r="AK73" s="7"/>
      <c r="AL73" s="115">
        <f t="shared" si="335"/>
        <v>54</v>
      </c>
      <c r="AM73" s="115">
        <f t="shared" si="336"/>
        <v>175</v>
      </c>
      <c r="AN73" s="115">
        <f t="shared" si="337"/>
        <v>131</v>
      </c>
      <c r="AO73" s="115">
        <f t="shared" si="338"/>
        <v>131</v>
      </c>
      <c r="AP73" s="115">
        <f t="shared" si="339"/>
        <v>87</v>
      </c>
      <c r="AQ73" s="115">
        <f t="shared" si="340"/>
        <v>44</v>
      </c>
      <c r="AR73" s="115">
        <f t="shared" si="341"/>
        <v>33</v>
      </c>
      <c r="AS73" s="115">
        <f t="shared" si="342"/>
        <v>33</v>
      </c>
      <c r="AT73" s="115">
        <f t="shared" si="343"/>
        <v>22</v>
      </c>
      <c r="AU73" s="115">
        <f t="shared" si="344"/>
        <v>33</v>
      </c>
      <c r="AV73" s="115">
        <f t="shared" si="345"/>
        <v>66</v>
      </c>
      <c r="AW73" s="115">
        <f t="shared" si="346"/>
        <v>33</v>
      </c>
      <c r="AX73" s="115">
        <f t="shared" si="347"/>
        <v>66</v>
      </c>
      <c r="AY73" s="115">
        <f t="shared" si="348"/>
        <v>44</v>
      </c>
      <c r="AZ73" s="115">
        <f t="shared" si="349"/>
        <v>66</v>
      </c>
      <c r="BA73" s="115">
        <f t="shared" si="350"/>
        <v>55</v>
      </c>
      <c r="BB73" s="115">
        <f t="shared" si="351"/>
        <v>66</v>
      </c>
      <c r="BC73" s="115">
        <f t="shared" si="352"/>
        <v>22</v>
      </c>
      <c r="BD73" s="115">
        <f t="shared" si="353"/>
        <v>55</v>
      </c>
      <c r="BE73" s="115">
        <f t="shared" si="354"/>
        <v>9</v>
      </c>
      <c r="BF73" s="115">
        <f t="shared" si="355"/>
        <v>18</v>
      </c>
      <c r="BG73" s="115">
        <f t="shared" si="356"/>
        <v>8</v>
      </c>
      <c r="BH73" s="115">
        <f t="shared" si="357"/>
        <v>9</v>
      </c>
      <c r="BI73" s="115">
        <f t="shared" si="358"/>
        <v>36</v>
      </c>
      <c r="BJ73" s="115">
        <f t="shared" si="359"/>
        <v>18</v>
      </c>
      <c r="BK73" s="115">
        <f t="shared" si="360"/>
        <v>21</v>
      </c>
      <c r="BL73" s="115">
        <f t="shared" si="361"/>
        <v>17</v>
      </c>
      <c r="BM73" s="115">
        <f t="shared" si="362"/>
        <v>28</v>
      </c>
      <c r="BN73" s="115">
        <f t="shared" si="363"/>
        <v>18</v>
      </c>
    </row>
    <row r="74" spans="1:66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3022290</v>
      </c>
      <c r="G74" s="19">
        <f t="shared" si="333"/>
        <v>1422</v>
      </c>
      <c r="H74" s="14">
        <v>55</v>
      </c>
      <c r="I74" s="14">
        <v>176</v>
      </c>
      <c r="J74" s="14">
        <v>131</v>
      </c>
      <c r="K74" s="14">
        <v>131</v>
      </c>
      <c r="L74" s="14">
        <v>87</v>
      </c>
      <c r="M74" s="14">
        <v>44</v>
      </c>
      <c r="N74" s="14">
        <v>32</v>
      </c>
      <c r="O74" s="14">
        <v>32</v>
      </c>
      <c r="P74" s="14">
        <v>21</v>
      </c>
      <c r="Q74" s="14">
        <v>32</v>
      </c>
      <c r="R74" s="14">
        <v>65</v>
      </c>
      <c r="S74" s="14">
        <v>32</v>
      </c>
      <c r="T74" s="14">
        <v>65</v>
      </c>
      <c r="U74" s="14">
        <v>44</v>
      </c>
      <c r="V74" s="14">
        <v>65</v>
      </c>
      <c r="W74" s="14">
        <v>55</v>
      </c>
      <c r="X74" s="14">
        <v>65</v>
      </c>
      <c r="Y74" s="14">
        <v>22</v>
      </c>
      <c r="Z74" s="14">
        <v>55</v>
      </c>
      <c r="AA74" s="14">
        <v>8</v>
      </c>
      <c r="AB74" s="14">
        <v>18</v>
      </c>
      <c r="AC74" s="14">
        <v>7</v>
      </c>
      <c r="AD74" s="14">
        <v>8</v>
      </c>
      <c r="AE74" s="14">
        <v>36</v>
      </c>
      <c r="AF74" s="14">
        <v>25</v>
      </c>
      <c r="AG74" s="14">
        <v>28</v>
      </c>
      <c r="AH74" s="14">
        <v>22</v>
      </c>
      <c r="AI74" s="14">
        <v>36</v>
      </c>
      <c r="AJ74" s="14">
        <v>25</v>
      </c>
      <c r="AK74" s="7"/>
      <c r="AL74" s="115">
        <f t="shared" si="335"/>
        <v>55</v>
      </c>
      <c r="AM74" s="115">
        <f t="shared" si="336"/>
        <v>176</v>
      </c>
      <c r="AN74" s="115">
        <f t="shared" si="337"/>
        <v>131</v>
      </c>
      <c r="AO74" s="115">
        <f t="shared" si="338"/>
        <v>131</v>
      </c>
      <c r="AP74" s="115">
        <f t="shared" si="339"/>
        <v>87</v>
      </c>
      <c r="AQ74" s="115">
        <f t="shared" si="340"/>
        <v>44</v>
      </c>
      <c r="AR74" s="115">
        <f t="shared" si="341"/>
        <v>32</v>
      </c>
      <c r="AS74" s="115">
        <f t="shared" si="342"/>
        <v>32</v>
      </c>
      <c r="AT74" s="115">
        <f t="shared" si="343"/>
        <v>21</v>
      </c>
      <c r="AU74" s="115">
        <f t="shared" si="344"/>
        <v>32</v>
      </c>
      <c r="AV74" s="115">
        <f t="shared" si="345"/>
        <v>65</v>
      </c>
      <c r="AW74" s="115">
        <f t="shared" si="346"/>
        <v>32</v>
      </c>
      <c r="AX74" s="115">
        <f t="shared" si="347"/>
        <v>65</v>
      </c>
      <c r="AY74" s="115">
        <f t="shared" si="348"/>
        <v>44</v>
      </c>
      <c r="AZ74" s="115">
        <f t="shared" si="349"/>
        <v>65</v>
      </c>
      <c r="BA74" s="115">
        <f t="shared" si="350"/>
        <v>55</v>
      </c>
      <c r="BB74" s="115">
        <f t="shared" si="351"/>
        <v>65</v>
      </c>
      <c r="BC74" s="115">
        <f t="shared" si="352"/>
        <v>22</v>
      </c>
      <c r="BD74" s="115">
        <f t="shared" si="353"/>
        <v>55</v>
      </c>
      <c r="BE74" s="115">
        <f t="shared" si="354"/>
        <v>8</v>
      </c>
      <c r="BF74" s="115">
        <f t="shared" si="355"/>
        <v>18</v>
      </c>
      <c r="BG74" s="115">
        <f t="shared" si="356"/>
        <v>7</v>
      </c>
      <c r="BH74" s="115">
        <f t="shared" si="357"/>
        <v>8</v>
      </c>
      <c r="BI74" s="115">
        <f t="shared" si="358"/>
        <v>36</v>
      </c>
      <c r="BJ74" s="115">
        <f t="shared" si="359"/>
        <v>25</v>
      </c>
      <c r="BK74" s="115">
        <f t="shared" si="360"/>
        <v>28</v>
      </c>
      <c r="BL74" s="115">
        <f t="shared" si="361"/>
        <v>22</v>
      </c>
      <c r="BM74" s="115">
        <f t="shared" si="362"/>
        <v>36</v>
      </c>
      <c r="BN74" s="115">
        <f t="shared" si="363"/>
        <v>25</v>
      </c>
    </row>
    <row r="75" spans="1:66" s="9" customFormat="1" x14ac:dyDescent="0.2">
      <c r="A75" s="12"/>
      <c r="B75" s="10"/>
      <c r="C75" s="10"/>
      <c r="D75" s="10"/>
      <c r="E75" s="12"/>
      <c r="F75" s="26">
        <f>SUM(F71:F74)</f>
        <v>10092830</v>
      </c>
      <c r="G75" s="26">
        <f t="shared" ref="G75:AJ75" si="364">SUM(G71:G74)</f>
        <v>5150</v>
      </c>
      <c r="H75" s="26">
        <f t="shared" si="364"/>
        <v>201</v>
      </c>
      <c r="I75" s="26">
        <f t="shared" si="364"/>
        <v>649</v>
      </c>
      <c r="J75" s="26">
        <f t="shared" si="364"/>
        <v>486</v>
      </c>
      <c r="K75" s="26">
        <f t="shared" si="364"/>
        <v>486</v>
      </c>
      <c r="L75" s="26">
        <f t="shared" si="364"/>
        <v>324</v>
      </c>
      <c r="M75" s="26">
        <f t="shared" si="364"/>
        <v>162</v>
      </c>
      <c r="N75" s="26">
        <f t="shared" si="364"/>
        <v>121</v>
      </c>
      <c r="O75" s="26">
        <f t="shared" si="364"/>
        <v>121</v>
      </c>
      <c r="P75" s="26">
        <f t="shared" si="364"/>
        <v>81</v>
      </c>
      <c r="Q75" s="26">
        <f t="shared" si="364"/>
        <v>121</v>
      </c>
      <c r="R75" s="26">
        <f t="shared" si="364"/>
        <v>243</v>
      </c>
      <c r="S75" s="26">
        <f t="shared" si="364"/>
        <v>121</v>
      </c>
      <c r="T75" s="26">
        <f t="shared" si="364"/>
        <v>243</v>
      </c>
      <c r="U75" s="26">
        <f t="shared" si="364"/>
        <v>162</v>
      </c>
      <c r="V75" s="26">
        <f t="shared" si="364"/>
        <v>243</v>
      </c>
      <c r="W75" s="26">
        <f t="shared" si="364"/>
        <v>202</v>
      </c>
      <c r="X75" s="26">
        <f t="shared" si="364"/>
        <v>243</v>
      </c>
      <c r="Y75" s="26">
        <f t="shared" si="364"/>
        <v>80</v>
      </c>
      <c r="Z75" s="26">
        <f t="shared" si="364"/>
        <v>202</v>
      </c>
      <c r="AA75" s="26">
        <f t="shared" si="364"/>
        <v>33</v>
      </c>
      <c r="AB75" s="26">
        <f t="shared" si="364"/>
        <v>66</v>
      </c>
      <c r="AC75" s="26">
        <f t="shared" si="364"/>
        <v>29</v>
      </c>
      <c r="AD75" s="26">
        <f t="shared" si="364"/>
        <v>33</v>
      </c>
      <c r="AE75" s="26">
        <f t="shared" si="364"/>
        <v>132</v>
      </c>
      <c r="AF75" s="26">
        <f t="shared" si="364"/>
        <v>66</v>
      </c>
      <c r="AG75" s="26">
        <f t="shared" si="364"/>
        <v>75</v>
      </c>
      <c r="AH75" s="26">
        <f t="shared" si="364"/>
        <v>60</v>
      </c>
      <c r="AI75" s="26">
        <f t="shared" si="364"/>
        <v>99</v>
      </c>
      <c r="AJ75" s="26">
        <f t="shared" si="364"/>
        <v>66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66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5191890</v>
      </c>
      <c r="G76" s="19">
        <f t="shared" si="333"/>
        <v>2158</v>
      </c>
      <c r="H76" s="14">
        <v>72</v>
      </c>
      <c r="I76" s="14">
        <v>233</v>
      </c>
      <c r="J76" s="14">
        <v>174</v>
      </c>
      <c r="K76" s="14">
        <v>174</v>
      </c>
      <c r="L76" s="14">
        <v>116</v>
      </c>
      <c r="M76" s="14">
        <v>58</v>
      </c>
      <c r="N76" s="14">
        <v>48</v>
      </c>
      <c r="O76" s="14">
        <v>48</v>
      </c>
      <c r="P76" s="14">
        <v>32</v>
      </c>
      <c r="Q76" s="14">
        <v>48</v>
      </c>
      <c r="R76" s="14">
        <v>96</v>
      </c>
      <c r="S76" s="14">
        <v>48</v>
      </c>
      <c r="T76" s="14">
        <v>96</v>
      </c>
      <c r="U76" s="14">
        <v>63</v>
      </c>
      <c r="V76" s="14">
        <v>96</v>
      </c>
      <c r="W76" s="14">
        <v>93</v>
      </c>
      <c r="X76" s="14">
        <v>112</v>
      </c>
      <c r="Y76" s="14">
        <v>37</v>
      </c>
      <c r="Z76" s="14">
        <v>93</v>
      </c>
      <c r="AA76" s="14">
        <v>15</v>
      </c>
      <c r="AB76" s="14">
        <v>42</v>
      </c>
      <c r="AC76" s="14">
        <v>19</v>
      </c>
      <c r="AD76" s="14">
        <v>22</v>
      </c>
      <c r="AE76" s="14">
        <v>87</v>
      </c>
      <c r="AF76" s="14">
        <v>42</v>
      </c>
      <c r="AG76" s="14">
        <v>47</v>
      </c>
      <c r="AH76" s="14">
        <v>38</v>
      </c>
      <c r="AI76" s="14">
        <v>65</v>
      </c>
      <c r="AJ76" s="14">
        <v>44</v>
      </c>
      <c r="AK76" s="7"/>
      <c r="AL76" s="115">
        <f t="shared" ref="AL76:AL78" si="365">ROUND(H76,0)</f>
        <v>72</v>
      </c>
      <c r="AM76" s="115">
        <f t="shared" ref="AM76:AM78" si="366">ROUND(I76,0)</f>
        <v>233</v>
      </c>
      <c r="AN76" s="115">
        <f t="shared" ref="AN76:AN78" si="367">ROUND(J76,0)</f>
        <v>174</v>
      </c>
      <c r="AO76" s="115">
        <f t="shared" ref="AO76:AO78" si="368">ROUND(K76,0)</f>
        <v>174</v>
      </c>
      <c r="AP76" s="115">
        <f t="shared" ref="AP76:AP78" si="369">ROUND(L76,0)</f>
        <v>116</v>
      </c>
      <c r="AQ76" s="115">
        <f t="shared" ref="AQ76:AQ78" si="370">ROUND(M76,0)</f>
        <v>58</v>
      </c>
      <c r="AR76" s="115">
        <f t="shared" ref="AR76:AR78" si="371">ROUND(N76,0)</f>
        <v>48</v>
      </c>
      <c r="AS76" s="115">
        <f t="shared" ref="AS76:AS78" si="372">ROUND(O76,0)</f>
        <v>48</v>
      </c>
      <c r="AT76" s="115">
        <f t="shared" ref="AT76:AT78" si="373">ROUND(P76,0)</f>
        <v>32</v>
      </c>
      <c r="AU76" s="115">
        <f t="shared" ref="AU76:AU78" si="374">ROUND(Q76,0)</f>
        <v>48</v>
      </c>
      <c r="AV76" s="115">
        <f t="shared" ref="AV76:AV78" si="375">ROUND(R76,0)</f>
        <v>96</v>
      </c>
      <c r="AW76" s="115">
        <f t="shared" ref="AW76:AW78" si="376">ROUND(S76,0)</f>
        <v>48</v>
      </c>
      <c r="AX76" s="115">
        <f t="shared" ref="AX76:AX78" si="377">ROUND(T76,0)</f>
        <v>96</v>
      </c>
      <c r="AY76" s="115">
        <f t="shared" ref="AY76:AY78" si="378">ROUND(U76,0)</f>
        <v>63</v>
      </c>
      <c r="AZ76" s="115">
        <f t="shared" ref="AZ76:AZ78" si="379">ROUND(V76,0)</f>
        <v>96</v>
      </c>
      <c r="BA76" s="115">
        <f t="shared" ref="BA76:BA78" si="380">ROUND(W76,0)</f>
        <v>93</v>
      </c>
      <c r="BB76" s="115">
        <f t="shared" ref="BB76:BB78" si="381">ROUND(X76,0)</f>
        <v>112</v>
      </c>
      <c r="BC76" s="115">
        <f t="shared" ref="BC76:BC78" si="382">ROUND(Y76,0)</f>
        <v>37</v>
      </c>
      <c r="BD76" s="115">
        <f t="shared" ref="BD76:BD78" si="383">ROUND(Z76,0)</f>
        <v>93</v>
      </c>
      <c r="BE76" s="115">
        <f t="shared" ref="BE76:BE78" si="384">ROUND(AA76,0)</f>
        <v>15</v>
      </c>
      <c r="BF76" s="115">
        <f t="shared" ref="BF76:BF78" si="385">ROUND(AB76,0)</f>
        <v>42</v>
      </c>
      <c r="BG76" s="115">
        <f t="shared" ref="BG76:BG78" si="386">ROUND(AC76,0)</f>
        <v>19</v>
      </c>
      <c r="BH76" s="115">
        <f t="shared" ref="BH76:BH78" si="387">ROUND(AD76,0)</f>
        <v>22</v>
      </c>
      <c r="BI76" s="115">
        <f t="shared" ref="BI76:BI78" si="388">ROUND(AE76,0)</f>
        <v>87</v>
      </c>
      <c r="BJ76" s="115">
        <f t="shared" ref="BJ76:BJ78" si="389">ROUND(AF76,0)</f>
        <v>42</v>
      </c>
      <c r="BK76" s="115">
        <f t="shared" ref="BK76:BK78" si="390">ROUND(AG76,0)</f>
        <v>47</v>
      </c>
      <c r="BL76" s="115">
        <f t="shared" ref="BL76:BL78" si="391">ROUND(AH76,0)</f>
        <v>38</v>
      </c>
      <c r="BM76" s="115">
        <f t="shared" ref="BM76:BM78" si="392">ROUND(AI76,0)</f>
        <v>65</v>
      </c>
      <c r="BN76" s="115">
        <f t="shared" ref="BN76:BN78" si="393">ROUND(AJ76,0)</f>
        <v>44</v>
      </c>
    </row>
    <row r="77" spans="1:66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3654670</v>
      </c>
      <c r="G77" s="19">
        <f t="shared" si="333"/>
        <v>1925</v>
      </c>
      <c r="H77" s="14">
        <v>75</v>
      </c>
      <c r="I77" s="14">
        <v>240</v>
      </c>
      <c r="J77" s="14">
        <v>180</v>
      </c>
      <c r="K77" s="14">
        <v>180</v>
      </c>
      <c r="L77" s="14">
        <v>120</v>
      </c>
      <c r="M77" s="14">
        <v>60</v>
      </c>
      <c r="N77" s="14">
        <v>45</v>
      </c>
      <c r="O77" s="14">
        <v>45</v>
      </c>
      <c r="P77" s="14">
        <v>30</v>
      </c>
      <c r="Q77" s="14">
        <v>45</v>
      </c>
      <c r="R77" s="14">
        <v>90</v>
      </c>
      <c r="S77" s="14">
        <v>45</v>
      </c>
      <c r="T77" s="14">
        <v>90</v>
      </c>
      <c r="U77" s="14">
        <v>60</v>
      </c>
      <c r="V77" s="14">
        <v>90</v>
      </c>
      <c r="W77" s="14">
        <v>84</v>
      </c>
      <c r="X77" s="14">
        <v>101</v>
      </c>
      <c r="Y77" s="14">
        <v>33</v>
      </c>
      <c r="Z77" s="14">
        <v>84</v>
      </c>
      <c r="AA77" s="14">
        <v>14</v>
      </c>
      <c r="AB77" s="14">
        <v>23</v>
      </c>
      <c r="AC77" s="14">
        <v>10</v>
      </c>
      <c r="AD77" s="14">
        <v>11</v>
      </c>
      <c r="AE77" s="14">
        <v>46</v>
      </c>
      <c r="AF77" s="14">
        <v>22</v>
      </c>
      <c r="AG77" s="14">
        <v>25</v>
      </c>
      <c r="AH77" s="14">
        <v>20</v>
      </c>
      <c r="AI77" s="14">
        <v>34</v>
      </c>
      <c r="AJ77" s="14">
        <v>23</v>
      </c>
      <c r="AK77" s="7"/>
      <c r="AL77" s="115">
        <f t="shared" si="365"/>
        <v>75</v>
      </c>
      <c r="AM77" s="115">
        <f t="shared" si="366"/>
        <v>240</v>
      </c>
      <c r="AN77" s="115">
        <f t="shared" si="367"/>
        <v>180</v>
      </c>
      <c r="AO77" s="115">
        <f t="shared" si="368"/>
        <v>180</v>
      </c>
      <c r="AP77" s="115">
        <f t="shared" si="369"/>
        <v>120</v>
      </c>
      <c r="AQ77" s="115">
        <f t="shared" si="370"/>
        <v>60</v>
      </c>
      <c r="AR77" s="115">
        <f t="shared" si="371"/>
        <v>45</v>
      </c>
      <c r="AS77" s="115">
        <f t="shared" si="372"/>
        <v>45</v>
      </c>
      <c r="AT77" s="115">
        <f t="shared" si="373"/>
        <v>30</v>
      </c>
      <c r="AU77" s="115">
        <f t="shared" si="374"/>
        <v>45</v>
      </c>
      <c r="AV77" s="115">
        <f t="shared" si="375"/>
        <v>90</v>
      </c>
      <c r="AW77" s="115">
        <f t="shared" si="376"/>
        <v>45</v>
      </c>
      <c r="AX77" s="115">
        <f t="shared" si="377"/>
        <v>90</v>
      </c>
      <c r="AY77" s="115">
        <f t="shared" si="378"/>
        <v>60</v>
      </c>
      <c r="AZ77" s="115">
        <f t="shared" si="379"/>
        <v>90</v>
      </c>
      <c r="BA77" s="115">
        <f t="shared" si="380"/>
        <v>84</v>
      </c>
      <c r="BB77" s="115">
        <f t="shared" si="381"/>
        <v>101</v>
      </c>
      <c r="BC77" s="115">
        <f t="shared" si="382"/>
        <v>33</v>
      </c>
      <c r="BD77" s="115">
        <f t="shared" si="383"/>
        <v>84</v>
      </c>
      <c r="BE77" s="115">
        <f t="shared" si="384"/>
        <v>14</v>
      </c>
      <c r="BF77" s="115">
        <f t="shared" si="385"/>
        <v>23</v>
      </c>
      <c r="BG77" s="115">
        <f t="shared" si="386"/>
        <v>10</v>
      </c>
      <c r="BH77" s="115">
        <f t="shared" si="387"/>
        <v>11</v>
      </c>
      <c r="BI77" s="115">
        <f t="shared" si="388"/>
        <v>46</v>
      </c>
      <c r="BJ77" s="115">
        <f t="shared" si="389"/>
        <v>22</v>
      </c>
      <c r="BK77" s="115">
        <f t="shared" si="390"/>
        <v>25</v>
      </c>
      <c r="BL77" s="115">
        <f t="shared" si="391"/>
        <v>20</v>
      </c>
      <c r="BM77" s="115">
        <f t="shared" si="392"/>
        <v>34</v>
      </c>
      <c r="BN77" s="115">
        <f t="shared" si="393"/>
        <v>23</v>
      </c>
    </row>
    <row r="78" spans="1:66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2410690</v>
      </c>
      <c r="G78" s="19">
        <f t="shared" si="333"/>
        <v>1689</v>
      </c>
      <c r="H78" s="14">
        <v>79</v>
      </c>
      <c r="I78" s="14">
        <v>255</v>
      </c>
      <c r="J78" s="14">
        <v>191</v>
      </c>
      <c r="K78" s="14">
        <v>191</v>
      </c>
      <c r="L78" s="14">
        <v>128</v>
      </c>
      <c r="M78" s="14">
        <v>63</v>
      </c>
      <c r="N78" s="14">
        <v>43</v>
      </c>
      <c r="O78" s="14">
        <v>43</v>
      </c>
      <c r="P78" s="14">
        <v>29</v>
      </c>
      <c r="Q78" s="14">
        <v>43</v>
      </c>
      <c r="R78" s="14">
        <v>87</v>
      </c>
      <c r="S78" s="14">
        <v>43</v>
      </c>
      <c r="T78" s="14">
        <v>87</v>
      </c>
      <c r="U78" s="14">
        <v>58</v>
      </c>
      <c r="V78" s="14">
        <v>87</v>
      </c>
      <c r="W78" s="14">
        <v>50</v>
      </c>
      <c r="X78" s="14">
        <v>60</v>
      </c>
      <c r="Y78" s="14">
        <v>20</v>
      </c>
      <c r="Z78" s="14">
        <v>50</v>
      </c>
      <c r="AA78" s="14">
        <v>8</v>
      </c>
      <c r="AB78" s="14">
        <v>9</v>
      </c>
      <c r="AC78" s="14">
        <v>4</v>
      </c>
      <c r="AD78" s="14">
        <v>4</v>
      </c>
      <c r="AE78" s="14">
        <v>15</v>
      </c>
      <c r="AF78" s="14">
        <v>8</v>
      </c>
      <c r="AG78" s="14">
        <v>8</v>
      </c>
      <c r="AH78" s="14">
        <v>7</v>
      </c>
      <c r="AI78" s="14">
        <v>12</v>
      </c>
      <c r="AJ78" s="14">
        <v>7</v>
      </c>
      <c r="AK78" s="7"/>
      <c r="AL78" s="115">
        <f t="shared" si="365"/>
        <v>79</v>
      </c>
      <c r="AM78" s="115">
        <f t="shared" si="366"/>
        <v>255</v>
      </c>
      <c r="AN78" s="115">
        <f t="shared" si="367"/>
        <v>191</v>
      </c>
      <c r="AO78" s="115">
        <f t="shared" si="368"/>
        <v>191</v>
      </c>
      <c r="AP78" s="115">
        <f t="shared" si="369"/>
        <v>128</v>
      </c>
      <c r="AQ78" s="115">
        <f t="shared" si="370"/>
        <v>63</v>
      </c>
      <c r="AR78" s="115">
        <f t="shared" si="371"/>
        <v>43</v>
      </c>
      <c r="AS78" s="115">
        <f t="shared" si="372"/>
        <v>43</v>
      </c>
      <c r="AT78" s="115">
        <f t="shared" si="373"/>
        <v>29</v>
      </c>
      <c r="AU78" s="115">
        <f t="shared" si="374"/>
        <v>43</v>
      </c>
      <c r="AV78" s="115">
        <f t="shared" si="375"/>
        <v>87</v>
      </c>
      <c r="AW78" s="115">
        <f t="shared" si="376"/>
        <v>43</v>
      </c>
      <c r="AX78" s="115">
        <f t="shared" si="377"/>
        <v>87</v>
      </c>
      <c r="AY78" s="115">
        <f t="shared" si="378"/>
        <v>58</v>
      </c>
      <c r="AZ78" s="115">
        <f t="shared" si="379"/>
        <v>87</v>
      </c>
      <c r="BA78" s="115">
        <f t="shared" si="380"/>
        <v>50</v>
      </c>
      <c r="BB78" s="115">
        <f t="shared" si="381"/>
        <v>60</v>
      </c>
      <c r="BC78" s="115">
        <f t="shared" si="382"/>
        <v>20</v>
      </c>
      <c r="BD78" s="115">
        <f t="shared" si="383"/>
        <v>50</v>
      </c>
      <c r="BE78" s="115">
        <f t="shared" si="384"/>
        <v>8</v>
      </c>
      <c r="BF78" s="115">
        <f t="shared" si="385"/>
        <v>9</v>
      </c>
      <c r="BG78" s="115">
        <f t="shared" si="386"/>
        <v>4</v>
      </c>
      <c r="BH78" s="115">
        <f t="shared" si="387"/>
        <v>4</v>
      </c>
      <c r="BI78" s="115">
        <f t="shared" si="388"/>
        <v>15</v>
      </c>
      <c r="BJ78" s="115">
        <f t="shared" si="389"/>
        <v>8</v>
      </c>
      <c r="BK78" s="115">
        <f t="shared" si="390"/>
        <v>8</v>
      </c>
      <c r="BL78" s="115">
        <f t="shared" si="391"/>
        <v>7</v>
      </c>
      <c r="BM78" s="115">
        <f t="shared" si="392"/>
        <v>12</v>
      </c>
      <c r="BN78" s="115">
        <f t="shared" si="393"/>
        <v>7</v>
      </c>
    </row>
    <row r="79" spans="1:66" s="9" customFormat="1" x14ac:dyDescent="0.2">
      <c r="A79" s="51"/>
      <c r="B79" s="38"/>
      <c r="C79" s="38"/>
      <c r="D79" s="52"/>
      <c r="E79" s="53"/>
      <c r="F79" s="26">
        <f>SUM(F76:F78)</f>
        <v>11257250</v>
      </c>
      <c r="G79" s="26">
        <f t="shared" ref="G79:AJ79" si="394">SUM(G76:G78)</f>
        <v>5772</v>
      </c>
      <c r="H79" s="26">
        <f t="shared" si="394"/>
        <v>226</v>
      </c>
      <c r="I79" s="26">
        <f t="shared" si="394"/>
        <v>728</v>
      </c>
      <c r="J79" s="26">
        <f t="shared" si="394"/>
        <v>545</v>
      </c>
      <c r="K79" s="26">
        <f t="shared" si="394"/>
        <v>545</v>
      </c>
      <c r="L79" s="26">
        <f t="shared" si="394"/>
        <v>364</v>
      </c>
      <c r="M79" s="26">
        <f t="shared" si="394"/>
        <v>181</v>
      </c>
      <c r="N79" s="26">
        <f t="shared" si="394"/>
        <v>136</v>
      </c>
      <c r="O79" s="26">
        <f t="shared" si="394"/>
        <v>136</v>
      </c>
      <c r="P79" s="26">
        <f t="shared" si="394"/>
        <v>91</v>
      </c>
      <c r="Q79" s="26">
        <f t="shared" si="394"/>
        <v>136</v>
      </c>
      <c r="R79" s="26">
        <f t="shared" si="394"/>
        <v>273</v>
      </c>
      <c r="S79" s="26">
        <f t="shared" si="394"/>
        <v>136</v>
      </c>
      <c r="T79" s="26">
        <f t="shared" si="394"/>
        <v>273</v>
      </c>
      <c r="U79" s="26">
        <f t="shared" si="394"/>
        <v>181</v>
      </c>
      <c r="V79" s="26">
        <f t="shared" si="394"/>
        <v>273</v>
      </c>
      <c r="W79" s="26">
        <f t="shared" si="394"/>
        <v>227</v>
      </c>
      <c r="X79" s="26">
        <f t="shared" si="394"/>
        <v>273</v>
      </c>
      <c r="Y79" s="26">
        <f t="shared" si="394"/>
        <v>90</v>
      </c>
      <c r="Z79" s="26">
        <f t="shared" si="394"/>
        <v>227</v>
      </c>
      <c r="AA79" s="26">
        <f t="shared" si="394"/>
        <v>37</v>
      </c>
      <c r="AB79" s="26">
        <f t="shared" si="394"/>
        <v>74</v>
      </c>
      <c r="AC79" s="26">
        <f t="shared" si="394"/>
        <v>33</v>
      </c>
      <c r="AD79" s="26">
        <f t="shared" si="394"/>
        <v>37</v>
      </c>
      <c r="AE79" s="26">
        <f t="shared" si="394"/>
        <v>148</v>
      </c>
      <c r="AF79" s="26">
        <f t="shared" si="394"/>
        <v>72</v>
      </c>
      <c r="AG79" s="26">
        <f t="shared" si="394"/>
        <v>80</v>
      </c>
      <c r="AH79" s="26">
        <f t="shared" si="394"/>
        <v>65</v>
      </c>
      <c r="AI79" s="26">
        <f t="shared" si="394"/>
        <v>111</v>
      </c>
      <c r="AJ79" s="26">
        <f t="shared" si="394"/>
        <v>74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66" x14ac:dyDescent="0.2">
      <c r="A80" s="47" t="s">
        <v>45</v>
      </c>
      <c r="B80" s="11"/>
      <c r="C80" s="11"/>
      <c r="D80" s="11"/>
      <c r="E80" s="11"/>
      <c r="F80" s="63">
        <f t="shared" ref="F80:N80" si="395">SUM(F79,F75,F70,F62,F57,F52,F44,F36,F30,F23,F18,F13,F6)</f>
        <v>157434280</v>
      </c>
      <c r="G80" s="63">
        <f t="shared" si="395"/>
        <v>80564</v>
      </c>
      <c r="H80" s="63">
        <f t="shared" si="395"/>
        <v>3149</v>
      </c>
      <c r="I80" s="63">
        <f t="shared" si="395"/>
        <v>10161</v>
      </c>
      <c r="J80" s="63">
        <f t="shared" si="395"/>
        <v>7611</v>
      </c>
      <c r="K80" s="63">
        <f t="shared" si="395"/>
        <v>7611</v>
      </c>
      <c r="L80" s="63">
        <f t="shared" si="395"/>
        <v>5075</v>
      </c>
      <c r="M80" s="63">
        <f t="shared" si="395"/>
        <v>2530</v>
      </c>
      <c r="N80" s="63">
        <f t="shared" si="395"/>
        <v>1892</v>
      </c>
      <c r="O80" s="63"/>
      <c r="P80" s="63">
        <f t="shared" ref="P80:AJ80" si="396">SUM(P79,P75,P70,P62,P57,P52,P44,P36,P30,P23,P18,P13,P6)</f>
        <v>1263</v>
      </c>
      <c r="Q80" s="63">
        <f t="shared" si="396"/>
        <v>1892</v>
      </c>
      <c r="R80" s="63">
        <f t="shared" si="396"/>
        <v>3805</v>
      </c>
      <c r="S80" s="63">
        <f t="shared" si="396"/>
        <v>1892</v>
      </c>
      <c r="T80" s="63">
        <f t="shared" si="396"/>
        <v>3805</v>
      </c>
      <c r="U80" s="63">
        <f t="shared" si="396"/>
        <v>2530</v>
      </c>
      <c r="V80" s="63">
        <f t="shared" si="396"/>
        <v>3805</v>
      </c>
      <c r="W80" s="63">
        <f t="shared" si="396"/>
        <v>3159</v>
      </c>
      <c r="X80" s="63">
        <f t="shared" si="396"/>
        <v>3805</v>
      </c>
      <c r="Y80" s="63">
        <f t="shared" si="396"/>
        <v>1256</v>
      </c>
      <c r="Z80" s="63">
        <f t="shared" si="396"/>
        <v>3169</v>
      </c>
      <c r="AA80" s="63">
        <f t="shared" si="396"/>
        <v>514</v>
      </c>
      <c r="AB80" s="63">
        <f t="shared" si="396"/>
        <v>1031</v>
      </c>
      <c r="AC80" s="63">
        <f t="shared" si="396"/>
        <v>461</v>
      </c>
      <c r="AD80" s="63">
        <f t="shared" si="396"/>
        <v>514</v>
      </c>
      <c r="AE80" s="63">
        <f t="shared" si="396"/>
        <v>2101</v>
      </c>
      <c r="AF80" s="63">
        <f t="shared" si="396"/>
        <v>1091</v>
      </c>
      <c r="AG80" s="63">
        <f t="shared" si="396"/>
        <v>1102</v>
      </c>
      <c r="AH80" s="63">
        <f t="shared" si="396"/>
        <v>872</v>
      </c>
      <c r="AI80" s="63">
        <f t="shared" si="396"/>
        <v>1543</v>
      </c>
      <c r="AJ80" s="63">
        <f t="shared" si="396"/>
        <v>1033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" priority="5"/>
  </conditionalFormatting>
  <conditionalFormatting sqref="E29">
    <cfRule type="duplicateValues" dxfId="4" priority="4"/>
  </conditionalFormatting>
  <conditionalFormatting sqref="E28">
    <cfRule type="duplicateValues" dxfId="3" priority="3"/>
  </conditionalFormatting>
  <conditionalFormatting sqref="D38:E38">
    <cfRule type="duplicateValues" dxfId="2" priority="2"/>
  </conditionalFormatting>
  <conditionalFormatting sqref="D39:E39">
    <cfRule type="duplicateValues" dxfId="1" priority="1"/>
  </conditionalFormatting>
  <conditionalFormatting sqref="D40:E52 D30:E37 D3:E27 D28:D29">
    <cfRule type="duplicateValues" dxfId="0" priority="6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Md. Abu Taher Sarker</cp:lastModifiedBy>
  <dcterms:created xsi:type="dcterms:W3CDTF">2020-07-03T08:23:30Z</dcterms:created>
  <dcterms:modified xsi:type="dcterms:W3CDTF">2022-04-06T02:54:14Z</dcterms:modified>
</cp:coreProperties>
</file>