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50"/>
  </bookViews>
  <sheets>
    <sheet name="Value Sales" sheetId="1" r:id="rId1"/>
    <sheet name="Quantity Sales" sheetId="2" r:id="rId2"/>
    <sheet name="Value Share" sheetId="3" r:id="rId3"/>
    <sheet name="Quantity Share" sheetId="4" r:id="rId4"/>
    <sheet name="ASP" sheetId="8" state="hidden" r:id="rId5"/>
    <sheet name="For PPT" sheetId="5" state="hidden" r:id="rId6"/>
  </sheets>
  <definedNames>
    <definedName name="_xlnm._FilterDatabase" localSheetId="4" hidden="1">ASP!$A$2:$Q$124</definedName>
    <definedName name="_xlnm._FilterDatabase" localSheetId="1" hidden="1">'Quantity Sales'!$A$2:$U$15</definedName>
    <definedName name="_xlnm._FilterDatabase" localSheetId="0" hidden="1">'Value Sales'!$A$2:$Y$15</definedName>
  </definedNames>
  <calcPr calcId="162913"/>
</workbook>
</file>

<file path=xl/calcChain.xml><?xml version="1.0" encoding="utf-8"?>
<calcChain xmlns="http://schemas.openxmlformats.org/spreadsheetml/2006/main">
  <c r="G4" i="2" l="1"/>
  <c r="G3" i="2"/>
  <c r="G13" i="2"/>
  <c r="G12" i="2"/>
  <c r="G11" i="2"/>
  <c r="G10" i="2"/>
  <c r="L9" i="4" l="1"/>
  <c r="L8" i="4"/>
  <c r="L7" i="4"/>
  <c r="L6" i="4"/>
  <c r="L5" i="4"/>
  <c r="L9" i="3"/>
  <c r="L8" i="3"/>
  <c r="L7" i="3"/>
  <c r="L6" i="3"/>
  <c r="L5" i="3"/>
  <c r="P1" i="1"/>
  <c r="P1" i="2"/>
  <c r="L10" i="4" l="1"/>
  <c r="L10" i="3"/>
  <c r="D6" i="3"/>
  <c r="D7" i="3"/>
  <c r="D8" i="3"/>
  <c r="D9" i="3"/>
  <c r="D5" i="3"/>
  <c r="D5" i="4"/>
  <c r="D6" i="4"/>
  <c r="D7" i="4"/>
  <c r="D8" i="4"/>
  <c r="D9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S1" i="1"/>
  <c r="R1" i="1"/>
  <c r="Q1" i="1"/>
  <c r="O1" i="1"/>
  <c r="N1" i="1"/>
  <c r="M1" i="1"/>
  <c r="L1" i="1"/>
  <c r="K1" i="1"/>
  <c r="I1" i="1"/>
  <c r="H1" i="1"/>
  <c r="G1" i="1"/>
  <c r="J1" i="1"/>
  <c r="F1" i="1"/>
  <c r="S1" i="2"/>
  <c r="R1" i="2"/>
  <c r="Q1" i="2"/>
  <c r="O1" i="2"/>
  <c r="N1" i="2"/>
  <c r="M1" i="2"/>
  <c r="L1" i="2"/>
  <c r="K1" i="2"/>
  <c r="I1" i="2"/>
  <c r="H1" i="2"/>
  <c r="G1" i="2"/>
  <c r="J1" i="2"/>
  <c r="F1" i="2"/>
  <c r="E4" i="8"/>
  <c r="F4" i="8"/>
  <c r="G4" i="8"/>
  <c r="H4" i="8"/>
  <c r="I4" i="8"/>
  <c r="J4" i="8"/>
  <c r="K4" i="8"/>
  <c r="L4" i="8"/>
  <c r="M4" i="8"/>
  <c r="N4" i="8"/>
  <c r="O4" i="8"/>
  <c r="P4" i="8"/>
  <c r="Q4" i="8"/>
  <c r="E5" i="8"/>
  <c r="F5" i="8"/>
  <c r="G5" i="8"/>
  <c r="H5" i="8"/>
  <c r="I5" i="8"/>
  <c r="J5" i="8"/>
  <c r="K5" i="8"/>
  <c r="L5" i="8"/>
  <c r="M5" i="8"/>
  <c r="N5" i="8"/>
  <c r="O5" i="8"/>
  <c r="P5" i="8"/>
  <c r="Q5" i="8"/>
  <c r="E6" i="8"/>
  <c r="F6" i="8"/>
  <c r="G6" i="8"/>
  <c r="H6" i="8"/>
  <c r="I6" i="8"/>
  <c r="J6" i="8"/>
  <c r="K6" i="8"/>
  <c r="L6" i="8"/>
  <c r="M6" i="8"/>
  <c r="N6" i="8"/>
  <c r="O6" i="8"/>
  <c r="P6" i="8"/>
  <c r="Q6" i="8"/>
  <c r="E7" i="8"/>
  <c r="F7" i="8"/>
  <c r="G7" i="8"/>
  <c r="H7" i="8"/>
  <c r="I7" i="8"/>
  <c r="J7" i="8"/>
  <c r="K7" i="8"/>
  <c r="L7" i="8"/>
  <c r="M7" i="8"/>
  <c r="N7" i="8"/>
  <c r="O7" i="8"/>
  <c r="P7" i="8"/>
  <c r="Q7" i="8"/>
  <c r="E8" i="8"/>
  <c r="F8" i="8"/>
  <c r="G8" i="8"/>
  <c r="H8" i="8"/>
  <c r="I8" i="8"/>
  <c r="J8" i="8"/>
  <c r="K8" i="8"/>
  <c r="L8" i="8"/>
  <c r="M8" i="8"/>
  <c r="N8" i="8"/>
  <c r="O8" i="8"/>
  <c r="P8" i="8"/>
  <c r="Q8" i="8"/>
  <c r="E9" i="8"/>
  <c r="F9" i="8"/>
  <c r="G9" i="8"/>
  <c r="H9" i="8"/>
  <c r="I9" i="8"/>
  <c r="J9" i="8"/>
  <c r="K9" i="8"/>
  <c r="L9" i="8"/>
  <c r="M9" i="8"/>
  <c r="N9" i="8"/>
  <c r="O9" i="8"/>
  <c r="P9" i="8"/>
  <c r="Q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H3" i="8"/>
  <c r="F3" i="8"/>
  <c r="G3" i="8"/>
  <c r="I3" i="8"/>
  <c r="J3" i="8"/>
  <c r="K3" i="8"/>
  <c r="L3" i="8"/>
  <c r="M3" i="8"/>
  <c r="N3" i="8"/>
  <c r="O3" i="8"/>
  <c r="P3" i="8"/>
  <c r="Q3" i="8"/>
  <c r="E3" i="8"/>
  <c r="D10" i="4" l="1"/>
  <c r="H1" i="8"/>
  <c r="D10" i="3"/>
  <c r="I1" i="8"/>
  <c r="Q1" i="8"/>
  <c r="M1" i="8"/>
  <c r="F1" i="8"/>
  <c r="J1" i="8"/>
  <c r="N1" i="8"/>
  <c r="G1" i="8"/>
  <c r="P1" i="8"/>
  <c r="L1" i="8"/>
  <c r="O1" i="8"/>
  <c r="K1" i="8"/>
  <c r="E1" i="8"/>
  <c r="F7" i="3"/>
  <c r="C7" i="3"/>
  <c r="E7" i="3"/>
  <c r="G7" i="3"/>
  <c r="H7" i="3"/>
  <c r="I7" i="3"/>
  <c r="J7" i="3"/>
  <c r="K7" i="3"/>
  <c r="M7" i="3"/>
  <c r="N7" i="3"/>
  <c r="O7" i="3"/>
  <c r="B8" i="3" l="1"/>
  <c r="B5" i="5" s="1"/>
  <c r="B5" i="4" l="1"/>
  <c r="B13" i="5" s="1"/>
  <c r="F5" i="4"/>
  <c r="C13" i="5" s="1"/>
  <c r="C5" i="4"/>
  <c r="D13" i="5" s="1"/>
  <c r="E5" i="4"/>
  <c r="E13" i="5" s="1"/>
  <c r="G5" i="4"/>
  <c r="F13" i="5" s="1"/>
  <c r="H5" i="4"/>
  <c r="G13" i="5" s="1"/>
  <c r="I5" i="4"/>
  <c r="H13" i="5" s="1"/>
  <c r="J5" i="4"/>
  <c r="I13" i="5" s="1"/>
  <c r="K5" i="4"/>
  <c r="J13" i="5" s="1"/>
  <c r="M5" i="4"/>
  <c r="K13" i="5" s="1"/>
  <c r="N5" i="4"/>
  <c r="L13" i="5" s="1"/>
  <c r="O5" i="4"/>
  <c r="M13" i="5" s="1"/>
  <c r="B6" i="4"/>
  <c r="B14" i="5" s="1"/>
  <c r="F6" i="4"/>
  <c r="C14" i="5" s="1"/>
  <c r="C6" i="4"/>
  <c r="D14" i="5" s="1"/>
  <c r="E6" i="4"/>
  <c r="E14" i="5" s="1"/>
  <c r="G6" i="4"/>
  <c r="F14" i="5" s="1"/>
  <c r="H6" i="4"/>
  <c r="G14" i="5" s="1"/>
  <c r="I6" i="4"/>
  <c r="H14" i="5" s="1"/>
  <c r="J6" i="4"/>
  <c r="I14" i="5" s="1"/>
  <c r="K6" i="4"/>
  <c r="J14" i="5" s="1"/>
  <c r="M6" i="4"/>
  <c r="K14" i="5" s="1"/>
  <c r="N6" i="4"/>
  <c r="L14" i="5" s="1"/>
  <c r="O6" i="4"/>
  <c r="M14" i="5" s="1"/>
  <c r="B7" i="4"/>
  <c r="B15" i="5" s="1"/>
  <c r="F7" i="4"/>
  <c r="C15" i="5" s="1"/>
  <c r="C7" i="4"/>
  <c r="D15" i="5" s="1"/>
  <c r="E7" i="4"/>
  <c r="E15" i="5" s="1"/>
  <c r="G7" i="4"/>
  <c r="F15" i="5" s="1"/>
  <c r="H7" i="4"/>
  <c r="G15" i="5" s="1"/>
  <c r="I7" i="4"/>
  <c r="H15" i="5" s="1"/>
  <c r="J7" i="4"/>
  <c r="I15" i="5" s="1"/>
  <c r="K7" i="4"/>
  <c r="J15" i="5" s="1"/>
  <c r="M7" i="4"/>
  <c r="K15" i="5" s="1"/>
  <c r="N7" i="4"/>
  <c r="L15" i="5" s="1"/>
  <c r="O7" i="4"/>
  <c r="M15" i="5" s="1"/>
  <c r="B8" i="4"/>
  <c r="B16" i="5" s="1"/>
  <c r="F8" i="4"/>
  <c r="C16" i="5" s="1"/>
  <c r="C8" i="4"/>
  <c r="D16" i="5" s="1"/>
  <c r="E8" i="4"/>
  <c r="E16" i="5" s="1"/>
  <c r="G8" i="4"/>
  <c r="F16" i="5" s="1"/>
  <c r="H8" i="4"/>
  <c r="G16" i="5" s="1"/>
  <c r="I8" i="4"/>
  <c r="H16" i="5" s="1"/>
  <c r="J8" i="4"/>
  <c r="I16" i="5" s="1"/>
  <c r="K8" i="4"/>
  <c r="J16" i="5" s="1"/>
  <c r="M8" i="4"/>
  <c r="K16" i="5" s="1"/>
  <c r="N8" i="4"/>
  <c r="L16" i="5" s="1"/>
  <c r="O8" i="4"/>
  <c r="M16" i="5" s="1"/>
  <c r="B9" i="4"/>
  <c r="B17" i="5" s="1"/>
  <c r="F9" i="4"/>
  <c r="C17" i="5" s="1"/>
  <c r="C9" i="4"/>
  <c r="D17" i="5" s="1"/>
  <c r="E9" i="4"/>
  <c r="E17" i="5" s="1"/>
  <c r="G9" i="4"/>
  <c r="F17" i="5" s="1"/>
  <c r="H9" i="4"/>
  <c r="G17" i="5" s="1"/>
  <c r="I9" i="4"/>
  <c r="H17" i="5" s="1"/>
  <c r="J9" i="4"/>
  <c r="I17" i="5" s="1"/>
  <c r="K9" i="4"/>
  <c r="J17" i="5" s="1"/>
  <c r="M9" i="4"/>
  <c r="K17" i="5" s="1"/>
  <c r="N9" i="4"/>
  <c r="L17" i="5" s="1"/>
  <c r="O9" i="4"/>
  <c r="M17" i="5" s="1"/>
  <c r="B18" i="5"/>
  <c r="C18" i="5"/>
  <c r="D18" i="5"/>
  <c r="E18" i="5"/>
  <c r="F18" i="5"/>
  <c r="G18" i="5"/>
  <c r="H18" i="5"/>
  <c r="I18" i="5"/>
  <c r="J18" i="5"/>
  <c r="K18" i="5"/>
  <c r="L18" i="5"/>
  <c r="M18" i="5"/>
  <c r="C10" i="4" l="1"/>
  <c r="D19" i="5" s="1"/>
  <c r="N10" i="4"/>
  <c r="L19" i="5" s="1"/>
  <c r="I10" i="4"/>
  <c r="H19" i="5" s="1"/>
  <c r="M10" i="4"/>
  <c r="K19" i="5" s="1"/>
  <c r="H10" i="4"/>
  <c r="G19" i="5" s="1"/>
  <c r="F10" i="4"/>
  <c r="C19" i="5" s="1"/>
  <c r="P9" i="4"/>
  <c r="L18" i="4" s="1"/>
  <c r="P6" i="4"/>
  <c r="L15" i="4" s="1"/>
  <c r="B10" i="4"/>
  <c r="B19" i="5" s="1"/>
  <c r="K10" i="4"/>
  <c r="G10" i="4"/>
  <c r="F19" i="5" s="1"/>
  <c r="P5" i="4"/>
  <c r="O10" i="4"/>
  <c r="M19" i="5" s="1"/>
  <c r="J10" i="4"/>
  <c r="I19" i="5" s="1"/>
  <c r="E10" i="4"/>
  <c r="E19" i="5" s="1"/>
  <c r="P8" i="4"/>
  <c r="P7" i="4"/>
  <c r="D17" i="4" l="1"/>
  <c r="L17" i="4"/>
  <c r="D14" i="4"/>
  <c r="L14" i="4"/>
  <c r="L19" i="4" s="1"/>
  <c r="D16" i="4"/>
  <c r="L16" i="4"/>
  <c r="B18" i="4"/>
  <c r="D18" i="4"/>
  <c r="B15" i="4"/>
  <c r="D15" i="4"/>
  <c r="J19" i="5"/>
  <c r="P18" i="4"/>
  <c r="N17" i="5"/>
  <c r="O17" i="5" s="1"/>
  <c r="N18" i="5"/>
  <c r="O18" i="5" s="1"/>
  <c r="P14" i="4"/>
  <c r="N13" i="5"/>
  <c r="O13" i="5" s="1"/>
  <c r="P16" i="4"/>
  <c r="N15" i="5"/>
  <c r="O15" i="5" s="1"/>
  <c r="P17" i="4"/>
  <c r="N16" i="5"/>
  <c r="O16" i="5" s="1"/>
  <c r="P15" i="4"/>
  <c r="N14" i="5"/>
  <c r="O14" i="5" s="1"/>
  <c r="C15" i="4"/>
  <c r="F15" i="4"/>
  <c r="N15" i="4"/>
  <c r="H15" i="4"/>
  <c r="E15" i="4"/>
  <c r="M15" i="4"/>
  <c r="J15" i="4"/>
  <c r="H18" i="4"/>
  <c r="C18" i="4"/>
  <c r="O15" i="4"/>
  <c r="M18" i="4"/>
  <c r="I18" i="4"/>
  <c r="O18" i="4"/>
  <c r="F18" i="4"/>
  <c r="I15" i="4"/>
  <c r="N18" i="4"/>
  <c r="E18" i="4"/>
  <c r="G15" i="4"/>
  <c r="J18" i="4"/>
  <c r="K15" i="4"/>
  <c r="G18" i="4"/>
  <c r="K18" i="4"/>
  <c r="P10" i="4"/>
  <c r="B14" i="4"/>
  <c r="G16" i="4"/>
  <c r="K17" i="4"/>
  <c r="F14" i="4"/>
  <c r="M16" i="4"/>
  <c r="C14" i="4"/>
  <c r="N16" i="4"/>
  <c r="E14" i="4"/>
  <c r="O16" i="4"/>
  <c r="G14" i="4"/>
  <c r="K16" i="4"/>
  <c r="H14" i="4"/>
  <c r="F17" i="4"/>
  <c r="I14" i="4"/>
  <c r="C17" i="4"/>
  <c r="J14" i="4"/>
  <c r="E17" i="4"/>
  <c r="K14" i="4"/>
  <c r="B17" i="4"/>
  <c r="M14" i="4"/>
  <c r="F16" i="4"/>
  <c r="H17" i="4"/>
  <c r="N14" i="4"/>
  <c r="C16" i="4"/>
  <c r="I17" i="4"/>
  <c r="O14" i="4"/>
  <c r="E16" i="4"/>
  <c r="J17" i="4"/>
  <c r="B16" i="4"/>
  <c r="G17" i="4"/>
  <c r="H16" i="4"/>
  <c r="M17" i="4"/>
  <c r="I16" i="4"/>
  <c r="N17" i="4"/>
  <c r="J16" i="4"/>
  <c r="O17" i="4"/>
  <c r="N19" i="5" l="1"/>
  <c r="O19" i="5"/>
  <c r="P19" i="4"/>
  <c r="M19" i="4"/>
  <c r="C19" i="4"/>
  <c r="N19" i="4"/>
  <c r="F19" i="4"/>
  <c r="I19" i="4"/>
  <c r="H19" i="4"/>
  <c r="O19" i="4"/>
  <c r="B19" i="4"/>
  <c r="K19" i="4"/>
  <c r="E19" i="4"/>
  <c r="J19" i="4"/>
  <c r="G19" i="4"/>
  <c r="F5" i="3" l="1"/>
  <c r="C2" i="5" s="1"/>
  <c r="C5" i="3"/>
  <c r="D2" i="5" s="1"/>
  <c r="E5" i="3"/>
  <c r="E2" i="5" s="1"/>
  <c r="G5" i="3"/>
  <c r="F2" i="5" s="1"/>
  <c r="H5" i="3"/>
  <c r="G2" i="5" s="1"/>
  <c r="I5" i="3"/>
  <c r="H2" i="5" s="1"/>
  <c r="J5" i="3"/>
  <c r="I2" i="5" s="1"/>
  <c r="K5" i="3"/>
  <c r="J2" i="5" s="1"/>
  <c r="M5" i="3"/>
  <c r="K2" i="5" s="1"/>
  <c r="N5" i="3"/>
  <c r="L2" i="5" s="1"/>
  <c r="O5" i="3"/>
  <c r="M2" i="5" s="1"/>
  <c r="F6" i="3"/>
  <c r="C3" i="5" s="1"/>
  <c r="C6" i="3"/>
  <c r="D3" i="5" s="1"/>
  <c r="E6" i="3"/>
  <c r="E3" i="5" s="1"/>
  <c r="G6" i="3"/>
  <c r="F3" i="5" s="1"/>
  <c r="H6" i="3"/>
  <c r="G3" i="5" s="1"/>
  <c r="I6" i="3"/>
  <c r="H3" i="5" s="1"/>
  <c r="J6" i="3"/>
  <c r="I3" i="5" s="1"/>
  <c r="K6" i="3"/>
  <c r="J3" i="5" s="1"/>
  <c r="M6" i="3"/>
  <c r="K3" i="5" s="1"/>
  <c r="N6" i="3"/>
  <c r="L3" i="5" s="1"/>
  <c r="O6" i="3"/>
  <c r="M3" i="5" s="1"/>
  <c r="C4" i="5"/>
  <c r="D4" i="5"/>
  <c r="E4" i="5"/>
  <c r="F4" i="5"/>
  <c r="G4" i="5"/>
  <c r="H4" i="5"/>
  <c r="I4" i="5"/>
  <c r="J4" i="5"/>
  <c r="K4" i="5"/>
  <c r="L4" i="5"/>
  <c r="M4" i="5"/>
  <c r="F8" i="3"/>
  <c r="C5" i="5" s="1"/>
  <c r="C8" i="3"/>
  <c r="D5" i="5" s="1"/>
  <c r="E8" i="3"/>
  <c r="E5" i="5" s="1"/>
  <c r="G8" i="3"/>
  <c r="F5" i="5" s="1"/>
  <c r="H8" i="3"/>
  <c r="G5" i="5" s="1"/>
  <c r="I8" i="3"/>
  <c r="H5" i="5" s="1"/>
  <c r="J8" i="3"/>
  <c r="I5" i="5" s="1"/>
  <c r="K8" i="3"/>
  <c r="J5" i="5" s="1"/>
  <c r="M8" i="3"/>
  <c r="K5" i="5" s="1"/>
  <c r="N8" i="3"/>
  <c r="L5" i="5" s="1"/>
  <c r="O8" i="3"/>
  <c r="M5" i="5" s="1"/>
  <c r="F9" i="3"/>
  <c r="C6" i="5" s="1"/>
  <c r="C9" i="3"/>
  <c r="D6" i="5" s="1"/>
  <c r="E9" i="3"/>
  <c r="E6" i="5" s="1"/>
  <c r="G9" i="3"/>
  <c r="F6" i="5" s="1"/>
  <c r="H9" i="3"/>
  <c r="G6" i="5" s="1"/>
  <c r="I9" i="3"/>
  <c r="H6" i="5" s="1"/>
  <c r="J9" i="3"/>
  <c r="I6" i="5" s="1"/>
  <c r="K9" i="3"/>
  <c r="J6" i="5" s="1"/>
  <c r="M9" i="3"/>
  <c r="K6" i="5" s="1"/>
  <c r="N9" i="3"/>
  <c r="L6" i="5" s="1"/>
  <c r="O9" i="3"/>
  <c r="M6" i="5" s="1"/>
  <c r="C7" i="5"/>
  <c r="D7" i="5"/>
  <c r="E7" i="5"/>
  <c r="F7" i="5"/>
  <c r="G7" i="5"/>
  <c r="H7" i="5"/>
  <c r="I7" i="5"/>
  <c r="J7" i="5"/>
  <c r="K7" i="5"/>
  <c r="L7" i="5"/>
  <c r="M7" i="5"/>
  <c r="B5" i="3"/>
  <c r="B2" i="5" s="1"/>
  <c r="B6" i="3"/>
  <c r="B3" i="5" s="1"/>
  <c r="B7" i="3"/>
  <c r="B4" i="5" s="1"/>
  <c r="B9" i="3"/>
  <c r="B6" i="5" s="1"/>
  <c r="B7" i="5"/>
  <c r="B10" i="3" l="1"/>
  <c r="B8" i="5" s="1"/>
  <c r="K10" i="3"/>
  <c r="G10" i="3"/>
  <c r="F8" i="5" s="1"/>
  <c r="O10" i="3"/>
  <c r="M8" i="5" s="1"/>
  <c r="J10" i="3"/>
  <c r="I8" i="5" s="1"/>
  <c r="E10" i="3"/>
  <c r="N10" i="3"/>
  <c r="L8" i="5" s="1"/>
  <c r="I10" i="3"/>
  <c r="H8" i="5" s="1"/>
  <c r="C10" i="3"/>
  <c r="D8" i="5" s="1"/>
  <c r="M10" i="3"/>
  <c r="K8" i="5" s="1"/>
  <c r="H10" i="3"/>
  <c r="G8" i="5" s="1"/>
  <c r="F10" i="3"/>
  <c r="C8" i="5" s="1"/>
  <c r="P8" i="3"/>
  <c r="L17" i="3" s="1"/>
  <c r="P9" i="3"/>
  <c r="L18" i="3" s="1"/>
  <c r="P5" i="3"/>
  <c r="P7" i="3"/>
  <c r="L16" i="3" s="1"/>
  <c r="P6" i="3"/>
  <c r="L15" i="3" s="1"/>
  <c r="D14" i="3" l="1"/>
  <c r="L14" i="3"/>
  <c r="L19" i="3" s="1"/>
  <c r="C18" i="3"/>
  <c r="D18" i="3"/>
  <c r="C15" i="3"/>
  <c r="D15" i="3"/>
  <c r="C16" i="3"/>
  <c r="D16" i="3"/>
  <c r="C17" i="3"/>
  <c r="D17" i="3"/>
  <c r="E8" i="5"/>
  <c r="J8" i="5"/>
  <c r="N7" i="5"/>
  <c r="O7" i="5" s="1"/>
  <c r="P17" i="3"/>
  <c r="N5" i="5"/>
  <c r="O5" i="5" s="1"/>
  <c r="P18" i="3"/>
  <c r="N6" i="5"/>
  <c r="O6" i="5" s="1"/>
  <c r="P16" i="3"/>
  <c r="N4" i="5"/>
  <c r="O4" i="5" s="1"/>
  <c r="P14" i="3"/>
  <c r="N2" i="5"/>
  <c r="O2" i="5" s="1"/>
  <c r="P15" i="3"/>
  <c r="N3" i="5"/>
  <c r="O3" i="5" s="1"/>
  <c r="E15" i="3"/>
  <c r="K15" i="3"/>
  <c r="F15" i="3"/>
  <c r="I15" i="3"/>
  <c r="J15" i="3"/>
  <c r="M15" i="3"/>
  <c r="B15" i="3"/>
  <c r="H15" i="3"/>
  <c r="N14" i="3"/>
  <c r="G16" i="3"/>
  <c r="M17" i="3"/>
  <c r="E18" i="3"/>
  <c r="E14" i="3"/>
  <c r="I16" i="3"/>
  <c r="O17" i="3"/>
  <c r="H18" i="3"/>
  <c r="B17" i="3"/>
  <c r="M14" i="3"/>
  <c r="E16" i="3"/>
  <c r="K17" i="3"/>
  <c r="B14" i="3"/>
  <c r="B18" i="3"/>
  <c r="J14" i="3"/>
  <c r="F16" i="3"/>
  <c r="I17" i="3"/>
  <c r="N16" i="3"/>
  <c r="M18" i="3"/>
  <c r="J16" i="3"/>
  <c r="I18" i="3"/>
  <c r="N17" i="3"/>
  <c r="B16" i="3"/>
  <c r="G14" i="3"/>
  <c r="O16" i="3"/>
  <c r="N18" i="3"/>
  <c r="K16" i="3"/>
  <c r="J18" i="3"/>
  <c r="C14" i="3"/>
  <c r="F17" i="3"/>
  <c r="O18" i="3"/>
  <c r="O14" i="3"/>
  <c r="H16" i="3"/>
  <c r="G18" i="3"/>
  <c r="E17" i="3"/>
  <c r="F14" i="3"/>
  <c r="P10" i="3"/>
  <c r="I14" i="3"/>
  <c r="O15" i="3"/>
  <c r="H17" i="3"/>
  <c r="G15" i="3"/>
  <c r="M16" i="3"/>
  <c r="K18" i="3"/>
  <c r="K14" i="3"/>
  <c r="J17" i="3"/>
  <c r="F18" i="3"/>
  <c r="H14" i="3"/>
  <c r="N15" i="3"/>
  <c r="G17" i="3"/>
  <c r="D19" i="3" l="1"/>
  <c r="N8" i="5"/>
  <c r="P19" i="3"/>
  <c r="O8" i="5"/>
  <c r="E19" i="3"/>
  <c r="G19" i="3"/>
  <c r="O19" i="3"/>
  <c r="N19" i="3"/>
  <c r="M19" i="3"/>
  <c r="B19" i="3"/>
  <c r="K19" i="3"/>
  <c r="F19" i="3"/>
  <c r="H19" i="3"/>
  <c r="J19" i="3"/>
  <c r="I19" i="3"/>
  <c r="C19" i="3"/>
</calcChain>
</file>

<file path=xl/sharedStrings.xml><?xml version="1.0" encoding="utf-8"?>
<sst xmlns="http://schemas.openxmlformats.org/spreadsheetml/2006/main" count="863" uniqueCount="268">
  <si>
    <t>Distributor</t>
  </si>
  <si>
    <t>Region</t>
  </si>
  <si>
    <t>Zone</t>
  </si>
  <si>
    <t>District</t>
  </si>
  <si>
    <t>Symphony</t>
  </si>
  <si>
    <t>Samsung</t>
  </si>
  <si>
    <t>Walton</t>
  </si>
  <si>
    <t>Itel/Tecno</t>
  </si>
  <si>
    <t>Oppo</t>
  </si>
  <si>
    <t>Vivo</t>
  </si>
  <si>
    <t>Nokia</t>
  </si>
  <si>
    <t>Huawei</t>
  </si>
  <si>
    <t>Xiaomi</t>
  </si>
  <si>
    <t>Winmax</t>
  </si>
  <si>
    <t>Kingstar</t>
  </si>
  <si>
    <t>Others</t>
  </si>
  <si>
    <t>A One Tel</t>
  </si>
  <si>
    <t>Barisal</t>
  </si>
  <si>
    <t>Gopalganj</t>
  </si>
  <si>
    <t>Desh Link</t>
  </si>
  <si>
    <t>Faridpur</t>
  </si>
  <si>
    <t>M/S Faiz Enterprise</t>
  </si>
  <si>
    <t>Madaripur</t>
  </si>
  <si>
    <t>Shariatpur</t>
  </si>
  <si>
    <t>M/S Saad Telecom</t>
  </si>
  <si>
    <t>Gopalgonj</t>
  </si>
  <si>
    <t>M/S. National Electronics</t>
  </si>
  <si>
    <t>M/S. Rasel Enterprise</t>
  </si>
  <si>
    <t>Mridha Telecom</t>
  </si>
  <si>
    <t>My Fone</t>
  </si>
  <si>
    <t>Bhola</t>
  </si>
  <si>
    <t>Noor Electronics</t>
  </si>
  <si>
    <t>Patuakhali</t>
  </si>
  <si>
    <t>Toushi Mobile Showroom &amp; Servicing</t>
  </si>
  <si>
    <t>Winner Electronics</t>
  </si>
  <si>
    <t>Zaman Electronics</t>
  </si>
  <si>
    <t>Barguna</t>
  </si>
  <si>
    <t>Biponon Communications</t>
  </si>
  <si>
    <t>Chittagong</t>
  </si>
  <si>
    <t>Cox's Bazar</t>
  </si>
  <si>
    <t>Dhaka Telecom</t>
  </si>
  <si>
    <t>Noakhali</t>
  </si>
  <si>
    <t>Fantasy Telecom</t>
  </si>
  <si>
    <t>Feni</t>
  </si>
  <si>
    <t>Himel Mobile Center</t>
  </si>
  <si>
    <t>Chandpur</t>
  </si>
  <si>
    <t>M/S Sholav Bitan</t>
  </si>
  <si>
    <t>Chittagong South</t>
  </si>
  <si>
    <t>M/S. Alam Trade Link</t>
  </si>
  <si>
    <t>M/S. Lotus Telecom</t>
  </si>
  <si>
    <t>Mobile Heaven</t>
  </si>
  <si>
    <t>Mobile Media Center</t>
  </si>
  <si>
    <t>Mobile Shop</t>
  </si>
  <si>
    <t>Mobile Village</t>
  </si>
  <si>
    <t>Bandarban</t>
  </si>
  <si>
    <t>Mobile Zone*Patia</t>
  </si>
  <si>
    <t>Polly Mobile Distribution</t>
  </si>
  <si>
    <t>Rangamati</t>
  </si>
  <si>
    <t>Prime Mobile Center</t>
  </si>
  <si>
    <t>Salim Telecom &amp; Electronics</t>
  </si>
  <si>
    <t>Laxmipur</t>
  </si>
  <si>
    <t>Satkania Store</t>
  </si>
  <si>
    <t>Khagrachori</t>
  </si>
  <si>
    <t>Sibgat Telecom</t>
  </si>
  <si>
    <t>Chittagong-North</t>
  </si>
  <si>
    <t>Chittagong North</t>
  </si>
  <si>
    <t>The National Carrier</t>
  </si>
  <si>
    <t>Toyabiya Telecom</t>
  </si>
  <si>
    <t>Dhaka North</t>
  </si>
  <si>
    <t>Dhaka South</t>
  </si>
  <si>
    <t>Biswa Bani Telecom</t>
  </si>
  <si>
    <t>Khulna</t>
  </si>
  <si>
    <t>Chuadanga</t>
  </si>
  <si>
    <t>Meherpur</t>
  </si>
  <si>
    <t>Hello Prithibi</t>
  </si>
  <si>
    <t>Jessore</t>
  </si>
  <si>
    <t>Narail</t>
  </si>
  <si>
    <t>Ideal Communication</t>
  </si>
  <si>
    <t>Konica Trading</t>
  </si>
  <si>
    <t>Jhenaidah</t>
  </si>
  <si>
    <t>M. R. Traders</t>
  </si>
  <si>
    <t>Kushtia</t>
  </si>
  <si>
    <t>M/S. Panguchi Enterprise</t>
  </si>
  <si>
    <t>Pirojpur</t>
  </si>
  <si>
    <t>Bagerhat</t>
  </si>
  <si>
    <t>Max Tel</t>
  </si>
  <si>
    <t>Mobile Plus</t>
  </si>
  <si>
    <t>Satkhira</t>
  </si>
  <si>
    <t>Mohima Telecom</t>
  </si>
  <si>
    <t>S S Enterprise</t>
  </si>
  <si>
    <t>Magura</t>
  </si>
  <si>
    <t>Shadhin Telecom</t>
  </si>
  <si>
    <t>Bismillah Telecom</t>
  </si>
  <si>
    <t>Mymensingh</t>
  </si>
  <si>
    <t>Jamalpur</t>
  </si>
  <si>
    <t>F N Traders</t>
  </si>
  <si>
    <t>Bhaluka</t>
  </si>
  <si>
    <t>M/S Saidur Electronics</t>
  </si>
  <si>
    <t>Mymensingh Outer</t>
  </si>
  <si>
    <t>M/S Siddique Enterprise</t>
  </si>
  <si>
    <t>M/S Zaman Enterprise</t>
  </si>
  <si>
    <t>M/S. Mukul Enterprise</t>
  </si>
  <si>
    <t>Sherpur</t>
  </si>
  <si>
    <t>M/S. Sujan Telecom</t>
  </si>
  <si>
    <t>Netrokona</t>
  </si>
  <si>
    <t>M/S. Sumon Telecoms</t>
  </si>
  <si>
    <t>Mobile point</t>
  </si>
  <si>
    <t>Gazipur</t>
  </si>
  <si>
    <t>Kishoreganj</t>
  </si>
  <si>
    <t>Priyo Telecom</t>
  </si>
  <si>
    <t>Tangail</t>
  </si>
  <si>
    <t>Rathura Enterprise</t>
  </si>
  <si>
    <t>Rathura Enterprise-2</t>
  </si>
  <si>
    <t>Repon Enterprise</t>
  </si>
  <si>
    <t>S.M Tel</t>
  </si>
  <si>
    <t>Shaheen Multimedia &amp; Telecom</t>
  </si>
  <si>
    <t>Shisha Stationary &amp; Electronics</t>
  </si>
  <si>
    <t>Haque Enterprise</t>
  </si>
  <si>
    <t>Rajshahi</t>
  </si>
  <si>
    <t>Chapai Nawabganj</t>
  </si>
  <si>
    <t>Hello Naogaon</t>
  </si>
  <si>
    <t>Naogaon</t>
  </si>
  <si>
    <t>Hello Rajshahi</t>
  </si>
  <si>
    <t>M/S BTB Telecom</t>
  </si>
  <si>
    <t>Natore</t>
  </si>
  <si>
    <t>M/S Chowdhury Enterprise</t>
  </si>
  <si>
    <t>Mobile Collection &amp; Ghori Ghor</t>
  </si>
  <si>
    <t>Bogura</t>
  </si>
  <si>
    <t>Bogra</t>
  </si>
  <si>
    <t>New Sarker Electronics</t>
  </si>
  <si>
    <t>Prithibi Corporation</t>
  </si>
  <si>
    <t>Sanjog Mobile</t>
  </si>
  <si>
    <t>Sarkar Telecom* Sirajgonj</t>
  </si>
  <si>
    <t>Sirajgonj</t>
  </si>
  <si>
    <t>Satata Enterprise</t>
  </si>
  <si>
    <t>Sirajganj</t>
  </si>
  <si>
    <t>Swastidip Enterprise</t>
  </si>
  <si>
    <t>Pabna</t>
  </si>
  <si>
    <t>Tulip Distribution</t>
  </si>
  <si>
    <t>Rangpur</t>
  </si>
  <si>
    <t>Sylhet</t>
  </si>
  <si>
    <t>National Overview</t>
  </si>
  <si>
    <t>Total</t>
  </si>
  <si>
    <t xml:space="preserve">Khulna </t>
  </si>
  <si>
    <t>National</t>
  </si>
  <si>
    <t xml:space="preserve">Symphony Share </t>
  </si>
  <si>
    <t>Click Mobile Corner</t>
  </si>
  <si>
    <t>Tulip-2</t>
  </si>
  <si>
    <t>MM Communication</t>
  </si>
  <si>
    <t>Ashulia</t>
  </si>
  <si>
    <t>Dhaka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</si>
  <si>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</si>
  <si>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</si>
  <si>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</si>
  <si>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</si>
  <si>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</si>
  <si>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</si>
  <si>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</si>
  <si>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Star Telecom</t>
  </si>
  <si>
    <t>Savar</t>
  </si>
  <si>
    <t>TM Communication</t>
  </si>
  <si>
    <t>Uttara</t>
  </si>
  <si>
    <t>Trade Plus</t>
  </si>
  <si>
    <t>Zaara Corporation</t>
  </si>
  <si>
    <t>A.S.R. Trading</t>
  </si>
  <si>
    <t>Lalmonirhat</t>
  </si>
  <si>
    <t>Feroz Telecom</t>
  </si>
  <si>
    <t>Kurigram</t>
  </si>
  <si>
    <t>M/S. Nodi Nishat Enterprise</t>
  </si>
  <si>
    <t>Dinajpur</t>
  </si>
  <si>
    <t>Missing Link Trade and Distribution</t>
  </si>
  <si>
    <t>Mobile Plaza</t>
  </si>
  <si>
    <t>Pacific Electronics</t>
  </si>
  <si>
    <t>Gaibandha</t>
  </si>
  <si>
    <t>Pacific Electronics-2</t>
  </si>
  <si>
    <t>Paul Telecom</t>
  </si>
  <si>
    <t>Nilphamari</t>
  </si>
  <si>
    <t>Shahil Distribution</t>
  </si>
  <si>
    <t>Thakurgaon</t>
  </si>
  <si>
    <t>Swaranika  Enterprise</t>
  </si>
  <si>
    <t>Panchagarh</t>
  </si>
  <si>
    <t>Tarek &amp; Brothers</t>
  </si>
  <si>
    <t>World Media</t>
  </si>
  <si>
    <t>Ananda Electronics</t>
  </si>
  <si>
    <t>Dhanmondi</t>
  </si>
  <si>
    <t>Jatrabari</t>
  </si>
  <si>
    <t>Dohar Enterprise</t>
  </si>
  <si>
    <t>Munshiganj</t>
  </si>
  <si>
    <t>M K Trading Co.</t>
  </si>
  <si>
    <t>Chittagong Road</t>
  </si>
  <si>
    <t>Narayangonj</t>
  </si>
  <si>
    <t>Mehereen Telecom</t>
  </si>
  <si>
    <t>Keraniganj</t>
  </si>
  <si>
    <t>Nandan World Link</t>
  </si>
  <si>
    <t>Munshigonj</t>
  </si>
  <si>
    <t>Nishat Telecom</t>
  </si>
  <si>
    <t>Paltan</t>
  </si>
  <si>
    <t>One Telecom</t>
  </si>
  <si>
    <t>One Telecom (CTG Road)</t>
  </si>
  <si>
    <t>One Telecom* Jatrabari</t>
  </si>
  <si>
    <t>One Telecom* Narayangonj</t>
  </si>
  <si>
    <t>Tahia Enterprise</t>
  </si>
  <si>
    <t>Narayanganj</t>
  </si>
  <si>
    <t>Taj Telecom</t>
  </si>
  <si>
    <t>M/S. Karachi Store</t>
  </si>
  <si>
    <t>Shifa Enterprise</t>
  </si>
  <si>
    <t>Anika Trading</t>
  </si>
  <si>
    <t>M Enterprise</t>
  </si>
  <si>
    <t>Cumilla</t>
  </si>
  <si>
    <t>New Samanta Telecom</t>
  </si>
  <si>
    <t>Narsingdhi</t>
  </si>
  <si>
    <t>Gopa Telecom</t>
  </si>
  <si>
    <t>Sunamganj</t>
  </si>
  <si>
    <t>Sunamgonj</t>
  </si>
  <si>
    <t>M/S. Murad Enterprise</t>
  </si>
  <si>
    <t>Brahmanbaria</t>
  </si>
  <si>
    <t>Nashua Associate</t>
  </si>
  <si>
    <t>New Era Telecom</t>
  </si>
  <si>
    <t>Hobiganj</t>
  </si>
  <si>
    <t>Moulvi Bazar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</si>
  <si>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</si>
  <si>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</si>
  <si>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</si>
  <si>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</si>
  <si>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</si>
  <si>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</si>
  <si>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</si>
  <si>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Hobigonj</t>
  </si>
  <si>
    <t>itel</t>
  </si>
  <si>
    <t>OPPO</t>
  </si>
  <si>
    <t>ViVO</t>
  </si>
  <si>
    <t>realme</t>
  </si>
  <si>
    <t>Data Source</t>
  </si>
  <si>
    <t>Tecno</t>
  </si>
  <si>
    <t>Hero Model (F:03 &amp; SP:04_within 15K only)</t>
  </si>
  <si>
    <t>Thana Name</t>
  </si>
  <si>
    <t>Competitors Edge</t>
  </si>
  <si>
    <t>itel/Tecno</t>
  </si>
  <si>
    <t>Action Plan</t>
  </si>
  <si>
    <t>Mugdho Corporation</t>
  </si>
  <si>
    <t>Chattogram</t>
  </si>
  <si>
    <t xml:space="preserve">Competitors District wise Sales Quantity Analysis </t>
  </si>
  <si>
    <t>Competitors District wise Sales Value Analysis</t>
  </si>
  <si>
    <t>Value Share National Overview</t>
  </si>
  <si>
    <t>Quantity Share National Overview</t>
  </si>
  <si>
    <t>Rhyme Enterprise</t>
  </si>
  <si>
    <t>Lava/benco</t>
  </si>
  <si>
    <t>Infinix</t>
  </si>
  <si>
    <t>Marcel</t>
  </si>
  <si>
    <t>Pacific Electronics – 2</t>
  </si>
  <si>
    <t>Sarkar Telecom, Sirajgonj</t>
  </si>
  <si>
    <t>Bogura Sadar</t>
  </si>
  <si>
    <t>Gobindogonj</t>
  </si>
  <si>
    <t>Gaibandha Sadar</t>
  </si>
  <si>
    <t>Mobile collection and ghori ghor</t>
  </si>
  <si>
    <t>Company Employee &amp; Dealer</t>
  </si>
  <si>
    <t>FP-itel-2171, Power420, Walton L51. SP: Vivo-Y12s, Realmi-C12, Samsung-M01s, Tecno Spark 6 Air</t>
  </si>
  <si>
    <t>Chapai Nawabgonj Sadar</t>
  </si>
  <si>
    <t>Chapai Nawabgonj</t>
  </si>
  <si>
    <t>Naogaon Sadar</t>
  </si>
  <si>
    <t>Joypurhat Sadar</t>
  </si>
  <si>
    <t>Joypurhat</t>
  </si>
  <si>
    <t>Sirajgonj Sadar</t>
  </si>
  <si>
    <t>Belkuchi</t>
  </si>
  <si>
    <t>Pabna Sadar</t>
  </si>
  <si>
    <t>Chatmohor</t>
  </si>
  <si>
    <t>Boalia</t>
  </si>
  <si>
    <t>Natore Sadar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</si>
</sst>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\ \C\r"/>
    <numFmt numFmtId="166" formatCode="0.00\ \K"/>
    <numFmt numFmtId="167" formatCode="0;[Red]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164" fontId="3" fillId="0" borderId="0" xfId="1" applyNumberFormat="1" applyFont="1" applyFill="1" applyBorder="1" applyAlignment="1">
      <alignment horizontal="center" vertical="center"/>
    </xf>
    <xf numFmtId="164" fontId="5" fillId="4" borderId="4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6" fillId="5" borderId="8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/>
    </xf>
    <xf numFmtId="164" fontId="6" fillId="6" borderId="11" xfId="1" applyNumberFormat="1" applyFont="1" applyFill="1" applyBorder="1" applyAlignment="1">
      <alignment horizontal="center" vertical="center"/>
    </xf>
    <xf numFmtId="164" fontId="6" fillId="6" borderId="12" xfId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9" fontId="6" fillId="6" borderId="12" xfId="2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vertical="center"/>
    </xf>
    <xf numFmtId="164" fontId="4" fillId="3" borderId="2" xfId="1" applyNumberFormat="1" applyFont="1" applyFill="1" applyBorder="1" applyAlignment="1">
      <alignment vertical="center"/>
    </xf>
    <xf numFmtId="164" fontId="4" fillId="3" borderId="3" xfId="1" applyNumberFormat="1" applyFont="1" applyFill="1" applyBorder="1" applyAlignment="1">
      <alignment vertical="center"/>
    </xf>
    <xf numFmtId="164" fontId="5" fillId="4" borderId="14" xfId="1" applyNumberFormat="1" applyFont="1" applyFill="1" applyBorder="1" applyAlignment="1">
      <alignment horizontal="center" vertical="center"/>
    </xf>
    <xf numFmtId="10" fontId="6" fillId="0" borderId="9" xfId="2" applyNumberFormat="1" applyFont="1" applyFill="1" applyBorder="1" applyAlignment="1">
      <alignment horizontal="center" vertical="center"/>
    </xf>
    <xf numFmtId="10" fontId="6" fillId="6" borderId="12" xfId="2" applyNumberFormat="1" applyFont="1" applyFill="1" applyBorder="1" applyAlignment="1">
      <alignment horizontal="center" vertical="center"/>
    </xf>
    <xf numFmtId="9" fontId="0" fillId="0" borderId="14" xfId="2" applyNumberFormat="1" applyFont="1" applyBorder="1" applyAlignment="1">
      <alignment horizontal="center"/>
    </xf>
    <xf numFmtId="164" fontId="6" fillId="5" borderId="14" xfId="1" applyNumberFormat="1" applyFont="1" applyFill="1" applyBorder="1" applyAlignment="1">
      <alignment horizontal="center" vertical="center"/>
    </xf>
    <xf numFmtId="166" fontId="6" fillId="0" borderId="14" xfId="1" applyNumberFormat="1" applyFont="1" applyFill="1" applyBorder="1" applyAlignment="1">
      <alignment horizontal="center" vertical="center"/>
    </xf>
    <xf numFmtId="164" fontId="6" fillId="6" borderId="14" xfId="1" applyNumberFormat="1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6" fillId="0" borderId="14" xfId="1" applyNumberFormat="1" applyFont="1" applyBorder="1" applyAlignment="1">
      <alignment horizontal="center" vertical="center"/>
    </xf>
    <xf numFmtId="0" fontId="6" fillId="8" borderId="14" xfId="0" applyFont="1" applyFill="1" applyBorder="1" applyAlignment="1">
      <alignment horizontal="left" vertical="center"/>
    </xf>
    <xf numFmtId="164" fontId="6" fillId="8" borderId="14" xfId="1" applyNumberFormat="1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left" vertical="center"/>
    </xf>
    <xf numFmtId="164" fontId="6" fillId="9" borderId="14" xfId="1" applyNumberFormat="1" applyFont="1" applyFill="1" applyBorder="1" applyAlignment="1">
      <alignment horizontal="center" vertical="center"/>
    </xf>
    <xf numFmtId="43" fontId="3" fillId="0" borderId="0" xfId="1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164" fontId="6" fillId="0" borderId="0" xfId="1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7" fontId="6" fillId="0" borderId="14" xfId="0" applyNumberFormat="1" applyFont="1" applyBorder="1" applyAlignment="1">
      <alignment horizontal="left" vertical="center"/>
    </xf>
    <xf numFmtId="167" fontId="6" fillId="0" borderId="14" xfId="0" applyNumberFormat="1" applyFont="1" applyBorder="1" applyAlignment="1">
      <alignment horizontal="center" vertical="center"/>
    </xf>
    <xf numFmtId="0" fontId="6" fillId="8" borderId="14" xfId="0" applyNumberFormat="1" applyFont="1" applyFill="1" applyBorder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 wrapText="1"/>
    </xf>
    <xf numFmtId="1" fontId="6" fillId="8" borderId="14" xfId="0" applyNumberFormat="1" applyFont="1" applyFill="1" applyBorder="1" applyAlignment="1">
      <alignment horizontal="left" vertical="center"/>
    </xf>
    <xf numFmtId="0" fontId="7" fillId="11" borderId="14" xfId="0" applyFont="1" applyFill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164" fontId="3" fillId="10" borderId="14" xfId="1" applyNumberFormat="1" applyFont="1" applyFill="1" applyBorder="1" applyAlignment="1">
      <alignment horizontal="center" vertical="center"/>
    </xf>
    <xf numFmtId="0" fontId="0" fillId="0" borderId="14" xfId="0" applyBorder="1"/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9" fontId="6" fillId="0" borderId="9" xfId="2" applyNumberFormat="1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1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23" sqref="H23"/>
    </sheetView>
  </sheetViews>
  <sheetFormatPr defaultColWidth="9" defaultRowHeight="12.75" x14ac:dyDescent="0.25"/>
  <cols>
    <col min="1" max="1" width="31" style="40" bestFit="1" customWidth="1"/>
    <col min="2" max="2" width="10.85546875" style="34" bestFit="1" customWidth="1"/>
    <col min="3" max="3" width="11.140625" style="34" bestFit="1" customWidth="1"/>
    <col min="4" max="4" width="21.140625" style="34" bestFit="1" customWidth="1"/>
    <col min="5" max="5" width="16" style="34" bestFit="1" customWidth="1"/>
    <col min="6" max="6" width="13.7109375" style="34" bestFit="1" customWidth="1"/>
    <col min="7" max="7" width="11.28515625" style="34" bestFit="1" customWidth="1"/>
    <col min="8" max="9" width="11" style="34" bestFit="1" customWidth="1"/>
    <col min="10" max="10" width="12.42578125" style="34" bestFit="1" customWidth="1"/>
    <col min="11" max="11" width="11" style="34" bestFit="1" customWidth="1"/>
    <col min="12" max="12" width="12" style="34" bestFit="1" customWidth="1"/>
    <col min="13" max="13" width="12.28515625" style="34" customWidth="1"/>
    <col min="14" max="14" width="15.28515625" style="34" customWidth="1"/>
    <col min="15" max="15" width="11" style="34" bestFit="1" customWidth="1"/>
    <col min="16" max="16" width="14.5703125" style="34" bestFit="1" customWidth="1"/>
    <col min="17" max="17" width="11" style="34" bestFit="1" customWidth="1"/>
    <col min="18" max="18" width="10.85546875" style="34" bestFit="1" customWidth="1"/>
    <col min="19" max="19" width="11" style="34" bestFit="1" customWidth="1"/>
    <col min="20" max="20" width="50.5703125" style="40" bestFit="1" customWidth="1"/>
    <col min="21" max="21" width="61.140625" style="40" bestFit="1" customWidth="1"/>
    <col min="22" max="22" width="11.5703125" style="34" bestFit="1" customWidth="1"/>
    <col min="23" max="23" width="13.5703125" style="51" bestFit="1" customWidth="1"/>
    <col min="24" max="24" width="13.28515625" style="51" bestFit="1" customWidth="1"/>
    <col min="25" max="25" width="28.140625" style="53" bestFit="1" customWidth="1"/>
    <col min="26" max="16384" width="9" style="34"/>
  </cols>
  <sheetData>
    <row r="1" spans="1:25" x14ac:dyDescent="0.25">
      <c r="F1" s="55">
        <f t="shared" ref="F1:S1" si="0">SUBTOTAL(9,F3:F15)</f>
        <v>86054630</v>
      </c>
      <c r="G1" s="55">
        <f t="shared" si="0"/>
        <v>9678096</v>
      </c>
      <c r="H1" s="55">
        <f t="shared" si="0"/>
        <v>73118454</v>
      </c>
      <c r="I1" s="55">
        <f t="shared" si="0"/>
        <v>42899500</v>
      </c>
      <c r="J1" s="55">
        <f t="shared" si="0"/>
        <v>127132600</v>
      </c>
      <c r="K1" s="55">
        <f t="shared" si="0"/>
        <v>87609600</v>
      </c>
      <c r="L1" s="55">
        <f t="shared" si="0"/>
        <v>142924500</v>
      </c>
      <c r="M1" s="55">
        <f t="shared" si="0"/>
        <v>27472320</v>
      </c>
      <c r="N1" s="55">
        <f t="shared" si="0"/>
        <v>108840720</v>
      </c>
      <c r="O1" s="55">
        <f t="shared" si="0"/>
        <v>60232600</v>
      </c>
      <c r="P1" s="55">
        <f t="shared" si="0"/>
        <v>14229502</v>
      </c>
      <c r="Q1" s="55">
        <f t="shared" si="0"/>
        <v>49371000</v>
      </c>
      <c r="R1" s="55">
        <f t="shared" si="0"/>
        <v>7209552</v>
      </c>
      <c r="S1" s="55">
        <f t="shared" si="0"/>
        <v>28824684</v>
      </c>
      <c r="V1" s="54"/>
      <c r="W1" s="61" t="s">
        <v>236</v>
      </c>
      <c r="X1" s="62"/>
      <c r="Y1" s="62"/>
    </row>
    <row r="2" spans="1:25" x14ac:dyDescent="0.25">
      <c r="A2" s="57" t="s">
        <v>0</v>
      </c>
      <c r="B2" s="58" t="s">
        <v>1</v>
      </c>
      <c r="C2" s="58" t="s">
        <v>2</v>
      </c>
      <c r="D2" s="58" t="s">
        <v>235</v>
      </c>
      <c r="E2" s="58" t="s">
        <v>3</v>
      </c>
      <c r="F2" s="58" t="s">
        <v>4</v>
      </c>
      <c r="G2" s="58" t="s">
        <v>6</v>
      </c>
      <c r="H2" s="58" t="s">
        <v>228</v>
      </c>
      <c r="I2" s="58" t="s">
        <v>233</v>
      </c>
      <c r="J2" s="58" t="s">
        <v>5</v>
      </c>
      <c r="K2" s="58" t="s">
        <v>229</v>
      </c>
      <c r="L2" s="58" t="s">
        <v>230</v>
      </c>
      <c r="M2" s="58" t="s">
        <v>10</v>
      </c>
      <c r="N2" s="58" t="s">
        <v>231</v>
      </c>
      <c r="O2" s="58" t="s">
        <v>12</v>
      </c>
      <c r="P2" s="58" t="s">
        <v>246</v>
      </c>
      <c r="Q2" s="58" t="s">
        <v>247</v>
      </c>
      <c r="R2" s="58" t="s">
        <v>248</v>
      </c>
      <c r="S2" s="58" t="s">
        <v>15</v>
      </c>
      <c r="T2" s="58" t="s">
        <v>232</v>
      </c>
      <c r="U2" s="59" t="s">
        <v>234</v>
      </c>
      <c r="W2" s="49" t="s">
        <v>237</v>
      </c>
      <c r="X2" s="49" t="s">
        <v>6</v>
      </c>
      <c r="Y2" s="52" t="s">
        <v>238</v>
      </c>
    </row>
    <row r="3" spans="1:25" x14ac:dyDescent="0.25">
      <c r="A3" s="36" t="s">
        <v>129</v>
      </c>
      <c r="B3" s="48" t="s">
        <v>118</v>
      </c>
      <c r="C3" s="48" t="s">
        <v>127</v>
      </c>
      <c r="D3" s="35" t="s">
        <v>251</v>
      </c>
      <c r="E3" s="35" t="s">
        <v>127</v>
      </c>
      <c r="F3" s="28">
        <v>12356490</v>
      </c>
      <c r="G3" s="26">
        <v>2314260</v>
      </c>
      <c r="H3" s="28">
        <v>9178430</v>
      </c>
      <c r="I3" s="26">
        <v>7004000</v>
      </c>
      <c r="J3" s="26">
        <v>14200000</v>
      </c>
      <c r="K3" s="26">
        <v>11466000</v>
      </c>
      <c r="L3" s="26">
        <v>16740000</v>
      </c>
      <c r="M3" s="26">
        <v>3456000</v>
      </c>
      <c r="N3" s="26">
        <v>13062240</v>
      </c>
      <c r="O3" s="26">
        <v>6590000</v>
      </c>
      <c r="P3" s="26">
        <v>1947400</v>
      </c>
      <c r="Q3" s="26">
        <v>7140000</v>
      </c>
      <c r="R3" s="26">
        <v>1238400</v>
      </c>
      <c r="S3" s="26">
        <v>3356000</v>
      </c>
      <c r="T3" s="36" t="s">
        <v>255</v>
      </c>
      <c r="U3" s="36" t="s">
        <v>256</v>
      </c>
      <c r="W3" s="50">
        <f t="shared" ref="W3:W6" si="1">F3-(H3+I3)</f>
        <v>-3825940</v>
      </c>
      <c r="X3" s="50">
        <f t="shared" ref="X3:X6" si="2">G3-F3</f>
        <v>-10042230</v>
      </c>
      <c r="Y3" s="47"/>
    </row>
    <row r="4" spans="1:25" x14ac:dyDescent="0.25">
      <c r="A4" s="36" t="s">
        <v>126</v>
      </c>
      <c r="B4" s="48" t="s">
        <v>118</v>
      </c>
      <c r="C4" s="48" t="s">
        <v>127</v>
      </c>
      <c r="D4" s="35" t="s">
        <v>102</v>
      </c>
      <c r="E4" s="35" t="s">
        <v>127</v>
      </c>
      <c r="F4" s="28">
        <v>4645720</v>
      </c>
      <c r="G4" s="26">
        <v>771420</v>
      </c>
      <c r="H4" s="28">
        <v>3873240</v>
      </c>
      <c r="I4" s="26">
        <v>2224800</v>
      </c>
      <c r="J4" s="26">
        <v>7100000</v>
      </c>
      <c r="K4" s="26">
        <v>4836000</v>
      </c>
      <c r="L4" s="26">
        <v>5670000</v>
      </c>
      <c r="M4" s="26">
        <v>2016000</v>
      </c>
      <c r="N4" s="26">
        <v>4715040</v>
      </c>
      <c r="O4" s="26">
        <v>2636000</v>
      </c>
      <c r="P4" s="26">
        <v>1797600</v>
      </c>
      <c r="Q4" s="26">
        <v>3066000</v>
      </c>
      <c r="R4" s="26">
        <v>722400</v>
      </c>
      <c r="S4" s="26">
        <v>1678000</v>
      </c>
      <c r="T4" s="36" t="s">
        <v>255</v>
      </c>
      <c r="U4" s="36" t="s">
        <v>256</v>
      </c>
      <c r="W4" s="50">
        <f t="shared" si="1"/>
        <v>-1452320</v>
      </c>
      <c r="X4" s="50">
        <f t="shared" si="2"/>
        <v>-3874300</v>
      </c>
      <c r="Y4" s="47"/>
    </row>
    <row r="5" spans="1:25" x14ac:dyDescent="0.25">
      <c r="A5" s="36" t="s">
        <v>172</v>
      </c>
      <c r="B5" s="48" t="s">
        <v>118</v>
      </c>
      <c r="C5" s="48" t="s">
        <v>127</v>
      </c>
      <c r="D5" s="35" t="s">
        <v>252</v>
      </c>
      <c r="E5" s="35" t="s">
        <v>173</v>
      </c>
      <c r="F5" s="28">
        <v>5462830</v>
      </c>
      <c r="G5" s="26">
        <v>204336</v>
      </c>
      <c r="H5" s="28">
        <v>4390400</v>
      </c>
      <c r="I5" s="26">
        <v>2060000</v>
      </c>
      <c r="J5" s="26">
        <v>3081400</v>
      </c>
      <c r="K5" s="26">
        <v>3120000</v>
      </c>
      <c r="L5" s="26">
        <v>6183000</v>
      </c>
      <c r="M5" s="26">
        <v>864000</v>
      </c>
      <c r="N5" s="26">
        <v>4658640</v>
      </c>
      <c r="O5" s="26">
        <v>3295000</v>
      </c>
      <c r="P5" s="26">
        <v>749000</v>
      </c>
      <c r="Q5" s="26">
        <v>2100000</v>
      </c>
      <c r="R5" s="26">
        <v>722400</v>
      </c>
      <c r="S5" s="26">
        <v>2517000</v>
      </c>
      <c r="T5" s="36" t="s">
        <v>255</v>
      </c>
      <c r="U5" s="36" t="s">
        <v>256</v>
      </c>
      <c r="W5" s="50">
        <f t="shared" si="1"/>
        <v>-987570</v>
      </c>
      <c r="X5" s="50">
        <f t="shared" si="2"/>
        <v>-5258494</v>
      </c>
      <c r="Y5" s="47"/>
    </row>
    <row r="6" spans="1:25" x14ac:dyDescent="0.25">
      <c r="A6" s="36" t="s">
        <v>249</v>
      </c>
      <c r="B6" s="48" t="s">
        <v>118</v>
      </c>
      <c r="C6" s="48" t="s">
        <v>127</v>
      </c>
      <c r="D6" s="35" t="s">
        <v>253</v>
      </c>
      <c r="E6" s="35" t="s">
        <v>173</v>
      </c>
      <c r="F6" s="28">
        <v>5724170</v>
      </c>
      <c r="G6" s="26">
        <v>101136</v>
      </c>
      <c r="H6" s="28">
        <v>5488000</v>
      </c>
      <c r="I6" s="26">
        <v>1545000</v>
      </c>
      <c r="J6" s="26">
        <v>4118000</v>
      </c>
      <c r="K6" s="26">
        <v>2340000</v>
      </c>
      <c r="L6" s="26">
        <v>7317000</v>
      </c>
      <c r="M6" s="26">
        <v>1440000</v>
      </c>
      <c r="N6" s="26">
        <v>5876880</v>
      </c>
      <c r="O6" s="26">
        <v>1977000</v>
      </c>
      <c r="P6" s="26">
        <v>1198400</v>
      </c>
      <c r="Q6" s="26">
        <v>2100000</v>
      </c>
      <c r="R6" s="26">
        <v>516000</v>
      </c>
      <c r="S6" s="26">
        <v>2517000</v>
      </c>
      <c r="T6" s="36" t="s">
        <v>255</v>
      </c>
      <c r="U6" s="36" t="s">
        <v>256</v>
      </c>
      <c r="W6" s="50">
        <f t="shared" si="1"/>
        <v>-1308830</v>
      </c>
      <c r="X6" s="50">
        <f t="shared" si="2"/>
        <v>-5623034</v>
      </c>
      <c r="Y6" s="47"/>
    </row>
    <row r="7" spans="1:25" x14ac:dyDescent="0.25">
      <c r="A7" s="27" t="s">
        <v>117</v>
      </c>
      <c r="B7" s="48" t="s">
        <v>118</v>
      </c>
      <c r="C7" s="48" t="s">
        <v>121</v>
      </c>
      <c r="D7" s="29" t="s">
        <v>257</v>
      </c>
      <c r="E7" s="29" t="s">
        <v>258</v>
      </c>
      <c r="F7" s="28">
        <v>5428000</v>
      </c>
      <c r="G7" s="28">
        <v>1082568</v>
      </c>
      <c r="H7" s="28">
        <v>4650688</v>
      </c>
      <c r="I7" s="28">
        <v>875500</v>
      </c>
      <c r="J7" s="28">
        <v>6844400</v>
      </c>
      <c r="K7" s="28">
        <v>1653600</v>
      </c>
      <c r="L7" s="28">
        <v>6034500</v>
      </c>
      <c r="M7" s="28">
        <v>2108160</v>
      </c>
      <c r="N7" s="28">
        <v>3316320</v>
      </c>
      <c r="O7" s="28">
        <v>1528880</v>
      </c>
      <c r="P7" s="28">
        <v>317576</v>
      </c>
      <c r="Q7" s="28">
        <v>1522500</v>
      </c>
      <c r="R7" s="28">
        <v>599592</v>
      </c>
      <c r="S7" s="28">
        <v>3656362</v>
      </c>
      <c r="T7" s="36" t="s">
        <v>255</v>
      </c>
      <c r="U7" s="36" t="s">
        <v>256</v>
      </c>
      <c r="V7" s="38"/>
      <c r="W7" s="50">
        <f t="shared" ref="W7:W15" si="3">F7-(H7+I7)</f>
        <v>-98188</v>
      </c>
      <c r="X7" s="50">
        <f t="shared" ref="X7:X15" si="4">G7-F7</f>
        <v>-4345432</v>
      </c>
      <c r="Y7" s="47"/>
    </row>
    <row r="8" spans="1:25" x14ac:dyDescent="0.25">
      <c r="A8" s="27" t="s">
        <v>120</v>
      </c>
      <c r="B8" s="48" t="s">
        <v>118</v>
      </c>
      <c r="C8" s="48" t="s">
        <v>121</v>
      </c>
      <c r="D8" s="29" t="s">
        <v>259</v>
      </c>
      <c r="E8" s="29" t="s">
        <v>121</v>
      </c>
      <c r="F8" s="28">
        <v>7702660</v>
      </c>
      <c r="G8" s="28">
        <v>211560</v>
      </c>
      <c r="H8" s="28">
        <v>7402528</v>
      </c>
      <c r="I8" s="28">
        <v>2575000</v>
      </c>
      <c r="J8" s="28">
        <v>16159600</v>
      </c>
      <c r="K8" s="28">
        <v>11154000</v>
      </c>
      <c r="L8" s="28">
        <v>13635000</v>
      </c>
      <c r="M8" s="28">
        <v>2448000</v>
      </c>
      <c r="N8" s="28">
        <v>10546800</v>
      </c>
      <c r="O8" s="28">
        <v>4441660</v>
      </c>
      <c r="P8" s="28">
        <v>479360</v>
      </c>
      <c r="Q8" s="28">
        <v>5302500</v>
      </c>
      <c r="R8" s="28">
        <v>1057800</v>
      </c>
      <c r="S8" s="28">
        <v>2666342</v>
      </c>
      <c r="T8" s="36" t="s">
        <v>255</v>
      </c>
      <c r="U8" s="36" t="s">
        <v>256</v>
      </c>
      <c r="V8" s="38"/>
      <c r="W8" s="50">
        <f t="shared" si="3"/>
        <v>-2274868</v>
      </c>
      <c r="X8" s="50">
        <f t="shared" si="4"/>
        <v>-7491100</v>
      </c>
      <c r="Y8" s="47"/>
    </row>
    <row r="9" spans="1:25" x14ac:dyDescent="0.25">
      <c r="A9" s="27" t="s">
        <v>125</v>
      </c>
      <c r="B9" s="48" t="s">
        <v>118</v>
      </c>
      <c r="C9" s="48" t="s">
        <v>121</v>
      </c>
      <c r="D9" s="29" t="s">
        <v>260</v>
      </c>
      <c r="E9" s="29" t="s">
        <v>261</v>
      </c>
      <c r="F9" s="28">
        <v>5319350</v>
      </c>
      <c r="G9" s="28">
        <v>335400</v>
      </c>
      <c r="H9" s="28">
        <v>4206944</v>
      </c>
      <c r="I9" s="28">
        <v>2822200</v>
      </c>
      <c r="J9" s="28">
        <v>10650000</v>
      </c>
      <c r="K9" s="28">
        <v>10140000</v>
      </c>
      <c r="L9" s="28">
        <v>9598500</v>
      </c>
      <c r="M9" s="28">
        <v>2185920</v>
      </c>
      <c r="N9" s="28">
        <v>9136800</v>
      </c>
      <c r="O9" s="28">
        <v>3070940</v>
      </c>
      <c r="P9" s="28">
        <v>224700</v>
      </c>
      <c r="Q9" s="28">
        <v>2310000</v>
      </c>
      <c r="R9" s="28">
        <v>466464</v>
      </c>
      <c r="S9" s="28">
        <v>2030380</v>
      </c>
      <c r="T9" s="36" t="s">
        <v>255</v>
      </c>
      <c r="U9" s="36" t="s">
        <v>256</v>
      </c>
      <c r="V9" s="38"/>
      <c r="W9" s="50">
        <f t="shared" si="3"/>
        <v>-1709794</v>
      </c>
      <c r="X9" s="50">
        <f t="shared" si="4"/>
        <v>-4983950</v>
      </c>
      <c r="Y9" s="47"/>
    </row>
    <row r="10" spans="1:25" x14ac:dyDescent="0.25">
      <c r="A10" s="27" t="s">
        <v>134</v>
      </c>
      <c r="B10" s="48" t="s">
        <v>118</v>
      </c>
      <c r="C10" s="48" t="s">
        <v>137</v>
      </c>
      <c r="D10" s="29" t="s">
        <v>263</v>
      </c>
      <c r="E10" s="29" t="s">
        <v>133</v>
      </c>
      <c r="F10" s="28">
        <v>6672170</v>
      </c>
      <c r="G10" s="28">
        <v>636692.4</v>
      </c>
      <c r="H10" s="28">
        <v>4667936</v>
      </c>
      <c r="I10" s="28">
        <v>4480500</v>
      </c>
      <c r="J10" s="28">
        <v>6077600</v>
      </c>
      <c r="K10" s="28">
        <v>8127600</v>
      </c>
      <c r="L10" s="28">
        <v>16848000</v>
      </c>
      <c r="M10" s="28">
        <v>1172160</v>
      </c>
      <c r="N10" s="28">
        <v>11505600</v>
      </c>
      <c r="O10" s="28">
        <v>6695440</v>
      </c>
      <c r="P10" s="28">
        <v>1148966</v>
      </c>
      <c r="Q10" s="28">
        <v>3580500</v>
      </c>
      <c r="R10" s="28">
        <v>202272</v>
      </c>
      <c r="S10" s="28">
        <v>1340722</v>
      </c>
      <c r="T10" s="36" t="s">
        <v>255</v>
      </c>
      <c r="U10" s="36" t="s">
        <v>256</v>
      </c>
      <c r="V10" s="38"/>
      <c r="W10" s="50">
        <f t="shared" si="3"/>
        <v>-2476266</v>
      </c>
      <c r="X10" s="50">
        <f t="shared" si="4"/>
        <v>-6035477.5999999996</v>
      </c>
      <c r="Y10" s="47"/>
    </row>
    <row r="11" spans="1:25" x14ac:dyDescent="0.25">
      <c r="A11" s="27" t="s">
        <v>250</v>
      </c>
      <c r="B11" s="48" t="s">
        <v>118</v>
      </c>
      <c r="C11" s="48" t="s">
        <v>137</v>
      </c>
      <c r="D11" s="29" t="s">
        <v>262</v>
      </c>
      <c r="E11" s="29" t="s">
        <v>133</v>
      </c>
      <c r="F11" s="28">
        <v>6314700</v>
      </c>
      <c r="G11" s="28">
        <v>778179.60000000009</v>
      </c>
      <c r="H11" s="28">
        <v>5821984</v>
      </c>
      <c r="I11" s="28">
        <v>5047000</v>
      </c>
      <c r="J11" s="28">
        <v>6844400</v>
      </c>
      <c r="K11" s="28">
        <v>9172800</v>
      </c>
      <c r="L11" s="28">
        <v>18994500</v>
      </c>
      <c r="M11" s="28">
        <v>1319040</v>
      </c>
      <c r="N11" s="28">
        <v>12972000</v>
      </c>
      <c r="O11" s="28">
        <v>7552140</v>
      </c>
      <c r="P11" s="28">
        <v>1294272</v>
      </c>
      <c r="Q11" s="28">
        <v>4042500</v>
      </c>
      <c r="R11" s="28">
        <v>227040</v>
      </c>
      <c r="S11" s="28">
        <v>1511878</v>
      </c>
      <c r="T11" s="36" t="s">
        <v>255</v>
      </c>
      <c r="U11" s="36" t="s">
        <v>256</v>
      </c>
      <c r="V11" s="38"/>
      <c r="W11" s="50">
        <f t="shared" si="3"/>
        <v>-4554284</v>
      </c>
      <c r="X11" s="50">
        <f t="shared" si="4"/>
        <v>-5536520.4000000004</v>
      </c>
      <c r="Y11" s="47"/>
    </row>
    <row r="12" spans="1:25" x14ac:dyDescent="0.25">
      <c r="A12" s="30" t="s">
        <v>138</v>
      </c>
      <c r="B12" s="48" t="s">
        <v>118</v>
      </c>
      <c r="C12" s="48" t="s">
        <v>137</v>
      </c>
      <c r="D12" s="29" t="s">
        <v>264</v>
      </c>
      <c r="E12" s="29" t="s">
        <v>137</v>
      </c>
      <c r="F12" s="28">
        <v>5280200</v>
      </c>
      <c r="G12" s="28">
        <v>1243972.7999999998</v>
      </c>
      <c r="H12" s="28">
        <v>5199328</v>
      </c>
      <c r="I12" s="28">
        <v>3944900</v>
      </c>
      <c r="J12" s="28">
        <v>12382400</v>
      </c>
      <c r="K12" s="28">
        <v>6505200</v>
      </c>
      <c r="L12" s="28">
        <v>8478000</v>
      </c>
      <c r="M12" s="28">
        <v>1756800</v>
      </c>
      <c r="N12" s="28">
        <v>7760640</v>
      </c>
      <c r="O12" s="28">
        <v>7776200</v>
      </c>
      <c r="P12" s="28">
        <v>1781122</v>
      </c>
      <c r="Q12" s="28">
        <v>4966500</v>
      </c>
      <c r="R12" s="28">
        <v>402480</v>
      </c>
      <c r="S12" s="28">
        <v>2181400</v>
      </c>
      <c r="T12" s="36" t="s">
        <v>255</v>
      </c>
      <c r="U12" s="36" t="s">
        <v>256</v>
      </c>
      <c r="V12" s="38"/>
      <c r="W12" s="50">
        <f t="shared" si="3"/>
        <v>-3864028</v>
      </c>
      <c r="X12" s="50">
        <f t="shared" si="4"/>
        <v>-4036227.2</v>
      </c>
      <c r="Y12" s="47"/>
    </row>
    <row r="13" spans="1:25" x14ac:dyDescent="0.25">
      <c r="A13" s="27" t="s">
        <v>245</v>
      </c>
      <c r="B13" s="48" t="s">
        <v>118</v>
      </c>
      <c r="C13" s="48" t="s">
        <v>137</v>
      </c>
      <c r="D13" s="29" t="s">
        <v>265</v>
      </c>
      <c r="E13" s="29" t="s">
        <v>137</v>
      </c>
      <c r="F13" s="28">
        <v>4045500</v>
      </c>
      <c r="G13" s="28">
        <v>829315.20000000007</v>
      </c>
      <c r="H13" s="28">
        <v>3733408</v>
      </c>
      <c r="I13" s="28">
        <v>2626500</v>
      </c>
      <c r="J13" s="28">
        <v>8264400</v>
      </c>
      <c r="K13" s="28">
        <v>4336800</v>
      </c>
      <c r="L13" s="28">
        <v>5656500</v>
      </c>
      <c r="M13" s="28">
        <v>1244160</v>
      </c>
      <c r="N13" s="28">
        <v>5166240</v>
      </c>
      <c r="O13" s="28">
        <v>5179740</v>
      </c>
      <c r="P13" s="28">
        <v>1336216</v>
      </c>
      <c r="Q13" s="28">
        <v>3307500</v>
      </c>
      <c r="R13" s="28">
        <v>245616</v>
      </c>
      <c r="S13" s="28">
        <v>1510200</v>
      </c>
      <c r="T13" s="36" t="s">
        <v>255</v>
      </c>
      <c r="U13" s="36" t="s">
        <v>256</v>
      </c>
      <c r="V13" s="38"/>
      <c r="W13" s="50">
        <f t="shared" si="3"/>
        <v>-2314408</v>
      </c>
      <c r="X13" s="50">
        <f t="shared" si="4"/>
        <v>-3216184.8</v>
      </c>
      <c r="Y13" s="47"/>
    </row>
    <row r="14" spans="1:25" x14ac:dyDescent="0.25">
      <c r="A14" s="27" t="s">
        <v>122</v>
      </c>
      <c r="B14" s="48" t="s">
        <v>118</v>
      </c>
      <c r="C14" s="48" t="s">
        <v>118</v>
      </c>
      <c r="D14" s="29" t="s">
        <v>266</v>
      </c>
      <c r="E14" s="29" t="s">
        <v>118</v>
      </c>
      <c r="F14" s="28">
        <v>7651280</v>
      </c>
      <c r="G14" s="28">
        <v>503616</v>
      </c>
      <c r="H14" s="28">
        <v>7573440</v>
      </c>
      <c r="I14" s="28">
        <v>4789500</v>
      </c>
      <c r="J14" s="28">
        <v>20703600</v>
      </c>
      <c r="K14" s="28">
        <v>6208800</v>
      </c>
      <c r="L14" s="28">
        <v>17118000</v>
      </c>
      <c r="M14" s="28">
        <v>5564160</v>
      </c>
      <c r="N14" s="28">
        <v>11539440</v>
      </c>
      <c r="O14" s="28">
        <v>4085800</v>
      </c>
      <c r="P14" s="28">
        <v>1083054</v>
      </c>
      <c r="Q14" s="28">
        <v>5901000</v>
      </c>
      <c r="R14" s="28">
        <v>472656</v>
      </c>
      <c r="S14" s="28">
        <v>2013600</v>
      </c>
      <c r="T14" s="36" t="s">
        <v>255</v>
      </c>
      <c r="U14" s="36" t="s">
        <v>256</v>
      </c>
      <c r="V14" s="38"/>
      <c r="W14" s="50">
        <f t="shared" si="3"/>
        <v>-4711660</v>
      </c>
      <c r="X14" s="50">
        <f t="shared" si="4"/>
        <v>-7147664</v>
      </c>
      <c r="Y14" s="47"/>
    </row>
    <row r="15" spans="1:25" x14ac:dyDescent="0.25">
      <c r="A15" s="27" t="s">
        <v>239</v>
      </c>
      <c r="B15" s="48" t="s">
        <v>118</v>
      </c>
      <c r="C15" s="48" t="s">
        <v>118</v>
      </c>
      <c r="D15" s="29" t="s">
        <v>267</v>
      </c>
      <c r="E15" s="29" t="s">
        <v>124</v>
      </c>
      <c r="F15" s="28">
        <v>9451560</v>
      </c>
      <c r="G15" s="28">
        <v>665640</v>
      </c>
      <c r="H15" s="28">
        <v>6932128</v>
      </c>
      <c r="I15" s="28">
        <v>2904600</v>
      </c>
      <c r="J15" s="28">
        <v>10706800</v>
      </c>
      <c r="K15" s="28">
        <v>8548800</v>
      </c>
      <c r="L15" s="28">
        <v>10651500</v>
      </c>
      <c r="M15" s="28">
        <v>1897920</v>
      </c>
      <c r="N15" s="28">
        <v>8584080</v>
      </c>
      <c r="O15" s="28">
        <v>5403800</v>
      </c>
      <c r="P15" s="28">
        <v>871836</v>
      </c>
      <c r="Q15" s="28">
        <v>4032000</v>
      </c>
      <c r="R15" s="28">
        <v>336432</v>
      </c>
      <c r="S15" s="28">
        <v>1845800</v>
      </c>
      <c r="T15" s="36" t="s">
        <v>255</v>
      </c>
      <c r="U15" s="36" t="s">
        <v>256</v>
      </c>
      <c r="V15" s="38"/>
      <c r="W15" s="50">
        <f t="shared" si="3"/>
        <v>-385168</v>
      </c>
      <c r="X15" s="50">
        <f t="shared" si="4"/>
        <v>-8785920</v>
      </c>
      <c r="Y15" s="47"/>
    </row>
    <row r="16" spans="1:25" x14ac:dyDescent="0.25">
      <c r="T16" s="34"/>
      <c r="U16" s="34"/>
      <c r="W16" s="34"/>
    </row>
  </sheetData>
  <autoFilter ref="A2:Y15"/>
  <mergeCells count="1">
    <mergeCell ref="W1:Y1"/>
  </mergeCells>
  <conditionalFormatting sqref="W3:X15">
    <cfRule type="iconSet" priority="8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15"/>
  <sheetViews>
    <sheetView showGridLines="0" workbookViewId="0">
      <pane xSplit="5" ySplit="2" topLeftCell="F3" activePane="bottomRight" state="frozen"/>
      <selection pane="topRight" activeCell="F1" sqref="F1"/>
      <selection pane="bottomLeft" activeCell="A92" sqref="A92"/>
      <selection pane="bottomRight" activeCell="G18" sqref="G18"/>
    </sheetView>
  </sheetViews>
  <sheetFormatPr defaultColWidth="9.140625" defaultRowHeight="12.75" x14ac:dyDescent="0.25"/>
  <cols>
    <col min="1" max="1" width="34.7109375" style="40" bestFit="1" customWidth="1"/>
    <col min="2" max="2" width="10.85546875" style="34" bestFit="1" customWidth="1"/>
    <col min="3" max="3" width="11.140625" style="34" bestFit="1" customWidth="1"/>
    <col min="4" max="4" width="15.28515625" style="34" bestFit="1" customWidth="1"/>
    <col min="5" max="5" width="16" style="34" bestFit="1" customWidth="1"/>
    <col min="6" max="6" width="14.5703125" style="34" bestFit="1" customWidth="1"/>
    <col min="7" max="7" width="13.5703125" style="34" bestFit="1" customWidth="1"/>
    <col min="8" max="8" width="14.5703125" style="34" bestFit="1" customWidth="1"/>
    <col min="9" max="9" width="10.28515625" style="34" bestFit="1" customWidth="1"/>
    <col min="10" max="10" width="12.5703125" style="34" bestFit="1" customWidth="1"/>
    <col min="11" max="12" width="11" style="34" bestFit="1" customWidth="1"/>
    <col min="13" max="13" width="10.140625" style="34" bestFit="1" customWidth="1"/>
    <col min="14" max="14" width="11.28515625" style="34" bestFit="1" customWidth="1"/>
    <col min="15" max="15" width="11" style="34" bestFit="1" customWidth="1"/>
    <col min="16" max="16" width="14.7109375" style="34" bestFit="1" customWidth="1"/>
    <col min="17" max="17" width="10.42578125" style="34" bestFit="1" customWidth="1"/>
    <col min="18" max="18" width="11" style="34" bestFit="1" customWidth="1"/>
    <col min="19" max="19" width="11.140625" style="34" bestFit="1" customWidth="1"/>
    <col min="20" max="20" width="23.85546875" style="34" bestFit="1" customWidth="1"/>
    <col min="21" max="21" width="61.140625" style="34" bestFit="1" customWidth="1"/>
    <col min="22" max="16384" width="9.140625" style="34"/>
  </cols>
  <sheetData>
    <row r="1" spans="1:21" x14ac:dyDescent="0.25">
      <c r="F1" s="55">
        <f t="shared" ref="F1:S1" si="0">SUBTOTAL(9,F3:F15)</f>
        <v>53142</v>
      </c>
      <c r="G1" s="55">
        <f t="shared" si="0"/>
        <v>9378</v>
      </c>
      <c r="H1" s="55">
        <f t="shared" si="0"/>
        <v>46526</v>
      </c>
      <c r="I1" s="55">
        <f t="shared" si="0"/>
        <v>4165</v>
      </c>
      <c r="J1" s="55">
        <f t="shared" si="0"/>
        <v>8953</v>
      </c>
      <c r="K1" s="55">
        <f t="shared" si="0"/>
        <v>5616</v>
      </c>
      <c r="L1" s="55">
        <f t="shared" si="0"/>
        <v>10587</v>
      </c>
      <c r="M1" s="55">
        <f t="shared" si="0"/>
        <v>9539</v>
      </c>
      <c r="N1" s="55">
        <f t="shared" si="0"/>
        <v>9649</v>
      </c>
      <c r="O1" s="55">
        <f t="shared" si="0"/>
        <v>4570</v>
      </c>
      <c r="P1" s="55">
        <f t="shared" si="0"/>
        <v>9499</v>
      </c>
      <c r="Q1" s="55">
        <f t="shared" si="0"/>
        <v>4702</v>
      </c>
      <c r="R1" s="55">
        <f t="shared" si="0"/>
        <v>6986</v>
      </c>
      <c r="S1" s="55">
        <f t="shared" si="0"/>
        <v>17178</v>
      </c>
    </row>
    <row r="2" spans="1:21" x14ac:dyDescent="0.25">
      <c r="A2" s="57" t="s">
        <v>0</v>
      </c>
      <c r="B2" s="58" t="s">
        <v>1</v>
      </c>
      <c r="C2" s="58" t="s">
        <v>2</v>
      </c>
      <c r="D2" s="58" t="s">
        <v>235</v>
      </c>
      <c r="E2" s="58" t="s">
        <v>3</v>
      </c>
      <c r="F2" s="58" t="s">
        <v>4</v>
      </c>
      <c r="G2" s="58" t="s">
        <v>6</v>
      </c>
      <c r="H2" s="58" t="s">
        <v>228</v>
      </c>
      <c r="I2" s="58" t="s">
        <v>233</v>
      </c>
      <c r="J2" s="58" t="s">
        <v>5</v>
      </c>
      <c r="K2" s="58" t="s">
        <v>229</v>
      </c>
      <c r="L2" s="58" t="s">
        <v>230</v>
      </c>
      <c r="M2" s="58" t="s">
        <v>10</v>
      </c>
      <c r="N2" s="58" t="s">
        <v>231</v>
      </c>
      <c r="O2" s="58" t="s">
        <v>12</v>
      </c>
      <c r="P2" s="58" t="s">
        <v>246</v>
      </c>
      <c r="Q2" s="58" t="s">
        <v>247</v>
      </c>
      <c r="R2" s="58" t="s">
        <v>248</v>
      </c>
      <c r="S2" s="58" t="s">
        <v>15</v>
      </c>
      <c r="T2" s="58" t="s">
        <v>232</v>
      </c>
      <c r="U2" s="59" t="s">
        <v>234</v>
      </c>
    </row>
    <row r="3" spans="1:21" ht="15" x14ac:dyDescent="0.25">
      <c r="A3" s="56" t="s">
        <v>129</v>
      </c>
      <c r="B3" s="36" t="s">
        <v>118</v>
      </c>
      <c r="C3" s="36" t="s">
        <v>127</v>
      </c>
      <c r="D3" s="35" t="s">
        <v>251</v>
      </c>
      <c r="E3" s="35" t="s">
        <v>127</v>
      </c>
      <c r="F3" s="26">
        <v>6382</v>
      </c>
      <c r="G3" s="26">
        <f>2990*75%</f>
        <v>2242.5</v>
      </c>
      <c r="H3" s="26">
        <v>4743</v>
      </c>
      <c r="I3" s="26">
        <v>680</v>
      </c>
      <c r="J3" s="26">
        <v>1000</v>
      </c>
      <c r="K3" s="26">
        <v>735</v>
      </c>
      <c r="L3" s="26">
        <v>1240</v>
      </c>
      <c r="M3" s="26">
        <v>1200</v>
      </c>
      <c r="N3" s="26">
        <v>1158</v>
      </c>
      <c r="O3" s="26">
        <v>500</v>
      </c>
      <c r="P3" s="26">
        <v>1300</v>
      </c>
      <c r="Q3" s="26">
        <v>680</v>
      </c>
      <c r="R3" s="26">
        <v>1200</v>
      </c>
      <c r="S3" s="26">
        <v>2000</v>
      </c>
      <c r="T3" s="35"/>
      <c r="U3" s="35"/>
    </row>
    <row r="4" spans="1:21" ht="15" x14ac:dyDescent="0.25">
      <c r="A4" s="56" t="s">
        <v>254</v>
      </c>
      <c r="B4" s="36" t="s">
        <v>118</v>
      </c>
      <c r="C4" s="36" t="s">
        <v>127</v>
      </c>
      <c r="D4" s="35" t="s">
        <v>102</v>
      </c>
      <c r="E4" s="35" t="s">
        <v>127</v>
      </c>
      <c r="F4" s="26">
        <v>3069</v>
      </c>
      <c r="G4" s="26">
        <f>2990*25%</f>
        <v>747.5</v>
      </c>
      <c r="H4" s="26">
        <v>2895</v>
      </c>
      <c r="I4" s="26">
        <v>216</v>
      </c>
      <c r="J4" s="26">
        <v>500</v>
      </c>
      <c r="K4" s="26">
        <v>310</v>
      </c>
      <c r="L4" s="26">
        <v>420</v>
      </c>
      <c r="M4" s="26">
        <v>700</v>
      </c>
      <c r="N4" s="26">
        <v>418</v>
      </c>
      <c r="O4" s="26">
        <v>200</v>
      </c>
      <c r="P4" s="26">
        <v>1200</v>
      </c>
      <c r="Q4" s="26">
        <v>292</v>
      </c>
      <c r="R4" s="26">
        <v>700</v>
      </c>
      <c r="S4" s="26">
        <v>1000</v>
      </c>
      <c r="T4" s="35"/>
      <c r="U4" s="35"/>
    </row>
    <row r="5" spans="1:21" ht="15" x14ac:dyDescent="0.25">
      <c r="A5" s="56" t="s">
        <v>172</v>
      </c>
      <c r="B5" s="36" t="s">
        <v>118</v>
      </c>
      <c r="C5" s="36" t="s">
        <v>127</v>
      </c>
      <c r="D5" s="35" t="s">
        <v>252</v>
      </c>
      <c r="E5" s="35" t="s">
        <v>173</v>
      </c>
      <c r="F5" s="26">
        <v>3599</v>
      </c>
      <c r="G5" s="26">
        <v>198</v>
      </c>
      <c r="H5" s="26">
        <v>3074</v>
      </c>
      <c r="I5" s="26">
        <v>200</v>
      </c>
      <c r="J5" s="26">
        <v>217</v>
      </c>
      <c r="K5" s="26">
        <v>200</v>
      </c>
      <c r="L5" s="26">
        <v>458</v>
      </c>
      <c r="M5" s="26">
        <v>300</v>
      </c>
      <c r="N5" s="26">
        <v>413</v>
      </c>
      <c r="O5" s="26">
        <v>250</v>
      </c>
      <c r="P5" s="26">
        <v>500</v>
      </c>
      <c r="Q5" s="26">
        <v>200</v>
      </c>
      <c r="R5" s="26">
        <v>700</v>
      </c>
      <c r="S5" s="26">
        <v>1500</v>
      </c>
      <c r="T5" s="35"/>
      <c r="U5" s="35"/>
    </row>
    <row r="6" spans="1:21" ht="15" x14ac:dyDescent="0.25">
      <c r="A6" s="56" t="s">
        <v>174</v>
      </c>
      <c r="B6" s="36" t="s">
        <v>118</v>
      </c>
      <c r="C6" s="36" t="s">
        <v>127</v>
      </c>
      <c r="D6" s="35" t="s">
        <v>253</v>
      </c>
      <c r="E6" s="35" t="s">
        <v>173</v>
      </c>
      <c r="F6" s="26">
        <v>3188</v>
      </c>
      <c r="G6" s="26">
        <v>98</v>
      </c>
      <c r="H6" s="26">
        <v>3124</v>
      </c>
      <c r="I6" s="26">
        <v>150</v>
      </c>
      <c r="J6" s="26">
        <v>290</v>
      </c>
      <c r="K6" s="26">
        <v>150</v>
      </c>
      <c r="L6" s="26">
        <v>542</v>
      </c>
      <c r="M6" s="26">
        <v>500</v>
      </c>
      <c r="N6" s="26">
        <v>521</v>
      </c>
      <c r="O6" s="26">
        <v>150</v>
      </c>
      <c r="P6" s="26">
        <v>800</v>
      </c>
      <c r="Q6" s="26">
        <v>200</v>
      </c>
      <c r="R6" s="26">
        <v>500</v>
      </c>
      <c r="S6" s="26">
        <v>1500</v>
      </c>
      <c r="T6" s="35"/>
      <c r="U6" s="35"/>
    </row>
    <row r="7" spans="1:21" ht="15" x14ac:dyDescent="0.25">
      <c r="A7" s="56" t="s">
        <v>117</v>
      </c>
      <c r="B7" s="36" t="s">
        <v>118</v>
      </c>
      <c r="C7" s="36" t="s">
        <v>121</v>
      </c>
      <c r="D7" s="29" t="s">
        <v>257</v>
      </c>
      <c r="E7" s="29" t="s">
        <v>258</v>
      </c>
      <c r="F7" s="26">
        <v>4082</v>
      </c>
      <c r="G7" s="31">
        <v>1049</v>
      </c>
      <c r="H7" s="26">
        <v>2966</v>
      </c>
      <c r="I7" s="31">
        <v>85</v>
      </c>
      <c r="J7" s="31">
        <v>482</v>
      </c>
      <c r="K7" s="31">
        <v>106</v>
      </c>
      <c r="L7" s="31">
        <v>447</v>
      </c>
      <c r="M7" s="31">
        <v>732</v>
      </c>
      <c r="N7" s="31">
        <v>294</v>
      </c>
      <c r="O7" s="31">
        <v>116</v>
      </c>
      <c r="P7" s="31">
        <v>212</v>
      </c>
      <c r="Q7" s="31">
        <v>145</v>
      </c>
      <c r="R7" s="31">
        <v>581</v>
      </c>
      <c r="S7" s="31">
        <v>2179</v>
      </c>
      <c r="T7" s="35" t="s">
        <v>255</v>
      </c>
      <c r="U7" s="35" t="s">
        <v>256</v>
      </c>
    </row>
    <row r="8" spans="1:21" ht="15" x14ac:dyDescent="0.25">
      <c r="A8" s="56" t="s">
        <v>120</v>
      </c>
      <c r="B8" s="36" t="s">
        <v>118</v>
      </c>
      <c r="C8" s="36" t="s">
        <v>121</v>
      </c>
      <c r="D8" s="29" t="s">
        <v>259</v>
      </c>
      <c r="E8" s="29" t="s">
        <v>121</v>
      </c>
      <c r="F8" s="26">
        <v>5196</v>
      </c>
      <c r="G8" s="31">
        <v>205</v>
      </c>
      <c r="H8" s="26">
        <v>5212</v>
      </c>
      <c r="I8" s="31">
        <v>250</v>
      </c>
      <c r="J8" s="31">
        <v>1138</v>
      </c>
      <c r="K8" s="31">
        <v>715</v>
      </c>
      <c r="L8" s="31">
        <v>1010</v>
      </c>
      <c r="M8" s="31">
        <v>850</v>
      </c>
      <c r="N8" s="31">
        <v>935</v>
      </c>
      <c r="O8" s="31">
        <v>337</v>
      </c>
      <c r="P8" s="31">
        <v>320</v>
      </c>
      <c r="Q8" s="31">
        <v>505</v>
      </c>
      <c r="R8" s="31">
        <v>1025</v>
      </c>
      <c r="S8" s="31">
        <v>1589</v>
      </c>
      <c r="T8" s="35" t="s">
        <v>255</v>
      </c>
      <c r="U8" s="35" t="s">
        <v>256</v>
      </c>
    </row>
    <row r="9" spans="1:21" ht="15" x14ac:dyDescent="0.25">
      <c r="A9" s="56" t="s">
        <v>125</v>
      </c>
      <c r="B9" s="36" t="s">
        <v>118</v>
      </c>
      <c r="C9" s="36" t="s">
        <v>121</v>
      </c>
      <c r="D9" s="29" t="s">
        <v>260</v>
      </c>
      <c r="E9" s="29" t="s">
        <v>261</v>
      </c>
      <c r="F9" s="26">
        <v>3463</v>
      </c>
      <c r="G9" s="31">
        <v>325</v>
      </c>
      <c r="H9" s="26">
        <v>2683</v>
      </c>
      <c r="I9" s="31">
        <v>274</v>
      </c>
      <c r="J9" s="31">
        <v>750</v>
      </c>
      <c r="K9" s="31">
        <v>650</v>
      </c>
      <c r="L9" s="31">
        <v>711</v>
      </c>
      <c r="M9" s="31">
        <v>759</v>
      </c>
      <c r="N9" s="31">
        <v>810</v>
      </c>
      <c r="O9" s="31">
        <v>233</v>
      </c>
      <c r="P9" s="31">
        <v>150</v>
      </c>
      <c r="Q9" s="31">
        <v>220</v>
      </c>
      <c r="R9" s="31">
        <v>452</v>
      </c>
      <c r="S9" s="31">
        <v>1210</v>
      </c>
      <c r="T9" s="35" t="s">
        <v>255</v>
      </c>
      <c r="U9" s="35" t="s">
        <v>256</v>
      </c>
    </row>
    <row r="10" spans="1:21" ht="15" x14ac:dyDescent="0.25">
      <c r="A10" s="56" t="s">
        <v>134</v>
      </c>
      <c r="B10" s="36" t="s">
        <v>118</v>
      </c>
      <c r="C10" s="36" t="s">
        <v>137</v>
      </c>
      <c r="D10" s="29" t="s">
        <v>263</v>
      </c>
      <c r="E10" s="29" t="s">
        <v>133</v>
      </c>
      <c r="F10" s="26">
        <v>3384</v>
      </c>
      <c r="G10" s="31">
        <f>1371*45%</f>
        <v>616.95000000000005</v>
      </c>
      <c r="H10" s="26">
        <v>3234</v>
      </c>
      <c r="I10" s="31">
        <v>435</v>
      </c>
      <c r="J10" s="31">
        <v>428</v>
      </c>
      <c r="K10" s="31">
        <v>521</v>
      </c>
      <c r="L10" s="31">
        <v>1248</v>
      </c>
      <c r="M10" s="31">
        <v>407</v>
      </c>
      <c r="N10" s="31">
        <v>1020</v>
      </c>
      <c r="O10" s="31">
        <v>508</v>
      </c>
      <c r="P10" s="31">
        <v>767</v>
      </c>
      <c r="Q10" s="31">
        <v>341</v>
      </c>
      <c r="R10" s="31">
        <v>196</v>
      </c>
      <c r="S10" s="31">
        <v>799</v>
      </c>
      <c r="T10" s="35" t="s">
        <v>255</v>
      </c>
      <c r="U10" s="35" t="s">
        <v>256</v>
      </c>
    </row>
    <row r="11" spans="1:21" ht="15" x14ac:dyDescent="0.25">
      <c r="A11" s="56" t="s">
        <v>250</v>
      </c>
      <c r="B11" s="36" t="s">
        <v>118</v>
      </c>
      <c r="C11" s="36" t="s">
        <v>137</v>
      </c>
      <c r="D11" s="29" t="s">
        <v>262</v>
      </c>
      <c r="E11" s="29" t="s">
        <v>133</v>
      </c>
      <c r="F11" s="26">
        <v>3407</v>
      </c>
      <c r="G11" s="31">
        <f>1371*55%</f>
        <v>754.05000000000007</v>
      </c>
      <c r="H11" s="26">
        <v>3392</v>
      </c>
      <c r="I11" s="31">
        <v>490</v>
      </c>
      <c r="J11" s="31">
        <v>482</v>
      </c>
      <c r="K11" s="31">
        <v>588</v>
      </c>
      <c r="L11" s="31">
        <v>1407</v>
      </c>
      <c r="M11" s="31">
        <v>458</v>
      </c>
      <c r="N11" s="31">
        <v>1150</v>
      </c>
      <c r="O11" s="31">
        <v>573</v>
      </c>
      <c r="P11" s="31">
        <v>864</v>
      </c>
      <c r="Q11" s="31">
        <v>385</v>
      </c>
      <c r="R11" s="31">
        <v>220</v>
      </c>
      <c r="S11" s="31">
        <v>901</v>
      </c>
      <c r="T11" s="35" t="s">
        <v>255</v>
      </c>
      <c r="U11" s="35" t="s">
        <v>256</v>
      </c>
    </row>
    <row r="12" spans="1:21" ht="15" x14ac:dyDescent="0.25">
      <c r="A12" s="56" t="s">
        <v>138</v>
      </c>
      <c r="B12" s="36" t="s">
        <v>118</v>
      </c>
      <c r="C12" s="36" t="s">
        <v>137</v>
      </c>
      <c r="D12" s="29" t="s">
        <v>264</v>
      </c>
      <c r="E12" s="29" t="s">
        <v>137</v>
      </c>
      <c r="F12" s="26">
        <v>3104</v>
      </c>
      <c r="G12" s="31">
        <f>2009*60%</f>
        <v>1205.3999999999999</v>
      </c>
      <c r="H12" s="26">
        <v>3171</v>
      </c>
      <c r="I12" s="31">
        <v>383</v>
      </c>
      <c r="J12" s="31">
        <v>872</v>
      </c>
      <c r="K12" s="31">
        <v>417</v>
      </c>
      <c r="L12" s="31">
        <v>628</v>
      </c>
      <c r="M12" s="31">
        <v>610</v>
      </c>
      <c r="N12" s="31">
        <v>688</v>
      </c>
      <c r="O12" s="31">
        <v>590</v>
      </c>
      <c r="P12" s="31">
        <v>1189</v>
      </c>
      <c r="Q12" s="31">
        <v>473</v>
      </c>
      <c r="R12" s="31">
        <v>390</v>
      </c>
      <c r="S12" s="31">
        <v>1300</v>
      </c>
      <c r="T12" s="35" t="s">
        <v>255</v>
      </c>
      <c r="U12" s="35" t="s">
        <v>256</v>
      </c>
    </row>
    <row r="13" spans="1:21" ht="15" x14ac:dyDescent="0.25">
      <c r="A13" s="56" t="s">
        <v>245</v>
      </c>
      <c r="B13" s="36" t="s">
        <v>118</v>
      </c>
      <c r="C13" s="36" t="s">
        <v>137</v>
      </c>
      <c r="D13" s="29" t="s">
        <v>265</v>
      </c>
      <c r="E13" s="29" t="s">
        <v>137</v>
      </c>
      <c r="F13" s="26">
        <v>2912</v>
      </c>
      <c r="G13" s="31">
        <f>2009*40%</f>
        <v>803.6</v>
      </c>
      <c r="H13" s="26">
        <v>2781</v>
      </c>
      <c r="I13" s="31">
        <v>255</v>
      </c>
      <c r="J13" s="31">
        <v>582</v>
      </c>
      <c r="K13" s="31">
        <v>278</v>
      </c>
      <c r="L13" s="31">
        <v>419</v>
      </c>
      <c r="M13" s="31">
        <v>432</v>
      </c>
      <c r="N13" s="31">
        <v>458</v>
      </c>
      <c r="O13" s="31">
        <v>393</v>
      </c>
      <c r="P13" s="31">
        <v>892</v>
      </c>
      <c r="Q13" s="31">
        <v>315</v>
      </c>
      <c r="R13" s="31">
        <v>238</v>
      </c>
      <c r="S13" s="31">
        <v>900</v>
      </c>
      <c r="T13" s="35" t="s">
        <v>255</v>
      </c>
      <c r="U13" s="35" t="s">
        <v>256</v>
      </c>
    </row>
    <row r="14" spans="1:21" ht="15" x14ac:dyDescent="0.25">
      <c r="A14" s="56" t="s">
        <v>122</v>
      </c>
      <c r="B14" s="36" t="s">
        <v>118</v>
      </c>
      <c r="C14" s="36" t="s">
        <v>118</v>
      </c>
      <c r="D14" s="29" t="s">
        <v>266</v>
      </c>
      <c r="E14" s="29" t="s">
        <v>118</v>
      </c>
      <c r="F14" s="26">
        <v>5538</v>
      </c>
      <c r="G14" s="31">
        <v>488</v>
      </c>
      <c r="H14" s="26">
        <v>4830</v>
      </c>
      <c r="I14" s="31">
        <v>465</v>
      </c>
      <c r="J14" s="31">
        <v>1458</v>
      </c>
      <c r="K14" s="31">
        <v>398</v>
      </c>
      <c r="L14" s="31">
        <v>1268</v>
      </c>
      <c r="M14" s="31">
        <v>1932</v>
      </c>
      <c r="N14" s="31">
        <v>1023</v>
      </c>
      <c r="O14" s="31">
        <v>310</v>
      </c>
      <c r="P14" s="31">
        <v>723</v>
      </c>
      <c r="Q14" s="31">
        <v>562</v>
      </c>
      <c r="R14" s="31">
        <v>458</v>
      </c>
      <c r="S14" s="31">
        <v>1200</v>
      </c>
      <c r="T14" s="35" t="s">
        <v>255</v>
      </c>
      <c r="U14" s="35" t="s">
        <v>256</v>
      </c>
    </row>
    <row r="15" spans="1:21" ht="15" x14ac:dyDescent="0.25">
      <c r="A15" s="56" t="s">
        <v>239</v>
      </c>
      <c r="B15" s="36" t="s">
        <v>118</v>
      </c>
      <c r="C15" s="36" t="s">
        <v>118</v>
      </c>
      <c r="D15" s="29" t="s">
        <v>267</v>
      </c>
      <c r="E15" s="29" t="s">
        <v>124</v>
      </c>
      <c r="F15" s="26">
        <v>5818</v>
      </c>
      <c r="G15" s="31">
        <v>645</v>
      </c>
      <c r="H15" s="26">
        <v>4421</v>
      </c>
      <c r="I15" s="31">
        <v>282</v>
      </c>
      <c r="J15" s="31">
        <v>754</v>
      </c>
      <c r="K15" s="31">
        <v>548</v>
      </c>
      <c r="L15" s="31">
        <v>789</v>
      </c>
      <c r="M15" s="31">
        <v>659</v>
      </c>
      <c r="N15" s="31">
        <v>761</v>
      </c>
      <c r="O15" s="31">
        <v>410</v>
      </c>
      <c r="P15" s="31">
        <v>582</v>
      </c>
      <c r="Q15" s="31">
        <v>384</v>
      </c>
      <c r="R15" s="31">
        <v>326</v>
      </c>
      <c r="S15" s="31">
        <v>1100</v>
      </c>
      <c r="T15" s="35" t="s">
        <v>255</v>
      </c>
      <c r="U15" s="35" t="s">
        <v>256</v>
      </c>
    </row>
  </sheetData>
  <autoFilter ref="A2:U1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workbookViewId="0">
      <selection activeCell="J18" sqref="J18"/>
    </sheetView>
  </sheetViews>
  <sheetFormatPr defaultColWidth="14.7109375" defaultRowHeight="15" x14ac:dyDescent="0.25"/>
  <cols>
    <col min="1" max="1" width="17" customWidth="1"/>
    <col min="2" max="2" width="13.5703125" bestFit="1" customWidth="1"/>
    <col min="3" max="3" width="12" bestFit="1" customWidth="1"/>
    <col min="4" max="4" width="12" customWidth="1"/>
    <col min="5" max="5" width="12" bestFit="1" customWidth="1"/>
    <col min="6" max="6" width="13.5703125" bestFit="1" customWidth="1"/>
    <col min="7" max="13" width="12" bestFit="1" customWidth="1"/>
    <col min="14" max="14" width="11" bestFit="1" customWidth="1"/>
    <col min="15" max="15" width="12" bestFit="1" customWidth="1"/>
    <col min="16" max="16" width="13.5703125" bestFit="1" customWidth="1"/>
  </cols>
  <sheetData>
    <row r="1" spans="1:16" ht="21.75" thickBot="1" x14ac:dyDescent="0.3">
      <c r="A1" s="63" t="s">
        <v>242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</row>
    <row r="2" spans="1:1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thickBot="1" x14ac:dyDescent="0.3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 x14ac:dyDescent="0.2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246</v>
      </c>
      <c r="M4" s="4" t="s">
        <v>247</v>
      </c>
      <c r="N4" s="4" t="s">
        <v>248</v>
      </c>
      <c r="O4" s="4" t="s">
        <v>15</v>
      </c>
      <c r="P4" s="5" t="s">
        <v>142</v>
      </c>
    </row>
    <row r="5" spans="1:16" x14ac:dyDescent="0.25">
      <c r="A5" s="6" t="s">
        <v>240</v>
      </c>
      <c r="B5" s="7">
        <f>SUMIF('Value Sales'!$B:$B,'Value Share'!$A5,'Value Sales'!F:F)</f>
        <v>0</v>
      </c>
      <c r="C5" s="7">
        <f>SUMIF('Value Sales'!$B:$B,'Value Share'!$A5,'Value Sales'!G:G)</f>
        <v>0</v>
      </c>
      <c r="D5" s="7">
        <f>SUMIF('Value Sales'!$B:$B,'Value Share'!$A5,'Value Sales'!H:H)</f>
        <v>0</v>
      </c>
      <c r="E5" s="7">
        <f>SUMIF('Value Sales'!$B:$B,'Value Share'!$A5,'Value Sales'!I:I)</f>
        <v>0</v>
      </c>
      <c r="F5" s="7">
        <f>SUMIF('Value Sales'!$B:$B,'Value Share'!$A5,'Value Sales'!J:J)</f>
        <v>0</v>
      </c>
      <c r="G5" s="7">
        <f>SUMIF('Value Sales'!$B:$B,'Value Share'!$A5,'Value Sales'!K:K)</f>
        <v>0</v>
      </c>
      <c r="H5" s="7">
        <f>SUMIF('Value Sales'!$B:$B,'Value Share'!$A5,'Value Sales'!L:L)</f>
        <v>0</v>
      </c>
      <c r="I5" s="7">
        <f>SUMIF('Value Sales'!$B:$B,'Value Share'!$A5,'Value Sales'!M:M)</f>
        <v>0</v>
      </c>
      <c r="J5" s="7">
        <f>SUMIF('Value Sales'!$B:$B,'Value Share'!$A5,'Value Sales'!N:N)</f>
        <v>0</v>
      </c>
      <c r="K5" s="7">
        <f>SUMIF('Value Sales'!$B:$B,'Value Share'!$A5,'Value Sales'!O:O)</f>
        <v>0</v>
      </c>
      <c r="L5" s="7">
        <f>SUMIF('Value Sales'!$B:$B,'Value Share'!$A5,'Value Sales'!P:P)</f>
        <v>0</v>
      </c>
      <c r="M5" s="7">
        <f>SUMIF('Value Sales'!$B:$B,'Value Share'!$A5,'Value Sales'!Q:Q)</f>
        <v>0</v>
      </c>
      <c r="N5" s="7">
        <f>SUMIF('Value Sales'!$B:$B,'Value Share'!$A5,'Value Sales'!R:R)</f>
        <v>0</v>
      </c>
      <c r="O5" s="7">
        <f>SUMIF('Value Sales'!$B:$B,'Value Share'!$A5,'Value Sales'!S:S)</f>
        <v>0</v>
      </c>
      <c r="P5" s="8">
        <f t="shared" ref="P5:P9" si="0">SUM(B5:O5)</f>
        <v>0</v>
      </c>
    </row>
    <row r="6" spans="1:16" x14ac:dyDescent="0.25">
      <c r="A6" s="6" t="s">
        <v>68</v>
      </c>
      <c r="B6" s="7">
        <f>SUMIF('Value Sales'!$B:$B,'Value Share'!$A6,'Value Sales'!F:F)</f>
        <v>0</v>
      </c>
      <c r="C6" s="7">
        <f>SUMIF('Value Sales'!$B:$B,'Value Share'!$A6,'Value Sales'!G:G)</f>
        <v>0</v>
      </c>
      <c r="D6" s="7">
        <f>SUMIF('Value Sales'!$B:$B,'Value Share'!$A6,'Value Sales'!H:H)</f>
        <v>0</v>
      </c>
      <c r="E6" s="7">
        <f>SUMIF('Value Sales'!$B:$B,'Value Share'!$A6,'Value Sales'!I:I)</f>
        <v>0</v>
      </c>
      <c r="F6" s="7">
        <f>SUMIF('Value Sales'!$B:$B,'Value Share'!$A6,'Value Sales'!J:J)</f>
        <v>0</v>
      </c>
      <c r="G6" s="7">
        <f>SUMIF('Value Sales'!$B:$B,'Value Share'!$A6,'Value Sales'!K:K)</f>
        <v>0</v>
      </c>
      <c r="H6" s="7">
        <f>SUMIF('Value Sales'!$B:$B,'Value Share'!$A6,'Value Sales'!L:L)</f>
        <v>0</v>
      </c>
      <c r="I6" s="7">
        <f>SUMIF('Value Sales'!$B:$B,'Value Share'!$A6,'Value Sales'!M:M)</f>
        <v>0</v>
      </c>
      <c r="J6" s="7">
        <f>SUMIF('Value Sales'!$B:$B,'Value Share'!$A6,'Value Sales'!N:N)</f>
        <v>0</v>
      </c>
      <c r="K6" s="7">
        <f>SUMIF('Value Sales'!$B:$B,'Value Share'!$A6,'Value Sales'!O:O)</f>
        <v>0</v>
      </c>
      <c r="L6" s="7">
        <f>SUMIF('Value Sales'!$B:$B,'Value Share'!$A6,'Value Sales'!P:P)</f>
        <v>0</v>
      </c>
      <c r="M6" s="7">
        <f>SUMIF('Value Sales'!$B:$B,'Value Share'!$A6,'Value Sales'!Q:Q)</f>
        <v>0</v>
      </c>
      <c r="N6" s="7">
        <f>SUMIF('Value Sales'!$B:$B,'Value Share'!$A6,'Value Sales'!R:R)</f>
        <v>0</v>
      </c>
      <c r="O6" s="7">
        <f>SUMIF('Value Sales'!$B:$B,'Value Share'!$A6,'Value Sales'!S:S)</f>
        <v>0</v>
      </c>
      <c r="P6" s="8">
        <f t="shared" si="0"/>
        <v>0</v>
      </c>
    </row>
    <row r="7" spans="1:16" x14ac:dyDescent="0.25">
      <c r="A7" s="6" t="s">
        <v>69</v>
      </c>
      <c r="B7" s="7">
        <f>SUMIF('Value Sales'!$B:$B,'Value Share'!$A7,'Value Sales'!F:F)</f>
        <v>0</v>
      </c>
      <c r="C7" s="7">
        <f>SUMIF('Value Sales'!$B:$B,'Value Share'!$A7,'Value Sales'!G:G)</f>
        <v>0</v>
      </c>
      <c r="D7" s="7">
        <f>SUMIF('Value Sales'!$B:$B,'Value Share'!$A7,'Value Sales'!H:H)</f>
        <v>0</v>
      </c>
      <c r="E7" s="7">
        <f>SUMIF('Value Sales'!$B:$B,'Value Share'!$A7,'Value Sales'!I:I)</f>
        <v>0</v>
      </c>
      <c r="F7" s="7">
        <f>SUMIF('Value Sales'!$B:$B,'Value Share'!$A7,'Value Sales'!J:J)</f>
        <v>0</v>
      </c>
      <c r="G7" s="7">
        <f>SUMIF('Value Sales'!$B:$B,'Value Share'!$A7,'Value Sales'!K:K)</f>
        <v>0</v>
      </c>
      <c r="H7" s="7">
        <f>SUMIF('Value Sales'!$B:$B,'Value Share'!$A7,'Value Sales'!L:L)</f>
        <v>0</v>
      </c>
      <c r="I7" s="7">
        <f>SUMIF('Value Sales'!$B:$B,'Value Share'!$A7,'Value Sales'!M:M)</f>
        <v>0</v>
      </c>
      <c r="J7" s="7">
        <f>SUMIF('Value Sales'!$B:$B,'Value Share'!$A7,'Value Sales'!N:N)</f>
        <v>0</v>
      </c>
      <c r="K7" s="7">
        <f>SUMIF('Value Sales'!$B:$B,'Value Share'!$A7,'Value Sales'!O:O)</f>
        <v>0</v>
      </c>
      <c r="L7" s="7">
        <f>SUMIF('Value Sales'!$B:$B,'Value Share'!$A7,'Value Sales'!P:P)</f>
        <v>0</v>
      </c>
      <c r="M7" s="7">
        <f>SUMIF('Value Sales'!$B:$B,'Value Share'!$A7,'Value Sales'!Q:Q)</f>
        <v>0</v>
      </c>
      <c r="N7" s="7">
        <f>SUMIF('Value Sales'!$B:$B,'Value Share'!$A7,'Value Sales'!R:R)</f>
        <v>0</v>
      </c>
      <c r="O7" s="7">
        <f>SUMIF('Value Sales'!$B:$B,'Value Share'!$A7,'Value Sales'!S:S)</f>
        <v>0</v>
      </c>
      <c r="P7" s="8">
        <f t="shared" si="0"/>
        <v>0</v>
      </c>
    </row>
    <row r="8" spans="1:16" x14ac:dyDescent="0.25">
      <c r="A8" s="6" t="s">
        <v>71</v>
      </c>
      <c r="B8" s="7">
        <f>SUMIF('Value Sales'!$B:$B,'Value Share'!$A8,'Value Sales'!F:F)</f>
        <v>0</v>
      </c>
      <c r="C8" s="7">
        <f>SUMIF('Value Sales'!$B:$B,'Value Share'!$A8,'Value Sales'!G:G)</f>
        <v>0</v>
      </c>
      <c r="D8" s="7">
        <f>SUMIF('Value Sales'!$B:$B,'Value Share'!$A8,'Value Sales'!H:H)</f>
        <v>0</v>
      </c>
      <c r="E8" s="7">
        <f>SUMIF('Value Sales'!$B:$B,'Value Share'!$A8,'Value Sales'!I:I)</f>
        <v>0</v>
      </c>
      <c r="F8" s="7">
        <f>SUMIF('Value Sales'!$B:$B,'Value Share'!$A8,'Value Sales'!J:J)</f>
        <v>0</v>
      </c>
      <c r="G8" s="7">
        <f>SUMIF('Value Sales'!$B:$B,'Value Share'!$A8,'Value Sales'!K:K)</f>
        <v>0</v>
      </c>
      <c r="H8" s="7">
        <f>SUMIF('Value Sales'!$B:$B,'Value Share'!$A8,'Value Sales'!L:L)</f>
        <v>0</v>
      </c>
      <c r="I8" s="7">
        <f>SUMIF('Value Sales'!$B:$B,'Value Share'!$A8,'Value Sales'!M:M)</f>
        <v>0</v>
      </c>
      <c r="J8" s="7">
        <f>SUMIF('Value Sales'!$B:$B,'Value Share'!$A8,'Value Sales'!N:N)</f>
        <v>0</v>
      </c>
      <c r="K8" s="7">
        <f>SUMIF('Value Sales'!$B:$B,'Value Share'!$A8,'Value Sales'!O:O)</f>
        <v>0</v>
      </c>
      <c r="L8" s="7">
        <f>SUMIF('Value Sales'!$B:$B,'Value Share'!$A8,'Value Sales'!P:P)</f>
        <v>0</v>
      </c>
      <c r="M8" s="7">
        <f>SUMIF('Value Sales'!$B:$B,'Value Share'!$A8,'Value Sales'!Q:Q)</f>
        <v>0</v>
      </c>
      <c r="N8" s="7">
        <f>SUMIF('Value Sales'!$B:$B,'Value Share'!$A8,'Value Sales'!R:R)</f>
        <v>0</v>
      </c>
      <c r="O8" s="7">
        <f>SUMIF('Value Sales'!$B:$B,'Value Share'!$A8,'Value Sales'!S:S)</f>
        <v>0</v>
      </c>
      <c r="P8" s="8">
        <f t="shared" si="0"/>
        <v>0</v>
      </c>
    </row>
    <row r="9" spans="1:16" x14ac:dyDescent="0.25">
      <c r="A9" s="6" t="s">
        <v>118</v>
      </c>
      <c r="B9" s="7">
        <f>SUMIF('Value Sales'!$B:$B,'Value Share'!$A9,'Value Sales'!F:F)</f>
        <v>86054630</v>
      </c>
      <c r="C9" s="7">
        <f>SUMIF('Value Sales'!$B:$B,'Value Share'!$A9,'Value Sales'!G:G)</f>
        <v>9678096</v>
      </c>
      <c r="D9" s="7">
        <f>SUMIF('Value Sales'!$B:$B,'Value Share'!$A9,'Value Sales'!H:H)</f>
        <v>73118454</v>
      </c>
      <c r="E9" s="7">
        <f>SUMIF('Value Sales'!$B:$B,'Value Share'!$A9,'Value Sales'!I:I)</f>
        <v>42899500</v>
      </c>
      <c r="F9" s="7">
        <f>SUMIF('Value Sales'!$B:$B,'Value Share'!$A9,'Value Sales'!J:J)</f>
        <v>127132600</v>
      </c>
      <c r="G9" s="7">
        <f>SUMIF('Value Sales'!$B:$B,'Value Share'!$A9,'Value Sales'!K:K)</f>
        <v>87609600</v>
      </c>
      <c r="H9" s="7">
        <f>SUMIF('Value Sales'!$B:$B,'Value Share'!$A9,'Value Sales'!L:L)</f>
        <v>142924500</v>
      </c>
      <c r="I9" s="7">
        <f>SUMIF('Value Sales'!$B:$B,'Value Share'!$A9,'Value Sales'!M:M)</f>
        <v>27472320</v>
      </c>
      <c r="J9" s="7">
        <f>SUMIF('Value Sales'!$B:$B,'Value Share'!$A9,'Value Sales'!N:N)</f>
        <v>108840720</v>
      </c>
      <c r="K9" s="7">
        <f>SUMIF('Value Sales'!$B:$B,'Value Share'!$A9,'Value Sales'!O:O)</f>
        <v>60232600</v>
      </c>
      <c r="L9" s="7">
        <f>SUMIF('Value Sales'!$B:$B,'Value Share'!$A9,'Value Sales'!P:P)</f>
        <v>14229502</v>
      </c>
      <c r="M9" s="7">
        <f>SUMIF('Value Sales'!$B:$B,'Value Share'!$A9,'Value Sales'!Q:Q)</f>
        <v>49371000</v>
      </c>
      <c r="N9" s="7">
        <f>SUMIF('Value Sales'!$B:$B,'Value Share'!$A9,'Value Sales'!R:R)</f>
        <v>7209552</v>
      </c>
      <c r="O9" s="7">
        <f>SUMIF('Value Sales'!$B:$B,'Value Share'!$A9,'Value Sales'!S:S)</f>
        <v>28824684</v>
      </c>
      <c r="P9" s="8">
        <f t="shared" si="0"/>
        <v>865597758</v>
      </c>
    </row>
    <row r="10" spans="1:16" ht="15.75" thickBot="1" x14ac:dyDescent="0.3">
      <c r="A10" s="9" t="s">
        <v>144</v>
      </c>
      <c r="B10" s="10">
        <f t="shared" ref="B10:P10" si="1">SUM(B5:B9)</f>
        <v>86054630</v>
      </c>
      <c r="C10" s="10">
        <f t="shared" si="1"/>
        <v>9678096</v>
      </c>
      <c r="D10" s="10">
        <f t="shared" si="1"/>
        <v>73118454</v>
      </c>
      <c r="E10" s="10">
        <f t="shared" si="1"/>
        <v>42899500</v>
      </c>
      <c r="F10" s="10">
        <f t="shared" si="1"/>
        <v>127132600</v>
      </c>
      <c r="G10" s="10">
        <f t="shared" si="1"/>
        <v>87609600</v>
      </c>
      <c r="H10" s="10">
        <f t="shared" si="1"/>
        <v>142924500</v>
      </c>
      <c r="I10" s="10">
        <f t="shared" si="1"/>
        <v>27472320</v>
      </c>
      <c r="J10" s="10">
        <f t="shared" si="1"/>
        <v>108840720</v>
      </c>
      <c r="K10" s="10">
        <f t="shared" si="1"/>
        <v>60232600</v>
      </c>
      <c r="L10" s="10">
        <f t="shared" si="1"/>
        <v>14229502</v>
      </c>
      <c r="M10" s="10">
        <f t="shared" si="1"/>
        <v>49371000</v>
      </c>
      <c r="N10" s="10">
        <f t="shared" si="1"/>
        <v>7209552</v>
      </c>
      <c r="O10" s="10">
        <f t="shared" si="1"/>
        <v>28824684</v>
      </c>
      <c r="P10" s="11">
        <f t="shared" si="1"/>
        <v>865597758</v>
      </c>
    </row>
    <row r="11" spans="1:16" ht="15.75" thickBot="1" x14ac:dyDescent="0.3">
      <c r="A11" s="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ht="19.5" thickBot="1" x14ac:dyDescent="0.3">
      <c r="A12" s="66" t="s">
        <v>243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</row>
    <row r="13" spans="1:16" x14ac:dyDescent="0.25">
      <c r="A13" s="2" t="s">
        <v>1</v>
      </c>
      <c r="B13" s="3" t="s">
        <v>4</v>
      </c>
      <c r="C13" s="4" t="s">
        <v>6</v>
      </c>
      <c r="D13" s="4" t="s">
        <v>228</v>
      </c>
      <c r="E13" s="4" t="s">
        <v>233</v>
      </c>
      <c r="F13" s="4" t="s">
        <v>5</v>
      </c>
      <c r="G13" s="4" t="s">
        <v>229</v>
      </c>
      <c r="H13" s="4" t="s">
        <v>230</v>
      </c>
      <c r="I13" s="4" t="s">
        <v>10</v>
      </c>
      <c r="J13" s="4" t="s">
        <v>231</v>
      </c>
      <c r="K13" s="4" t="s">
        <v>12</v>
      </c>
      <c r="L13" s="4" t="s">
        <v>246</v>
      </c>
      <c r="M13" s="4" t="s">
        <v>247</v>
      </c>
      <c r="N13" s="4" t="s">
        <v>248</v>
      </c>
      <c r="O13" s="4" t="s">
        <v>15</v>
      </c>
      <c r="P13" s="5" t="s">
        <v>142</v>
      </c>
    </row>
    <row r="14" spans="1:16" x14ac:dyDescent="0.25">
      <c r="A14" s="6" t="s">
        <v>240</v>
      </c>
      <c r="B14" s="18" t="e">
        <f t="shared" ref="B14:P14" si="2">B5/$P5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J14" s="12" t="e">
        <f t="shared" si="2"/>
        <v>#DIV/0!</v>
      </c>
      <c r="K14" s="12" t="e">
        <f t="shared" si="2"/>
        <v>#DIV/0!</v>
      </c>
      <c r="L14" s="12" t="e">
        <f t="shared" ref="L14" si="3">L5/$P5</f>
        <v>#DIV/0!</v>
      </c>
      <c r="M14" s="12" t="e">
        <f t="shared" si="2"/>
        <v>#DIV/0!</v>
      </c>
      <c r="N14" s="12" t="e">
        <f t="shared" si="2"/>
        <v>#DIV/0!</v>
      </c>
      <c r="O14" s="12" t="e">
        <f t="shared" si="2"/>
        <v>#DIV/0!</v>
      </c>
      <c r="P14" s="12" t="e">
        <f t="shared" si="2"/>
        <v>#DIV/0!</v>
      </c>
    </row>
    <row r="15" spans="1:16" x14ac:dyDescent="0.25">
      <c r="A15" s="6" t="s">
        <v>68</v>
      </c>
      <c r="B15" s="18" t="e">
        <f t="shared" ref="B15:P15" si="4">B6/$P6</f>
        <v>#DIV/0!</v>
      </c>
      <c r="C15" s="12" t="e">
        <f t="shared" si="4"/>
        <v>#DIV/0!</v>
      </c>
      <c r="D15" s="12" t="e">
        <f t="shared" si="4"/>
        <v>#DIV/0!</v>
      </c>
      <c r="E15" s="12" t="e">
        <f t="shared" si="4"/>
        <v>#DIV/0!</v>
      </c>
      <c r="F15" s="12" t="e">
        <f t="shared" si="4"/>
        <v>#DIV/0!</v>
      </c>
      <c r="G15" s="12" t="e">
        <f t="shared" si="4"/>
        <v>#DIV/0!</v>
      </c>
      <c r="H15" s="12" t="e">
        <f t="shared" si="4"/>
        <v>#DIV/0!</v>
      </c>
      <c r="I15" s="12" t="e">
        <f t="shared" si="4"/>
        <v>#DIV/0!</v>
      </c>
      <c r="J15" s="12" t="e">
        <f t="shared" si="4"/>
        <v>#DIV/0!</v>
      </c>
      <c r="K15" s="12" t="e">
        <f t="shared" si="4"/>
        <v>#DIV/0!</v>
      </c>
      <c r="L15" s="12" t="e">
        <f t="shared" ref="L15" si="5">L6/$P6</f>
        <v>#DIV/0!</v>
      </c>
      <c r="M15" s="12" t="e">
        <f t="shared" si="4"/>
        <v>#DIV/0!</v>
      </c>
      <c r="N15" s="12" t="e">
        <f t="shared" si="4"/>
        <v>#DIV/0!</v>
      </c>
      <c r="O15" s="12" t="e">
        <f t="shared" si="4"/>
        <v>#DIV/0!</v>
      </c>
      <c r="P15" s="12" t="e">
        <f t="shared" si="4"/>
        <v>#DIV/0!</v>
      </c>
    </row>
    <row r="16" spans="1:16" x14ac:dyDescent="0.25">
      <c r="A16" s="6" t="s">
        <v>69</v>
      </c>
      <c r="B16" s="18" t="e">
        <f t="shared" ref="B16:P16" si="6">B7/$P7</f>
        <v>#DIV/0!</v>
      </c>
      <c r="C16" s="12" t="e">
        <f t="shared" si="6"/>
        <v>#DIV/0!</v>
      </c>
      <c r="D16" s="12" t="e">
        <f t="shared" si="6"/>
        <v>#DIV/0!</v>
      </c>
      <c r="E16" s="12" t="e">
        <f t="shared" si="6"/>
        <v>#DIV/0!</v>
      </c>
      <c r="F16" s="12" t="e">
        <f t="shared" si="6"/>
        <v>#DIV/0!</v>
      </c>
      <c r="G16" s="12" t="e">
        <f t="shared" si="6"/>
        <v>#DIV/0!</v>
      </c>
      <c r="H16" s="12" t="e">
        <f t="shared" si="6"/>
        <v>#DIV/0!</v>
      </c>
      <c r="I16" s="12" t="e">
        <f t="shared" si="6"/>
        <v>#DIV/0!</v>
      </c>
      <c r="J16" s="12" t="e">
        <f t="shared" si="6"/>
        <v>#DIV/0!</v>
      </c>
      <c r="K16" s="12" t="e">
        <f t="shared" si="6"/>
        <v>#DIV/0!</v>
      </c>
      <c r="L16" s="12" t="e">
        <f t="shared" ref="L16" si="7">L7/$P7</f>
        <v>#DIV/0!</v>
      </c>
      <c r="M16" s="12" t="e">
        <f t="shared" si="6"/>
        <v>#DIV/0!</v>
      </c>
      <c r="N16" s="12" t="e">
        <f t="shared" si="6"/>
        <v>#DIV/0!</v>
      </c>
      <c r="O16" s="12" t="e">
        <f t="shared" si="6"/>
        <v>#DIV/0!</v>
      </c>
      <c r="P16" s="12" t="e">
        <f t="shared" si="6"/>
        <v>#DIV/0!</v>
      </c>
    </row>
    <row r="17" spans="1:16" x14ac:dyDescent="0.25">
      <c r="A17" s="6" t="s">
        <v>143</v>
      </c>
      <c r="B17" s="18" t="e">
        <f t="shared" ref="B17:P17" si="8">B8/$P8</f>
        <v>#DIV/0!</v>
      </c>
      <c r="C17" s="12" t="e">
        <f t="shared" si="8"/>
        <v>#DIV/0!</v>
      </c>
      <c r="D17" s="12" t="e">
        <f t="shared" si="8"/>
        <v>#DIV/0!</v>
      </c>
      <c r="E17" s="12" t="e">
        <f t="shared" si="8"/>
        <v>#DIV/0!</v>
      </c>
      <c r="F17" s="12" t="e">
        <f t="shared" si="8"/>
        <v>#DIV/0!</v>
      </c>
      <c r="G17" s="12" t="e">
        <f t="shared" si="8"/>
        <v>#DIV/0!</v>
      </c>
      <c r="H17" s="12" t="e">
        <f t="shared" si="8"/>
        <v>#DIV/0!</v>
      </c>
      <c r="I17" s="12" t="e">
        <f t="shared" si="8"/>
        <v>#DIV/0!</v>
      </c>
      <c r="J17" s="12" t="e">
        <f t="shared" si="8"/>
        <v>#DIV/0!</v>
      </c>
      <c r="K17" s="12" t="e">
        <f t="shared" si="8"/>
        <v>#DIV/0!</v>
      </c>
      <c r="L17" s="12" t="e">
        <f t="shared" ref="L17" si="9">L8/$P8</f>
        <v>#DIV/0!</v>
      </c>
      <c r="M17" s="12" t="e">
        <f t="shared" si="8"/>
        <v>#DIV/0!</v>
      </c>
      <c r="N17" s="12" t="e">
        <f t="shared" si="8"/>
        <v>#DIV/0!</v>
      </c>
      <c r="O17" s="12" t="e">
        <f t="shared" si="8"/>
        <v>#DIV/0!</v>
      </c>
      <c r="P17" s="12" t="e">
        <f t="shared" si="8"/>
        <v>#DIV/0!</v>
      </c>
    </row>
    <row r="18" spans="1:16" x14ac:dyDescent="0.25">
      <c r="A18" s="6" t="s">
        <v>118</v>
      </c>
      <c r="B18" s="60">
        <f t="shared" ref="B18:P18" si="10">B9/$P9</f>
        <v>9.9416419699183189E-2</v>
      </c>
      <c r="C18" s="12">
        <f t="shared" si="10"/>
        <v>1.1180823783972879E-2</v>
      </c>
      <c r="D18" s="12">
        <f t="shared" si="10"/>
        <v>8.4471630528414568E-2</v>
      </c>
      <c r="E18" s="12">
        <f t="shared" si="10"/>
        <v>4.9560548884878236E-2</v>
      </c>
      <c r="F18" s="12">
        <f t="shared" si="10"/>
        <v>0.14687260777308991</v>
      </c>
      <c r="G18" s="12">
        <f t="shared" si="10"/>
        <v>0.10121283146853992</v>
      </c>
      <c r="H18" s="12">
        <f t="shared" si="10"/>
        <v>0.16511653210635974</v>
      </c>
      <c r="I18" s="12">
        <f t="shared" si="10"/>
        <v>3.1737974996002706E-2</v>
      </c>
      <c r="J18" s="12">
        <f t="shared" si="10"/>
        <v>0.12574052900908739</v>
      </c>
      <c r="K18" s="12">
        <f t="shared" si="10"/>
        <v>6.9584976905635657E-2</v>
      </c>
      <c r="L18" s="12">
        <f t="shared" ref="L18" si="11">L9/$P9</f>
        <v>1.6438931210817669E-2</v>
      </c>
      <c r="M18" s="12">
        <f t="shared" si="10"/>
        <v>5.7036885254963886E-2</v>
      </c>
      <c r="N18" s="12">
        <f t="shared" si="10"/>
        <v>8.3289864528507708E-3</v>
      </c>
      <c r="O18" s="12">
        <f t="shared" si="10"/>
        <v>3.3300321926203511E-2</v>
      </c>
      <c r="P18" s="12">
        <f t="shared" si="10"/>
        <v>1</v>
      </c>
    </row>
    <row r="19" spans="1:16" ht="15.75" thickBot="1" x14ac:dyDescent="0.3">
      <c r="A19" s="9" t="s">
        <v>144</v>
      </c>
      <c r="B19" s="19" t="e">
        <f t="shared" ref="B19:P19" si="12">AVERAGE(B14:B18)</f>
        <v>#DIV/0!</v>
      </c>
      <c r="C19" s="13" t="e">
        <f t="shared" si="12"/>
        <v>#DIV/0!</v>
      </c>
      <c r="D19" s="13" t="e">
        <f t="shared" si="12"/>
        <v>#DIV/0!</v>
      </c>
      <c r="E19" s="13" t="e">
        <f t="shared" si="12"/>
        <v>#DIV/0!</v>
      </c>
      <c r="F19" s="13" t="e">
        <f t="shared" si="12"/>
        <v>#DIV/0!</v>
      </c>
      <c r="G19" s="13" t="e">
        <f t="shared" si="12"/>
        <v>#DIV/0!</v>
      </c>
      <c r="H19" s="13" t="e">
        <f t="shared" si="12"/>
        <v>#DIV/0!</v>
      </c>
      <c r="I19" s="13" t="e">
        <f t="shared" si="12"/>
        <v>#DIV/0!</v>
      </c>
      <c r="J19" s="13" t="e">
        <f t="shared" si="12"/>
        <v>#DIV/0!</v>
      </c>
      <c r="K19" s="13" t="e">
        <f t="shared" si="12"/>
        <v>#DIV/0!</v>
      </c>
      <c r="L19" s="13" t="e">
        <f t="shared" si="12"/>
        <v>#DIV/0!</v>
      </c>
      <c r="M19" s="13" t="e">
        <f t="shared" si="12"/>
        <v>#DIV/0!</v>
      </c>
      <c r="N19" s="13" t="e">
        <f t="shared" si="12"/>
        <v>#DIV/0!</v>
      </c>
      <c r="O19" s="13" t="e">
        <f t="shared" si="12"/>
        <v>#DIV/0!</v>
      </c>
      <c r="P19" s="13" t="e">
        <f t="shared" si="12"/>
        <v>#DIV/0!</v>
      </c>
    </row>
  </sheetData>
  <mergeCells count="2">
    <mergeCell ref="A1:P1"/>
    <mergeCell ref="A12:P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workbookViewId="0">
      <selection activeCell="A14" sqref="A14"/>
    </sheetView>
  </sheetViews>
  <sheetFormatPr defaultRowHeight="15" x14ac:dyDescent="0.25"/>
  <cols>
    <col min="1" max="1" width="16" customWidth="1"/>
    <col min="2" max="2" width="11.7109375" bestFit="1" customWidth="1"/>
    <col min="12" max="12" width="12.5703125" bestFit="1" customWidth="1"/>
  </cols>
  <sheetData>
    <row r="1" spans="1:16" ht="21.75" thickBot="1" x14ac:dyDescent="0.3">
      <c r="A1" s="63" t="s">
        <v>241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</row>
    <row r="2" spans="1:1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thickBot="1" x14ac:dyDescent="0.3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 x14ac:dyDescent="0.2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246</v>
      </c>
      <c r="M4" s="4" t="s">
        <v>247</v>
      </c>
      <c r="N4" s="4" t="s">
        <v>248</v>
      </c>
      <c r="O4" s="4" t="s">
        <v>15</v>
      </c>
      <c r="P4" s="5" t="s">
        <v>142</v>
      </c>
    </row>
    <row r="5" spans="1:16" x14ac:dyDescent="0.25">
      <c r="A5" s="6" t="s">
        <v>240</v>
      </c>
      <c r="B5" s="7">
        <f>SUMIF('Quantity Sales'!$B:$B,'Quantity Share'!$A5,'Quantity Sales'!F:F)</f>
        <v>0</v>
      </c>
      <c r="C5" s="7">
        <f>SUMIF('Quantity Sales'!$B:$B,'Quantity Share'!$A5,'Quantity Sales'!G:G)</f>
        <v>0</v>
      </c>
      <c r="D5" s="7">
        <f>SUMIF('Quantity Sales'!$B:$B,'Quantity Share'!$A5,'Quantity Sales'!H:H)</f>
        <v>0</v>
      </c>
      <c r="E5" s="7">
        <f>SUMIF('Quantity Sales'!$B:$B,'Quantity Share'!$A5,'Quantity Sales'!I:I)</f>
        <v>0</v>
      </c>
      <c r="F5" s="7">
        <f>SUMIF('Quantity Sales'!$B:$B,'Quantity Share'!$A5,'Quantity Sales'!J:J)</f>
        <v>0</v>
      </c>
      <c r="G5" s="7">
        <f>SUMIF('Quantity Sales'!$B:$B,'Quantity Share'!$A5,'Quantity Sales'!K:K)</f>
        <v>0</v>
      </c>
      <c r="H5" s="7">
        <f>SUMIF('Quantity Sales'!$B:$B,'Quantity Share'!$A5,'Quantity Sales'!L:L)</f>
        <v>0</v>
      </c>
      <c r="I5" s="7">
        <f>SUMIF('Quantity Sales'!$B:$B,'Quantity Share'!$A5,'Quantity Sales'!M:M)</f>
        <v>0</v>
      </c>
      <c r="J5" s="7">
        <f>SUMIF('Quantity Sales'!$B:$B,'Quantity Share'!$A5,'Quantity Sales'!N:N)</f>
        <v>0</v>
      </c>
      <c r="K5" s="7">
        <f>SUMIF('Quantity Sales'!$B:$B,'Quantity Share'!$A5,'Quantity Sales'!O:O)</f>
        <v>0</v>
      </c>
      <c r="L5" s="7">
        <f>SUMIF('Quantity Sales'!$B:$B,'Quantity Share'!$A5,'Quantity Sales'!P:P)</f>
        <v>0</v>
      </c>
      <c r="M5" s="7">
        <f>SUMIF('Quantity Sales'!$B:$B,'Quantity Share'!$A5,'Quantity Sales'!Q:Q)</f>
        <v>0</v>
      </c>
      <c r="N5" s="7">
        <f>SUMIF('Quantity Sales'!$B:$B,'Quantity Share'!$A5,'Quantity Sales'!R:R)</f>
        <v>0</v>
      </c>
      <c r="O5" s="7">
        <f>SUMIF('Quantity Sales'!$B:$B,'Quantity Share'!$A5,'Quantity Sales'!S:S)</f>
        <v>0</v>
      </c>
      <c r="P5" s="8">
        <f t="shared" ref="P5:P9" si="0">SUM(B5:O5)</f>
        <v>0</v>
      </c>
    </row>
    <row r="6" spans="1:16" x14ac:dyDescent="0.25">
      <c r="A6" s="6" t="s">
        <v>68</v>
      </c>
      <c r="B6" s="7">
        <f>SUMIF('Quantity Sales'!$B:$B,'Quantity Share'!$A6,'Quantity Sales'!F:F)</f>
        <v>0</v>
      </c>
      <c r="C6" s="7">
        <f>SUMIF('Quantity Sales'!$B:$B,'Quantity Share'!$A6,'Quantity Sales'!G:G)</f>
        <v>0</v>
      </c>
      <c r="D6" s="7">
        <f>SUMIF('Quantity Sales'!$B:$B,'Quantity Share'!$A6,'Quantity Sales'!H:H)</f>
        <v>0</v>
      </c>
      <c r="E6" s="7">
        <f>SUMIF('Quantity Sales'!$B:$B,'Quantity Share'!$A6,'Quantity Sales'!I:I)</f>
        <v>0</v>
      </c>
      <c r="F6" s="7">
        <f>SUMIF('Quantity Sales'!$B:$B,'Quantity Share'!$A6,'Quantity Sales'!J:J)</f>
        <v>0</v>
      </c>
      <c r="G6" s="7">
        <f>SUMIF('Quantity Sales'!$B:$B,'Quantity Share'!$A6,'Quantity Sales'!K:K)</f>
        <v>0</v>
      </c>
      <c r="H6" s="7">
        <f>SUMIF('Quantity Sales'!$B:$B,'Quantity Share'!$A6,'Quantity Sales'!L:L)</f>
        <v>0</v>
      </c>
      <c r="I6" s="7">
        <f>SUMIF('Quantity Sales'!$B:$B,'Quantity Share'!$A6,'Quantity Sales'!M:M)</f>
        <v>0</v>
      </c>
      <c r="J6" s="7">
        <f>SUMIF('Quantity Sales'!$B:$B,'Quantity Share'!$A6,'Quantity Sales'!N:N)</f>
        <v>0</v>
      </c>
      <c r="K6" s="7">
        <f>SUMIF('Quantity Sales'!$B:$B,'Quantity Share'!$A6,'Quantity Sales'!O:O)</f>
        <v>0</v>
      </c>
      <c r="L6" s="7">
        <f>SUMIF('Quantity Sales'!$B:$B,'Quantity Share'!$A6,'Quantity Sales'!P:P)</f>
        <v>0</v>
      </c>
      <c r="M6" s="7">
        <f>SUMIF('Quantity Sales'!$B:$B,'Quantity Share'!$A6,'Quantity Sales'!Q:Q)</f>
        <v>0</v>
      </c>
      <c r="N6" s="7">
        <f>SUMIF('Quantity Sales'!$B:$B,'Quantity Share'!$A6,'Quantity Sales'!R:R)</f>
        <v>0</v>
      </c>
      <c r="O6" s="7">
        <f>SUMIF('Quantity Sales'!$B:$B,'Quantity Share'!$A6,'Quantity Sales'!S:S)</f>
        <v>0</v>
      </c>
      <c r="P6" s="8">
        <f t="shared" si="0"/>
        <v>0</v>
      </c>
    </row>
    <row r="7" spans="1:16" x14ac:dyDescent="0.25">
      <c r="A7" s="6" t="s">
        <v>69</v>
      </c>
      <c r="B7" s="7">
        <f>SUMIF('Quantity Sales'!$B:$B,'Quantity Share'!$A7,'Quantity Sales'!F:F)</f>
        <v>0</v>
      </c>
      <c r="C7" s="7">
        <f>SUMIF('Quantity Sales'!$B:$B,'Quantity Share'!$A7,'Quantity Sales'!G:G)</f>
        <v>0</v>
      </c>
      <c r="D7" s="7">
        <f>SUMIF('Quantity Sales'!$B:$B,'Quantity Share'!$A7,'Quantity Sales'!H:H)</f>
        <v>0</v>
      </c>
      <c r="E7" s="7">
        <f>SUMIF('Quantity Sales'!$B:$B,'Quantity Share'!$A7,'Quantity Sales'!I:I)</f>
        <v>0</v>
      </c>
      <c r="F7" s="7">
        <f>SUMIF('Quantity Sales'!$B:$B,'Quantity Share'!$A7,'Quantity Sales'!J:J)</f>
        <v>0</v>
      </c>
      <c r="G7" s="7">
        <f>SUMIF('Quantity Sales'!$B:$B,'Quantity Share'!$A7,'Quantity Sales'!K:K)</f>
        <v>0</v>
      </c>
      <c r="H7" s="7">
        <f>SUMIF('Quantity Sales'!$B:$B,'Quantity Share'!$A7,'Quantity Sales'!L:L)</f>
        <v>0</v>
      </c>
      <c r="I7" s="7">
        <f>SUMIF('Quantity Sales'!$B:$B,'Quantity Share'!$A7,'Quantity Sales'!M:M)</f>
        <v>0</v>
      </c>
      <c r="J7" s="7">
        <f>SUMIF('Quantity Sales'!$B:$B,'Quantity Share'!$A7,'Quantity Sales'!N:N)</f>
        <v>0</v>
      </c>
      <c r="K7" s="7">
        <f>SUMIF('Quantity Sales'!$B:$B,'Quantity Share'!$A7,'Quantity Sales'!O:O)</f>
        <v>0</v>
      </c>
      <c r="L7" s="7">
        <f>SUMIF('Quantity Sales'!$B:$B,'Quantity Share'!$A7,'Quantity Sales'!P:P)</f>
        <v>0</v>
      </c>
      <c r="M7" s="7">
        <f>SUMIF('Quantity Sales'!$B:$B,'Quantity Share'!$A7,'Quantity Sales'!Q:Q)</f>
        <v>0</v>
      </c>
      <c r="N7" s="7">
        <f>SUMIF('Quantity Sales'!$B:$B,'Quantity Share'!$A7,'Quantity Sales'!R:R)</f>
        <v>0</v>
      </c>
      <c r="O7" s="7">
        <f>SUMIF('Quantity Sales'!$B:$B,'Quantity Share'!$A7,'Quantity Sales'!S:S)</f>
        <v>0</v>
      </c>
      <c r="P7" s="8">
        <f t="shared" si="0"/>
        <v>0</v>
      </c>
    </row>
    <row r="8" spans="1:16" x14ac:dyDescent="0.25">
      <c r="A8" s="6" t="s">
        <v>71</v>
      </c>
      <c r="B8" s="7">
        <f>SUMIF('Quantity Sales'!$B:$B,'Quantity Share'!$A8,'Quantity Sales'!F:F)</f>
        <v>0</v>
      </c>
      <c r="C8" s="7">
        <f>SUMIF('Quantity Sales'!$B:$B,'Quantity Share'!$A8,'Quantity Sales'!G:G)</f>
        <v>0</v>
      </c>
      <c r="D8" s="7">
        <f>SUMIF('Quantity Sales'!$B:$B,'Quantity Share'!$A8,'Quantity Sales'!H:H)</f>
        <v>0</v>
      </c>
      <c r="E8" s="7">
        <f>SUMIF('Quantity Sales'!$B:$B,'Quantity Share'!$A8,'Quantity Sales'!I:I)</f>
        <v>0</v>
      </c>
      <c r="F8" s="7">
        <f>SUMIF('Quantity Sales'!$B:$B,'Quantity Share'!$A8,'Quantity Sales'!J:J)</f>
        <v>0</v>
      </c>
      <c r="G8" s="7">
        <f>SUMIF('Quantity Sales'!$B:$B,'Quantity Share'!$A8,'Quantity Sales'!K:K)</f>
        <v>0</v>
      </c>
      <c r="H8" s="7">
        <f>SUMIF('Quantity Sales'!$B:$B,'Quantity Share'!$A8,'Quantity Sales'!L:L)</f>
        <v>0</v>
      </c>
      <c r="I8" s="7">
        <f>SUMIF('Quantity Sales'!$B:$B,'Quantity Share'!$A8,'Quantity Sales'!M:M)</f>
        <v>0</v>
      </c>
      <c r="J8" s="7">
        <f>SUMIF('Quantity Sales'!$B:$B,'Quantity Share'!$A8,'Quantity Sales'!N:N)</f>
        <v>0</v>
      </c>
      <c r="K8" s="7">
        <f>SUMIF('Quantity Sales'!$B:$B,'Quantity Share'!$A8,'Quantity Sales'!O:O)</f>
        <v>0</v>
      </c>
      <c r="L8" s="7">
        <f>SUMIF('Quantity Sales'!$B:$B,'Quantity Share'!$A8,'Quantity Sales'!P:P)</f>
        <v>0</v>
      </c>
      <c r="M8" s="7">
        <f>SUMIF('Quantity Sales'!$B:$B,'Quantity Share'!$A8,'Quantity Sales'!Q:Q)</f>
        <v>0</v>
      </c>
      <c r="N8" s="7">
        <f>SUMIF('Quantity Sales'!$B:$B,'Quantity Share'!$A8,'Quantity Sales'!R:R)</f>
        <v>0</v>
      </c>
      <c r="O8" s="7">
        <f>SUMIF('Quantity Sales'!$B:$B,'Quantity Share'!$A8,'Quantity Sales'!S:S)</f>
        <v>0</v>
      </c>
      <c r="P8" s="8">
        <f t="shared" si="0"/>
        <v>0</v>
      </c>
    </row>
    <row r="9" spans="1:16" x14ac:dyDescent="0.25">
      <c r="A9" s="6" t="s">
        <v>118</v>
      </c>
      <c r="B9" s="7">
        <f>SUMIF('Quantity Sales'!$B:$B,'Quantity Share'!$A9,'Quantity Sales'!F:F)</f>
        <v>53142</v>
      </c>
      <c r="C9" s="7">
        <f>SUMIF('Quantity Sales'!$B:$B,'Quantity Share'!$A9,'Quantity Sales'!G:G)</f>
        <v>9378</v>
      </c>
      <c r="D9" s="7">
        <f>SUMIF('Quantity Sales'!$B:$B,'Quantity Share'!$A9,'Quantity Sales'!H:H)</f>
        <v>46526</v>
      </c>
      <c r="E9" s="7">
        <f>SUMIF('Quantity Sales'!$B:$B,'Quantity Share'!$A9,'Quantity Sales'!I:I)</f>
        <v>4165</v>
      </c>
      <c r="F9" s="7">
        <f>SUMIF('Quantity Sales'!$B:$B,'Quantity Share'!$A9,'Quantity Sales'!J:J)</f>
        <v>8953</v>
      </c>
      <c r="G9" s="7">
        <f>SUMIF('Quantity Sales'!$B:$B,'Quantity Share'!$A9,'Quantity Sales'!K:K)</f>
        <v>5616</v>
      </c>
      <c r="H9" s="7">
        <f>SUMIF('Quantity Sales'!$B:$B,'Quantity Share'!$A9,'Quantity Sales'!L:L)</f>
        <v>10587</v>
      </c>
      <c r="I9" s="7">
        <f>SUMIF('Quantity Sales'!$B:$B,'Quantity Share'!$A9,'Quantity Sales'!M:M)</f>
        <v>9539</v>
      </c>
      <c r="J9" s="7">
        <f>SUMIF('Quantity Sales'!$B:$B,'Quantity Share'!$A9,'Quantity Sales'!N:N)</f>
        <v>9649</v>
      </c>
      <c r="K9" s="7">
        <f>SUMIF('Quantity Sales'!$B:$B,'Quantity Share'!$A9,'Quantity Sales'!O:O)</f>
        <v>4570</v>
      </c>
      <c r="L9" s="7">
        <f>SUMIF('Quantity Sales'!$B:$B,'Quantity Share'!$A9,'Quantity Sales'!P:P)</f>
        <v>9499</v>
      </c>
      <c r="M9" s="7">
        <f>SUMIF('Quantity Sales'!$B:$B,'Quantity Share'!$A9,'Quantity Sales'!Q:Q)</f>
        <v>4702</v>
      </c>
      <c r="N9" s="7">
        <f>SUMIF('Quantity Sales'!$B:$B,'Quantity Share'!$A9,'Quantity Sales'!R:R)</f>
        <v>6986</v>
      </c>
      <c r="O9" s="7">
        <f>SUMIF('Quantity Sales'!$B:$B,'Quantity Share'!$A9,'Quantity Sales'!S:S)</f>
        <v>17178</v>
      </c>
      <c r="P9" s="8">
        <f t="shared" si="0"/>
        <v>200490</v>
      </c>
    </row>
    <row r="10" spans="1:16" ht="15.75" thickBot="1" x14ac:dyDescent="0.3">
      <c r="A10" s="9" t="s">
        <v>144</v>
      </c>
      <c r="B10" s="10">
        <f t="shared" ref="B10:P10" si="1">SUM(B5:B9)</f>
        <v>53142</v>
      </c>
      <c r="C10" s="10">
        <f t="shared" si="1"/>
        <v>9378</v>
      </c>
      <c r="D10" s="10">
        <f t="shared" si="1"/>
        <v>46526</v>
      </c>
      <c r="E10" s="10">
        <f t="shared" si="1"/>
        <v>4165</v>
      </c>
      <c r="F10" s="10">
        <f t="shared" si="1"/>
        <v>8953</v>
      </c>
      <c r="G10" s="10">
        <f t="shared" si="1"/>
        <v>5616</v>
      </c>
      <c r="H10" s="10">
        <f t="shared" si="1"/>
        <v>10587</v>
      </c>
      <c r="I10" s="10">
        <f t="shared" si="1"/>
        <v>9539</v>
      </c>
      <c r="J10" s="10">
        <f t="shared" si="1"/>
        <v>9649</v>
      </c>
      <c r="K10" s="10">
        <f t="shared" si="1"/>
        <v>4570</v>
      </c>
      <c r="L10" s="10">
        <f t="shared" si="1"/>
        <v>9499</v>
      </c>
      <c r="M10" s="10">
        <f t="shared" si="1"/>
        <v>4702</v>
      </c>
      <c r="N10" s="10">
        <f t="shared" si="1"/>
        <v>6986</v>
      </c>
      <c r="O10" s="10">
        <f t="shared" si="1"/>
        <v>17178</v>
      </c>
      <c r="P10" s="11">
        <f t="shared" si="1"/>
        <v>200490</v>
      </c>
    </row>
    <row r="11" spans="1:16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9.5" thickBot="1" x14ac:dyDescent="0.3">
      <c r="A12" s="66" t="s">
        <v>244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</row>
    <row r="13" spans="1:16" x14ac:dyDescent="0.25">
      <c r="A13" s="2" t="s">
        <v>1</v>
      </c>
      <c r="B13" s="3" t="s">
        <v>4</v>
      </c>
      <c r="C13" s="4" t="s">
        <v>6</v>
      </c>
      <c r="D13" s="4" t="s">
        <v>228</v>
      </c>
      <c r="E13" s="4" t="s">
        <v>233</v>
      </c>
      <c r="F13" s="4" t="s">
        <v>5</v>
      </c>
      <c r="G13" s="4" t="s">
        <v>229</v>
      </c>
      <c r="H13" s="4" t="s">
        <v>230</v>
      </c>
      <c r="I13" s="4" t="s">
        <v>10</v>
      </c>
      <c r="J13" s="4" t="s">
        <v>231</v>
      </c>
      <c r="K13" s="4" t="s">
        <v>12</v>
      </c>
      <c r="L13" s="4" t="s">
        <v>246</v>
      </c>
      <c r="M13" s="4" t="s">
        <v>247</v>
      </c>
      <c r="N13" s="4" t="s">
        <v>248</v>
      </c>
      <c r="O13" s="4" t="s">
        <v>15</v>
      </c>
      <c r="P13" s="5" t="s">
        <v>142</v>
      </c>
    </row>
    <row r="14" spans="1:16" x14ac:dyDescent="0.25">
      <c r="A14" s="6" t="s">
        <v>240</v>
      </c>
      <c r="B14" s="12" t="e">
        <f t="shared" ref="B14:P14" si="2">B5/$P5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J14" s="12" t="e">
        <f t="shared" si="2"/>
        <v>#DIV/0!</v>
      </c>
      <c r="K14" s="12" t="e">
        <f t="shared" si="2"/>
        <v>#DIV/0!</v>
      </c>
      <c r="L14" s="12" t="e">
        <f t="shared" ref="L14" si="3">L5/$P5</f>
        <v>#DIV/0!</v>
      </c>
      <c r="M14" s="12" t="e">
        <f t="shared" si="2"/>
        <v>#DIV/0!</v>
      </c>
      <c r="N14" s="12" t="e">
        <f t="shared" si="2"/>
        <v>#DIV/0!</v>
      </c>
      <c r="O14" s="12" t="e">
        <f t="shared" si="2"/>
        <v>#DIV/0!</v>
      </c>
      <c r="P14" s="12" t="e">
        <f t="shared" si="2"/>
        <v>#DIV/0!</v>
      </c>
    </row>
    <row r="15" spans="1:16" x14ac:dyDescent="0.25">
      <c r="A15" s="6" t="s">
        <v>68</v>
      </c>
      <c r="B15" s="12" t="e">
        <f t="shared" ref="B15:P15" si="4">B6/$P6</f>
        <v>#DIV/0!</v>
      </c>
      <c r="C15" s="12" t="e">
        <f t="shared" si="4"/>
        <v>#DIV/0!</v>
      </c>
      <c r="D15" s="12" t="e">
        <f t="shared" si="4"/>
        <v>#DIV/0!</v>
      </c>
      <c r="E15" s="12" t="e">
        <f t="shared" si="4"/>
        <v>#DIV/0!</v>
      </c>
      <c r="F15" s="12" t="e">
        <f t="shared" si="4"/>
        <v>#DIV/0!</v>
      </c>
      <c r="G15" s="12" t="e">
        <f t="shared" si="4"/>
        <v>#DIV/0!</v>
      </c>
      <c r="H15" s="12" t="e">
        <f t="shared" si="4"/>
        <v>#DIV/0!</v>
      </c>
      <c r="I15" s="12" t="e">
        <f t="shared" si="4"/>
        <v>#DIV/0!</v>
      </c>
      <c r="J15" s="12" t="e">
        <f t="shared" si="4"/>
        <v>#DIV/0!</v>
      </c>
      <c r="K15" s="12" t="e">
        <f t="shared" si="4"/>
        <v>#DIV/0!</v>
      </c>
      <c r="L15" s="12" t="e">
        <f t="shared" ref="L15" si="5">L6/$P6</f>
        <v>#DIV/0!</v>
      </c>
      <c r="M15" s="12" t="e">
        <f t="shared" si="4"/>
        <v>#DIV/0!</v>
      </c>
      <c r="N15" s="12" t="e">
        <f t="shared" si="4"/>
        <v>#DIV/0!</v>
      </c>
      <c r="O15" s="12" t="e">
        <f t="shared" si="4"/>
        <v>#DIV/0!</v>
      </c>
      <c r="P15" s="12" t="e">
        <f t="shared" si="4"/>
        <v>#DIV/0!</v>
      </c>
    </row>
    <row r="16" spans="1:16" x14ac:dyDescent="0.25">
      <c r="A16" s="6" t="s">
        <v>69</v>
      </c>
      <c r="B16" s="12" t="e">
        <f t="shared" ref="B16:P16" si="6">B7/$P7</f>
        <v>#DIV/0!</v>
      </c>
      <c r="C16" s="12" t="e">
        <f t="shared" si="6"/>
        <v>#DIV/0!</v>
      </c>
      <c r="D16" s="12" t="e">
        <f t="shared" si="6"/>
        <v>#DIV/0!</v>
      </c>
      <c r="E16" s="12" t="e">
        <f t="shared" si="6"/>
        <v>#DIV/0!</v>
      </c>
      <c r="F16" s="12" t="e">
        <f t="shared" si="6"/>
        <v>#DIV/0!</v>
      </c>
      <c r="G16" s="12" t="e">
        <f t="shared" si="6"/>
        <v>#DIV/0!</v>
      </c>
      <c r="H16" s="12" t="e">
        <f t="shared" si="6"/>
        <v>#DIV/0!</v>
      </c>
      <c r="I16" s="12" t="e">
        <f t="shared" si="6"/>
        <v>#DIV/0!</v>
      </c>
      <c r="J16" s="12" t="e">
        <f t="shared" si="6"/>
        <v>#DIV/0!</v>
      </c>
      <c r="K16" s="12" t="e">
        <f t="shared" si="6"/>
        <v>#DIV/0!</v>
      </c>
      <c r="L16" s="12" t="e">
        <f t="shared" ref="L16" si="7">L7/$P7</f>
        <v>#DIV/0!</v>
      </c>
      <c r="M16" s="12" t="e">
        <f t="shared" si="6"/>
        <v>#DIV/0!</v>
      </c>
      <c r="N16" s="12" t="e">
        <f t="shared" si="6"/>
        <v>#DIV/0!</v>
      </c>
      <c r="O16" s="12" t="e">
        <f t="shared" si="6"/>
        <v>#DIV/0!</v>
      </c>
      <c r="P16" s="12" t="e">
        <f t="shared" si="6"/>
        <v>#DIV/0!</v>
      </c>
    </row>
    <row r="17" spans="1:16" x14ac:dyDescent="0.25">
      <c r="A17" s="6" t="s">
        <v>143</v>
      </c>
      <c r="B17" s="12" t="e">
        <f t="shared" ref="B17:P17" si="8">B8/$P8</f>
        <v>#DIV/0!</v>
      </c>
      <c r="C17" s="12" t="e">
        <f t="shared" si="8"/>
        <v>#DIV/0!</v>
      </c>
      <c r="D17" s="12" t="e">
        <f t="shared" si="8"/>
        <v>#DIV/0!</v>
      </c>
      <c r="E17" s="12" t="e">
        <f t="shared" si="8"/>
        <v>#DIV/0!</v>
      </c>
      <c r="F17" s="12" t="e">
        <f t="shared" si="8"/>
        <v>#DIV/0!</v>
      </c>
      <c r="G17" s="12" t="e">
        <f t="shared" si="8"/>
        <v>#DIV/0!</v>
      </c>
      <c r="H17" s="12" t="e">
        <f t="shared" si="8"/>
        <v>#DIV/0!</v>
      </c>
      <c r="I17" s="12" t="e">
        <f t="shared" si="8"/>
        <v>#DIV/0!</v>
      </c>
      <c r="J17" s="12" t="e">
        <f t="shared" si="8"/>
        <v>#DIV/0!</v>
      </c>
      <c r="K17" s="12" t="e">
        <f t="shared" si="8"/>
        <v>#DIV/0!</v>
      </c>
      <c r="L17" s="12" t="e">
        <f t="shared" ref="L17" si="9">L8/$P8</f>
        <v>#DIV/0!</v>
      </c>
      <c r="M17" s="12" t="e">
        <f t="shared" si="8"/>
        <v>#DIV/0!</v>
      </c>
      <c r="N17" s="12" t="e">
        <f t="shared" si="8"/>
        <v>#DIV/0!</v>
      </c>
      <c r="O17" s="12" t="e">
        <f t="shared" si="8"/>
        <v>#DIV/0!</v>
      </c>
      <c r="P17" s="12" t="e">
        <f t="shared" si="8"/>
        <v>#DIV/0!</v>
      </c>
    </row>
    <row r="18" spans="1:16" x14ac:dyDescent="0.25">
      <c r="A18" s="6" t="s">
        <v>118</v>
      </c>
      <c r="B18" s="12">
        <f t="shared" ref="B18:P18" si="10">B9/$P9</f>
        <v>0.26506060152626065</v>
      </c>
      <c r="C18" s="12">
        <f t="shared" si="10"/>
        <v>4.6775400269340114E-2</v>
      </c>
      <c r="D18" s="12">
        <f t="shared" si="10"/>
        <v>0.23206144944885032</v>
      </c>
      <c r="E18" s="12">
        <f t="shared" si="10"/>
        <v>2.0774103446555937E-2</v>
      </c>
      <c r="F18" s="12">
        <f t="shared" si="10"/>
        <v>4.4655593795201759E-2</v>
      </c>
      <c r="G18" s="12">
        <f t="shared" si="10"/>
        <v>2.801137213826126E-2</v>
      </c>
      <c r="H18" s="12">
        <f t="shared" si="10"/>
        <v>5.280562621577136E-2</v>
      </c>
      <c r="I18" s="12">
        <f t="shared" si="10"/>
        <v>4.7578432839543119E-2</v>
      </c>
      <c r="J18" s="12">
        <f t="shared" si="10"/>
        <v>4.8127088632849521E-2</v>
      </c>
      <c r="K18" s="12">
        <f t="shared" si="10"/>
        <v>2.2794154321911318E-2</v>
      </c>
      <c r="L18" s="12">
        <f t="shared" ref="L18" si="11">L9/$P9</f>
        <v>4.7378921641977156E-2</v>
      </c>
      <c r="M18" s="12">
        <f t="shared" si="10"/>
        <v>2.3452541273878996E-2</v>
      </c>
      <c r="N18" s="12">
        <f t="shared" si="10"/>
        <v>3.4844630654895507E-2</v>
      </c>
      <c r="O18" s="12">
        <f t="shared" si="10"/>
        <v>8.5680083794702974E-2</v>
      </c>
      <c r="P18" s="12">
        <f t="shared" si="10"/>
        <v>1</v>
      </c>
    </row>
    <row r="19" spans="1:16" ht="15.75" thickBot="1" x14ac:dyDescent="0.3">
      <c r="A19" s="9" t="s">
        <v>144</v>
      </c>
      <c r="B19" s="13" t="e">
        <f>AVERAGE(B14:B18)</f>
        <v>#DIV/0!</v>
      </c>
      <c r="C19" s="13" t="e">
        <f>AVERAGE(C14:C18)</f>
        <v>#DIV/0!</v>
      </c>
      <c r="D19" s="13"/>
      <c r="E19" s="13" t="e">
        <f t="shared" ref="E19:P19" si="12">AVERAGE(E14:E18)</f>
        <v>#DIV/0!</v>
      </c>
      <c r="F19" s="13" t="e">
        <f t="shared" si="12"/>
        <v>#DIV/0!</v>
      </c>
      <c r="G19" s="13" t="e">
        <f t="shared" si="12"/>
        <v>#DIV/0!</v>
      </c>
      <c r="H19" s="13" t="e">
        <f t="shared" si="12"/>
        <v>#DIV/0!</v>
      </c>
      <c r="I19" s="13" t="e">
        <f t="shared" si="12"/>
        <v>#DIV/0!</v>
      </c>
      <c r="J19" s="13" t="e">
        <f t="shared" si="12"/>
        <v>#DIV/0!</v>
      </c>
      <c r="K19" s="13" t="e">
        <f t="shared" si="12"/>
        <v>#DIV/0!</v>
      </c>
      <c r="L19" s="13" t="e">
        <f t="shared" si="12"/>
        <v>#DIV/0!</v>
      </c>
      <c r="M19" s="13" t="e">
        <f t="shared" si="12"/>
        <v>#DIV/0!</v>
      </c>
      <c r="N19" s="13" t="e">
        <f t="shared" si="12"/>
        <v>#DIV/0!</v>
      </c>
      <c r="O19" s="13" t="e">
        <f t="shared" si="12"/>
        <v>#DIV/0!</v>
      </c>
      <c r="P19" s="13" t="e">
        <f t="shared" si="12"/>
        <v>#DIV/0!</v>
      </c>
    </row>
  </sheetData>
  <mergeCells count="2">
    <mergeCell ref="A1:P1"/>
    <mergeCell ref="A12:P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workbookViewId="0">
      <selection activeCell="E3" sqref="E3"/>
    </sheetView>
  </sheetViews>
  <sheetFormatPr defaultColWidth="9.140625" defaultRowHeight="12.75" x14ac:dyDescent="0.25"/>
  <cols>
    <col min="1" max="1" width="31" style="40" bestFit="1" customWidth="1"/>
    <col min="2" max="2" width="10.85546875" style="34" bestFit="1" customWidth="1"/>
    <col min="3" max="4" width="16" style="34" bestFit="1" customWidth="1"/>
    <col min="5" max="5" width="9.140625" style="34" bestFit="1" customWidth="1"/>
    <col min="6" max="6" width="7.85546875" style="34" bestFit="1" customWidth="1"/>
    <col min="7" max="7" width="7.5703125" style="34" bestFit="1" customWidth="1"/>
    <col min="8" max="8" width="6.7109375" style="34" customWidth="1"/>
    <col min="9" max="9" width="9" style="34" bestFit="1" customWidth="1"/>
    <col min="10" max="11" width="7.5703125" style="34" bestFit="1" customWidth="1"/>
    <col min="12" max="12" width="6.5703125" style="34" bestFit="1" customWidth="1"/>
    <col min="13" max="14" width="7.5703125" style="34" bestFit="1" customWidth="1"/>
    <col min="15" max="15" width="7.42578125" style="34" bestFit="1" customWidth="1"/>
    <col min="16" max="16" width="7.28515625" style="34" bestFit="1" customWidth="1"/>
    <col min="17" max="17" width="6.5703125" style="34" bestFit="1" customWidth="1"/>
    <col min="18" max="18" width="9.5703125" style="34" bestFit="1" customWidth="1"/>
    <col min="19" max="16384" width="9.140625" style="34"/>
  </cols>
  <sheetData>
    <row r="1" spans="1:17" x14ac:dyDescent="0.25">
      <c r="E1" s="37" t="e">
        <f>SUBTOTAL(101,E3:E124)</f>
        <v>#REF!</v>
      </c>
      <c r="F1" s="37" t="e">
        <f t="shared" ref="F1:Q1" si="0">SUBTOTAL(101,F3:F124)</f>
        <v>#REF!</v>
      </c>
      <c r="G1" s="37" t="e">
        <f t="shared" si="0"/>
        <v>#REF!</v>
      </c>
      <c r="H1" s="37" t="e">
        <f t="shared" si="0"/>
        <v>#REF!</v>
      </c>
      <c r="I1" s="37" t="e">
        <f t="shared" si="0"/>
        <v>#REF!</v>
      </c>
      <c r="J1" s="37" t="e">
        <f t="shared" si="0"/>
        <v>#REF!</v>
      </c>
      <c r="K1" s="37" t="e">
        <f t="shared" si="0"/>
        <v>#REF!</v>
      </c>
      <c r="L1" s="37" t="e">
        <f t="shared" si="0"/>
        <v>#REF!</v>
      </c>
      <c r="M1" s="37" t="e">
        <f t="shared" si="0"/>
        <v>#REF!</v>
      </c>
      <c r="N1" s="37" t="e">
        <f t="shared" si="0"/>
        <v>#REF!</v>
      </c>
      <c r="O1" s="37" t="e">
        <f t="shared" si="0"/>
        <v>#REF!</v>
      </c>
      <c r="P1" s="37" t="e">
        <f t="shared" si="0"/>
        <v>#REF!</v>
      </c>
      <c r="Q1" s="37" t="e">
        <f t="shared" si="0"/>
        <v>#REF!</v>
      </c>
    </row>
    <row r="2" spans="1:17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228</v>
      </c>
      <c r="I2" s="33" t="s">
        <v>233</v>
      </c>
      <c r="J2" s="33" t="s">
        <v>229</v>
      </c>
      <c r="K2" s="33" t="s">
        <v>230</v>
      </c>
      <c r="L2" s="33" t="s">
        <v>10</v>
      </c>
      <c r="M2" s="33" t="s">
        <v>231</v>
      </c>
      <c r="N2" s="33" t="s">
        <v>12</v>
      </c>
      <c r="O2" s="33" t="s">
        <v>13</v>
      </c>
      <c r="P2" s="33" t="s">
        <v>14</v>
      </c>
      <c r="Q2" s="33" t="s">
        <v>15</v>
      </c>
    </row>
    <row r="3" spans="1:17" x14ac:dyDescent="0.25">
      <c r="A3" s="36" t="s">
        <v>37</v>
      </c>
      <c r="B3" s="35" t="s">
        <v>38</v>
      </c>
      <c r="C3" s="35" t="s">
        <v>39</v>
      </c>
      <c r="D3" s="35" t="s">
        <v>39</v>
      </c>
      <c r="E3" s="26" t="e">
        <f>'Value Sales'!#REF!/'Quantity Sales'!#REF!</f>
        <v>#REF!</v>
      </c>
      <c r="F3" s="26" t="e">
        <f>'Value Sales'!#REF!/'Quantity Sales'!#REF!</f>
        <v>#REF!</v>
      </c>
      <c r="G3" s="26" t="e">
        <f>'Value Sales'!#REF!/'Quantity Sales'!#REF!</f>
        <v>#REF!</v>
      </c>
      <c r="H3" s="26" t="e">
        <f>'Value Sales'!#REF!/'Quantity Sales'!#REF!</f>
        <v>#REF!</v>
      </c>
      <c r="I3" s="26" t="e">
        <f>'Value Sales'!#REF!/'Quantity Sales'!#REF!</f>
        <v>#REF!</v>
      </c>
      <c r="J3" s="26" t="e">
        <f>'Value Sales'!#REF!/'Quantity Sales'!#REF!</f>
        <v>#REF!</v>
      </c>
      <c r="K3" s="26" t="e">
        <f>'Value Sales'!#REF!/'Quantity Sales'!#REF!</f>
        <v>#REF!</v>
      </c>
      <c r="L3" s="26" t="e">
        <f>'Value Sales'!#REF!/'Quantity Sales'!#REF!</f>
        <v>#REF!</v>
      </c>
      <c r="M3" s="26" t="e">
        <f>'Value Sales'!#REF!/'Quantity Sales'!#REF!</f>
        <v>#REF!</v>
      </c>
      <c r="N3" s="26" t="e">
        <f>'Value Sales'!#REF!/'Quantity Sales'!#REF!</f>
        <v>#REF!</v>
      </c>
      <c r="O3" s="26" t="e">
        <f>'Value Sales'!#REF!/'Quantity Sales'!#REF!</f>
        <v>#REF!</v>
      </c>
      <c r="P3" s="26" t="e">
        <f>'Value Sales'!#REF!/'Quantity Sales'!#REF!</f>
        <v>#REF!</v>
      </c>
      <c r="Q3" s="26" t="e">
        <f>'Value Sales'!#REF!/'Quantity Sales'!#REF!</f>
        <v>#REF!</v>
      </c>
    </row>
    <row r="4" spans="1:17" x14ac:dyDescent="0.25">
      <c r="A4" s="46" t="s">
        <v>205</v>
      </c>
      <c r="B4" s="35" t="s">
        <v>38</v>
      </c>
      <c r="C4" s="35" t="s">
        <v>39</v>
      </c>
      <c r="D4" s="35" t="s">
        <v>39</v>
      </c>
      <c r="E4" s="26" t="e">
        <f>'Value Sales'!#REF!/'Quantity Sales'!#REF!</f>
        <v>#REF!</v>
      </c>
      <c r="F4" s="26" t="e">
        <f>'Value Sales'!#REF!/'Quantity Sales'!#REF!</f>
        <v>#REF!</v>
      </c>
      <c r="G4" s="26" t="e">
        <f>'Value Sales'!#REF!/'Quantity Sales'!#REF!</f>
        <v>#REF!</v>
      </c>
      <c r="H4" s="26" t="e">
        <f>'Value Sales'!#REF!/'Quantity Sales'!#REF!</f>
        <v>#REF!</v>
      </c>
      <c r="I4" s="26" t="e">
        <f>'Value Sales'!#REF!/'Quantity Sales'!#REF!</f>
        <v>#REF!</v>
      </c>
      <c r="J4" s="26" t="e">
        <f>'Value Sales'!#REF!/'Quantity Sales'!#REF!</f>
        <v>#REF!</v>
      </c>
      <c r="K4" s="26" t="e">
        <f>'Value Sales'!#REF!/'Quantity Sales'!#REF!</f>
        <v>#REF!</v>
      </c>
      <c r="L4" s="26" t="e">
        <f>'Value Sales'!#REF!/'Quantity Sales'!#REF!</f>
        <v>#REF!</v>
      </c>
      <c r="M4" s="26" t="e">
        <f>'Value Sales'!#REF!/'Quantity Sales'!#REF!</f>
        <v>#REF!</v>
      </c>
      <c r="N4" s="26" t="e">
        <f>'Value Sales'!#REF!/'Quantity Sales'!#REF!</f>
        <v>#REF!</v>
      </c>
      <c r="O4" s="26" t="e">
        <f>'Value Sales'!#REF!/'Quantity Sales'!#REF!</f>
        <v>#REF!</v>
      </c>
      <c r="P4" s="26" t="e">
        <f>'Value Sales'!#REF!/'Quantity Sales'!#REF!</f>
        <v>#REF!</v>
      </c>
      <c r="Q4" s="26" t="e">
        <f>'Value Sales'!#REF!/'Quantity Sales'!#REF!</f>
        <v>#REF!</v>
      </c>
    </row>
    <row r="5" spans="1:17" x14ac:dyDescent="0.25">
      <c r="A5" s="36" t="s">
        <v>50</v>
      </c>
      <c r="B5" s="35" t="s">
        <v>38</v>
      </c>
      <c r="C5" s="35" t="s">
        <v>39</v>
      </c>
      <c r="D5" s="35" t="s">
        <v>39</v>
      </c>
      <c r="E5" s="26" t="e">
        <f>'Value Sales'!#REF!/'Quantity Sales'!#REF!</f>
        <v>#REF!</v>
      </c>
      <c r="F5" s="26" t="e">
        <f>'Value Sales'!#REF!/'Quantity Sales'!#REF!</f>
        <v>#REF!</v>
      </c>
      <c r="G5" s="26" t="e">
        <f>'Value Sales'!#REF!/'Quantity Sales'!#REF!</f>
        <v>#REF!</v>
      </c>
      <c r="H5" s="26" t="e">
        <f>'Value Sales'!#REF!/'Quantity Sales'!#REF!</f>
        <v>#REF!</v>
      </c>
      <c r="I5" s="26" t="e">
        <f>'Value Sales'!#REF!/'Quantity Sales'!#REF!</f>
        <v>#REF!</v>
      </c>
      <c r="J5" s="26" t="e">
        <f>'Value Sales'!#REF!/'Quantity Sales'!#REF!</f>
        <v>#REF!</v>
      </c>
      <c r="K5" s="26" t="e">
        <f>'Value Sales'!#REF!/'Quantity Sales'!#REF!</f>
        <v>#REF!</v>
      </c>
      <c r="L5" s="26" t="e">
        <f>'Value Sales'!#REF!/'Quantity Sales'!#REF!</f>
        <v>#REF!</v>
      </c>
      <c r="M5" s="26" t="e">
        <f>'Value Sales'!#REF!/'Quantity Sales'!#REF!</f>
        <v>#REF!</v>
      </c>
      <c r="N5" s="26" t="e">
        <f>'Value Sales'!#REF!/'Quantity Sales'!#REF!</f>
        <v>#REF!</v>
      </c>
      <c r="O5" s="26" t="e">
        <f>'Value Sales'!#REF!/'Quantity Sales'!#REF!</f>
        <v>#REF!</v>
      </c>
      <c r="P5" s="26" t="e">
        <f>'Value Sales'!#REF!/'Quantity Sales'!#REF!</f>
        <v>#REF!</v>
      </c>
      <c r="Q5" s="26" t="e">
        <f>'Value Sales'!#REF!/'Quantity Sales'!#REF!</f>
        <v>#REF!</v>
      </c>
    </row>
    <row r="6" spans="1:17" x14ac:dyDescent="0.25">
      <c r="A6" s="36" t="s">
        <v>53</v>
      </c>
      <c r="B6" s="35" t="s">
        <v>38</v>
      </c>
      <c r="C6" s="35" t="s">
        <v>39</v>
      </c>
      <c r="D6" s="35" t="s">
        <v>54</v>
      </c>
      <c r="E6" s="26" t="e">
        <f>'Value Sales'!#REF!/'Quantity Sales'!#REF!</f>
        <v>#REF!</v>
      </c>
      <c r="F6" s="26" t="e">
        <f>'Value Sales'!#REF!/'Quantity Sales'!#REF!</f>
        <v>#REF!</v>
      </c>
      <c r="G6" s="26" t="e">
        <f>'Value Sales'!#REF!/'Quantity Sales'!#REF!</f>
        <v>#REF!</v>
      </c>
      <c r="H6" s="26" t="e">
        <f>'Value Sales'!#REF!/'Quantity Sales'!#REF!</f>
        <v>#REF!</v>
      </c>
      <c r="I6" s="26" t="e">
        <f>'Value Sales'!#REF!/'Quantity Sales'!#REF!</f>
        <v>#REF!</v>
      </c>
      <c r="J6" s="26" t="e">
        <f>'Value Sales'!#REF!/'Quantity Sales'!#REF!</f>
        <v>#REF!</v>
      </c>
      <c r="K6" s="26" t="e">
        <f>'Value Sales'!#REF!/'Quantity Sales'!#REF!</f>
        <v>#REF!</v>
      </c>
      <c r="L6" s="26" t="e">
        <f>'Value Sales'!#REF!/'Quantity Sales'!#REF!</f>
        <v>#REF!</v>
      </c>
      <c r="M6" s="26" t="e">
        <f>'Value Sales'!#REF!/'Quantity Sales'!#REF!</f>
        <v>#REF!</v>
      </c>
      <c r="N6" s="26" t="e">
        <f>'Value Sales'!#REF!/'Quantity Sales'!#REF!</f>
        <v>#REF!</v>
      </c>
      <c r="O6" s="26" t="e">
        <f>'Value Sales'!#REF!/'Quantity Sales'!#REF!</f>
        <v>#REF!</v>
      </c>
      <c r="P6" s="26" t="e">
        <f>'Value Sales'!#REF!/'Quantity Sales'!#REF!</f>
        <v>#REF!</v>
      </c>
      <c r="Q6" s="26" t="e">
        <f>'Value Sales'!#REF!/'Quantity Sales'!#REF!</f>
        <v>#REF!</v>
      </c>
    </row>
    <row r="7" spans="1:17" x14ac:dyDescent="0.25">
      <c r="A7" s="36" t="s">
        <v>58</v>
      </c>
      <c r="B7" s="35" t="s">
        <v>38</v>
      </c>
      <c r="C7" s="35" t="s">
        <v>39</v>
      </c>
      <c r="D7" s="35" t="s">
        <v>38</v>
      </c>
      <c r="E7" s="26" t="e">
        <f>'Value Sales'!#REF!/'Quantity Sales'!#REF!</f>
        <v>#REF!</v>
      </c>
      <c r="F7" s="26" t="e">
        <f>'Value Sales'!#REF!/'Quantity Sales'!#REF!</f>
        <v>#REF!</v>
      </c>
      <c r="G7" s="26" t="e">
        <f>'Value Sales'!#REF!/'Quantity Sales'!#REF!</f>
        <v>#REF!</v>
      </c>
      <c r="H7" s="26" t="e">
        <f>'Value Sales'!#REF!/'Quantity Sales'!#REF!</f>
        <v>#REF!</v>
      </c>
      <c r="I7" s="26" t="e">
        <f>'Value Sales'!#REF!/'Quantity Sales'!#REF!</f>
        <v>#REF!</v>
      </c>
      <c r="J7" s="26" t="e">
        <f>'Value Sales'!#REF!/'Quantity Sales'!#REF!</f>
        <v>#REF!</v>
      </c>
      <c r="K7" s="26" t="e">
        <f>'Value Sales'!#REF!/'Quantity Sales'!#REF!</f>
        <v>#REF!</v>
      </c>
      <c r="L7" s="26" t="e">
        <f>'Value Sales'!#REF!/'Quantity Sales'!#REF!</f>
        <v>#REF!</v>
      </c>
      <c r="M7" s="26" t="e">
        <f>'Value Sales'!#REF!/'Quantity Sales'!#REF!</f>
        <v>#REF!</v>
      </c>
      <c r="N7" s="26" t="e">
        <f>'Value Sales'!#REF!/'Quantity Sales'!#REF!</f>
        <v>#REF!</v>
      </c>
      <c r="O7" s="26" t="e">
        <f>'Value Sales'!#REF!/'Quantity Sales'!#REF!</f>
        <v>#REF!</v>
      </c>
      <c r="P7" s="26" t="e">
        <f>'Value Sales'!#REF!/'Quantity Sales'!#REF!</f>
        <v>#REF!</v>
      </c>
      <c r="Q7" s="26" t="e">
        <f>'Value Sales'!#REF!/'Quantity Sales'!#REF!</f>
        <v>#REF!</v>
      </c>
    </row>
    <row r="8" spans="1:17" x14ac:dyDescent="0.25">
      <c r="A8" s="41" t="s">
        <v>56</v>
      </c>
      <c r="B8" s="35" t="s">
        <v>38</v>
      </c>
      <c r="C8" s="42" t="s">
        <v>57</v>
      </c>
      <c r="D8" s="42" t="s">
        <v>38</v>
      </c>
      <c r="E8" s="26" t="e">
        <f>'Value Sales'!#REF!/'Quantity Sales'!#REF!</f>
        <v>#REF!</v>
      </c>
      <c r="F8" s="26" t="e">
        <f>'Value Sales'!#REF!/'Quantity Sales'!#REF!</f>
        <v>#REF!</v>
      </c>
      <c r="G8" s="26" t="e">
        <f>'Value Sales'!#REF!/'Quantity Sales'!#REF!</f>
        <v>#REF!</v>
      </c>
      <c r="H8" s="26" t="e">
        <f>'Value Sales'!#REF!/'Quantity Sales'!#REF!</f>
        <v>#REF!</v>
      </c>
      <c r="I8" s="26" t="e">
        <f>'Value Sales'!#REF!/'Quantity Sales'!#REF!</f>
        <v>#REF!</v>
      </c>
      <c r="J8" s="26" t="e">
        <f>'Value Sales'!#REF!/'Quantity Sales'!#REF!</f>
        <v>#REF!</v>
      </c>
      <c r="K8" s="26" t="e">
        <f>'Value Sales'!#REF!/'Quantity Sales'!#REF!</f>
        <v>#REF!</v>
      </c>
      <c r="L8" s="26" t="e">
        <f>'Value Sales'!#REF!/'Quantity Sales'!#REF!</f>
        <v>#REF!</v>
      </c>
      <c r="M8" s="26" t="e">
        <f>'Value Sales'!#REF!/'Quantity Sales'!#REF!</f>
        <v>#REF!</v>
      </c>
      <c r="N8" s="26" t="e">
        <f>'Value Sales'!#REF!/'Quantity Sales'!#REF!</f>
        <v>#REF!</v>
      </c>
      <c r="O8" s="26" t="e">
        <f>'Value Sales'!#REF!/'Quantity Sales'!#REF!</f>
        <v>#REF!</v>
      </c>
      <c r="P8" s="26" t="e">
        <f>'Value Sales'!#REF!/'Quantity Sales'!#REF!</f>
        <v>#REF!</v>
      </c>
      <c r="Q8" s="26" t="e">
        <f>'Value Sales'!#REF!/'Quantity Sales'!#REF!</f>
        <v>#REF!</v>
      </c>
    </row>
    <row r="9" spans="1:17" x14ac:dyDescent="0.25">
      <c r="A9" s="41" t="s">
        <v>61</v>
      </c>
      <c r="B9" s="35" t="s">
        <v>38</v>
      </c>
      <c r="C9" s="42" t="s">
        <v>57</v>
      </c>
      <c r="D9" s="42" t="s">
        <v>62</v>
      </c>
      <c r="E9" s="26" t="e">
        <f>'Value Sales'!#REF!/'Quantity Sales'!#REF!</f>
        <v>#REF!</v>
      </c>
      <c r="F9" s="26" t="e">
        <f>'Value Sales'!#REF!/'Quantity Sales'!#REF!</f>
        <v>#REF!</v>
      </c>
      <c r="G9" s="26" t="e">
        <f>'Value Sales'!#REF!/'Quantity Sales'!#REF!</f>
        <v>#REF!</v>
      </c>
      <c r="H9" s="26" t="e">
        <f>'Value Sales'!#REF!/'Quantity Sales'!#REF!</f>
        <v>#REF!</v>
      </c>
      <c r="I9" s="26" t="e">
        <f>'Value Sales'!#REF!/'Quantity Sales'!#REF!</f>
        <v>#REF!</v>
      </c>
      <c r="J9" s="26" t="e">
        <f>'Value Sales'!#REF!/'Quantity Sales'!#REF!</f>
        <v>#REF!</v>
      </c>
      <c r="K9" s="26" t="e">
        <f>'Value Sales'!#REF!/'Quantity Sales'!#REF!</f>
        <v>#REF!</v>
      </c>
      <c r="L9" s="26" t="e">
        <f>'Value Sales'!#REF!/'Quantity Sales'!#REF!</f>
        <v>#REF!</v>
      </c>
      <c r="M9" s="26" t="e">
        <f>'Value Sales'!#REF!/'Quantity Sales'!#REF!</f>
        <v>#REF!</v>
      </c>
      <c r="N9" s="26" t="e">
        <f>'Value Sales'!#REF!/'Quantity Sales'!#REF!</f>
        <v>#REF!</v>
      </c>
      <c r="O9" s="26" t="e">
        <f>'Value Sales'!#REF!/'Quantity Sales'!#REF!</f>
        <v>#REF!</v>
      </c>
      <c r="P9" s="26" t="e">
        <f>'Value Sales'!#REF!/'Quantity Sales'!#REF!</f>
        <v>#REF!</v>
      </c>
      <c r="Q9" s="26" t="e">
        <f>'Value Sales'!#REF!/'Quantity Sales'!#REF!</f>
        <v>#REF!</v>
      </c>
    </row>
    <row r="10" spans="1:17" x14ac:dyDescent="0.25">
      <c r="A10" s="41" t="s">
        <v>67</v>
      </c>
      <c r="B10" s="35" t="s">
        <v>38</v>
      </c>
      <c r="C10" s="42" t="s">
        <v>57</v>
      </c>
      <c r="D10" s="42" t="s">
        <v>57</v>
      </c>
      <c r="E10" s="26" t="e">
        <f>'Value Sales'!#REF!/'Quantity Sales'!#REF!</f>
        <v>#REF!</v>
      </c>
      <c r="F10" s="26" t="e">
        <f>'Value Sales'!#REF!/'Quantity Sales'!#REF!</f>
        <v>#REF!</v>
      </c>
      <c r="G10" s="26" t="e">
        <f>'Value Sales'!#REF!/'Quantity Sales'!#REF!</f>
        <v>#REF!</v>
      </c>
      <c r="H10" s="26" t="e">
        <f>'Value Sales'!#REF!/'Quantity Sales'!#REF!</f>
        <v>#REF!</v>
      </c>
      <c r="I10" s="26" t="e">
        <f>'Value Sales'!#REF!/'Quantity Sales'!#REF!</f>
        <v>#REF!</v>
      </c>
      <c r="J10" s="26" t="e">
        <f>'Value Sales'!#REF!/'Quantity Sales'!#REF!</f>
        <v>#REF!</v>
      </c>
      <c r="K10" s="26" t="e">
        <f>'Value Sales'!#REF!/'Quantity Sales'!#REF!</f>
        <v>#REF!</v>
      </c>
      <c r="L10" s="26" t="e">
        <f>'Value Sales'!#REF!/'Quantity Sales'!#REF!</f>
        <v>#REF!</v>
      </c>
      <c r="M10" s="26" t="e">
        <f>'Value Sales'!#REF!/'Quantity Sales'!#REF!</f>
        <v>#REF!</v>
      </c>
      <c r="N10" s="26" t="e">
        <f>'Value Sales'!#REF!/'Quantity Sales'!#REF!</f>
        <v>#REF!</v>
      </c>
      <c r="O10" s="26" t="e">
        <f>'Value Sales'!#REF!/'Quantity Sales'!#REF!</f>
        <v>#REF!</v>
      </c>
      <c r="P10" s="26" t="e">
        <f>'Value Sales'!#REF!/'Quantity Sales'!#REF!</f>
        <v>#REF!</v>
      </c>
      <c r="Q10" s="26" t="e">
        <f>'Value Sales'!#REF!/'Quantity Sales'!#REF!</f>
        <v>#REF!</v>
      </c>
    </row>
    <row r="11" spans="1:17" x14ac:dyDescent="0.25">
      <c r="A11" s="36" t="s">
        <v>42</v>
      </c>
      <c r="B11" s="35" t="s">
        <v>38</v>
      </c>
      <c r="C11" s="35" t="s">
        <v>64</v>
      </c>
      <c r="D11" s="35" t="s">
        <v>38</v>
      </c>
      <c r="E11" s="26" t="e">
        <f>'Value Sales'!#REF!/'Quantity Sales'!#REF!</f>
        <v>#REF!</v>
      </c>
      <c r="F11" s="26" t="e">
        <f>'Value Sales'!#REF!/'Quantity Sales'!#REF!</f>
        <v>#REF!</v>
      </c>
      <c r="G11" s="26" t="e">
        <f>'Value Sales'!#REF!/'Quantity Sales'!#REF!</f>
        <v>#REF!</v>
      </c>
      <c r="H11" s="26" t="e">
        <f>'Value Sales'!#REF!/'Quantity Sales'!#REF!</f>
        <v>#REF!</v>
      </c>
      <c r="I11" s="26" t="e">
        <f>'Value Sales'!#REF!/'Quantity Sales'!#REF!</f>
        <v>#REF!</v>
      </c>
      <c r="J11" s="26" t="e">
        <f>'Value Sales'!#REF!/'Quantity Sales'!#REF!</f>
        <v>#REF!</v>
      </c>
      <c r="K11" s="26" t="e">
        <f>'Value Sales'!#REF!/'Quantity Sales'!#REF!</f>
        <v>#REF!</v>
      </c>
      <c r="L11" s="26" t="e">
        <f>'Value Sales'!#REF!/'Quantity Sales'!#REF!</f>
        <v>#REF!</v>
      </c>
      <c r="M11" s="26" t="e">
        <f>'Value Sales'!#REF!/'Quantity Sales'!#REF!</f>
        <v>#REF!</v>
      </c>
      <c r="N11" s="26" t="e">
        <f>'Value Sales'!#REF!/'Quantity Sales'!#REF!</f>
        <v>#REF!</v>
      </c>
      <c r="O11" s="26" t="e">
        <f>'Value Sales'!#REF!/'Quantity Sales'!#REF!</f>
        <v>#REF!</v>
      </c>
      <c r="P11" s="26" t="e">
        <f>'Value Sales'!#REF!/'Quantity Sales'!#REF!</f>
        <v>#REF!</v>
      </c>
      <c r="Q11" s="26" t="e">
        <f>'Value Sales'!#REF!/'Quantity Sales'!#REF!</f>
        <v>#REF!</v>
      </c>
    </row>
    <row r="12" spans="1:17" x14ac:dyDescent="0.25">
      <c r="A12" s="36" t="s">
        <v>63</v>
      </c>
      <c r="B12" s="35" t="s">
        <v>38</v>
      </c>
      <c r="C12" s="35" t="s">
        <v>64</v>
      </c>
      <c r="D12" s="35" t="s">
        <v>65</v>
      </c>
      <c r="E12" s="26" t="e">
        <f>'Value Sales'!#REF!/'Quantity Sales'!#REF!</f>
        <v>#REF!</v>
      </c>
      <c r="F12" s="26" t="e">
        <f>'Value Sales'!#REF!/'Quantity Sales'!#REF!</f>
        <v>#REF!</v>
      </c>
      <c r="G12" s="26" t="e">
        <f>'Value Sales'!#REF!/'Quantity Sales'!#REF!</f>
        <v>#REF!</v>
      </c>
      <c r="H12" s="26" t="e">
        <f>'Value Sales'!#REF!/'Quantity Sales'!#REF!</f>
        <v>#REF!</v>
      </c>
      <c r="I12" s="26" t="e">
        <f>'Value Sales'!#REF!/'Quantity Sales'!#REF!</f>
        <v>#REF!</v>
      </c>
      <c r="J12" s="26" t="e">
        <f>'Value Sales'!#REF!/'Quantity Sales'!#REF!</f>
        <v>#REF!</v>
      </c>
      <c r="K12" s="26" t="e">
        <f>'Value Sales'!#REF!/'Quantity Sales'!#REF!</f>
        <v>#REF!</v>
      </c>
      <c r="L12" s="26" t="e">
        <f>'Value Sales'!#REF!/'Quantity Sales'!#REF!</f>
        <v>#REF!</v>
      </c>
      <c r="M12" s="26" t="e">
        <f>'Value Sales'!#REF!/'Quantity Sales'!#REF!</f>
        <v>#REF!</v>
      </c>
      <c r="N12" s="26" t="e">
        <f>'Value Sales'!#REF!/'Quantity Sales'!#REF!</f>
        <v>#REF!</v>
      </c>
      <c r="O12" s="26" t="e">
        <f>'Value Sales'!#REF!/'Quantity Sales'!#REF!</f>
        <v>#REF!</v>
      </c>
      <c r="P12" s="26" t="e">
        <f>'Value Sales'!#REF!/'Quantity Sales'!#REF!</f>
        <v>#REF!</v>
      </c>
      <c r="Q12" s="26" t="e">
        <f>'Value Sales'!#REF!/'Quantity Sales'!#REF!</f>
        <v>#REF!</v>
      </c>
    </row>
    <row r="13" spans="1:17" x14ac:dyDescent="0.25">
      <c r="A13" s="45" t="s">
        <v>48</v>
      </c>
      <c r="B13" s="35" t="s">
        <v>38</v>
      </c>
      <c r="C13" s="29" t="s">
        <v>45</v>
      </c>
      <c r="D13" s="29" t="s">
        <v>45</v>
      </c>
      <c r="E13" s="26" t="e">
        <f>'Value Sales'!#REF!/'Quantity Sales'!#REF!</f>
        <v>#REF!</v>
      </c>
      <c r="F13" s="26" t="e">
        <f>'Value Sales'!#REF!/'Quantity Sales'!#REF!</f>
        <v>#REF!</v>
      </c>
      <c r="G13" s="26" t="e">
        <f>'Value Sales'!#REF!/'Quantity Sales'!#REF!</f>
        <v>#REF!</v>
      </c>
      <c r="H13" s="26" t="e">
        <f>'Value Sales'!#REF!/'Quantity Sales'!#REF!</f>
        <v>#REF!</v>
      </c>
      <c r="I13" s="26" t="e">
        <f>'Value Sales'!#REF!/'Quantity Sales'!#REF!</f>
        <v>#REF!</v>
      </c>
      <c r="J13" s="26" t="e">
        <f>'Value Sales'!#REF!/'Quantity Sales'!#REF!</f>
        <v>#REF!</v>
      </c>
      <c r="K13" s="26" t="e">
        <f>'Value Sales'!#REF!/'Quantity Sales'!#REF!</f>
        <v>#REF!</v>
      </c>
      <c r="L13" s="26" t="e">
        <f>'Value Sales'!#REF!/'Quantity Sales'!#REF!</f>
        <v>#REF!</v>
      </c>
      <c r="M13" s="26" t="e">
        <f>'Value Sales'!#REF!/'Quantity Sales'!#REF!</f>
        <v>#REF!</v>
      </c>
      <c r="N13" s="26" t="e">
        <f>'Value Sales'!#REF!/'Quantity Sales'!#REF!</f>
        <v>#REF!</v>
      </c>
      <c r="O13" s="26" t="e">
        <f>'Value Sales'!#REF!/'Quantity Sales'!#REF!</f>
        <v>#REF!</v>
      </c>
      <c r="P13" s="26" t="e">
        <f>'Value Sales'!#REF!/'Quantity Sales'!#REF!</f>
        <v>#REF!</v>
      </c>
      <c r="Q13" s="26" t="e">
        <f>'Value Sales'!#REF!/'Quantity Sales'!#REF!</f>
        <v>#REF!</v>
      </c>
    </row>
    <row r="14" spans="1:17" x14ac:dyDescent="0.25">
      <c r="A14" s="27" t="s">
        <v>49</v>
      </c>
      <c r="B14" s="35" t="s">
        <v>38</v>
      </c>
      <c r="C14" s="29" t="s">
        <v>45</v>
      </c>
      <c r="D14" s="29" t="s">
        <v>45</v>
      </c>
      <c r="E14" s="26" t="e">
        <f>'Value Sales'!#REF!/'Quantity Sales'!#REF!</f>
        <v>#REF!</v>
      </c>
      <c r="F14" s="26" t="e">
        <f>'Value Sales'!#REF!/'Quantity Sales'!#REF!</f>
        <v>#REF!</v>
      </c>
      <c r="G14" s="26" t="e">
        <f>'Value Sales'!#REF!/'Quantity Sales'!#REF!</f>
        <v>#REF!</v>
      </c>
      <c r="H14" s="26" t="e">
        <f>'Value Sales'!#REF!/'Quantity Sales'!#REF!</f>
        <v>#REF!</v>
      </c>
      <c r="I14" s="26" t="e">
        <f>'Value Sales'!#REF!/'Quantity Sales'!#REF!</f>
        <v>#REF!</v>
      </c>
      <c r="J14" s="26" t="e">
        <f>'Value Sales'!#REF!/'Quantity Sales'!#REF!</f>
        <v>#REF!</v>
      </c>
      <c r="K14" s="26" t="e">
        <f>'Value Sales'!#REF!/'Quantity Sales'!#REF!</f>
        <v>#REF!</v>
      </c>
      <c r="L14" s="26" t="e">
        <f>'Value Sales'!#REF!/'Quantity Sales'!#REF!</f>
        <v>#REF!</v>
      </c>
      <c r="M14" s="26" t="e">
        <f>'Value Sales'!#REF!/'Quantity Sales'!#REF!</f>
        <v>#REF!</v>
      </c>
      <c r="N14" s="26" t="e">
        <f>'Value Sales'!#REF!/'Quantity Sales'!#REF!</f>
        <v>#REF!</v>
      </c>
      <c r="O14" s="26" t="e">
        <f>'Value Sales'!#REF!/'Quantity Sales'!#REF!</f>
        <v>#REF!</v>
      </c>
      <c r="P14" s="26" t="e">
        <f>'Value Sales'!#REF!/'Quantity Sales'!#REF!</f>
        <v>#REF!</v>
      </c>
      <c r="Q14" s="26" t="e">
        <f>'Value Sales'!#REF!/'Quantity Sales'!#REF!</f>
        <v>#REF!</v>
      </c>
    </row>
    <row r="15" spans="1:17" x14ac:dyDescent="0.25">
      <c r="A15" s="27" t="s">
        <v>59</v>
      </c>
      <c r="B15" s="35" t="s">
        <v>38</v>
      </c>
      <c r="C15" s="29" t="s">
        <v>45</v>
      </c>
      <c r="D15" s="29" t="s">
        <v>60</v>
      </c>
      <c r="E15" s="26" t="e">
        <f>'Value Sales'!#REF!/'Quantity Sales'!#REF!</f>
        <v>#REF!</v>
      </c>
      <c r="F15" s="26" t="e">
        <f>'Value Sales'!#REF!/'Quantity Sales'!#REF!</f>
        <v>#REF!</v>
      </c>
      <c r="G15" s="26" t="e">
        <f>'Value Sales'!#REF!/'Quantity Sales'!#REF!</f>
        <v>#REF!</v>
      </c>
      <c r="H15" s="26" t="e">
        <f>'Value Sales'!#REF!/'Quantity Sales'!#REF!</f>
        <v>#REF!</v>
      </c>
      <c r="I15" s="26" t="e">
        <f>'Value Sales'!#REF!/'Quantity Sales'!#REF!</f>
        <v>#REF!</v>
      </c>
      <c r="J15" s="26" t="e">
        <f>'Value Sales'!#REF!/'Quantity Sales'!#REF!</f>
        <v>#REF!</v>
      </c>
      <c r="K15" s="26" t="e">
        <f>'Value Sales'!#REF!/'Quantity Sales'!#REF!</f>
        <v>#REF!</v>
      </c>
      <c r="L15" s="26" t="e">
        <f>'Value Sales'!#REF!/'Quantity Sales'!#REF!</f>
        <v>#REF!</v>
      </c>
      <c r="M15" s="26" t="e">
        <f>'Value Sales'!#REF!/'Quantity Sales'!#REF!</f>
        <v>#REF!</v>
      </c>
      <c r="N15" s="26" t="e">
        <f>'Value Sales'!#REF!/'Quantity Sales'!#REF!</f>
        <v>#REF!</v>
      </c>
      <c r="O15" s="26" t="e">
        <f>'Value Sales'!#REF!/'Quantity Sales'!#REF!</f>
        <v>#REF!</v>
      </c>
      <c r="P15" s="26" t="e">
        <f>'Value Sales'!#REF!/'Quantity Sales'!#REF!</f>
        <v>#REF!</v>
      </c>
      <c r="Q15" s="26" t="e">
        <f>'Value Sales'!#REF!/'Quantity Sales'!#REF!</f>
        <v>#REF!</v>
      </c>
    </row>
    <row r="16" spans="1:17" x14ac:dyDescent="0.25">
      <c r="A16" s="27" t="s">
        <v>46</v>
      </c>
      <c r="B16" s="35" t="s">
        <v>38</v>
      </c>
      <c r="C16" s="29" t="s">
        <v>47</v>
      </c>
      <c r="D16" s="43" t="s">
        <v>38</v>
      </c>
      <c r="E16" s="26" t="e">
        <f>'Value Sales'!#REF!/'Quantity Sales'!#REF!</f>
        <v>#REF!</v>
      </c>
      <c r="F16" s="26" t="e">
        <f>'Value Sales'!#REF!/'Quantity Sales'!#REF!</f>
        <v>#REF!</v>
      </c>
      <c r="G16" s="26" t="e">
        <f>'Value Sales'!#REF!/'Quantity Sales'!#REF!</f>
        <v>#REF!</v>
      </c>
      <c r="H16" s="26" t="e">
        <f>'Value Sales'!#REF!/'Quantity Sales'!#REF!</f>
        <v>#REF!</v>
      </c>
      <c r="I16" s="26" t="e">
        <f>'Value Sales'!#REF!/'Quantity Sales'!#REF!</f>
        <v>#REF!</v>
      </c>
      <c r="J16" s="26" t="e">
        <f>'Value Sales'!#REF!/'Quantity Sales'!#REF!</f>
        <v>#REF!</v>
      </c>
      <c r="K16" s="26" t="e">
        <f>'Value Sales'!#REF!/'Quantity Sales'!#REF!</f>
        <v>#REF!</v>
      </c>
      <c r="L16" s="26" t="e">
        <f>'Value Sales'!#REF!/'Quantity Sales'!#REF!</f>
        <v>#REF!</v>
      </c>
      <c r="M16" s="26" t="e">
        <f>'Value Sales'!#REF!/'Quantity Sales'!#REF!</f>
        <v>#REF!</v>
      </c>
      <c r="N16" s="26" t="e">
        <f>'Value Sales'!#REF!/'Quantity Sales'!#REF!</f>
        <v>#REF!</v>
      </c>
      <c r="O16" s="26" t="e">
        <f>'Value Sales'!#REF!/'Quantity Sales'!#REF!</f>
        <v>#REF!</v>
      </c>
      <c r="P16" s="26" t="e">
        <f>'Value Sales'!#REF!/'Quantity Sales'!#REF!</f>
        <v>#REF!</v>
      </c>
      <c r="Q16" s="26" t="e">
        <f>'Value Sales'!#REF!/'Quantity Sales'!#REF!</f>
        <v>#REF!</v>
      </c>
    </row>
    <row r="17" spans="1:17" x14ac:dyDescent="0.25">
      <c r="A17" s="27" t="s">
        <v>66</v>
      </c>
      <c r="B17" s="35" t="s">
        <v>38</v>
      </c>
      <c r="C17" s="29" t="s">
        <v>47</v>
      </c>
      <c r="D17" s="29" t="s">
        <v>38</v>
      </c>
      <c r="E17" s="26" t="e">
        <f>'Value Sales'!#REF!/'Quantity Sales'!#REF!</f>
        <v>#REF!</v>
      </c>
      <c r="F17" s="26" t="e">
        <f>'Value Sales'!#REF!/'Quantity Sales'!#REF!</f>
        <v>#REF!</v>
      </c>
      <c r="G17" s="26" t="e">
        <f>'Value Sales'!#REF!/'Quantity Sales'!#REF!</f>
        <v>#REF!</v>
      </c>
      <c r="H17" s="26" t="e">
        <f>'Value Sales'!#REF!/'Quantity Sales'!#REF!</f>
        <v>#REF!</v>
      </c>
      <c r="I17" s="26" t="e">
        <f>'Value Sales'!#REF!/'Quantity Sales'!#REF!</f>
        <v>#REF!</v>
      </c>
      <c r="J17" s="26" t="e">
        <f>'Value Sales'!#REF!/'Quantity Sales'!#REF!</f>
        <v>#REF!</v>
      </c>
      <c r="K17" s="26" t="e">
        <f>'Value Sales'!#REF!/'Quantity Sales'!#REF!</f>
        <v>#REF!</v>
      </c>
      <c r="L17" s="26" t="e">
        <f>'Value Sales'!#REF!/'Quantity Sales'!#REF!</f>
        <v>#REF!</v>
      </c>
      <c r="M17" s="26" t="e">
        <f>'Value Sales'!#REF!/'Quantity Sales'!#REF!</f>
        <v>#REF!</v>
      </c>
      <c r="N17" s="26" t="e">
        <f>'Value Sales'!#REF!/'Quantity Sales'!#REF!</f>
        <v>#REF!</v>
      </c>
      <c r="O17" s="26" t="e">
        <f>'Value Sales'!#REF!/'Quantity Sales'!#REF!</f>
        <v>#REF!</v>
      </c>
      <c r="P17" s="26" t="e">
        <f>'Value Sales'!#REF!/'Quantity Sales'!#REF!</f>
        <v>#REF!</v>
      </c>
      <c r="Q17" s="26" t="e">
        <f>'Value Sales'!#REF!/'Quantity Sales'!#REF!</f>
        <v>#REF!</v>
      </c>
    </row>
    <row r="18" spans="1:17" x14ac:dyDescent="0.25">
      <c r="A18" s="27" t="s">
        <v>55</v>
      </c>
      <c r="B18" s="35" t="s">
        <v>38</v>
      </c>
      <c r="C18" s="29" t="s">
        <v>47</v>
      </c>
      <c r="D18" s="29" t="s">
        <v>38</v>
      </c>
      <c r="E18" s="26" t="e">
        <f>'Value Sales'!#REF!/'Quantity Sales'!#REF!</f>
        <v>#REF!</v>
      </c>
      <c r="F18" s="26" t="e">
        <f>'Value Sales'!#REF!/'Quantity Sales'!#REF!</f>
        <v>#REF!</v>
      </c>
      <c r="G18" s="26" t="e">
        <f>'Value Sales'!#REF!/'Quantity Sales'!#REF!</f>
        <v>#REF!</v>
      </c>
      <c r="H18" s="26" t="e">
        <f>'Value Sales'!#REF!/'Quantity Sales'!#REF!</f>
        <v>#REF!</v>
      </c>
      <c r="I18" s="26" t="e">
        <f>'Value Sales'!#REF!/'Quantity Sales'!#REF!</f>
        <v>#REF!</v>
      </c>
      <c r="J18" s="26" t="e">
        <f>'Value Sales'!#REF!/'Quantity Sales'!#REF!</f>
        <v>#REF!</v>
      </c>
      <c r="K18" s="26" t="e">
        <f>'Value Sales'!#REF!/'Quantity Sales'!#REF!</f>
        <v>#REF!</v>
      </c>
      <c r="L18" s="26" t="e">
        <f>'Value Sales'!#REF!/'Quantity Sales'!#REF!</f>
        <v>#REF!</v>
      </c>
      <c r="M18" s="26" t="e">
        <f>'Value Sales'!#REF!/'Quantity Sales'!#REF!</f>
        <v>#REF!</v>
      </c>
      <c r="N18" s="26" t="e">
        <f>'Value Sales'!#REF!/'Quantity Sales'!#REF!</f>
        <v>#REF!</v>
      </c>
      <c r="O18" s="26" t="e">
        <f>'Value Sales'!#REF!/'Quantity Sales'!#REF!</f>
        <v>#REF!</v>
      </c>
      <c r="P18" s="26" t="e">
        <f>'Value Sales'!#REF!/'Quantity Sales'!#REF!</f>
        <v>#REF!</v>
      </c>
      <c r="Q18" s="26" t="e">
        <f>'Value Sales'!#REF!/'Quantity Sales'!#REF!</f>
        <v>#REF!</v>
      </c>
    </row>
    <row r="19" spans="1:17" x14ac:dyDescent="0.25">
      <c r="A19" s="27" t="s">
        <v>52</v>
      </c>
      <c r="B19" s="35" t="s">
        <v>38</v>
      </c>
      <c r="C19" s="29" t="s">
        <v>41</v>
      </c>
      <c r="D19" s="29" t="s">
        <v>43</v>
      </c>
      <c r="E19" s="26" t="e">
        <f>'Value Sales'!#REF!/'Quantity Sales'!#REF!</f>
        <v>#REF!</v>
      </c>
      <c r="F19" s="26" t="e">
        <f>'Value Sales'!#REF!/'Quantity Sales'!#REF!</f>
        <v>#REF!</v>
      </c>
      <c r="G19" s="26" t="e">
        <f>'Value Sales'!#REF!/'Quantity Sales'!#REF!</f>
        <v>#REF!</v>
      </c>
      <c r="H19" s="26" t="e">
        <f>'Value Sales'!#REF!/'Quantity Sales'!#REF!</f>
        <v>#REF!</v>
      </c>
      <c r="I19" s="26" t="e">
        <f>'Value Sales'!#REF!/'Quantity Sales'!#REF!</f>
        <v>#REF!</v>
      </c>
      <c r="J19" s="26" t="e">
        <f>'Value Sales'!#REF!/'Quantity Sales'!#REF!</f>
        <v>#REF!</v>
      </c>
      <c r="K19" s="26" t="e">
        <f>'Value Sales'!#REF!/'Quantity Sales'!#REF!</f>
        <v>#REF!</v>
      </c>
      <c r="L19" s="26" t="e">
        <f>'Value Sales'!#REF!/'Quantity Sales'!#REF!</f>
        <v>#REF!</v>
      </c>
      <c r="M19" s="26" t="e">
        <f>'Value Sales'!#REF!/'Quantity Sales'!#REF!</f>
        <v>#REF!</v>
      </c>
      <c r="N19" s="26" t="e">
        <f>'Value Sales'!#REF!/'Quantity Sales'!#REF!</f>
        <v>#REF!</v>
      </c>
      <c r="O19" s="26" t="e">
        <f>'Value Sales'!#REF!/'Quantity Sales'!#REF!</f>
        <v>#REF!</v>
      </c>
      <c r="P19" s="26" t="e">
        <f>'Value Sales'!#REF!/'Quantity Sales'!#REF!</f>
        <v>#REF!</v>
      </c>
      <c r="Q19" s="26" t="e">
        <f>'Value Sales'!#REF!/'Quantity Sales'!#REF!</f>
        <v>#REF!</v>
      </c>
    </row>
    <row r="20" spans="1:17" x14ac:dyDescent="0.25">
      <c r="A20" s="27" t="s">
        <v>44</v>
      </c>
      <c r="B20" s="35" t="s">
        <v>38</v>
      </c>
      <c r="C20" s="29" t="s">
        <v>41</v>
      </c>
      <c r="D20" s="29" t="s">
        <v>41</v>
      </c>
      <c r="E20" s="26" t="e">
        <f>'Value Sales'!#REF!/'Quantity Sales'!#REF!</f>
        <v>#REF!</v>
      </c>
      <c r="F20" s="26" t="e">
        <f>'Value Sales'!#REF!/'Quantity Sales'!#REF!</f>
        <v>#REF!</v>
      </c>
      <c r="G20" s="26" t="e">
        <f>'Value Sales'!#REF!/'Quantity Sales'!#REF!</f>
        <v>#REF!</v>
      </c>
      <c r="H20" s="26" t="e">
        <f>'Value Sales'!#REF!/'Quantity Sales'!#REF!</f>
        <v>#REF!</v>
      </c>
      <c r="I20" s="26" t="e">
        <f>'Value Sales'!#REF!/'Quantity Sales'!#REF!</f>
        <v>#REF!</v>
      </c>
      <c r="J20" s="26" t="e">
        <f>'Value Sales'!#REF!/'Quantity Sales'!#REF!</f>
        <v>#REF!</v>
      </c>
      <c r="K20" s="26" t="e">
        <f>'Value Sales'!#REF!/'Quantity Sales'!#REF!</f>
        <v>#REF!</v>
      </c>
      <c r="L20" s="26" t="e">
        <f>'Value Sales'!#REF!/'Quantity Sales'!#REF!</f>
        <v>#REF!</v>
      </c>
      <c r="M20" s="26" t="e">
        <f>'Value Sales'!#REF!/'Quantity Sales'!#REF!</f>
        <v>#REF!</v>
      </c>
      <c r="N20" s="26" t="e">
        <f>'Value Sales'!#REF!/'Quantity Sales'!#REF!</f>
        <v>#REF!</v>
      </c>
      <c r="O20" s="26" t="e">
        <f>'Value Sales'!#REF!/'Quantity Sales'!#REF!</f>
        <v>#REF!</v>
      </c>
      <c r="P20" s="26" t="e">
        <f>'Value Sales'!#REF!/'Quantity Sales'!#REF!</f>
        <v>#REF!</v>
      </c>
      <c r="Q20" s="26" t="e">
        <f>'Value Sales'!#REF!/'Quantity Sales'!#REF!</f>
        <v>#REF!</v>
      </c>
    </row>
    <row r="21" spans="1:17" x14ac:dyDescent="0.25">
      <c r="A21" s="27" t="s">
        <v>40</v>
      </c>
      <c r="B21" s="35" t="s">
        <v>38</v>
      </c>
      <c r="C21" s="29" t="s">
        <v>41</v>
      </c>
      <c r="D21" s="29" t="s">
        <v>41</v>
      </c>
      <c r="E21" s="26" t="e">
        <f>'Value Sales'!#REF!/'Quantity Sales'!#REF!</f>
        <v>#REF!</v>
      </c>
      <c r="F21" s="26" t="e">
        <f>'Value Sales'!#REF!/'Quantity Sales'!#REF!</f>
        <v>#REF!</v>
      </c>
      <c r="G21" s="26" t="e">
        <f>'Value Sales'!#REF!/'Quantity Sales'!#REF!</f>
        <v>#REF!</v>
      </c>
      <c r="H21" s="26" t="e">
        <f>'Value Sales'!#REF!/'Quantity Sales'!#REF!</f>
        <v>#REF!</v>
      </c>
      <c r="I21" s="26" t="e">
        <f>'Value Sales'!#REF!/'Quantity Sales'!#REF!</f>
        <v>#REF!</v>
      </c>
      <c r="J21" s="26" t="e">
        <f>'Value Sales'!#REF!/'Quantity Sales'!#REF!</f>
        <v>#REF!</v>
      </c>
      <c r="K21" s="26" t="e">
        <f>'Value Sales'!#REF!/'Quantity Sales'!#REF!</f>
        <v>#REF!</v>
      </c>
      <c r="L21" s="26" t="e">
        <f>'Value Sales'!#REF!/'Quantity Sales'!#REF!</f>
        <v>#REF!</v>
      </c>
      <c r="M21" s="26" t="e">
        <f>'Value Sales'!#REF!/'Quantity Sales'!#REF!</f>
        <v>#REF!</v>
      </c>
      <c r="N21" s="26" t="e">
        <f>'Value Sales'!#REF!/'Quantity Sales'!#REF!</f>
        <v>#REF!</v>
      </c>
      <c r="O21" s="26" t="e">
        <f>'Value Sales'!#REF!/'Quantity Sales'!#REF!</f>
        <v>#REF!</v>
      </c>
      <c r="P21" s="26" t="e">
        <f>'Value Sales'!#REF!/'Quantity Sales'!#REF!</f>
        <v>#REF!</v>
      </c>
      <c r="Q21" s="26" t="e">
        <f>'Value Sales'!#REF!/'Quantity Sales'!#REF!</f>
        <v>#REF!</v>
      </c>
    </row>
    <row r="22" spans="1:17" x14ac:dyDescent="0.25">
      <c r="A22" s="27" t="s">
        <v>51</v>
      </c>
      <c r="B22" s="35" t="s">
        <v>38</v>
      </c>
      <c r="C22" s="29" t="s">
        <v>41</v>
      </c>
      <c r="D22" s="29" t="s">
        <v>41</v>
      </c>
      <c r="E22" s="26" t="e">
        <f>'Value Sales'!#REF!/'Quantity Sales'!#REF!</f>
        <v>#REF!</v>
      </c>
      <c r="F22" s="26" t="e">
        <f>'Value Sales'!#REF!/'Quantity Sales'!#REF!</f>
        <v>#REF!</v>
      </c>
      <c r="G22" s="26" t="e">
        <f>'Value Sales'!#REF!/'Quantity Sales'!#REF!</f>
        <v>#REF!</v>
      </c>
      <c r="H22" s="26" t="e">
        <f>'Value Sales'!#REF!/'Quantity Sales'!#REF!</f>
        <v>#REF!</v>
      </c>
      <c r="I22" s="26" t="e">
        <f>'Value Sales'!#REF!/'Quantity Sales'!#REF!</f>
        <v>#REF!</v>
      </c>
      <c r="J22" s="26" t="e">
        <f>'Value Sales'!#REF!/'Quantity Sales'!#REF!</f>
        <v>#REF!</v>
      </c>
      <c r="K22" s="26" t="e">
        <f>'Value Sales'!#REF!/'Quantity Sales'!#REF!</f>
        <v>#REF!</v>
      </c>
      <c r="L22" s="26" t="e">
        <f>'Value Sales'!#REF!/'Quantity Sales'!#REF!</f>
        <v>#REF!</v>
      </c>
      <c r="M22" s="26" t="e">
        <f>'Value Sales'!#REF!/'Quantity Sales'!#REF!</f>
        <v>#REF!</v>
      </c>
      <c r="N22" s="26" t="e">
        <f>'Value Sales'!#REF!/'Quantity Sales'!#REF!</f>
        <v>#REF!</v>
      </c>
      <c r="O22" s="26" t="e">
        <f>'Value Sales'!#REF!/'Quantity Sales'!#REF!</f>
        <v>#REF!</v>
      </c>
      <c r="P22" s="26" t="e">
        <f>'Value Sales'!#REF!/'Quantity Sales'!#REF!</f>
        <v>#REF!</v>
      </c>
      <c r="Q22" s="26" t="e">
        <f>'Value Sales'!#REF!/'Quantity Sales'!#REF!</f>
        <v>#REF!</v>
      </c>
    </row>
    <row r="23" spans="1:17" x14ac:dyDescent="0.25">
      <c r="A23" s="36" t="s">
        <v>207</v>
      </c>
      <c r="B23" s="35" t="s">
        <v>38</v>
      </c>
      <c r="C23" s="35" t="s">
        <v>208</v>
      </c>
      <c r="D23" s="35" t="s">
        <v>208</v>
      </c>
      <c r="E23" s="26" t="e">
        <f>'Value Sales'!#REF!/'Quantity Sales'!#REF!</f>
        <v>#REF!</v>
      </c>
      <c r="F23" s="26" t="e">
        <f>'Value Sales'!#REF!/'Quantity Sales'!#REF!</f>
        <v>#REF!</v>
      </c>
      <c r="G23" s="26" t="e">
        <f>'Value Sales'!#REF!/'Quantity Sales'!#REF!</f>
        <v>#REF!</v>
      </c>
      <c r="H23" s="26" t="e">
        <f>'Value Sales'!#REF!/'Quantity Sales'!#REF!</f>
        <v>#REF!</v>
      </c>
      <c r="I23" s="26" t="e">
        <f>'Value Sales'!#REF!/'Quantity Sales'!#REF!</f>
        <v>#REF!</v>
      </c>
      <c r="J23" s="26" t="e">
        <f>'Value Sales'!#REF!/'Quantity Sales'!#REF!</f>
        <v>#REF!</v>
      </c>
      <c r="K23" s="26" t="e">
        <f>'Value Sales'!#REF!/'Quantity Sales'!#REF!</f>
        <v>#REF!</v>
      </c>
      <c r="L23" s="26" t="e">
        <f>'Value Sales'!#REF!/'Quantity Sales'!#REF!</f>
        <v>#REF!</v>
      </c>
      <c r="M23" s="26" t="e">
        <f>'Value Sales'!#REF!/'Quantity Sales'!#REF!</f>
        <v>#REF!</v>
      </c>
      <c r="N23" s="26" t="e">
        <f>'Value Sales'!#REF!/'Quantity Sales'!#REF!</f>
        <v>#REF!</v>
      </c>
      <c r="O23" s="26" t="e">
        <f>'Value Sales'!#REF!/'Quantity Sales'!#REF!</f>
        <v>#REF!</v>
      </c>
      <c r="P23" s="26" t="e">
        <f>'Value Sales'!#REF!/'Quantity Sales'!#REF!</f>
        <v>#REF!</v>
      </c>
      <c r="Q23" s="26" t="e">
        <f>'Value Sales'!#REF!/'Quantity Sales'!#REF!</f>
        <v>#REF!</v>
      </c>
    </row>
    <row r="24" spans="1:17" x14ac:dyDescent="0.25">
      <c r="A24" s="36" t="s">
        <v>214</v>
      </c>
      <c r="B24" s="35" t="s">
        <v>38</v>
      </c>
      <c r="C24" s="35" t="s">
        <v>215</v>
      </c>
      <c r="D24" s="35" t="s">
        <v>215</v>
      </c>
      <c r="E24" s="26" t="e">
        <f>'Value Sales'!#REF!/'Quantity Sales'!#REF!</f>
        <v>#REF!</v>
      </c>
      <c r="F24" s="26" t="e">
        <f>'Value Sales'!#REF!/'Quantity Sales'!#REF!</f>
        <v>#REF!</v>
      </c>
      <c r="G24" s="26" t="e">
        <f>'Value Sales'!#REF!/'Quantity Sales'!#REF!</f>
        <v>#REF!</v>
      </c>
      <c r="H24" s="26" t="e">
        <f>'Value Sales'!#REF!/'Quantity Sales'!#REF!</f>
        <v>#REF!</v>
      </c>
      <c r="I24" s="26" t="e">
        <f>'Value Sales'!#REF!/'Quantity Sales'!#REF!</f>
        <v>#REF!</v>
      </c>
      <c r="J24" s="26" t="e">
        <f>'Value Sales'!#REF!/'Quantity Sales'!#REF!</f>
        <v>#REF!</v>
      </c>
      <c r="K24" s="26" t="e">
        <f>'Value Sales'!#REF!/'Quantity Sales'!#REF!</f>
        <v>#REF!</v>
      </c>
      <c r="L24" s="26" t="e">
        <f>'Value Sales'!#REF!/'Quantity Sales'!#REF!</f>
        <v>#REF!</v>
      </c>
      <c r="M24" s="26" t="e">
        <f>'Value Sales'!#REF!/'Quantity Sales'!#REF!</f>
        <v>#REF!</v>
      </c>
      <c r="N24" s="26" t="e">
        <f>'Value Sales'!#REF!/'Quantity Sales'!#REF!</f>
        <v>#REF!</v>
      </c>
      <c r="O24" s="26" t="e">
        <f>'Value Sales'!#REF!/'Quantity Sales'!#REF!</f>
        <v>#REF!</v>
      </c>
      <c r="P24" s="26" t="e">
        <f>'Value Sales'!#REF!/'Quantity Sales'!#REF!</f>
        <v>#REF!</v>
      </c>
      <c r="Q24" s="26" t="e">
        <f>'Value Sales'!#REF!/'Quantity Sales'!#REF!</f>
        <v>#REF!</v>
      </c>
    </row>
    <row r="25" spans="1:17" x14ac:dyDescent="0.25">
      <c r="A25" s="36" t="s">
        <v>216</v>
      </c>
      <c r="B25" s="35" t="s">
        <v>38</v>
      </c>
      <c r="C25" s="35" t="s">
        <v>208</v>
      </c>
      <c r="D25" s="35" t="s">
        <v>208</v>
      </c>
      <c r="E25" s="26" t="e">
        <f>'Value Sales'!#REF!/'Quantity Sales'!#REF!</f>
        <v>#REF!</v>
      </c>
      <c r="F25" s="26" t="e">
        <f>'Value Sales'!#REF!/'Quantity Sales'!#REF!</f>
        <v>#REF!</v>
      </c>
      <c r="G25" s="26" t="e">
        <f>'Value Sales'!#REF!/'Quantity Sales'!#REF!</f>
        <v>#REF!</v>
      </c>
      <c r="H25" s="26" t="e">
        <f>'Value Sales'!#REF!/'Quantity Sales'!#REF!</f>
        <v>#REF!</v>
      </c>
      <c r="I25" s="26" t="e">
        <f>'Value Sales'!#REF!/'Quantity Sales'!#REF!</f>
        <v>#REF!</v>
      </c>
      <c r="J25" s="26" t="e">
        <f>'Value Sales'!#REF!/'Quantity Sales'!#REF!</f>
        <v>#REF!</v>
      </c>
      <c r="K25" s="26" t="e">
        <f>'Value Sales'!#REF!/'Quantity Sales'!#REF!</f>
        <v>#REF!</v>
      </c>
      <c r="L25" s="26" t="e">
        <f>'Value Sales'!#REF!/'Quantity Sales'!#REF!</f>
        <v>#REF!</v>
      </c>
      <c r="M25" s="26" t="e">
        <f>'Value Sales'!#REF!/'Quantity Sales'!#REF!</f>
        <v>#REF!</v>
      </c>
      <c r="N25" s="26" t="e">
        <f>'Value Sales'!#REF!/'Quantity Sales'!#REF!</f>
        <v>#REF!</v>
      </c>
      <c r="O25" s="26" t="e">
        <f>'Value Sales'!#REF!/'Quantity Sales'!#REF!</f>
        <v>#REF!</v>
      </c>
      <c r="P25" s="26" t="e">
        <f>'Value Sales'!#REF!/'Quantity Sales'!#REF!</f>
        <v>#REF!</v>
      </c>
      <c r="Q25" s="26" t="e">
        <f>'Value Sales'!#REF!/'Quantity Sales'!#REF!</f>
        <v>#REF!</v>
      </c>
    </row>
    <row r="26" spans="1:17" x14ac:dyDescent="0.25">
      <c r="A26" s="36" t="s">
        <v>222</v>
      </c>
      <c r="B26" s="35" t="s">
        <v>38</v>
      </c>
      <c r="C26" s="35" t="s">
        <v>208</v>
      </c>
      <c r="D26" s="35" t="s">
        <v>208</v>
      </c>
      <c r="E26" s="26" t="e">
        <f>'Value Sales'!#REF!/'Quantity Sales'!#REF!</f>
        <v>#REF!</v>
      </c>
      <c r="F26" s="26" t="e">
        <f>'Value Sales'!#REF!/'Quantity Sales'!#REF!</f>
        <v>#REF!</v>
      </c>
      <c r="G26" s="26" t="e">
        <f>'Value Sales'!#REF!/'Quantity Sales'!#REF!</f>
        <v>#REF!</v>
      </c>
      <c r="H26" s="26" t="e">
        <f>'Value Sales'!#REF!/'Quantity Sales'!#REF!</f>
        <v>#REF!</v>
      </c>
      <c r="I26" s="26" t="e">
        <f>'Value Sales'!#REF!/'Quantity Sales'!#REF!</f>
        <v>#REF!</v>
      </c>
      <c r="J26" s="26" t="e">
        <f>'Value Sales'!#REF!/'Quantity Sales'!#REF!</f>
        <v>#REF!</v>
      </c>
      <c r="K26" s="26" t="e">
        <f>'Value Sales'!#REF!/'Quantity Sales'!#REF!</f>
        <v>#REF!</v>
      </c>
      <c r="L26" s="26" t="e">
        <f>'Value Sales'!#REF!/'Quantity Sales'!#REF!</f>
        <v>#REF!</v>
      </c>
      <c r="M26" s="26" t="e">
        <f>'Value Sales'!#REF!/'Quantity Sales'!#REF!</f>
        <v>#REF!</v>
      </c>
      <c r="N26" s="26" t="e">
        <f>'Value Sales'!#REF!/'Quantity Sales'!#REF!</f>
        <v>#REF!</v>
      </c>
      <c r="O26" s="26" t="e">
        <f>'Value Sales'!#REF!/'Quantity Sales'!#REF!</f>
        <v>#REF!</v>
      </c>
      <c r="P26" s="26" t="e">
        <f>'Value Sales'!#REF!/'Quantity Sales'!#REF!</f>
        <v>#REF!</v>
      </c>
      <c r="Q26" s="26" t="e">
        <f>'Value Sales'!#REF!/'Quantity Sales'!#REF!</f>
        <v>#REF!</v>
      </c>
    </row>
    <row r="27" spans="1:17" x14ac:dyDescent="0.25">
      <c r="A27" s="36" t="s">
        <v>92</v>
      </c>
      <c r="B27" s="35" t="s">
        <v>68</v>
      </c>
      <c r="C27" s="35" t="s">
        <v>98</v>
      </c>
      <c r="D27" s="35" t="s">
        <v>93</v>
      </c>
      <c r="E27" s="26" t="e">
        <f>'Value Sales'!#REF!/'Quantity Sales'!#REF!</f>
        <v>#REF!</v>
      </c>
      <c r="F27" s="26" t="e">
        <f>'Value Sales'!#REF!/'Quantity Sales'!#REF!</f>
        <v>#REF!</v>
      </c>
      <c r="G27" s="26" t="e">
        <f>'Value Sales'!#REF!/'Quantity Sales'!#REF!</f>
        <v>#REF!</v>
      </c>
      <c r="H27" s="26" t="e">
        <f>'Value Sales'!#REF!/'Quantity Sales'!#REF!</f>
        <v>#REF!</v>
      </c>
      <c r="I27" s="26" t="e">
        <f>'Value Sales'!#REF!/'Quantity Sales'!#REF!</f>
        <v>#REF!</v>
      </c>
      <c r="J27" s="26" t="e">
        <f>'Value Sales'!#REF!/'Quantity Sales'!#REF!</f>
        <v>#REF!</v>
      </c>
      <c r="K27" s="26" t="e">
        <f>'Value Sales'!#REF!/'Quantity Sales'!#REF!</f>
        <v>#REF!</v>
      </c>
      <c r="L27" s="26" t="e">
        <f>'Value Sales'!#REF!/'Quantity Sales'!#REF!</f>
        <v>#REF!</v>
      </c>
      <c r="M27" s="26" t="e">
        <f>'Value Sales'!#REF!/'Quantity Sales'!#REF!</f>
        <v>#REF!</v>
      </c>
      <c r="N27" s="26" t="e">
        <f>'Value Sales'!#REF!/'Quantity Sales'!#REF!</f>
        <v>#REF!</v>
      </c>
      <c r="O27" s="26" t="e">
        <f>'Value Sales'!#REF!/'Quantity Sales'!#REF!</f>
        <v>#REF!</v>
      </c>
      <c r="P27" s="26" t="e">
        <f>'Value Sales'!#REF!/'Quantity Sales'!#REF!</f>
        <v>#REF!</v>
      </c>
      <c r="Q27" s="26" t="e">
        <f>'Value Sales'!#REF!/'Quantity Sales'!#REF!</f>
        <v>#REF!</v>
      </c>
    </row>
    <row r="28" spans="1:17" x14ac:dyDescent="0.25">
      <c r="A28" s="36" t="s">
        <v>97</v>
      </c>
      <c r="B28" s="35" t="s">
        <v>68</v>
      </c>
      <c r="C28" s="35" t="s">
        <v>98</v>
      </c>
      <c r="D28" s="35" t="s">
        <v>93</v>
      </c>
      <c r="E28" s="26" t="e">
        <f>'Value Sales'!#REF!/'Quantity Sales'!#REF!</f>
        <v>#REF!</v>
      </c>
      <c r="F28" s="26" t="e">
        <f>'Value Sales'!#REF!/'Quantity Sales'!#REF!</f>
        <v>#REF!</v>
      </c>
      <c r="G28" s="26" t="e">
        <f>'Value Sales'!#REF!/'Quantity Sales'!#REF!</f>
        <v>#REF!</v>
      </c>
      <c r="H28" s="26" t="e">
        <f>'Value Sales'!#REF!/'Quantity Sales'!#REF!</f>
        <v>#REF!</v>
      </c>
      <c r="I28" s="26" t="e">
        <f>'Value Sales'!#REF!/'Quantity Sales'!#REF!</f>
        <v>#REF!</v>
      </c>
      <c r="J28" s="26" t="e">
        <f>'Value Sales'!#REF!/'Quantity Sales'!#REF!</f>
        <v>#REF!</v>
      </c>
      <c r="K28" s="26" t="e">
        <f>'Value Sales'!#REF!/'Quantity Sales'!#REF!</f>
        <v>#REF!</v>
      </c>
      <c r="L28" s="26" t="e">
        <f>'Value Sales'!#REF!/'Quantity Sales'!#REF!</f>
        <v>#REF!</v>
      </c>
      <c r="M28" s="26" t="e">
        <f>'Value Sales'!#REF!/'Quantity Sales'!#REF!</f>
        <v>#REF!</v>
      </c>
      <c r="N28" s="26" t="e">
        <f>'Value Sales'!#REF!/'Quantity Sales'!#REF!</f>
        <v>#REF!</v>
      </c>
      <c r="O28" s="26" t="e">
        <f>'Value Sales'!#REF!/'Quantity Sales'!#REF!</f>
        <v>#REF!</v>
      </c>
      <c r="P28" s="26" t="e">
        <f>'Value Sales'!#REF!/'Quantity Sales'!#REF!</f>
        <v>#REF!</v>
      </c>
      <c r="Q28" s="26" t="e">
        <f>'Value Sales'!#REF!/'Quantity Sales'!#REF!</f>
        <v>#REF!</v>
      </c>
    </row>
    <row r="29" spans="1:17" x14ac:dyDescent="0.25">
      <c r="A29" s="36" t="s">
        <v>100</v>
      </c>
      <c r="B29" s="35" t="s">
        <v>68</v>
      </c>
      <c r="C29" s="35" t="s">
        <v>93</v>
      </c>
      <c r="D29" s="35" t="s">
        <v>93</v>
      </c>
      <c r="E29" s="26" t="e">
        <f>'Value Sales'!#REF!/'Quantity Sales'!#REF!</f>
        <v>#REF!</v>
      </c>
      <c r="F29" s="26" t="e">
        <f>'Value Sales'!#REF!/'Quantity Sales'!#REF!</f>
        <v>#REF!</v>
      </c>
      <c r="G29" s="26" t="e">
        <f>'Value Sales'!#REF!/'Quantity Sales'!#REF!</f>
        <v>#REF!</v>
      </c>
      <c r="H29" s="26" t="e">
        <f>'Value Sales'!#REF!/'Quantity Sales'!#REF!</f>
        <v>#REF!</v>
      </c>
      <c r="I29" s="26" t="e">
        <f>'Value Sales'!#REF!/'Quantity Sales'!#REF!</f>
        <v>#REF!</v>
      </c>
      <c r="J29" s="26" t="e">
        <f>'Value Sales'!#REF!/'Quantity Sales'!#REF!</f>
        <v>#REF!</v>
      </c>
      <c r="K29" s="26" t="e">
        <f>'Value Sales'!#REF!/'Quantity Sales'!#REF!</f>
        <v>#REF!</v>
      </c>
      <c r="L29" s="26" t="e">
        <f>'Value Sales'!#REF!/'Quantity Sales'!#REF!</f>
        <v>#REF!</v>
      </c>
      <c r="M29" s="26" t="e">
        <f>'Value Sales'!#REF!/'Quantity Sales'!#REF!</f>
        <v>#REF!</v>
      </c>
      <c r="N29" s="26" t="e">
        <f>'Value Sales'!#REF!/'Quantity Sales'!#REF!</f>
        <v>#REF!</v>
      </c>
      <c r="O29" s="26" t="e">
        <f>'Value Sales'!#REF!/'Quantity Sales'!#REF!</f>
        <v>#REF!</v>
      </c>
      <c r="P29" s="26" t="e">
        <f>'Value Sales'!#REF!/'Quantity Sales'!#REF!</f>
        <v>#REF!</v>
      </c>
      <c r="Q29" s="26" t="e">
        <f>'Value Sales'!#REF!/'Quantity Sales'!#REF!</f>
        <v>#REF!</v>
      </c>
    </row>
    <row r="30" spans="1:17" x14ac:dyDescent="0.25">
      <c r="A30" s="27" t="s">
        <v>106</v>
      </c>
      <c r="B30" s="35" t="s">
        <v>68</v>
      </c>
      <c r="C30" s="29" t="s">
        <v>107</v>
      </c>
      <c r="D30" s="29" t="s">
        <v>107</v>
      </c>
      <c r="E30" s="26" t="e">
        <f>'Value Sales'!#REF!/'Quantity Sales'!#REF!</f>
        <v>#REF!</v>
      </c>
      <c r="F30" s="26" t="e">
        <f>'Value Sales'!#REF!/'Quantity Sales'!#REF!</f>
        <v>#REF!</v>
      </c>
      <c r="G30" s="26" t="e">
        <f>'Value Sales'!#REF!/'Quantity Sales'!#REF!</f>
        <v>#REF!</v>
      </c>
      <c r="H30" s="26" t="e">
        <f>'Value Sales'!#REF!/'Quantity Sales'!#REF!</f>
        <v>#REF!</v>
      </c>
      <c r="I30" s="26" t="e">
        <f>'Value Sales'!#REF!/'Quantity Sales'!#REF!</f>
        <v>#REF!</v>
      </c>
      <c r="J30" s="26" t="e">
        <f>'Value Sales'!#REF!/'Quantity Sales'!#REF!</f>
        <v>#REF!</v>
      </c>
      <c r="K30" s="26" t="e">
        <f>'Value Sales'!#REF!/'Quantity Sales'!#REF!</f>
        <v>#REF!</v>
      </c>
      <c r="L30" s="26" t="e">
        <f>'Value Sales'!#REF!/'Quantity Sales'!#REF!</f>
        <v>#REF!</v>
      </c>
      <c r="M30" s="26" t="e">
        <f>'Value Sales'!#REF!/'Quantity Sales'!#REF!</f>
        <v>#REF!</v>
      </c>
      <c r="N30" s="26" t="e">
        <f>'Value Sales'!#REF!/'Quantity Sales'!#REF!</f>
        <v>#REF!</v>
      </c>
      <c r="O30" s="26" t="e">
        <f>'Value Sales'!#REF!/'Quantity Sales'!#REF!</f>
        <v>#REF!</v>
      </c>
      <c r="P30" s="26" t="e">
        <f>'Value Sales'!#REF!/'Quantity Sales'!#REF!</f>
        <v>#REF!</v>
      </c>
      <c r="Q30" s="26" t="e">
        <f>'Value Sales'!#REF!/'Quantity Sales'!#REF!</f>
        <v>#REF!</v>
      </c>
    </row>
    <row r="31" spans="1:17" x14ac:dyDescent="0.25">
      <c r="A31" s="27" t="s">
        <v>111</v>
      </c>
      <c r="B31" s="35" t="s">
        <v>68</v>
      </c>
      <c r="C31" s="29" t="s">
        <v>107</v>
      </c>
      <c r="D31" s="29" t="s">
        <v>107</v>
      </c>
      <c r="E31" s="26" t="e">
        <f>'Value Sales'!#REF!/'Quantity Sales'!#REF!</f>
        <v>#REF!</v>
      </c>
      <c r="F31" s="26" t="e">
        <f>'Value Sales'!#REF!/'Quantity Sales'!#REF!</f>
        <v>#REF!</v>
      </c>
      <c r="G31" s="26" t="e">
        <f>'Value Sales'!#REF!/'Quantity Sales'!#REF!</f>
        <v>#REF!</v>
      </c>
      <c r="H31" s="26" t="e">
        <f>'Value Sales'!#REF!/'Quantity Sales'!#REF!</f>
        <v>#REF!</v>
      </c>
      <c r="I31" s="26" t="e">
        <f>'Value Sales'!#REF!/'Quantity Sales'!#REF!</f>
        <v>#REF!</v>
      </c>
      <c r="J31" s="26" t="e">
        <f>'Value Sales'!#REF!/'Quantity Sales'!#REF!</f>
        <v>#REF!</v>
      </c>
      <c r="K31" s="26" t="e">
        <f>'Value Sales'!#REF!/'Quantity Sales'!#REF!</f>
        <v>#REF!</v>
      </c>
      <c r="L31" s="26" t="e">
        <f>'Value Sales'!#REF!/'Quantity Sales'!#REF!</f>
        <v>#REF!</v>
      </c>
      <c r="M31" s="26" t="e">
        <f>'Value Sales'!#REF!/'Quantity Sales'!#REF!</f>
        <v>#REF!</v>
      </c>
      <c r="N31" s="26" t="e">
        <f>'Value Sales'!#REF!/'Quantity Sales'!#REF!</f>
        <v>#REF!</v>
      </c>
      <c r="O31" s="26" t="e">
        <f>'Value Sales'!#REF!/'Quantity Sales'!#REF!</f>
        <v>#REF!</v>
      </c>
      <c r="P31" s="26" t="e">
        <f>'Value Sales'!#REF!/'Quantity Sales'!#REF!</f>
        <v>#REF!</v>
      </c>
      <c r="Q31" s="26" t="e">
        <f>'Value Sales'!#REF!/'Quantity Sales'!#REF!</f>
        <v>#REF!</v>
      </c>
    </row>
    <row r="32" spans="1:17" x14ac:dyDescent="0.25">
      <c r="A32" s="36" t="s">
        <v>116</v>
      </c>
      <c r="B32" s="35" t="s">
        <v>68</v>
      </c>
      <c r="C32" s="35" t="s">
        <v>93</v>
      </c>
      <c r="D32" s="35" t="s">
        <v>93</v>
      </c>
      <c r="E32" s="26" t="e">
        <f>'Value Sales'!#REF!/'Quantity Sales'!#REF!</f>
        <v>#REF!</v>
      </c>
      <c r="F32" s="26" t="e">
        <f>'Value Sales'!#REF!/'Quantity Sales'!#REF!</f>
        <v>#REF!</v>
      </c>
      <c r="G32" s="26" t="e">
        <f>'Value Sales'!#REF!/'Quantity Sales'!#REF!</f>
        <v>#REF!</v>
      </c>
      <c r="H32" s="26" t="e">
        <f>'Value Sales'!#REF!/'Quantity Sales'!#REF!</f>
        <v>#REF!</v>
      </c>
      <c r="I32" s="26" t="e">
        <f>'Value Sales'!#REF!/'Quantity Sales'!#REF!</f>
        <v>#REF!</v>
      </c>
      <c r="J32" s="26" t="e">
        <f>'Value Sales'!#REF!/'Quantity Sales'!#REF!</f>
        <v>#REF!</v>
      </c>
      <c r="K32" s="26" t="e">
        <f>'Value Sales'!#REF!/'Quantity Sales'!#REF!</f>
        <v>#REF!</v>
      </c>
      <c r="L32" s="26" t="e">
        <f>'Value Sales'!#REF!/'Quantity Sales'!#REF!</f>
        <v>#REF!</v>
      </c>
      <c r="M32" s="26" t="e">
        <f>'Value Sales'!#REF!/'Quantity Sales'!#REF!</f>
        <v>#REF!</v>
      </c>
      <c r="N32" s="26" t="e">
        <f>'Value Sales'!#REF!/'Quantity Sales'!#REF!</f>
        <v>#REF!</v>
      </c>
      <c r="O32" s="26" t="e">
        <f>'Value Sales'!#REF!/'Quantity Sales'!#REF!</f>
        <v>#REF!</v>
      </c>
      <c r="P32" s="26" t="e">
        <f>'Value Sales'!#REF!/'Quantity Sales'!#REF!</f>
        <v>#REF!</v>
      </c>
      <c r="Q32" s="26" t="e">
        <f>'Value Sales'!#REF!/'Quantity Sales'!#REF!</f>
        <v>#REF!</v>
      </c>
    </row>
    <row r="33" spans="1:17" x14ac:dyDescent="0.25">
      <c r="A33" s="36" t="s">
        <v>103</v>
      </c>
      <c r="B33" s="35" t="s">
        <v>68</v>
      </c>
      <c r="C33" s="35" t="s">
        <v>104</v>
      </c>
      <c r="D33" s="35" t="s">
        <v>104</v>
      </c>
      <c r="E33" s="26" t="e">
        <f>'Value Sales'!#REF!/'Quantity Sales'!#REF!</f>
        <v>#REF!</v>
      </c>
      <c r="F33" s="26" t="e">
        <f>'Value Sales'!#REF!/'Quantity Sales'!#REF!</f>
        <v>#REF!</v>
      </c>
      <c r="G33" s="26" t="e">
        <f>'Value Sales'!#REF!/'Quantity Sales'!#REF!</f>
        <v>#REF!</v>
      </c>
      <c r="H33" s="26" t="e">
        <f>'Value Sales'!#REF!/'Quantity Sales'!#REF!</f>
        <v>#REF!</v>
      </c>
      <c r="I33" s="26" t="e">
        <f>'Value Sales'!#REF!/'Quantity Sales'!#REF!</f>
        <v>#REF!</v>
      </c>
      <c r="J33" s="26" t="e">
        <f>'Value Sales'!#REF!/'Quantity Sales'!#REF!</f>
        <v>#REF!</v>
      </c>
      <c r="K33" s="26" t="e">
        <f>'Value Sales'!#REF!/'Quantity Sales'!#REF!</f>
        <v>#REF!</v>
      </c>
      <c r="L33" s="26" t="e">
        <f>'Value Sales'!#REF!/'Quantity Sales'!#REF!</f>
        <v>#REF!</v>
      </c>
      <c r="M33" s="26" t="e">
        <f>'Value Sales'!#REF!/'Quantity Sales'!#REF!</f>
        <v>#REF!</v>
      </c>
      <c r="N33" s="26" t="e">
        <f>'Value Sales'!#REF!/'Quantity Sales'!#REF!</f>
        <v>#REF!</v>
      </c>
      <c r="O33" s="26" t="e">
        <f>'Value Sales'!#REF!/'Quantity Sales'!#REF!</f>
        <v>#REF!</v>
      </c>
      <c r="P33" s="26" t="e">
        <f>'Value Sales'!#REF!/'Quantity Sales'!#REF!</f>
        <v>#REF!</v>
      </c>
      <c r="Q33" s="26" t="e">
        <f>'Value Sales'!#REF!/'Quantity Sales'!#REF!</f>
        <v>#REF!</v>
      </c>
    </row>
    <row r="34" spans="1:17" x14ac:dyDescent="0.25">
      <c r="A34" s="36" t="s">
        <v>113</v>
      </c>
      <c r="B34" s="35" t="s">
        <v>68</v>
      </c>
      <c r="C34" s="35" t="s">
        <v>104</v>
      </c>
      <c r="D34" s="35" t="s">
        <v>108</v>
      </c>
      <c r="E34" s="26" t="e">
        <f>'Value Sales'!#REF!/'Quantity Sales'!#REF!</f>
        <v>#REF!</v>
      </c>
      <c r="F34" s="26" t="e">
        <f>'Value Sales'!#REF!/'Quantity Sales'!#REF!</f>
        <v>#REF!</v>
      </c>
      <c r="G34" s="26" t="e">
        <f>'Value Sales'!#REF!/'Quantity Sales'!#REF!</f>
        <v>#REF!</v>
      </c>
      <c r="H34" s="26" t="e">
        <f>'Value Sales'!#REF!/'Quantity Sales'!#REF!</f>
        <v>#REF!</v>
      </c>
      <c r="I34" s="26" t="e">
        <f>'Value Sales'!#REF!/'Quantity Sales'!#REF!</f>
        <v>#REF!</v>
      </c>
      <c r="J34" s="26" t="e">
        <f>'Value Sales'!#REF!/'Quantity Sales'!#REF!</f>
        <v>#REF!</v>
      </c>
      <c r="K34" s="26" t="e">
        <f>'Value Sales'!#REF!/'Quantity Sales'!#REF!</f>
        <v>#REF!</v>
      </c>
      <c r="L34" s="26" t="e">
        <f>'Value Sales'!#REF!/'Quantity Sales'!#REF!</f>
        <v>#REF!</v>
      </c>
      <c r="M34" s="26" t="e">
        <f>'Value Sales'!#REF!/'Quantity Sales'!#REF!</f>
        <v>#REF!</v>
      </c>
      <c r="N34" s="26" t="e">
        <f>'Value Sales'!#REF!/'Quantity Sales'!#REF!</f>
        <v>#REF!</v>
      </c>
      <c r="O34" s="26" t="e">
        <f>'Value Sales'!#REF!/'Quantity Sales'!#REF!</f>
        <v>#REF!</v>
      </c>
      <c r="P34" s="26" t="e">
        <f>'Value Sales'!#REF!/'Quantity Sales'!#REF!</f>
        <v>#REF!</v>
      </c>
      <c r="Q34" s="26" t="e">
        <f>'Value Sales'!#REF!/'Quantity Sales'!#REF!</f>
        <v>#REF!</v>
      </c>
    </row>
    <row r="35" spans="1:17" x14ac:dyDescent="0.25">
      <c r="A35" s="36" t="s">
        <v>115</v>
      </c>
      <c r="B35" s="35" t="s">
        <v>68</v>
      </c>
      <c r="C35" s="35" t="s">
        <v>104</v>
      </c>
      <c r="D35" s="35" t="s">
        <v>104</v>
      </c>
      <c r="E35" s="26" t="e">
        <f>'Value Sales'!#REF!/'Quantity Sales'!#REF!</f>
        <v>#REF!</v>
      </c>
      <c r="F35" s="26" t="e">
        <f>'Value Sales'!#REF!/'Quantity Sales'!#REF!</f>
        <v>#REF!</v>
      </c>
      <c r="G35" s="26" t="e">
        <f>'Value Sales'!#REF!/'Quantity Sales'!#REF!</f>
        <v>#REF!</v>
      </c>
      <c r="H35" s="26" t="e">
        <f>'Value Sales'!#REF!/'Quantity Sales'!#REF!</f>
        <v>#REF!</v>
      </c>
      <c r="I35" s="26" t="e">
        <f>'Value Sales'!#REF!/'Quantity Sales'!#REF!</f>
        <v>#REF!</v>
      </c>
      <c r="J35" s="26" t="e">
        <f>'Value Sales'!#REF!/'Quantity Sales'!#REF!</f>
        <v>#REF!</v>
      </c>
      <c r="K35" s="26" t="e">
        <f>'Value Sales'!#REF!/'Quantity Sales'!#REF!</f>
        <v>#REF!</v>
      </c>
      <c r="L35" s="26" t="e">
        <f>'Value Sales'!#REF!/'Quantity Sales'!#REF!</f>
        <v>#REF!</v>
      </c>
      <c r="M35" s="26" t="e">
        <f>'Value Sales'!#REF!/'Quantity Sales'!#REF!</f>
        <v>#REF!</v>
      </c>
      <c r="N35" s="26" t="e">
        <f>'Value Sales'!#REF!/'Quantity Sales'!#REF!</f>
        <v>#REF!</v>
      </c>
      <c r="O35" s="26" t="e">
        <f>'Value Sales'!#REF!/'Quantity Sales'!#REF!</f>
        <v>#REF!</v>
      </c>
      <c r="P35" s="26" t="e">
        <f>'Value Sales'!#REF!/'Quantity Sales'!#REF!</f>
        <v>#REF!</v>
      </c>
      <c r="Q35" s="26" t="e">
        <f>'Value Sales'!#REF!/'Quantity Sales'!#REF!</f>
        <v>#REF!</v>
      </c>
    </row>
    <row r="36" spans="1:17" x14ac:dyDescent="0.25">
      <c r="A36" s="36" t="s">
        <v>99</v>
      </c>
      <c r="B36" s="35" t="s">
        <v>68</v>
      </c>
      <c r="C36" s="35" t="s">
        <v>94</v>
      </c>
      <c r="D36" s="35" t="s">
        <v>94</v>
      </c>
      <c r="E36" s="26" t="e">
        <f>'Value Sales'!#REF!/'Quantity Sales'!#REF!</f>
        <v>#REF!</v>
      </c>
      <c r="F36" s="26" t="e">
        <f>'Value Sales'!#REF!/'Quantity Sales'!#REF!</f>
        <v>#REF!</v>
      </c>
      <c r="G36" s="26" t="e">
        <f>'Value Sales'!#REF!/'Quantity Sales'!#REF!</f>
        <v>#REF!</v>
      </c>
      <c r="H36" s="26" t="e">
        <f>'Value Sales'!#REF!/'Quantity Sales'!#REF!</f>
        <v>#REF!</v>
      </c>
      <c r="I36" s="26" t="e">
        <f>'Value Sales'!#REF!/'Quantity Sales'!#REF!</f>
        <v>#REF!</v>
      </c>
      <c r="J36" s="26" t="e">
        <f>'Value Sales'!#REF!/'Quantity Sales'!#REF!</f>
        <v>#REF!</v>
      </c>
      <c r="K36" s="26" t="e">
        <f>'Value Sales'!#REF!/'Quantity Sales'!#REF!</f>
        <v>#REF!</v>
      </c>
      <c r="L36" s="26" t="e">
        <f>'Value Sales'!#REF!/'Quantity Sales'!#REF!</f>
        <v>#REF!</v>
      </c>
      <c r="M36" s="26" t="e">
        <f>'Value Sales'!#REF!/'Quantity Sales'!#REF!</f>
        <v>#REF!</v>
      </c>
      <c r="N36" s="26" t="e">
        <f>'Value Sales'!#REF!/'Quantity Sales'!#REF!</f>
        <v>#REF!</v>
      </c>
      <c r="O36" s="26" t="e">
        <f>'Value Sales'!#REF!/'Quantity Sales'!#REF!</f>
        <v>#REF!</v>
      </c>
      <c r="P36" s="26" t="e">
        <f>'Value Sales'!#REF!/'Quantity Sales'!#REF!</f>
        <v>#REF!</v>
      </c>
      <c r="Q36" s="26" t="e">
        <f>'Value Sales'!#REF!/'Quantity Sales'!#REF!</f>
        <v>#REF!</v>
      </c>
    </row>
    <row r="37" spans="1:17" x14ac:dyDescent="0.25">
      <c r="A37" s="36" t="s">
        <v>101</v>
      </c>
      <c r="B37" s="35" t="s">
        <v>68</v>
      </c>
      <c r="C37" s="35" t="s">
        <v>94</v>
      </c>
      <c r="D37" s="35" t="s">
        <v>102</v>
      </c>
      <c r="E37" s="26" t="e">
        <f>'Value Sales'!#REF!/'Quantity Sales'!#REF!</f>
        <v>#REF!</v>
      </c>
      <c r="F37" s="26" t="e">
        <f>'Value Sales'!#REF!/'Quantity Sales'!#REF!</f>
        <v>#REF!</v>
      </c>
      <c r="G37" s="26" t="e">
        <f>'Value Sales'!#REF!/'Quantity Sales'!#REF!</f>
        <v>#REF!</v>
      </c>
      <c r="H37" s="26" t="e">
        <f>'Value Sales'!#REF!/'Quantity Sales'!#REF!</f>
        <v>#REF!</v>
      </c>
      <c r="I37" s="26" t="e">
        <f>'Value Sales'!#REF!/'Quantity Sales'!#REF!</f>
        <v>#REF!</v>
      </c>
      <c r="J37" s="26" t="e">
        <f>'Value Sales'!#REF!/'Quantity Sales'!#REF!</f>
        <v>#REF!</v>
      </c>
      <c r="K37" s="26" t="e">
        <f>'Value Sales'!#REF!/'Quantity Sales'!#REF!</f>
        <v>#REF!</v>
      </c>
      <c r="L37" s="26" t="e">
        <f>'Value Sales'!#REF!/'Quantity Sales'!#REF!</f>
        <v>#REF!</v>
      </c>
      <c r="M37" s="26" t="e">
        <f>'Value Sales'!#REF!/'Quantity Sales'!#REF!</f>
        <v>#REF!</v>
      </c>
      <c r="N37" s="26" t="e">
        <f>'Value Sales'!#REF!/'Quantity Sales'!#REF!</f>
        <v>#REF!</v>
      </c>
      <c r="O37" s="26" t="e">
        <f>'Value Sales'!#REF!/'Quantity Sales'!#REF!</f>
        <v>#REF!</v>
      </c>
      <c r="P37" s="26" t="e">
        <f>'Value Sales'!#REF!/'Quantity Sales'!#REF!</f>
        <v>#REF!</v>
      </c>
      <c r="Q37" s="26" t="e">
        <f>'Value Sales'!#REF!/'Quantity Sales'!#REF!</f>
        <v>#REF!</v>
      </c>
    </row>
    <row r="38" spans="1:17" x14ac:dyDescent="0.25">
      <c r="A38" s="36" t="s">
        <v>95</v>
      </c>
      <c r="B38" s="35" t="s">
        <v>68</v>
      </c>
      <c r="C38" s="35" t="s">
        <v>96</v>
      </c>
      <c r="D38" s="35" t="s">
        <v>93</v>
      </c>
      <c r="E38" s="26" t="e">
        <f>'Value Sales'!#REF!/'Quantity Sales'!#REF!</f>
        <v>#REF!</v>
      </c>
      <c r="F38" s="26" t="e">
        <f>'Value Sales'!#REF!/'Quantity Sales'!#REF!</f>
        <v>#REF!</v>
      </c>
      <c r="G38" s="26" t="e">
        <f>'Value Sales'!#REF!/'Quantity Sales'!#REF!</f>
        <v>#REF!</v>
      </c>
      <c r="H38" s="26" t="e">
        <f>'Value Sales'!#REF!/'Quantity Sales'!#REF!</f>
        <v>#REF!</v>
      </c>
      <c r="I38" s="26" t="e">
        <f>'Value Sales'!#REF!/'Quantity Sales'!#REF!</f>
        <v>#REF!</v>
      </c>
      <c r="J38" s="26" t="e">
        <f>'Value Sales'!#REF!/'Quantity Sales'!#REF!</f>
        <v>#REF!</v>
      </c>
      <c r="K38" s="26" t="e">
        <f>'Value Sales'!#REF!/'Quantity Sales'!#REF!</f>
        <v>#REF!</v>
      </c>
      <c r="L38" s="26" t="e">
        <f>'Value Sales'!#REF!/'Quantity Sales'!#REF!</f>
        <v>#REF!</v>
      </c>
      <c r="M38" s="26" t="e">
        <f>'Value Sales'!#REF!/'Quantity Sales'!#REF!</f>
        <v>#REF!</v>
      </c>
      <c r="N38" s="26" t="e">
        <f>'Value Sales'!#REF!/'Quantity Sales'!#REF!</f>
        <v>#REF!</v>
      </c>
      <c r="O38" s="26" t="e">
        <f>'Value Sales'!#REF!/'Quantity Sales'!#REF!</f>
        <v>#REF!</v>
      </c>
      <c r="P38" s="26" t="e">
        <f>'Value Sales'!#REF!/'Quantity Sales'!#REF!</f>
        <v>#REF!</v>
      </c>
      <c r="Q38" s="26" t="e">
        <f>'Value Sales'!#REF!/'Quantity Sales'!#REF!</f>
        <v>#REF!</v>
      </c>
    </row>
    <row r="39" spans="1:17" x14ac:dyDescent="0.25">
      <c r="A39" s="36" t="s">
        <v>105</v>
      </c>
      <c r="B39" s="35" t="s">
        <v>68</v>
      </c>
      <c r="C39" s="35" t="s">
        <v>96</v>
      </c>
      <c r="D39" s="35" t="s">
        <v>93</v>
      </c>
      <c r="E39" s="26" t="e">
        <f>'Value Sales'!#REF!/'Quantity Sales'!#REF!</f>
        <v>#REF!</v>
      </c>
      <c r="F39" s="26" t="e">
        <f>'Value Sales'!#REF!/'Quantity Sales'!#REF!</f>
        <v>#REF!</v>
      </c>
      <c r="G39" s="26" t="e">
        <f>'Value Sales'!#REF!/'Quantity Sales'!#REF!</f>
        <v>#REF!</v>
      </c>
      <c r="H39" s="26" t="e">
        <f>'Value Sales'!#REF!/'Quantity Sales'!#REF!</f>
        <v>#REF!</v>
      </c>
      <c r="I39" s="26" t="e">
        <f>'Value Sales'!#REF!/'Quantity Sales'!#REF!</f>
        <v>#REF!</v>
      </c>
      <c r="J39" s="26" t="e">
        <f>'Value Sales'!#REF!/'Quantity Sales'!#REF!</f>
        <v>#REF!</v>
      </c>
      <c r="K39" s="26" t="e">
        <f>'Value Sales'!#REF!/'Quantity Sales'!#REF!</f>
        <v>#REF!</v>
      </c>
      <c r="L39" s="26" t="e">
        <f>'Value Sales'!#REF!/'Quantity Sales'!#REF!</f>
        <v>#REF!</v>
      </c>
      <c r="M39" s="26" t="e">
        <f>'Value Sales'!#REF!/'Quantity Sales'!#REF!</f>
        <v>#REF!</v>
      </c>
      <c r="N39" s="26" t="e">
        <f>'Value Sales'!#REF!/'Quantity Sales'!#REF!</f>
        <v>#REF!</v>
      </c>
      <c r="O39" s="26" t="e">
        <f>'Value Sales'!#REF!/'Quantity Sales'!#REF!</f>
        <v>#REF!</v>
      </c>
      <c r="P39" s="26" t="e">
        <f>'Value Sales'!#REF!/'Quantity Sales'!#REF!</f>
        <v>#REF!</v>
      </c>
      <c r="Q39" s="26" t="e">
        <f>'Value Sales'!#REF!/'Quantity Sales'!#REF!</f>
        <v>#REF!</v>
      </c>
    </row>
    <row r="40" spans="1:17" x14ac:dyDescent="0.25">
      <c r="A40" s="36" t="s">
        <v>112</v>
      </c>
      <c r="B40" s="35" t="s">
        <v>68</v>
      </c>
      <c r="C40" s="35" t="s">
        <v>96</v>
      </c>
      <c r="D40" s="35" t="s">
        <v>107</v>
      </c>
      <c r="E40" s="26" t="e">
        <f>'Value Sales'!#REF!/'Quantity Sales'!#REF!</f>
        <v>#REF!</v>
      </c>
      <c r="F40" s="26" t="e">
        <f>'Value Sales'!#REF!/'Quantity Sales'!#REF!</f>
        <v>#REF!</v>
      </c>
      <c r="G40" s="26" t="e">
        <f>'Value Sales'!#REF!/'Quantity Sales'!#REF!</f>
        <v>#REF!</v>
      </c>
      <c r="H40" s="26" t="e">
        <f>'Value Sales'!#REF!/'Quantity Sales'!#REF!</f>
        <v>#REF!</v>
      </c>
      <c r="I40" s="26" t="e">
        <f>'Value Sales'!#REF!/'Quantity Sales'!#REF!</f>
        <v>#REF!</v>
      </c>
      <c r="J40" s="26" t="e">
        <f>'Value Sales'!#REF!/'Quantity Sales'!#REF!</f>
        <v>#REF!</v>
      </c>
      <c r="K40" s="26" t="e">
        <f>'Value Sales'!#REF!/'Quantity Sales'!#REF!</f>
        <v>#REF!</v>
      </c>
      <c r="L40" s="26" t="e">
        <f>'Value Sales'!#REF!/'Quantity Sales'!#REF!</f>
        <v>#REF!</v>
      </c>
      <c r="M40" s="26" t="e">
        <f>'Value Sales'!#REF!/'Quantity Sales'!#REF!</f>
        <v>#REF!</v>
      </c>
      <c r="N40" s="26" t="e">
        <f>'Value Sales'!#REF!/'Quantity Sales'!#REF!</f>
        <v>#REF!</v>
      </c>
      <c r="O40" s="26" t="e">
        <f>'Value Sales'!#REF!/'Quantity Sales'!#REF!</f>
        <v>#REF!</v>
      </c>
      <c r="P40" s="26" t="e">
        <f>'Value Sales'!#REF!/'Quantity Sales'!#REF!</f>
        <v>#REF!</v>
      </c>
      <c r="Q40" s="26" t="e">
        <f>'Value Sales'!#REF!/'Quantity Sales'!#REF!</f>
        <v>#REF!</v>
      </c>
    </row>
    <row r="41" spans="1:17" x14ac:dyDescent="0.25">
      <c r="A41" s="36" t="s">
        <v>148</v>
      </c>
      <c r="B41" s="35" t="s">
        <v>68</v>
      </c>
      <c r="C41" s="35" t="s">
        <v>149</v>
      </c>
      <c r="D41" s="35" t="s">
        <v>150</v>
      </c>
      <c r="E41" s="26" t="e">
        <f>'Value Sales'!#REF!/'Quantity Sales'!#REF!</f>
        <v>#REF!</v>
      </c>
      <c r="F41" s="26" t="e">
        <f>'Value Sales'!#REF!/'Quantity Sales'!#REF!</f>
        <v>#REF!</v>
      </c>
      <c r="G41" s="26" t="e">
        <f>'Value Sales'!#REF!/'Quantity Sales'!#REF!</f>
        <v>#REF!</v>
      </c>
      <c r="H41" s="26" t="e">
        <f>'Value Sales'!#REF!/'Quantity Sales'!#REF!</f>
        <v>#REF!</v>
      </c>
      <c r="I41" s="26" t="e">
        <f>'Value Sales'!#REF!/'Quantity Sales'!#REF!</f>
        <v>#REF!</v>
      </c>
      <c r="J41" s="26" t="e">
        <f>'Value Sales'!#REF!/'Quantity Sales'!#REF!</f>
        <v>#REF!</v>
      </c>
      <c r="K41" s="26" t="e">
        <f>'Value Sales'!#REF!/'Quantity Sales'!#REF!</f>
        <v>#REF!</v>
      </c>
      <c r="L41" s="26" t="e">
        <f>'Value Sales'!#REF!/'Quantity Sales'!#REF!</f>
        <v>#REF!</v>
      </c>
      <c r="M41" s="26" t="e">
        <f>'Value Sales'!#REF!/'Quantity Sales'!#REF!</f>
        <v>#REF!</v>
      </c>
      <c r="N41" s="26" t="e">
        <f>'Value Sales'!#REF!/'Quantity Sales'!#REF!</f>
        <v>#REF!</v>
      </c>
      <c r="O41" s="26" t="e">
        <f>'Value Sales'!#REF!/'Quantity Sales'!#REF!</f>
        <v>#REF!</v>
      </c>
      <c r="P41" s="26" t="e">
        <f>'Value Sales'!#REF!/'Quantity Sales'!#REF!</f>
        <v>#REF!</v>
      </c>
      <c r="Q41" s="26" t="e">
        <f>'Value Sales'!#REF!/'Quantity Sales'!#REF!</f>
        <v>#REF!</v>
      </c>
    </row>
    <row r="42" spans="1:17" x14ac:dyDescent="0.25">
      <c r="A42" s="36" t="s">
        <v>151</v>
      </c>
      <c r="B42" s="35" t="s">
        <v>68</v>
      </c>
      <c r="C42" s="35" t="s">
        <v>152</v>
      </c>
      <c r="D42" s="35" t="s">
        <v>150</v>
      </c>
      <c r="E42" s="26" t="e">
        <f>'Value Sales'!#REF!/'Quantity Sales'!#REF!</f>
        <v>#REF!</v>
      </c>
      <c r="F42" s="26" t="e">
        <f>'Value Sales'!#REF!/'Quantity Sales'!#REF!</f>
        <v>#REF!</v>
      </c>
      <c r="G42" s="26" t="e">
        <f>'Value Sales'!#REF!/'Quantity Sales'!#REF!</f>
        <v>#REF!</v>
      </c>
      <c r="H42" s="26" t="e">
        <f>'Value Sales'!#REF!/'Quantity Sales'!#REF!</f>
        <v>#REF!</v>
      </c>
      <c r="I42" s="26" t="e">
        <f>'Value Sales'!#REF!/'Quantity Sales'!#REF!</f>
        <v>#REF!</v>
      </c>
      <c r="J42" s="26" t="e">
        <f>'Value Sales'!#REF!/'Quantity Sales'!#REF!</f>
        <v>#REF!</v>
      </c>
      <c r="K42" s="26" t="e">
        <f>'Value Sales'!#REF!/'Quantity Sales'!#REF!</f>
        <v>#REF!</v>
      </c>
      <c r="L42" s="26" t="e">
        <f>'Value Sales'!#REF!/'Quantity Sales'!#REF!</f>
        <v>#REF!</v>
      </c>
      <c r="M42" s="26" t="e">
        <f>'Value Sales'!#REF!/'Quantity Sales'!#REF!</f>
        <v>#REF!</v>
      </c>
      <c r="N42" s="26" t="e">
        <f>'Value Sales'!#REF!/'Quantity Sales'!#REF!</f>
        <v>#REF!</v>
      </c>
      <c r="O42" s="26" t="e">
        <f>'Value Sales'!#REF!/'Quantity Sales'!#REF!</f>
        <v>#REF!</v>
      </c>
      <c r="P42" s="26" t="e">
        <f>'Value Sales'!#REF!/'Quantity Sales'!#REF!</f>
        <v>#REF!</v>
      </c>
      <c r="Q42" s="26" t="e">
        <f>'Value Sales'!#REF!/'Quantity Sales'!#REF!</f>
        <v>#REF!</v>
      </c>
    </row>
    <row r="43" spans="1:17" x14ac:dyDescent="0.25">
      <c r="A43" s="36" t="s">
        <v>153</v>
      </c>
      <c r="B43" s="35" t="s">
        <v>68</v>
      </c>
      <c r="C43" s="35" t="s">
        <v>154</v>
      </c>
      <c r="D43" s="35" t="s">
        <v>150</v>
      </c>
      <c r="E43" s="26" t="e">
        <f>'Value Sales'!#REF!/'Quantity Sales'!#REF!</f>
        <v>#REF!</v>
      </c>
      <c r="F43" s="26" t="e">
        <f>'Value Sales'!#REF!/'Quantity Sales'!#REF!</f>
        <v>#REF!</v>
      </c>
      <c r="G43" s="26" t="e">
        <f>'Value Sales'!#REF!/'Quantity Sales'!#REF!</f>
        <v>#REF!</v>
      </c>
      <c r="H43" s="26" t="e">
        <f>'Value Sales'!#REF!/'Quantity Sales'!#REF!</f>
        <v>#REF!</v>
      </c>
      <c r="I43" s="26" t="e">
        <f>'Value Sales'!#REF!/'Quantity Sales'!#REF!</f>
        <v>#REF!</v>
      </c>
      <c r="J43" s="26" t="e">
        <f>'Value Sales'!#REF!/'Quantity Sales'!#REF!</f>
        <v>#REF!</v>
      </c>
      <c r="K43" s="26" t="e">
        <f>'Value Sales'!#REF!/'Quantity Sales'!#REF!</f>
        <v>#REF!</v>
      </c>
      <c r="L43" s="26" t="e">
        <f>'Value Sales'!#REF!/'Quantity Sales'!#REF!</f>
        <v>#REF!</v>
      </c>
      <c r="M43" s="26" t="e">
        <f>'Value Sales'!#REF!/'Quantity Sales'!#REF!</f>
        <v>#REF!</v>
      </c>
      <c r="N43" s="26" t="e">
        <f>'Value Sales'!#REF!/'Quantity Sales'!#REF!</f>
        <v>#REF!</v>
      </c>
      <c r="O43" s="26" t="e">
        <f>'Value Sales'!#REF!/'Quantity Sales'!#REF!</f>
        <v>#REF!</v>
      </c>
      <c r="P43" s="26" t="e">
        <f>'Value Sales'!#REF!/'Quantity Sales'!#REF!</f>
        <v>#REF!</v>
      </c>
      <c r="Q43" s="26" t="e">
        <f>'Value Sales'!#REF!/'Quantity Sales'!#REF!</f>
        <v>#REF!</v>
      </c>
    </row>
    <row r="44" spans="1:17" x14ac:dyDescent="0.25">
      <c r="A44" s="36" t="s">
        <v>157</v>
      </c>
      <c r="B44" s="35" t="s">
        <v>68</v>
      </c>
      <c r="C44" s="35" t="s">
        <v>149</v>
      </c>
      <c r="D44" s="35" t="s">
        <v>149</v>
      </c>
      <c r="E44" s="26" t="e">
        <f>'Value Sales'!#REF!/'Quantity Sales'!#REF!</f>
        <v>#REF!</v>
      </c>
      <c r="F44" s="26" t="e">
        <f>'Value Sales'!#REF!/'Quantity Sales'!#REF!</f>
        <v>#REF!</v>
      </c>
      <c r="G44" s="26" t="e">
        <f>'Value Sales'!#REF!/'Quantity Sales'!#REF!</f>
        <v>#REF!</v>
      </c>
      <c r="H44" s="26" t="e">
        <f>'Value Sales'!#REF!/'Quantity Sales'!#REF!</f>
        <v>#REF!</v>
      </c>
      <c r="I44" s="26" t="e">
        <f>'Value Sales'!#REF!/'Quantity Sales'!#REF!</f>
        <v>#REF!</v>
      </c>
      <c r="J44" s="26" t="e">
        <f>'Value Sales'!#REF!/'Quantity Sales'!#REF!</f>
        <v>#REF!</v>
      </c>
      <c r="K44" s="26" t="e">
        <f>'Value Sales'!#REF!/'Quantity Sales'!#REF!</f>
        <v>#REF!</v>
      </c>
      <c r="L44" s="26" t="e">
        <f>'Value Sales'!#REF!/'Quantity Sales'!#REF!</f>
        <v>#REF!</v>
      </c>
      <c r="M44" s="26" t="e">
        <f>'Value Sales'!#REF!/'Quantity Sales'!#REF!</f>
        <v>#REF!</v>
      </c>
      <c r="N44" s="26" t="e">
        <f>'Value Sales'!#REF!/'Quantity Sales'!#REF!</f>
        <v>#REF!</v>
      </c>
      <c r="O44" s="26" t="e">
        <f>'Value Sales'!#REF!/'Quantity Sales'!#REF!</f>
        <v>#REF!</v>
      </c>
      <c r="P44" s="26" t="e">
        <f>'Value Sales'!#REF!/'Quantity Sales'!#REF!</f>
        <v>#REF!</v>
      </c>
      <c r="Q44" s="26" t="e">
        <f>'Value Sales'!#REF!/'Quantity Sales'!#REF!</f>
        <v>#REF!</v>
      </c>
    </row>
    <row r="45" spans="1:17" x14ac:dyDescent="0.25">
      <c r="A45" s="36" t="s">
        <v>158</v>
      </c>
      <c r="B45" s="35" t="s">
        <v>68</v>
      </c>
      <c r="C45" s="35" t="s">
        <v>159</v>
      </c>
      <c r="D45" s="35" t="s">
        <v>159</v>
      </c>
      <c r="E45" s="26" t="e">
        <f>'Value Sales'!#REF!/'Quantity Sales'!#REF!</f>
        <v>#REF!</v>
      </c>
      <c r="F45" s="26" t="e">
        <f>'Value Sales'!#REF!/'Quantity Sales'!#REF!</f>
        <v>#REF!</v>
      </c>
      <c r="G45" s="26" t="e">
        <f>'Value Sales'!#REF!/'Quantity Sales'!#REF!</f>
        <v>#REF!</v>
      </c>
      <c r="H45" s="26" t="e">
        <f>'Value Sales'!#REF!/'Quantity Sales'!#REF!</f>
        <v>#REF!</v>
      </c>
      <c r="I45" s="26" t="e">
        <f>'Value Sales'!#REF!/'Quantity Sales'!#REF!</f>
        <v>#REF!</v>
      </c>
      <c r="J45" s="26" t="e">
        <f>'Value Sales'!#REF!/'Quantity Sales'!#REF!</f>
        <v>#REF!</v>
      </c>
      <c r="K45" s="26" t="e">
        <f>'Value Sales'!#REF!/'Quantity Sales'!#REF!</f>
        <v>#REF!</v>
      </c>
      <c r="L45" s="26" t="e">
        <f>'Value Sales'!#REF!/'Quantity Sales'!#REF!</f>
        <v>#REF!</v>
      </c>
      <c r="M45" s="26" t="e">
        <f>'Value Sales'!#REF!/'Quantity Sales'!#REF!</f>
        <v>#REF!</v>
      </c>
      <c r="N45" s="26" t="e">
        <f>'Value Sales'!#REF!/'Quantity Sales'!#REF!</f>
        <v>#REF!</v>
      </c>
      <c r="O45" s="26" t="e">
        <f>'Value Sales'!#REF!/'Quantity Sales'!#REF!</f>
        <v>#REF!</v>
      </c>
      <c r="P45" s="26" t="e">
        <f>'Value Sales'!#REF!/'Quantity Sales'!#REF!</f>
        <v>#REF!</v>
      </c>
      <c r="Q45" s="26" t="e">
        <f>'Value Sales'!#REF!/'Quantity Sales'!#REF!</f>
        <v>#REF!</v>
      </c>
    </row>
    <row r="46" spans="1:17" x14ac:dyDescent="0.25">
      <c r="A46" s="36" t="s">
        <v>160</v>
      </c>
      <c r="B46" s="35" t="s">
        <v>68</v>
      </c>
      <c r="C46" s="35" t="s">
        <v>161</v>
      </c>
      <c r="D46" s="35" t="s">
        <v>150</v>
      </c>
      <c r="E46" s="26" t="e">
        <f>'Value Sales'!#REF!/'Quantity Sales'!#REF!</f>
        <v>#REF!</v>
      </c>
      <c r="F46" s="26" t="e">
        <f>'Value Sales'!#REF!/'Quantity Sales'!#REF!</f>
        <v>#REF!</v>
      </c>
      <c r="G46" s="26" t="e">
        <f>'Value Sales'!#REF!/'Quantity Sales'!#REF!</f>
        <v>#REF!</v>
      </c>
      <c r="H46" s="26" t="e">
        <f>'Value Sales'!#REF!/'Quantity Sales'!#REF!</f>
        <v>#REF!</v>
      </c>
      <c r="I46" s="26" t="e">
        <f>'Value Sales'!#REF!/'Quantity Sales'!#REF!</f>
        <v>#REF!</v>
      </c>
      <c r="J46" s="26" t="e">
        <f>'Value Sales'!#REF!/'Quantity Sales'!#REF!</f>
        <v>#REF!</v>
      </c>
      <c r="K46" s="26" t="e">
        <f>'Value Sales'!#REF!/'Quantity Sales'!#REF!</f>
        <v>#REF!</v>
      </c>
      <c r="L46" s="26" t="e">
        <f>'Value Sales'!#REF!/'Quantity Sales'!#REF!</f>
        <v>#REF!</v>
      </c>
      <c r="M46" s="26" t="e">
        <f>'Value Sales'!#REF!/'Quantity Sales'!#REF!</f>
        <v>#REF!</v>
      </c>
      <c r="N46" s="26" t="e">
        <f>'Value Sales'!#REF!/'Quantity Sales'!#REF!</f>
        <v>#REF!</v>
      </c>
      <c r="O46" s="26" t="e">
        <f>'Value Sales'!#REF!/'Quantity Sales'!#REF!</f>
        <v>#REF!</v>
      </c>
      <c r="P46" s="26" t="e">
        <f>'Value Sales'!#REF!/'Quantity Sales'!#REF!</f>
        <v>#REF!</v>
      </c>
      <c r="Q46" s="26" t="e">
        <f>'Value Sales'!#REF!/'Quantity Sales'!#REF!</f>
        <v>#REF!</v>
      </c>
    </row>
    <row r="47" spans="1:17" x14ac:dyDescent="0.25">
      <c r="A47" s="36" t="s">
        <v>162</v>
      </c>
      <c r="B47" s="35" t="s">
        <v>68</v>
      </c>
      <c r="C47" s="35" t="s">
        <v>156</v>
      </c>
      <c r="D47" s="35" t="s">
        <v>150</v>
      </c>
      <c r="E47" s="26" t="e">
        <f>'Value Sales'!#REF!/'Quantity Sales'!#REF!</f>
        <v>#REF!</v>
      </c>
      <c r="F47" s="26" t="e">
        <f>'Value Sales'!#REF!/'Quantity Sales'!#REF!</f>
        <v>#REF!</v>
      </c>
      <c r="G47" s="26" t="e">
        <f>'Value Sales'!#REF!/'Quantity Sales'!#REF!</f>
        <v>#REF!</v>
      </c>
      <c r="H47" s="26" t="e">
        <f>'Value Sales'!#REF!/'Quantity Sales'!#REF!</f>
        <v>#REF!</v>
      </c>
      <c r="I47" s="26" t="e">
        <f>'Value Sales'!#REF!/'Quantity Sales'!#REF!</f>
        <v>#REF!</v>
      </c>
      <c r="J47" s="26" t="e">
        <f>'Value Sales'!#REF!/'Quantity Sales'!#REF!</f>
        <v>#REF!</v>
      </c>
      <c r="K47" s="26" t="e">
        <f>'Value Sales'!#REF!/'Quantity Sales'!#REF!</f>
        <v>#REF!</v>
      </c>
      <c r="L47" s="26" t="e">
        <f>'Value Sales'!#REF!/'Quantity Sales'!#REF!</f>
        <v>#REF!</v>
      </c>
      <c r="M47" s="26" t="e">
        <f>'Value Sales'!#REF!/'Quantity Sales'!#REF!</f>
        <v>#REF!</v>
      </c>
      <c r="N47" s="26" t="e">
        <f>'Value Sales'!#REF!/'Quantity Sales'!#REF!</f>
        <v>#REF!</v>
      </c>
      <c r="O47" s="26" t="e">
        <f>'Value Sales'!#REF!/'Quantity Sales'!#REF!</f>
        <v>#REF!</v>
      </c>
      <c r="P47" s="26" t="e">
        <f>'Value Sales'!#REF!/'Quantity Sales'!#REF!</f>
        <v>#REF!</v>
      </c>
      <c r="Q47" s="26" t="e">
        <f>'Value Sales'!#REF!/'Quantity Sales'!#REF!</f>
        <v>#REF!</v>
      </c>
    </row>
    <row r="48" spans="1:17" x14ac:dyDescent="0.25">
      <c r="A48" s="36" t="s">
        <v>163</v>
      </c>
      <c r="B48" s="35" t="s">
        <v>68</v>
      </c>
      <c r="C48" s="35" t="s">
        <v>159</v>
      </c>
      <c r="D48" s="35" t="s">
        <v>150</v>
      </c>
      <c r="E48" s="26" t="e">
        <f>'Value Sales'!#REF!/'Quantity Sales'!#REF!</f>
        <v>#REF!</v>
      </c>
      <c r="F48" s="26" t="e">
        <f>'Value Sales'!#REF!/'Quantity Sales'!#REF!</f>
        <v>#REF!</v>
      </c>
      <c r="G48" s="26" t="e">
        <f>'Value Sales'!#REF!/'Quantity Sales'!#REF!</f>
        <v>#REF!</v>
      </c>
      <c r="H48" s="26" t="e">
        <f>'Value Sales'!#REF!/'Quantity Sales'!#REF!</f>
        <v>#REF!</v>
      </c>
      <c r="I48" s="26" t="e">
        <f>'Value Sales'!#REF!/'Quantity Sales'!#REF!</f>
        <v>#REF!</v>
      </c>
      <c r="J48" s="26" t="e">
        <f>'Value Sales'!#REF!/'Quantity Sales'!#REF!</f>
        <v>#REF!</v>
      </c>
      <c r="K48" s="26" t="e">
        <f>'Value Sales'!#REF!/'Quantity Sales'!#REF!</f>
        <v>#REF!</v>
      </c>
      <c r="L48" s="26" t="e">
        <f>'Value Sales'!#REF!/'Quantity Sales'!#REF!</f>
        <v>#REF!</v>
      </c>
      <c r="M48" s="26" t="e">
        <f>'Value Sales'!#REF!/'Quantity Sales'!#REF!</f>
        <v>#REF!</v>
      </c>
      <c r="N48" s="26" t="e">
        <f>'Value Sales'!#REF!/'Quantity Sales'!#REF!</f>
        <v>#REF!</v>
      </c>
      <c r="O48" s="26" t="e">
        <f>'Value Sales'!#REF!/'Quantity Sales'!#REF!</f>
        <v>#REF!</v>
      </c>
      <c r="P48" s="26" t="e">
        <f>'Value Sales'!#REF!/'Quantity Sales'!#REF!</f>
        <v>#REF!</v>
      </c>
      <c r="Q48" s="26" t="e">
        <f>'Value Sales'!#REF!/'Quantity Sales'!#REF!</f>
        <v>#REF!</v>
      </c>
    </row>
    <row r="49" spans="1:19" x14ac:dyDescent="0.25">
      <c r="A49" s="36" t="s">
        <v>155</v>
      </c>
      <c r="B49" s="35" t="s">
        <v>69</v>
      </c>
      <c r="C49" s="35" t="s">
        <v>156</v>
      </c>
      <c r="D49" s="35" t="s">
        <v>150</v>
      </c>
      <c r="E49" s="26" t="e">
        <f>'Value Sales'!#REF!/'Quantity Sales'!#REF!</f>
        <v>#REF!</v>
      </c>
      <c r="F49" s="26" t="e">
        <f>'Value Sales'!#REF!/'Quantity Sales'!#REF!</f>
        <v>#REF!</v>
      </c>
      <c r="G49" s="26" t="e">
        <f>'Value Sales'!#REF!/'Quantity Sales'!#REF!</f>
        <v>#REF!</v>
      </c>
      <c r="H49" s="26" t="e">
        <f>'Value Sales'!#REF!/'Quantity Sales'!#REF!</f>
        <v>#REF!</v>
      </c>
      <c r="I49" s="26" t="e">
        <f>'Value Sales'!#REF!/'Quantity Sales'!#REF!</f>
        <v>#REF!</v>
      </c>
      <c r="J49" s="26" t="e">
        <f>'Value Sales'!#REF!/'Quantity Sales'!#REF!</f>
        <v>#REF!</v>
      </c>
      <c r="K49" s="26" t="e">
        <f>'Value Sales'!#REF!/'Quantity Sales'!#REF!</f>
        <v>#REF!</v>
      </c>
      <c r="L49" s="26" t="e">
        <f>'Value Sales'!#REF!/'Quantity Sales'!#REF!</f>
        <v>#REF!</v>
      </c>
      <c r="M49" s="26" t="e">
        <f>'Value Sales'!#REF!/'Quantity Sales'!#REF!</f>
        <v>#REF!</v>
      </c>
      <c r="N49" s="26" t="e">
        <f>'Value Sales'!#REF!/'Quantity Sales'!#REF!</f>
        <v>#REF!</v>
      </c>
      <c r="O49" s="26" t="e">
        <f>'Value Sales'!#REF!/'Quantity Sales'!#REF!</f>
        <v>#REF!</v>
      </c>
      <c r="P49" s="26" t="e">
        <f>'Value Sales'!#REF!/'Quantity Sales'!#REF!</f>
        <v>#REF!</v>
      </c>
      <c r="Q49" s="26" t="e">
        <f>'Value Sales'!#REF!/'Quantity Sales'!#REF!</f>
        <v>#REF!</v>
      </c>
    </row>
    <row r="50" spans="1:19" x14ac:dyDescent="0.25">
      <c r="A50" s="36" t="s">
        <v>183</v>
      </c>
      <c r="B50" s="35" t="s">
        <v>69</v>
      </c>
      <c r="C50" s="35" t="s">
        <v>184</v>
      </c>
      <c r="D50" s="35" t="s">
        <v>150</v>
      </c>
      <c r="E50" s="26" t="e">
        <f>'Value Sales'!#REF!/'Quantity Sales'!#REF!</f>
        <v>#REF!</v>
      </c>
      <c r="F50" s="26" t="e">
        <f>'Value Sales'!#REF!/'Quantity Sales'!#REF!</f>
        <v>#REF!</v>
      </c>
      <c r="G50" s="26" t="e">
        <f>'Value Sales'!#REF!/'Quantity Sales'!#REF!</f>
        <v>#REF!</v>
      </c>
      <c r="H50" s="26" t="e">
        <f>'Value Sales'!#REF!/'Quantity Sales'!#REF!</f>
        <v>#REF!</v>
      </c>
      <c r="I50" s="26" t="e">
        <f>'Value Sales'!#REF!/'Quantity Sales'!#REF!</f>
        <v>#REF!</v>
      </c>
      <c r="J50" s="26" t="e">
        <f>'Value Sales'!#REF!/'Quantity Sales'!#REF!</f>
        <v>#REF!</v>
      </c>
      <c r="K50" s="26" t="e">
        <f>'Value Sales'!#REF!/'Quantity Sales'!#REF!</f>
        <v>#REF!</v>
      </c>
      <c r="L50" s="26" t="e">
        <f>'Value Sales'!#REF!/'Quantity Sales'!#REF!</f>
        <v>#REF!</v>
      </c>
      <c r="M50" s="26" t="e">
        <f>'Value Sales'!#REF!/'Quantity Sales'!#REF!</f>
        <v>#REF!</v>
      </c>
      <c r="N50" s="26" t="e">
        <f>'Value Sales'!#REF!/'Quantity Sales'!#REF!</f>
        <v>#REF!</v>
      </c>
      <c r="O50" s="26" t="e">
        <f>'Value Sales'!#REF!/'Quantity Sales'!#REF!</f>
        <v>#REF!</v>
      </c>
      <c r="P50" s="26" t="e">
        <f>'Value Sales'!#REF!/'Quantity Sales'!#REF!</f>
        <v>#REF!</v>
      </c>
      <c r="Q50" s="26" t="e">
        <f>'Value Sales'!#REF!/'Quantity Sales'!#REF!</f>
        <v>#REF!</v>
      </c>
      <c r="R50" s="44"/>
      <c r="S50" s="38"/>
    </row>
    <row r="51" spans="1:19" x14ac:dyDescent="0.25">
      <c r="A51" s="39" t="s">
        <v>206</v>
      </c>
      <c r="B51" s="35" t="s">
        <v>69</v>
      </c>
      <c r="C51" s="35" t="s">
        <v>185</v>
      </c>
      <c r="D51" s="35" t="s">
        <v>150</v>
      </c>
      <c r="E51" s="26" t="e">
        <f>'Value Sales'!#REF!/'Quantity Sales'!#REF!</f>
        <v>#REF!</v>
      </c>
      <c r="F51" s="26" t="e">
        <f>'Value Sales'!#REF!/'Quantity Sales'!#REF!</f>
        <v>#REF!</v>
      </c>
      <c r="G51" s="26" t="e">
        <f>'Value Sales'!#REF!/'Quantity Sales'!#REF!</f>
        <v>#REF!</v>
      </c>
      <c r="H51" s="26" t="e">
        <f>'Value Sales'!#REF!/'Quantity Sales'!#REF!</f>
        <v>#REF!</v>
      </c>
      <c r="I51" s="26" t="e">
        <f>'Value Sales'!#REF!/'Quantity Sales'!#REF!</f>
        <v>#REF!</v>
      </c>
      <c r="J51" s="26" t="e">
        <f>'Value Sales'!#REF!/'Quantity Sales'!#REF!</f>
        <v>#REF!</v>
      </c>
      <c r="K51" s="26" t="e">
        <f>'Value Sales'!#REF!/'Quantity Sales'!#REF!</f>
        <v>#REF!</v>
      </c>
      <c r="L51" s="26" t="e">
        <f>'Value Sales'!#REF!/'Quantity Sales'!#REF!</f>
        <v>#REF!</v>
      </c>
      <c r="M51" s="26" t="e">
        <f>'Value Sales'!#REF!/'Quantity Sales'!#REF!</f>
        <v>#REF!</v>
      </c>
      <c r="N51" s="26" t="e">
        <f>'Value Sales'!#REF!/'Quantity Sales'!#REF!</f>
        <v>#REF!</v>
      </c>
      <c r="O51" s="26" t="e">
        <f>'Value Sales'!#REF!/'Quantity Sales'!#REF!</f>
        <v>#REF!</v>
      </c>
      <c r="P51" s="26" t="e">
        <f>'Value Sales'!#REF!/'Quantity Sales'!#REF!</f>
        <v>#REF!</v>
      </c>
      <c r="Q51" s="26" t="e">
        <f>'Value Sales'!#REF!/'Quantity Sales'!#REF!</f>
        <v>#REF!</v>
      </c>
      <c r="R51" s="44"/>
      <c r="S51" s="38"/>
    </row>
    <row r="52" spans="1:19" x14ac:dyDescent="0.25">
      <c r="A52" s="36" t="s">
        <v>186</v>
      </c>
      <c r="B52" s="35" t="s">
        <v>69</v>
      </c>
      <c r="C52" s="35" t="s">
        <v>187</v>
      </c>
      <c r="D52" s="35" t="s">
        <v>150</v>
      </c>
      <c r="E52" s="26" t="e">
        <f>'Value Sales'!#REF!/'Quantity Sales'!#REF!</f>
        <v>#REF!</v>
      </c>
      <c r="F52" s="26" t="e">
        <f>'Value Sales'!#REF!/'Quantity Sales'!#REF!</f>
        <v>#REF!</v>
      </c>
      <c r="G52" s="26" t="e">
        <f>'Value Sales'!#REF!/'Quantity Sales'!#REF!</f>
        <v>#REF!</v>
      </c>
      <c r="H52" s="26" t="e">
        <f>'Value Sales'!#REF!/'Quantity Sales'!#REF!</f>
        <v>#REF!</v>
      </c>
      <c r="I52" s="26" t="e">
        <f>'Value Sales'!#REF!/'Quantity Sales'!#REF!</f>
        <v>#REF!</v>
      </c>
      <c r="J52" s="26" t="e">
        <f>'Value Sales'!#REF!/'Quantity Sales'!#REF!</f>
        <v>#REF!</v>
      </c>
      <c r="K52" s="26" t="e">
        <f>'Value Sales'!#REF!/'Quantity Sales'!#REF!</f>
        <v>#REF!</v>
      </c>
      <c r="L52" s="26" t="e">
        <f>'Value Sales'!#REF!/'Quantity Sales'!#REF!</f>
        <v>#REF!</v>
      </c>
      <c r="M52" s="26" t="e">
        <f>'Value Sales'!#REF!/'Quantity Sales'!#REF!</f>
        <v>#REF!</v>
      </c>
      <c r="N52" s="26" t="e">
        <f>'Value Sales'!#REF!/'Quantity Sales'!#REF!</f>
        <v>#REF!</v>
      </c>
      <c r="O52" s="26" t="e">
        <f>'Value Sales'!#REF!/'Quantity Sales'!#REF!</f>
        <v>#REF!</v>
      </c>
      <c r="P52" s="26" t="e">
        <f>'Value Sales'!#REF!/'Quantity Sales'!#REF!</f>
        <v>#REF!</v>
      </c>
      <c r="Q52" s="26" t="e">
        <f>'Value Sales'!#REF!/'Quantity Sales'!#REF!</f>
        <v>#REF!</v>
      </c>
      <c r="R52" s="44"/>
      <c r="S52" s="38"/>
    </row>
    <row r="53" spans="1:19" x14ac:dyDescent="0.25">
      <c r="A53" s="36" t="s">
        <v>188</v>
      </c>
      <c r="B53" s="35" t="s">
        <v>69</v>
      </c>
      <c r="C53" s="35" t="s">
        <v>189</v>
      </c>
      <c r="D53" s="35" t="s">
        <v>190</v>
      </c>
      <c r="E53" s="26" t="e">
        <f>'Value Sales'!#REF!/'Quantity Sales'!#REF!</f>
        <v>#REF!</v>
      </c>
      <c r="F53" s="26" t="e">
        <f>'Value Sales'!#REF!/'Quantity Sales'!#REF!</f>
        <v>#REF!</v>
      </c>
      <c r="G53" s="26" t="e">
        <f>'Value Sales'!#REF!/'Quantity Sales'!#REF!</f>
        <v>#REF!</v>
      </c>
      <c r="H53" s="26" t="e">
        <f>'Value Sales'!#REF!/'Quantity Sales'!#REF!</f>
        <v>#REF!</v>
      </c>
      <c r="I53" s="26" t="e">
        <f>'Value Sales'!#REF!/'Quantity Sales'!#REF!</f>
        <v>#REF!</v>
      </c>
      <c r="J53" s="26" t="e">
        <f>'Value Sales'!#REF!/'Quantity Sales'!#REF!</f>
        <v>#REF!</v>
      </c>
      <c r="K53" s="26" t="e">
        <f>'Value Sales'!#REF!/'Quantity Sales'!#REF!</f>
        <v>#REF!</v>
      </c>
      <c r="L53" s="26" t="e">
        <f>'Value Sales'!#REF!/'Quantity Sales'!#REF!</f>
        <v>#REF!</v>
      </c>
      <c r="M53" s="26" t="e">
        <f>'Value Sales'!#REF!/'Quantity Sales'!#REF!</f>
        <v>#REF!</v>
      </c>
      <c r="N53" s="26" t="e">
        <f>'Value Sales'!#REF!/'Quantity Sales'!#REF!</f>
        <v>#REF!</v>
      </c>
      <c r="O53" s="26" t="e">
        <f>'Value Sales'!#REF!/'Quantity Sales'!#REF!</f>
        <v>#REF!</v>
      </c>
      <c r="P53" s="26" t="e">
        <f>'Value Sales'!#REF!/'Quantity Sales'!#REF!</f>
        <v>#REF!</v>
      </c>
      <c r="Q53" s="26" t="e">
        <f>'Value Sales'!#REF!/'Quantity Sales'!#REF!</f>
        <v>#REF!</v>
      </c>
      <c r="R53" s="44"/>
      <c r="S53" s="38"/>
    </row>
    <row r="54" spans="1:19" x14ac:dyDescent="0.25">
      <c r="A54" s="36" t="s">
        <v>191</v>
      </c>
      <c r="B54" s="35" t="s">
        <v>69</v>
      </c>
      <c r="C54" s="35" t="s">
        <v>192</v>
      </c>
      <c r="D54" s="35" t="s">
        <v>150</v>
      </c>
      <c r="E54" s="26" t="e">
        <f>'Value Sales'!#REF!/'Quantity Sales'!#REF!</f>
        <v>#REF!</v>
      </c>
      <c r="F54" s="26" t="e">
        <f>'Value Sales'!#REF!/'Quantity Sales'!#REF!</f>
        <v>#REF!</v>
      </c>
      <c r="G54" s="26" t="e">
        <f>'Value Sales'!#REF!/'Quantity Sales'!#REF!</f>
        <v>#REF!</v>
      </c>
      <c r="H54" s="26" t="e">
        <f>'Value Sales'!#REF!/'Quantity Sales'!#REF!</f>
        <v>#REF!</v>
      </c>
      <c r="I54" s="26" t="e">
        <f>'Value Sales'!#REF!/'Quantity Sales'!#REF!</f>
        <v>#REF!</v>
      </c>
      <c r="J54" s="26" t="e">
        <f>'Value Sales'!#REF!/'Quantity Sales'!#REF!</f>
        <v>#REF!</v>
      </c>
      <c r="K54" s="26" t="e">
        <f>'Value Sales'!#REF!/'Quantity Sales'!#REF!</f>
        <v>#REF!</v>
      </c>
      <c r="L54" s="26" t="e">
        <f>'Value Sales'!#REF!/'Quantity Sales'!#REF!</f>
        <v>#REF!</v>
      </c>
      <c r="M54" s="26" t="e">
        <f>'Value Sales'!#REF!/'Quantity Sales'!#REF!</f>
        <v>#REF!</v>
      </c>
      <c r="N54" s="26" t="e">
        <f>'Value Sales'!#REF!/'Quantity Sales'!#REF!</f>
        <v>#REF!</v>
      </c>
      <c r="O54" s="26" t="e">
        <f>'Value Sales'!#REF!/'Quantity Sales'!#REF!</f>
        <v>#REF!</v>
      </c>
      <c r="P54" s="26" t="e">
        <f>'Value Sales'!#REF!/'Quantity Sales'!#REF!</f>
        <v>#REF!</v>
      </c>
      <c r="Q54" s="26" t="e">
        <f>'Value Sales'!#REF!/'Quantity Sales'!#REF!</f>
        <v>#REF!</v>
      </c>
      <c r="R54" s="44"/>
      <c r="S54" s="38"/>
    </row>
    <row r="55" spans="1:19" x14ac:dyDescent="0.25">
      <c r="A55" s="36" t="s">
        <v>193</v>
      </c>
      <c r="B55" s="35" t="s">
        <v>69</v>
      </c>
      <c r="C55" s="35" t="s">
        <v>187</v>
      </c>
      <c r="D55" s="35" t="s">
        <v>194</v>
      </c>
      <c r="E55" s="26" t="e">
        <f>'Value Sales'!#REF!/'Quantity Sales'!#REF!</f>
        <v>#REF!</v>
      </c>
      <c r="F55" s="26" t="e">
        <f>'Value Sales'!#REF!/'Quantity Sales'!#REF!</f>
        <v>#REF!</v>
      </c>
      <c r="G55" s="26" t="e">
        <f>'Value Sales'!#REF!/'Quantity Sales'!#REF!</f>
        <v>#REF!</v>
      </c>
      <c r="H55" s="26" t="e">
        <f>'Value Sales'!#REF!/'Quantity Sales'!#REF!</f>
        <v>#REF!</v>
      </c>
      <c r="I55" s="26" t="e">
        <f>'Value Sales'!#REF!/'Quantity Sales'!#REF!</f>
        <v>#REF!</v>
      </c>
      <c r="J55" s="26" t="e">
        <f>'Value Sales'!#REF!/'Quantity Sales'!#REF!</f>
        <v>#REF!</v>
      </c>
      <c r="K55" s="26" t="e">
        <f>'Value Sales'!#REF!/'Quantity Sales'!#REF!</f>
        <v>#REF!</v>
      </c>
      <c r="L55" s="26" t="e">
        <f>'Value Sales'!#REF!/'Quantity Sales'!#REF!</f>
        <v>#REF!</v>
      </c>
      <c r="M55" s="26" t="e">
        <f>'Value Sales'!#REF!/'Quantity Sales'!#REF!</f>
        <v>#REF!</v>
      </c>
      <c r="N55" s="26" t="e">
        <f>'Value Sales'!#REF!/'Quantity Sales'!#REF!</f>
        <v>#REF!</v>
      </c>
      <c r="O55" s="26" t="e">
        <f>'Value Sales'!#REF!/'Quantity Sales'!#REF!</f>
        <v>#REF!</v>
      </c>
      <c r="P55" s="26" t="e">
        <f>'Value Sales'!#REF!/'Quantity Sales'!#REF!</f>
        <v>#REF!</v>
      </c>
      <c r="Q55" s="26" t="e">
        <f>'Value Sales'!#REF!/'Quantity Sales'!#REF!</f>
        <v>#REF!</v>
      </c>
      <c r="R55" s="44"/>
      <c r="S55" s="38"/>
    </row>
    <row r="56" spans="1:19" x14ac:dyDescent="0.25">
      <c r="A56" s="36" t="s">
        <v>195</v>
      </c>
      <c r="B56" s="35" t="s">
        <v>69</v>
      </c>
      <c r="C56" s="35" t="s">
        <v>196</v>
      </c>
      <c r="D56" s="35" t="s">
        <v>150</v>
      </c>
      <c r="E56" s="26" t="e">
        <f>'Value Sales'!#REF!/'Quantity Sales'!#REF!</f>
        <v>#REF!</v>
      </c>
      <c r="F56" s="26" t="e">
        <f>'Value Sales'!#REF!/'Quantity Sales'!#REF!</f>
        <v>#REF!</v>
      </c>
      <c r="G56" s="26" t="e">
        <f>'Value Sales'!#REF!/'Quantity Sales'!#REF!</f>
        <v>#REF!</v>
      </c>
      <c r="H56" s="26" t="e">
        <f>'Value Sales'!#REF!/'Quantity Sales'!#REF!</f>
        <v>#REF!</v>
      </c>
      <c r="I56" s="26" t="e">
        <f>'Value Sales'!#REF!/'Quantity Sales'!#REF!</f>
        <v>#REF!</v>
      </c>
      <c r="J56" s="26" t="e">
        <f>'Value Sales'!#REF!/'Quantity Sales'!#REF!</f>
        <v>#REF!</v>
      </c>
      <c r="K56" s="26" t="e">
        <f>'Value Sales'!#REF!/'Quantity Sales'!#REF!</f>
        <v>#REF!</v>
      </c>
      <c r="L56" s="26" t="e">
        <f>'Value Sales'!#REF!/'Quantity Sales'!#REF!</f>
        <v>#REF!</v>
      </c>
      <c r="M56" s="26" t="e">
        <f>'Value Sales'!#REF!/'Quantity Sales'!#REF!</f>
        <v>#REF!</v>
      </c>
      <c r="N56" s="26" t="e">
        <f>'Value Sales'!#REF!/'Quantity Sales'!#REF!</f>
        <v>#REF!</v>
      </c>
      <c r="O56" s="26" t="e">
        <f>'Value Sales'!#REF!/'Quantity Sales'!#REF!</f>
        <v>#REF!</v>
      </c>
      <c r="P56" s="26" t="e">
        <f>'Value Sales'!#REF!/'Quantity Sales'!#REF!</f>
        <v>#REF!</v>
      </c>
      <c r="Q56" s="26" t="e">
        <f>'Value Sales'!#REF!/'Quantity Sales'!#REF!</f>
        <v>#REF!</v>
      </c>
      <c r="R56" s="44"/>
      <c r="S56" s="38"/>
    </row>
    <row r="57" spans="1:19" x14ac:dyDescent="0.25">
      <c r="A57" s="36" t="s">
        <v>197</v>
      </c>
      <c r="B57" s="35" t="s">
        <v>69</v>
      </c>
      <c r="C57" s="35" t="s">
        <v>196</v>
      </c>
      <c r="D57" s="35" t="s">
        <v>150</v>
      </c>
      <c r="E57" s="26" t="e">
        <f>'Value Sales'!#REF!/'Quantity Sales'!#REF!</f>
        <v>#REF!</v>
      </c>
      <c r="F57" s="26" t="e">
        <f>'Value Sales'!#REF!/'Quantity Sales'!#REF!</f>
        <v>#REF!</v>
      </c>
      <c r="G57" s="26" t="e">
        <f>'Value Sales'!#REF!/'Quantity Sales'!#REF!</f>
        <v>#REF!</v>
      </c>
      <c r="H57" s="26" t="e">
        <f>'Value Sales'!#REF!/'Quantity Sales'!#REF!</f>
        <v>#REF!</v>
      </c>
      <c r="I57" s="26" t="e">
        <f>'Value Sales'!#REF!/'Quantity Sales'!#REF!</f>
        <v>#REF!</v>
      </c>
      <c r="J57" s="26" t="e">
        <f>'Value Sales'!#REF!/'Quantity Sales'!#REF!</f>
        <v>#REF!</v>
      </c>
      <c r="K57" s="26" t="e">
        <f>'Value Sales'!#REF!/'Quantity Sales'!#REF!</f>
        <v>#REF!</v>
      </c>
      <c r="L57" s="26" t="e">
        <f>'Value Sales'!#REF!/'Quantity Sales'!#REF!</f>
        <v>#REF!</v>
      </c>
      <c r="M57" s="26" t="e">
        <f>'Value Sales'!#REF!/'Quantity Sales'!#REF!</f>
        <v>#REF!</v>
      </c>
      <c r="N57" s="26" t="e">
        <f>'Value Sales'!#REF!/'Quantity Sales'!#REF!</f>
        <v>#REF!</v>
      </c>
      <c r="O57" s="26" t="e">
        <f>'Value Sales'!#REF!/'Quantity Sales'!#REF!</f>
        <v>#REF!</v>
      </c>
      <c r="P57" s="26" t="e">
        <f>'Value Sales'!#REF!/'Quantity Sales'!#REF!</f>
        <v>#REF!</v>
      </c>
      <c r="Q57" s="26" t="e">
        <f>'Value Sales'!#REF!/'Quantity Sales'!#REF!</f>
        <v>#REF!</v>
      </c>
      <c r="R57" s="44"/>
      <c r="S57" s="38"/>
    </row>
    <row r="58" spans="1:19" x14ac:dyDescent="0.25">
      <c r="A58" s="36" t="s">
        <v>198</v>
      </c>
      <c r="B58" s="35" t="s">
        <v>69</v>
      </c>
      <c r="C58" s="35" t="s">
        <v>189</v>
      </c>
      <c r="D58" s="35" t="s">
        <v>190</v>
      </c>
      <c r="E58" s="26" t="e">
        <f>'Value Sales'!#REF!/'Quantity Sales'!#REF!</f>
        <v>#REF!</v>
      </c>
      <c r="F58" s="26" t="e">
        <f>'Value Sales'!#REF!/'Quantity Sales'!#REF!</f>
        <v>#REF!</v>
      </c>
      <c r="G58" s="26" t="e">
        <f>'Value Sales'!#REF!/'Quantity Sales'!#REF!</f>
        <v>#REF!</v>
      </c>
      <c r="H58" s="26" t="e">
        <f>'Value Sales'!#REF!/'Quantity Sales'!#REF!</f>
        <v>#REF!</v>
      </c>
      <c r="I58" s="26" t="e">
        <f>'Value Sales'!#REF!/'Quantity Sales'!#REF!</f>
        <v>#REF!</v>
      </c>
      <c r="J58" s="26" t="e">
        <f>'Value Sales'!#REF!/'Quantity Sales'!#REF!</f>
        <v>#REF!</v>
      </c>
      <c r="K58" s="26" t="e">
        <f>'Value Sales'!#REF!/'Quantity Sales'!#REF!</f>
        <v>#REF!</v>
      </c>
      <c r="L58" s="26" t="e">
        <f>'Value Sales'!#REF!/'Quantity Sales'!#REF!</f>
        <v>#REF!</v>
      </c>
      <c r="M58" s="26" t="e">
        <f>'Value Sales'!#REF!/'Quantity Sales'!#REF!</f>
        <v>#REF!</v>
      </c>
      <c r="N58" s="26" t="e">
        <f>'Value Sales'!#REF!/'Quantity Sales'!#REF!</f>
        <v>#REF!</v>
      </c>
      <c r="O58" s="26" t="e">
        <f>'Value Sales'!#REF!/'Quantity Sales'!#REF!</f>
        <v>#REF!</v>
      </c>
      <c r="P58" s="26" t="e">
        <f>'Value Sales'!#REF!/'Quantity Sales'!#REF!</f>
        <v>#REF!</v>
      </c>
      <c r="Q58" s="26" t="e">
        <f>'Value Sales'!#REF!/'Quantity Sales'!#REF!</f>
        <v>#REF!</v>
      </c>
      <c r="R58" s="44"/>
      <c r="S58" s="38"/>
    </row>
    <row r="59" spans="1:19" x14ac:dyDescent="0.25">
      <c r="A59" s="36" t="s">
        <v>199</v>
      </c>
      <c r="B59" s="35" t="s">
        <v>69</v>
      </c>
      <c r="C59" s="35" t="s">
        <v>185</v>
      </c>
      <c r="D59" s="35" t="s">
        <v>150</v>
      </c>
      <c r="E59" s="26" t="e">
        <f>'Value Sales'!#REF!/'Quantity Sales'!#REF!</f>
        <v>#REF!</v>
      </c>
      <c r="F59" s="26" t="e">
        <f>'Value Sales'!#REF!/'Quantity Sales'!#REF!</f>
        <v>#REF!</v>
      </c>
      <c r="G59" s="26" t="e">
        <f>'Value Sales'!#REF!/'Quantity Sales'!#REF!</f>
        <v>#REF!</v>
      </c>
      <c r="H59" s="26" t="e">
        <f>'Value Sales'!#REF!/'Quantity Sales'!#REF!</f>
        <v>#REF!</v>
      </c>
      <c r="I59" s="26" t="e">
        <f>'Value Sales'!#REF!/'Quantity Sales'!#REF!</f>
        <v>#REF!</v>
      </c>
      <c r="J59" s="26" t="e">
        <f>'Value Sales'!#REF!/'Quantity Sales'!#REF!</f>
        <v>#REF!</v>
      </c>
      <c r="K59" s="26" t="e">
        <f>'Value Sales'!#REF!/'Quantity Sales'!#REF!</f>
        <v>#REF!</v>
      </c>
      <c r="L59" s="26" t="e">
        <f>'Value Sales'!#REF!/'Quantity Sales'!#REF!</f>
        <v>#REF!</v>
      </c>
      <c r="M59" s="26" t="e">
        <f>'Value Sales'!#REF!/'Quantity Sales'!#REF!</f>
        <v>#REF!</v>
      </c>
      <c r="N59" s="26" t="e">
        <f>'Value Sales'!#REF!/'Quantity Sales'!#REF!</f>
        <v>#REF!</v>
      </c>
      <c r="O59" s="26" t="e">
        <f>'Value Sales'!#REF!/'Quantity Sales'!#REF!</f>
        <v>#REF!</v>
      </c>
      <c r="P59" s="26" t="e">
        <f>'Value Sales'!#REF!/'Quantity Sales'!#REF!</f>
        <v>#REF!</v>
      </c>
      <c r="Q59" s="26" t="e">
        <f>'Value Sales'!#REF!/'Quantity Sales'!#REF!</f>
        <v>#REF!</v>
      </c>
      <c r="R59" s="44"/>
      <c r="S59" s="38"/>
    </row>
    <row r="60" spans="1:19" x14ac:dyDescent="0.25">
      <c r="A60" s="36" t="s">
        <v>200</v>
      </c>
      <c r="B60" s="35" t="s">
        <v>69</v>
      </c>
      <c r="C60" s="35" t="s">
        <v>190</v>
      </c>
      <c r="D60" s="35" t="s">
        <v>190</v>
      </c>
      <c r="E60" s="26" t="e">
        <f>'Value Sales'!#REF!/'Quantity Sales'!#REF!</f>
        <v>#REF!</v>
      </c>
      <c r="F60" s="26" t="e">
        <f>'Value Sales'!#REF!/'Quantity Sales'!#REF!</f>
        <v>#REF!</v>
      </c>
      <c r="G60" s="26" t="e">
        <f>'Value Sales'!#REF!/'Quantity Sales'!#REF!</f>
        <v>#REF!</v>
      </c>
      <c r="H60" s="26" t="e">
        <f>'Value Sales'!#REF!/'Quantity Sales'!#REF!</f>
        <v>#REF!</v>
      </c>
      <c r="I60" s="26" t="e">
        <f>'Value Sales'!#REF!/'Quantity Sales'!#REF!</f>
        <v>#REF!</v>
      </c>
      <c r="J60" s="26" t="e">
        <f>'Value Sales'!#REF!/'Quantity Sales'!#REF!</f>
        <v>#REF!</v>
      </c>
      <c r="K60" s="26" t="e">
        <f>'Value Sales'!#REF!/'Quantity Sales'!#REF!</f>
        <v>#REF!</v>
      </c>
      <c r="L60" s="26" t="e">
        <f>'Value Sales'!#REF!/'Quantity Sales'!#REF!</f>
        <v>#REF!</v>
      </c>
      <c r="M60" s="26" t="e">
        <f>'Value Sales'!#REF!/'Quantity Sales'!#REF!</f>
        <v>#REF!</v>
      </c>
      <c r="N60" s="26" t="e">
        <f>'Value Sales'!#REF!/'Quantity Sales'!#REF!</f>
        <v>#REF!</v>
      </c>
      <c r="O60" s="26" t="e">
        <f>'Value Sales'!#REF!/'Quantity Sales'!#REF!</f>
        <v>#REF!</v>
      </c>
      <c r="P60" s="26" t="e">
        <f>'Value Sales'!#REF!/'Quantity Sales'!#REF!</f>
        <v>#REF!</v>
      </c>
      <c r="Q60" s="26" t="e">
        <f>'Value Sales'!#REF!/'Quantity Sales'!#REF!</f>
        <v>#REF!</v>
      </c>
      <c r="R60" s="44"/>
      <c r="S60" s="38"/>
    </row>
    <row r="61" spans="1:19" x14ac:dyDescent="0.25">
      <c r="A61" s="36" t="s">
        <v>201</v>
      </c>
      <c r="B61" s="35" t="s">
        <v>69</v>
      </c>
      <c r="C61" s="35" t="s">
        <v>190</v>
      </c>
      <c r="D61" s="35" t="s">
        <v>202</v>
      </c>
      <c r="E61" s="26" t="e">
        <f>'Value Sales'!#REF!/'Quantity Sales'!#REF!</f>
        <v>#REF!</v>
      </c>
      <c r="F61" s="26" t="e">
        <f>'Value Sales'!#REF!/'Quantity Sales'!#REF!</f>
        <v>#REF!</v>
      </c>
      <c r="G61" s="26" t="e">
        <f>'Value Sales'!#REF!/'Quantity Sales'!#REF!</f>
        <v>#REF!</v>
      </c>
      <c r="H61" s="26" t="e">
        <f>'Value Sales'!#REF!/'Quantity Sales'!#REF!</f>
        <v>#REF!</v>
      </c>
      <c r="I61" s="26" t="e">
        <f>'Value Sales'!#REF!/'Quantity Sales'!#REF!</f>
        <v>#REF!</v>
      </c>
      <c r="J61" s="26" t="e">
        <f>'Value Sales'!#REF!/'Quantity Sales'!#REF!</f>
        <v>#REF!</v>
      </c>
      <c r="K61" s="26" t="e">
        <f>'Value Sales'!#REF!/'Quantity Sales'!#REF!</f>
        <v>#REF!</v>
      </c>
      <c r="L61" s="26" t="e">
        <f>'Value Sales'!#REF!/'Quantity Sales'!#REF!</f>
        <v>#REF!</v>
      </c>
      <c r="M61" s="26" t="e">
        <f>'Value Sales'!#REF!/'Quantity Sales'!#REF!</f>
        <v>#REF!</v>
      </c>
      <c r="N61" s="26" t="e">
        <f>'Value Sales'!#REF!/'Quantity Sales'!#REF!</f>
        <v>#REF!</v>
      </c>
      <c r="O61" s="26" t="e">
        <f>'Value Sales'!#REF!/'Quantity Sales'!#REF!</f>
        <v>#REF!</v>
      </c>
      <c r="P61" s="26" t="e">
        <f>'Value Sales'!#REF!/'Quantity Sales'!#REF!</f>
        <v>#REF!</v>
      </c>
      <c r="Q61" s="26" t="e">
        <f>'Value Sales'!#REF!/'Quantity Sales'!#REF!</f>
        <v>#REF!</v>
      </c>
      <c r="R61" s="44"/>
      <c r="S61" s="38"/>
    </row>
    <row r="62" spans="1:19" x14ac:dyDescent="0.25">
      <c r="A62" s="36" t="s">
        <v>203</v>
      </c>
      <c r="B62" s="35" t="s">
        <v>69</v>
      </c>
      <c r="C62" s="35" t="s">
        <v>184</v>
      </c>
      <c r="D62" s="35" t="s">
        <v>150</v>
      </c>
      <c r="E62" s="26" t="e">
        <f>'Value Sales'!#REF!/'Quantity Sales'!#REF!</f>
        <v>#REF!</v>
      </c>
      <c r="F62" s="26" t="e">
        <f>'Value Sales'!#REF!/'Quantity Sales'!#REF!</f>
        <v>#REF!</v>
      </c>
      <c r="G62" s="26" t="e">
        <f>'Value Sales'!#REF!/'Quantity Sales'!#REF!</f>
        <v>#REF!</v>
      </c>
      <c r="H62" s="26" t="e">
        <f>'Value Sales'!#REF!/'Quantity Sales'!#REF!</f>
        <v>#REF!</v>
      </c>
      <c r="I62" s="26" t="e">
        <f>'Value Sales'!#REF!/'Quantity Sales'!#REF!</f>
        <v>#REF!</v>
      </c>
      <c r="J62" s="26" t="e">
        <f>'Value Sales'!#REF!/'Quantity Sales'!#REF!</f>
        <v>#REF!</v>
      </c>
      <c r="K62" s="26" t="e">
        <f>'Value Sales'!#REF!/'Quantity Sales'!#REF!</f>
        <v>#REF!</v>
      </c>
      <c r="L62" s="26" t="e">
        <f>'Value Sales'!#REF!/'Quantity Sales'!#REF!</f>
        <v>#REF!</v>
      </c>
      <c r="M62" s="26" t="e">
        <f>'Value Sales'!#REF!/'Quantity Sales'!#REF!</f>
        <v>#REF!</v>
      </c>
      <c r="N62" s="26" t="e">
        <f>'Value Sales'!#REF!/'Quantity Sales'!#REF!</f>
        <v>#REF!</v>
      </c>
      <c r="O62" s="26" t="e">
        <f>'Value Sales'!#REF!/'Quantity Sales'!#REF!</f>
        <v>#REF!</v>
      </c>
      <c r="P62" s="26" t="e">
        <f>'Value Sales'!#REF!/'Quantity Sales'!#REF!</f>
        <v>#REF!</v>
      </c>
      <c r="Q62" s="26" t="e">
        <f>'Value Sales'!#REF!/'Quantity Sales'!#REF!</f>
        <v>#REF!</v>
      </c>
      <c r="R62" s="44"/>
      <c r="S62" s="38"/>
    </row>
    <row r="63" spans="1:19" x14ac:dyDescent="0.25">
      <c r="A63" s="36" t="s">
        <v>220</v>
      </c>
      <c r="B63" s="35" t="s">
        <v>69</v>
      </c>
      <c r="C63" s="35" t="s">
        <v>210</v>
      </c>
      <c r="D63" s="35" t="s">
        <v>210</v>
      </c>
      <c r="E63" s="26" t="e">
        <f>'Value Sales'!#REF!/'Quantity Sales'!#REF!</f>
        <v>#REF!</v>
      </c>
      <c r="F63" s="26" t="e">
        <f>'Value Sales'!#REF!/'Quantity Sales'!#REF!</f>
        <v>#REF!</v>
      </c>
      <c r="G63" s="26" t="e">
        <f>'Value Sales'!#REF!/'Quantity Sales'!#REF!</f>
        <v>#REF!</v>
      </c>
      <c r="H63" s="26" t="e">
        <f>'Value Sales'!#REF!/'Quantity Sales'!#REF!</f>
        <v>#REF!</v>
      </c>
      <c r="I63" s="26" t="e">
        <f>'Value Sales'!#REF!/'Quantity Sales'!#REF!</f>
        <v>#REF!</v>
      </c>
      <c r="J63" s="26" t="e">
        <f>'Value Sales'!#REF!/'Quantity Sales'!#REF!</f>
        <v>#REF!</v>
      </c>
      <c r="K63" s="26" t="e">
        <f>'Value Sales'!#REF!/'Quantity Sales'!#REF!</f>
        <v>#REF!</v>
      </c>
      <c r="L63" s="26" t="e">
        <f>'Value Sales'!#REF!/'Quantity Sales'!#REF!</f>
        <v>#REF!</v>
      </c>
      <c r="M63" s="26" t="e">
        <f>'Value Sales'!#REF!/'Quantity Sales'!#REF!</f>
        <v>#REF!</v>
      </c>
      <c r="N63" s="26" t="e">
        <f>'Value Sales'!#REF!/'Quantity Sales'!#REF!</f>
        <v>#REF!</v>
      </c>
      <c r="O63" s="26" t="e">
        <f>'Value Sales'!#REF!/'Quantity Sales'!#REF!</f>
        <v>#REF!</v>
      </c>
      <c r="P63" s="26" t="e">
        <f>'Value Sales'!#REF!/'Quantity Sales'!#REF!</f>
        <v>#REF!</v>
      </c>
      <c r="Q63" s="26" t="e">
        <f>'Value Sales'!#REF!/'Quantity Sales'!#REF!</f>
        <v>#REF!</v>
      </c>
    </row>
    <row r="64" spans="1:19" x14ac:dyDescent="0.25">
      <c r="A64" s="36" t="s">
        <v>209</v>
      </c>
      <c r="B64" s="35" t="s">
        <v>69</v>
      </c>
      <c r="C64" s="35" t="s">
        <v>210</v>
      </c>
      <c r="D64" s="35" t="s">
        <v>108</v>
      </c>
      <c r="E64" s="26" t="e">
        <f>'Value Sales'!#REF!/'Quantity Sales'!#REF!</f>
        <v>#REF!</v>
      </c>
      <c r="F64" s="26" t="e">
        <f>'Value Sales'!#REF!/'Quantity Sales'!#REF!</f>
        <v>#REF!</v>
      </c>
      <c r="G64" s="26" t="e">
        <f>'Value Sales'!#REF!/'Quantity Sales'!#REF!</f>
        <v>#REF!</v>
      </c>
      <c r="H64" s="26" t="e">
        <f>'Value Sales'!#REF!/'Quantity Sales'!#REF!</f>
        <v>#REF!</v>
      </c>
      <c r="I64" s="26" t="e">
        <f>'Value Sales'!#REF!/'Quantity Sales'!#REF!</f>
        <v>#REF!</v>
      </c>
      <c r="J64" s="26" t="e">
        <f>'Value Sales'!#REF!/'Quantity Sales'!#REF!</f>
        <v>#REF!</v>
      </c>
      <c r="K64" s="26" t="e">
        <f>'Value Sales'!#REF!/'Quantity Sales'!#REF!</f>
        <v>#REF!</v>
      </c>
      <c r="L64" s="26" t="e">
        <f>'Value Sales'!#REF!/'Quantity Sales'!#REF!</f>
        <v>#REF!</v>
      </c>
      <c r="M64" s="26" t="e">
        <f>'Value Sales'!#REF!/'Quantity Sales'!#REF!</f>
        <v>#REF!</v>
      </c>
      <c r="N64" s="26" t="e">
        <f>'Value Sales'!#REF!/'Quantity Sales'!#REF!</f>
        <v>#REF!</v>
      </c>
      <c r="O64" s="26" t="e">
        <f>'Value Sales'!#REF!/'Quantity Sales'!#REF!</f>
        <v>#REF!</v>
      </c>
      <c r="P64" s="26" t="e">
        <f>'Value Sales'!#REF!/'Quantity Sales'!#REF!</f>
        <v>#REF!</v>
      </c>
      <c r="Q64" s="26" t="e">
        <f>'Value Sales'!#REF!/'Quantity Sales'!#REF!</f>
        <v>#REF!</v>
      </c>
    </row>
    <row r="65" spans="1:17" x14ac:dyDescent="0.25">
      <c r="A65" s="36" t="s">
        <v>211</v>
      </c>
      <c r="B65" s="35" t="s">
        <v>69</v>
      </c>
      <c r="C65" s="35" t="s">
        <v>212</v>
      </c>
      <c r="D65" s="35" t="s">
        <v>213</v>
      </c>
      <c r="E65" s="26" t="e">
        <f>'Value Sales'!#REF!/'Quantity Sales'!#REF!</f>
        <v>#REF!</v>
      </c>
      <c r="F65" s="26" t="e">
        <f>'Value Sales'!#REF!/'Quantity Sales'!#REF!</f>
        <v>#REF!</v>
      </c>
      <c r="G65" s="26" t="e">
        <f>'Value Sales'!#REF!/'Quantity Sales'!#REF!</f>
        <v>#REF!</v>
      </c>
      <c r="H65" s="26" t="e">
        <f>'Value Sales'!#REF!/'Quantity Sales'!#REF!</f>
        <v>#REF!</v>
      </c>
      <c r="I65" s="26" t="e">
        <f>'Value Sales'!#REF!/'Quantity Sales'!#REF!</f>
        <v>#REF!</v>
      </c>
      <c r="J65" s="26" t="e">
        <f>'Value Sales'!#REF!/'Quantity Sales'!#REF!</f>
        <v>#REF!</v>
      </c>
      <c r="K65" s="26" t="e">
        <f>'Value Sales'!#REF!/'Quantity Sales'!#REF!</f>
        <v>#REF!</v>
      </c>
      <c r="L65" s="26" t="e">
        <f>'Value Sales'!#REF!/'Quantity Sales'!#REF!</f>
        <v>#REF!</v>
      </c>
      <c r="M65" s="26" t="e">
        <f>'Value Sales'!#REF!/'Quantity Sales'!#REF!</f>
        <v>#REF!</v>
      </c>
      <c r="N65" s="26" t="e">
        <f>'Value Sales'!#REF!/'Quantity Sales'!#REF!</f>
        <v>#REF!</v>
      </c>
      <c r="O65" s="26" t="e">
        <f>'Value Sales'!#REF!/'Quantity Sales'!#REF!</f>
        <v>#REF!</v>
      </c>
      <c r="P65" s="26" t="e">
        <f>'Value Sales'!#REF!/'Quantity Sales'!#REF!</f>
        <v>#REF!</v>
      </c>
      <c r="Q65" s="26" t="e">
        <f>'Value Sales'!#REF!/'Quantity Sales'!#REF!</f>
        <v>#REF!</v>
      </c>
    </row>
    <row r="66" spans="1:17" x14ac:dyDescent="0.25">
      <c r="A66" s="36" t="s">
        <v>217</v>
      </c>
      <c r="B66" s="35" t="s">
        <v>69</v>
      </c>
      <c r="C66" s="35" t="s">
        <v>218</v>
      </c>
      <c r="D66" s="35" t="s">
        <v>219</v>
      </c>
      <c r="E66" s="26" t="e">
        <f>'Value Sales'!#REF!/'Quantity Sales'!#REF!</f>
        <v>#REF!</v>
      </c>
      <c r="F66" s="26" t="e">
        <f>'Value Sales'!#REF!/'Quantity Sales'!#REF!</f>
        <v>#REF!</v>
      </c>
      <c r="G66" s="26" t="e">
        <f>'Value Sales'!#REF!/'Quantity Sales'!#REF!</f>
        <v>#REF!</v>
      </c>
      <c r="H66" s="26" t="e">
        <f>'Value Sales'!#REF!/'Quantity Sales'!#REF!</f>
        <v>#REF!</v>
      </c>
      <c r="I66" s="26" t="e">
        <f>'Value Sales'!#REF!/'Quantity Sales'!#REF!</f>
        <v>#REF!</v>
      </c>
      <c r="J66" s="26" t="e">
        <f>'Value Sales'!#REF!/'Quantity Sales'!#REF!</f>
        <v>#REF!</v>
      </c>
      <c r="K66" s="26" t="e">
        <f>'Value Sales'!#REF!/'Quantity Sales'!#REF!</f>
        <v>#REF!</v>
      </c>
      <c r="L66" s="26" t="e">
        <f>'Value Sales'!#REF!/'Quantity Sales'!#REF!</f>
        <v>#REF!</v>
      </c>
      <c r="M66" s="26" t="e">
        <f>'Value Sales'!#REF!/'Quantity Sales'!#REF!</f>
        <v>#REF!</v>
      </c>
      <c r="N66" s="26" t="e">
        <f>'Value Sales'!#REF!/'Quantity Sales'!#REF!</f>
        <v>#REF!</v>
      </c>
      <c r="O66" s="26" t="e">
        <f>'Value Sales'!#REF!/'Quantity Sales'!#REF!</f>
        <v>#REF!</v>
      </c>
      <c r="P66" s="26" t="e">
        <f>'Value Sales'!#REF!/'Quantity Sales'!#REF!</f>
        <v>#REF!</v>
      </c>
      <c r="Q66" s="26" t="e">
        <f>'Value Sales'!#REF!/'Quantity Sales'!#REF!</f>
        <v>#REF!</v>
      </c>
    </row>
    <row r="67" spans="1:17" x14ac:dyDescent="0.25">
      <c r="A67" s="36" t="s">
        <v>221</v>
      </c>
      <c r="B67" s="35" t="s">
        <v>69</v>
      </c>
      <c r="C67" s="35" t="s">
        <v>210</v>
      </c>
      <c r="D67" s="35" t="s">
        <v>210</v>
      </c>
      <c r="E67" s="26" t="e">
        <f>'Value Sales'!#REF!/'Quantity Sales'!#REF!</f>
        <v>#REF!</v>
      </c>
      <c r="F67" s="26" t="e">
        <f>'Value Sales'!#REF!/'Quantity Sales'!#REF!</f>
        <v>#REF!</v>
      </c>
      <c r="G67" s="26" t="e">
        <f>'Value Sales'!#REF!/'Quantity Sales'!#REF!</f>
        <v>#REF!</v>
      </c>
      <c r="H67" s="26" t="e">
        <f>'Value Sales'!#REF!/'Quantity Sales'!#REF!</f>
        <v>#REF!</v>
      </c>
      <c r="I67" s="26" t="e">
        <f>'Value Sales'!#REF!/'Quantity Sales'!#REF!</f>
        <v>#REF!</v>
      </c>
      <c r="J67" s="26" t="e">
        <f>'Value Sales'!#REF!/'Quantity Sales'!#REF!</f>
        <v>#REF!</v>
      </c>
      <c r="K67" s="26" t="e">
        <f>'Value Sales'!#REF!/'Quantity Sales'!#REF!</f>
        <v>#REF!</v>
      </c>
      <c r="L67" s="26" t="e">
        <f>'Value Sales'!#REF!/'Quantity Sales'!#REF!</f>
        <v>#REF!</v>
      </c>
      <c r="M67" s="26" t="e">
        <f>'Value Sales'!#REF!/'Quantity Sales'!#REF!</f>
        <v>#REF!</v>
      </c>
      <c r="N67" s="26" t="e">
        <f>'Value Sales'!#REF!/'Quantity Sales'!#REF!</f>
        <v>#REF!</v>
      </c>
      <c r="O67" s="26" t="e">
        <f>'Value Sales'!#REF!/'Quantity Sales'!#REF!</f>
        <v>#REF!</v>
      </c>
      <c r="P67" s="26" t="e">
        <f>'Value Sales'!#REF!/'Quantity Sales'!#REF!</f>
        <v>#REF!</v>
      </c>
      <c r="Q67" s="26" t="e">
        <f>'Value Sales'!#REF!/'Quantity Sales'!#REF!</f>
        <v>#REF!</v>
      </c>
    </row>
    <row r="68" spans="1:17" x14ac:dyDescent="0.25">
      <c r="A68" s="36" t="s">
        <v>223</v>
      </c>
      <c r="B68" s="35" t="s">
        <v>69</v>
      </c>
      <c r="C68" s="35" t="s">
        <v>215</v>
      </c>
      <c r="D68" s="35" t="s">
        <v>215</v>
      </c>
      <c r="E68" s="26" t="e">
        <f>'Value Sales'!#REF!/'Quantity Sales'!#REF!</f>
        <v>#REF!</v>
      </c>
      <c r="F68" s="26" t="e">
        <f>'Value Sales'!#REF!/'Quantity Sales'!#REF!</f>
        <v>#REF!</v>
      </c>
      <c r="G68" s="26" t="e">
        <f>'Value Sales'!#REF!/'Quantity Sales'!#REF!</f>
        <v>#REF!</v>
      </c>
      <c r="H68" s="26" t="e">
        <f>'Value Sales'!#REF!/'Quantity Sales'!#REF!</f>
        <v>#REF!</v>
      </c>
      <c r="I68" s="26" t="e">
        <f>'Value Sales'!#REF!/'Quantity Sales'!#REF!</f>
        <v>#REF!</v>
      </c>
      <c r="J68" s="26" t="e">
        <f>'Value Sales'!#REF!/'Quantity Sales'!#REF!</f>
        <v>#REF!</v>
      </c>
      <c r="K68" s="26" t="e">
        <f>'Value Sales'!#REF!/'Quantity Sales'!#REF!</f>
        <v>#REF!</v>
      </c>
      <c r="L68" s="26" t="e">
        <f>'Value Sales'!#REF!/'Quantity Sales'!#REF!</f>
        <v>#REF!</v>
      </c>
      <c r="M68" s="26" t="e">
        <f>'Value Sales'!#REF!/'Quantity Sales'!#REF!</f>
        <v>#REF!</v>
      </c>
      <c r="N68" s="26" t="e">
        <f>'Value Sales'!#REF!/'Quantity Sales'!#REF!</f>
        <v>#REF!</v>
      </c>
      <c r="O68" s="26" t="e">
        <f>'Value Sales'!#REF!/'Quantity Sales'!#REF!</f>
        <v>#REF!</v>
      </c>
      <c r="P68" s="26" t="e">
        <f>'Value Sales'!#REF!/'Quantity Sales'!#REF!</f>
        <v>#REF!</v>
      </c>
      <c r="Q68" s="26" t="e">
        <f>'Value Sales'!#REF!/'Quantity Sales'!#REF!</f>
        <v>#REF!</v>
      </c>
    </row>
    <row r="69" spans="1:17" x14ac:dyDescent="0.25">
      <c r="A69" s="36" t="s">
        <v>224</v>
      </c>
      <c r="B69" s="35" t="s">
        <v>69</v>
      </c>
      <c r="C69" s="35" t="s">
        <v>140</v>
      </c>
      <c r="D69" s="35" t="s">
        <v>140</v>
      </c>
      <c r="E69" s="26" t="e">
        <f>'Value Sales'!#REF!/'Quantity Sales'!#REF!</f>
        <v>#REF!</v>
      </c>
      <c r="F69" s="26" t="e">
        <f>'Value Sales'!#REF!/'Quantity Sales'!#REF!</f>
        <v>#REF!</v>
      </c>
      <c r="G69" s="26" t="e">
        <f>'Value Sales'!#REF!/'Quantity Sales'!#REF!</f>
        <v>#REF!</v>
      </c>
      <c r="H69" s="26" t="e">
        <f>'Value Sales'!#REF!/'Quantity Sales'!#REF!</f>
        <v>#REF!</v>
      </c>
      <c r="I69" s="26" t="e">
        <f>'Value Sales'!#REF!/'Quantity Sales'!#REF!</f>
        <v>#REF!</v>
      </c>
      <c r="J69" s="26" t="e">
        <f>'Value Sales'!#REF!/'Quantity Sales'!#REF!</f>
        <v>#REF!</v>
      </c>
      <c r="K69" s="26" t="e">
        <f>'Value Sales'!#REF!/'Quantity Sales'!#REF!</f>
        <v>#REF!</v>
      </c>
      <c r="L69" s="26" t="e">
        <f>'Value Sales'!#REF!/'Quantity Sales'!#REF!</f>
        <v>#REF!</v>
      </c>
      <c r="M69" s="26" t="e">
        <f>'Value Sales'!#REF!/'Quantity Sales'!#REF!</f>
        <v>#REF!</v>
      </c>
      <c r="N69" s="26" t="e">
        <f>'Value Sales'!#REF!/'Quantity Sales'!#REF!</f>
        <v>#REF!</v>
      </c>
      <c r="O69" s="26" t="e">
        <f>'Value Sales'!#REF!/'Quantity Sales'!#REF!</f>
        <v>#REF!</v>
      </c>
      <c r="P69" s="26" t="e">
        <f>'Value Sales'!#REF!/'Quantity Sales'!#REF!</f>
        <v>#REF!</v>
      </c>
      <c r="Q69" s="26" t="e">
        <f>'Value Sales'!#REF!/'Quantity Sales'!#REF!</f>
        <v>#REF!</v>
      </c>
    </row>
    <row r="70" spans="1:17" x14ac:dyDescent="0.25">
      <c r="A70" s="36" t="s">
        <v>225</v>
      </c>
      <c r="B70" s="35" t="s">
        <v>69</v>
      </c>
      <c r="C70" s="35" t="s">
        <v>212</v>
      </c>
      <c r="D70" s="35" t="s">
        <v>212</v>
      </c>
      <c r="E70" s="26" t="e">
        <f>'Value Sales'!#REF!/'Quantity Sales'!#REF!</f>
        <v>#REF!</v>
      </c>
      <c r="F70" s="26" t="e">
        <f>'Value Sales'!#REF!/'Quantity Sales'!#REF!</f>
        <v>#REF!</v>
      </c>
      <c r="G70" s="26" t="e">
        <f>'Value Sales'!#REF!/'Quantity Sales'!#REF!</f>
        <v>#REF!</v>
      </c>
      <c r="H70" s="26" t="e">
        <f>'Value Sales'!#REF!/'Quantity Sales'!#REF!</f>
        <v>#REF!</v>
      </c>
      <c r="I70" s="26" t="e">
        <f>'Value Sales'!#REF!/'Quantity Sales'!#REF!</f>
        <v>#REF!</v>
      </c>
      <c r="J70" s="26" t="e">
        <f>'Value Sales'!#REF!/'Quantity Sales'!#REF!</f>
        <v>#REF!</v>
      </c>
      <c r="K70" s="26" t="e">
        <f>'Value Sales'!#REF!/'Quantity Sales'!#REF!</f>
        <v>#REF!</v>
      </c>
      <c r="L70" s="26" t="e">
        <f>'Value Sales'!#REF!/'Quantity Sales'!#REF!</f>
        <v>#REF!</v>
      </c>
      <c r="M70" s="26" t="e">
        <f>'Value Sales'!#REF!/'Quantity Sales'!#REF!</f>
        <v>#REF!</v>
      </c>
      <c r="N70" s="26" t="e">
        <f>'Value Sales'!#REF!/'Quantity Sales'!#REF!</f>
        <v>#REF!</v>
      </c>
      <c r="O70" s="26" t="e">
        <f>'Value Sales'!#REF!/'Quantity Sales'!#REF!</f>
        <v>#REF!</v>
      </c>
      <c r="P70" s="26" t="e">
        <f>'Value Sales'!#REF!/'Quantity Sales'!#REF!</f>
        <v>#REF!</v>
      </c>
      <c r="Q70" s="26" t="e">
        <f>'Value Sales'!#REF!/'Quantity Sales'!#REF!</f>
        <v>#REF!</v>
      </c>
    </row>
    <row r="71" spans="1:17" x14ac:dyDescent="0.25">
      <c r="A71" s="36" t="s">
        <v>226</v>
      </c>
      <c r="B71" s="35" t="s">
        <v>69</v>
      </c>
      <c r="C71" s="35" t="s">
        <v>218</v>
      </c>
      <c r="D71" s="35" t="s">
        <v>227</v>
      </c>
      <c r="E71" s="26" t="e">
        <f>'Value Sales'!#REF!/'Quantity Sales'!#REF!</f>
        <v>#REF!</v>
      </c>
      <c r="F71" s="26" t="e">
        <f>'Value Sales'!#REF!/'Quantity Sales'!#REF!</f>
        <v>#REF!</v>
      </c>
      <c r="G71" s="26" t="e">
        <f>'Value Sales'!#REF!/'Quantity Sales'!#REF!</f>
        <v>#REF!</v>
      </c>
      <c r="H71" s="26" t="e">
        <f>'Value Sales'!#REF!/'Quantity Sales'!#REF!</f>
        <v>#REF!</v>
      </c>
      <c r="I71" s="26" t="e">
        <f>'Value Sales'!#REF!/'Quantity Sales'!#REF!</f>
        <v>#REF!</v>
      </c>
      <c r="J71" s="26" t="e">
        <f>'Value Sales'!#REF!/'Quantity Sales'!#REF!</f>
        <v>#REF!</v>
      </c>
      <c r="K71" s="26" t="e">
        <f>'Value Sales'!#REF!/'Quantity Sales'!#REF!</f>
        <v>#REF!</v>
      </c>
      <c r="L71" s="26" t="e">
        <f>'Value Sales'!#REF!/'Quantity Sales'!#REF!</f>
        <v>#REF!</v>
      </c>
      <c r="M71" s="26" t="e">
        <f>'Value Sales'!#REF!/'Quantity Sales'!#REF!</f>
        <v>#REF!</v>
      </c>
      <c r="N71" s="26" t="e">
        <f>'Value Sales'!#REF!/'Quantity Sales'!#REF!</f>
        <v>#REF!</v>
      </c>
      <c r="O71" s="26" t="e">
        <f>'Value Sales'!#REF!/'Quantity Sales'!#REF!</f>
        <v>#REF!</v>
      </c>
      <c r="P71" s="26" t="e">
        <f>'Value Sales'!#REF!/'Quantity Sales'!#REF!</f>
        <v>#REF!</v>
      </c>
      <c r="Q71" s="26" t="e">
        <f>'Value Sales'!#REF!/'Quantity Sales'!#REF!</f>
        <v>#REF!</v>
      </c>
    </row>
    <row r="72" spans="1:17" x14ac:dyDescent="0.25">
      <c r="A72" s="36" t="s">
        <v>16</v>
      </c>
      <c r="B72" s="35" t="s">
        <v>71</v>
      </c>
      <c r="C72" s="35" t="s">
        <v>17</v>
      </c>
      <c r="D72" s="35" t="s">
        <v>17</v>
      </c>
      <c r="E72" s="26" t="e">
        <f>'Value Sales'!#REF!/'Quantity Sales'!#REF!</f>
        <v>#REF!</v>
      </c>
      <c r="F72" s="26" t="e">
        <f>'Value Sales'!#REF!/'Quantity Sales'!#REF!</f>
        <v>#REF!</v>
      </c>
      <c r="G72" s="26" t="e">
        <f>'Value Sales'!#REF!/'Quantity Sales'!#REF!</f>
        <v>#REF!</v>
      </c>
      <c r="H72" s="26" t="e">
        <f>'Value Sales'!#REF!/'Quantity Sales'!#REF!</f>
        <v>#REF!</v>
      </c>
      <c r="I72" s="26" t="e">
        <f>'Value Sales'!#REF!/'Quantity Sales'!#REF!</f>
        <v>#REF!</v>
      </c>
      <c r="J72" s="26" t="e">
        <f>'Value Sales'!#REF!/'Quantity Sales'!#REF!</f>
        <v>#REF!</v>
      </c>
      <c r="K72" s="26" t="e">
        <f>'Value Sales'!#REF!/'Quantity Sales'!#REF!</f>
        <v>#REF!</v>
      </c>
      <c r="L72" s="26" t="e">
        <f>'Value Sales'!#REF!/'Quantity Sales'!#REF!</f>
        <v>#REF!</v>
      </c>
      <c r="M72" s="26" t="e">
        <f>'Value Sales'!#REF!/'Quantity Sales'!#REF!</f>
        <v>#REF!</v>
      </c>
      <c r="N72" s="26" t="e">
        <f>'Value Sales'!#REF!/'Quantity Sales'!#REF!</f>
        <v>#REF!</v>
      </c>
      <c r="O72" s="26" t="e">
        <f>'Value Sales'!#REF!/'Quantity Sales'!#REF!</f>
        <v>#REF!</v>
      </c>
      <c r="P72" s="26" t="e">
        <f>'Value Sales'!#REF!/'Quantity Sales'!#REF!</f>
        <v>#REF!</v>
      </c>
      <c r="Q72" s="26" t="e">
        <f>'Value Sales'!#REF!/'Quantity Sales'!#REF!</f>
        <v>#REF!</v>
      </c>
    </row>
    <row r="73" spans="1:17" x14ac:dyDescent="0.25">
      <c r="A73" s="36" t="s">
        <v>146</v>
      </c>
      <c r="B73" s="35" t="s">
        <v>71</v>
      </c>
      <c r="C73" s="35" t="s">
        <v>17</v>
      </c>
      <c r="D73" s="35" t="s">
        <v>17</v>
      </c>
      <c r="E73" s="26" t="e">
        <f>'Value Sales'!#REF!/'Quantity Sales'!#REF!</f>
        <v>#REF!</v>
      </c>
      <c r="F73" s="26" t="e">
        <f>'Value Sales'!#REF!/'Quantity Sales'!#REF!</f>
        <v>#REF!</v>
      </c>
      <c r="G73" s="26" t="e">
        <f>'Value Sales'!#REF!/'Quantity Sales'!#REF!</f>
        <v>#REF!</v>
      </c>
      <c r="H73" s="26" t="e">
        <f>'Value Sales'!#REF!/'Quantity Sales'!#REF!</f>
        <v>#REF!</v>
      </c>
      <c r="I73" s="26" t="e">
        <f>'Value Sales'!#REF!/'Quantity Sales'!#REF!</f>
        <v>#REF!</v>
      </c>
      <c r="J73" s="26" t="e">
        <f>'Value Sales'!#REF!/'Quantity Sales'!#REF!</f>
        <v>#REF!</v>
      </c>
      <c r="K73" s="26" t="e">
        <f>'Value Sales'!#REF!/'Quantity Sales'!#REF!</f>
        <v>#REF!</v>
      </c>
      <c r="L73" s="26" t="e">
        <f>'Value Sales'!#REF!/'Quantity Sales'!#REF!</f>
        <v>#REF!</v>
      </c>
      <c r="M73" s="26" t="e">
        <f>'Value Sales'!#REF!/'Quantity Sales'!#REF!</f>
        <v>#REF!</v>
      </c>
      <c r="N73" s="26" t="e">
        <f>'Value Sales'!#REF!/'Quantity Sales'!#REF!</f>
        <v>#REF!</v>
      </c>
      <c r="O73" s="26" t="e">
        <f>'Value Sales'!#REF!/'Quantity Sales'!#REF!</f>
        <v>#REF!</v>
      </c>
      <c r="P73" s="26" t="e">
        <f>'Value Sales'!#REF!/'Quantity Sales'!#REF!</f>
        <v>#REF!</v>
      </c>
      <c r="Q73" s="26" t="e">
        <f>'Value Sales'!#REF!/'Quantity Sales'!#REF!</f>
        <v>#REF!</v>
      </c>
    </row>
    <row r="74" spans="1:17" x14ac:dyDescent="0.25">
      <c r="A74" s="36" t="s">
        <v>19</v>
      </c>
      <c r="B74" s="35" t="s">
        <v>71</v>
      </c>
      <c r="C74" s="35" t="s">
        <v>20</v>
      </c>
      <c r="D74" s="35" t="s">
        <v>20</v>
      </c>
      <c r="E74" s="26" t="e">
        <f>'Value Sales'!#REF!/'Quantity Sales'!#REF!</f>
        <v>#REF!</v>
      </c>
      <c r="F74" s="26" t="e">
        <f>'Value Sales'!#REF!/'Quantity Sales'!#REF!</f>
        <v>#REF!</v>
      </c>
      <c r="G74" s="26" t="e">
        <f>'Value Sales'!#REF!/'Quantity Sales'!#REF!</f>
        <v>#REF!</v>
      </c>
      <c r="H74" s="26" t="e">
        <f>'Value Sales'!#REF!/'Quantity Sales'!#REF!</f>
        <v>#REF!</v>
      </c>
      <c r="I74" s="26" t="e">
        <f>'Value Sales'!#REF!/'Quantity Sales'!#REF!</f>
        <v>#REF!</v>
      </c>
      <c r="J74" s="26" t="e">
        <f>'Value Sales'!#REF!/'Quantity Sales'!#REF!</f>
        <v>#REF!</v>
      </c>
      <c r="K74" s="26" t="e">
        <f>'Value Sales'!#REF!/'Quantity Sales'!#REF!</f>
        <v>#REF!</v>
      </c>
      <c r="L74" s="26" t="e">
        <f>'Value Sales'!#REF!/'Quantity Sales'!#REF!</f>
        <v>#REF!</v>
      </c>
      <c r="M74" s="26" t="e">
        <f>'Value Sales'!#REF!/'Quantity Sales'!#REF!</f>
        <v>#REF!</v>
      </c>
      <c r="N74" s="26" t="e">
        <f>'Value Sales'!#REF!/'Quantity Sales'!#REF!</f>
        <v>#REF!</v>
      </c>
      <c r="O74" s="26" t="e">
        <f>'Value Sales'!#REF!/'Quantity Sales'!#REF!</f>
        <v>#REF!</v>
      </c>
      <c r="P74" s="26" t="e">
        <f>'Value Sales'!#REF!/'Quantity Sales'!#REF!</f>
        <v>#REF!</v>
      </c>
      <c r="Q74" s="26" t="e">
        <f>'Value Sales'!#REF!/'Quantity Sales'!#REF!</f>
        <v>#REF!</v>
      </c>
    </row>
    <row r="75" spans="1:17" x14ac:dyDescent="0.25">
      <c r="A75" s="36" t="s">
        <v>21</v>
      </c>
      <c r="B75" s="35" t="s">
        <v>71</v>
      </c>
      <c r="C75" s="35" t="s">
        <v>18</v>
      </c>
      <c r="D75" s="35" t="s">
        <v>23</v>
      </c>
      <c r="E75" s="26" t="e">
        <f>'Value Sales'!#REF!/'Quantity Sales'!#REF!</f>
        <v>#REF!</v>
      </c>
      <c r="F75" s="26" t="e">
        <f>'Value Sales'!#REF!/'Quantity Sales'!#REF!</f>
        <v>#REF!</v>
      </c>
      <c r="G75" s="26" t="e">
        <f>'Value Sales'!#REF!/'Quantity Sales'!#REF!</f>
        <v>#REF!</v>
      </c>
      <c r="H75" s="26" t="e">
        <f>'Value Sales'!#REF!/'Quantity Sales'!#REF!</f>
        <v>#REF!</v>
      </c>
      <c r="I75" s="26" t="e">
        <f>'Value Sales'!#REF!/'Quantity Sales'!#REF!</f>
        <v>#REF!</v>
      </c>
      <c r="J75" s="26" t="e">
        <f>'Value Sales'!#REF!/'Quantity Sales'!#REF!</f>
        <v>#REF!</v>
      </c>
      <c r="K75" s="26" t="e">
        <f>'Value Sales'!#REF!/'Quantity Sales'!#REF!</f>
        <v>#REF!</v>
      </c>
      <c r="L75" s="26" t="e">
        <f>'Value Sales'!#REF!/'Quantity Sales'!#REF!</f>
        <v>#REF!</v>
      </c>
      <c r="M75" s="26" t="e">
        <f>'Value Sales'!#REF!/'Quantity Sales'!#REF!</f>
        <v>#REF!</v>
      </c>
      <c r="N75" s="26" t="e">
        <f>'Value Sales'!#REF!/'Quantity Sales'!#REF!</f>
        <v>#REF!</v>
      </c>
      <c r="O75" s="26" t="e">
        <f>'Value Sales'!#REF!/'Quantity Sales'!#REF!</f>
        <v>#REF!</v>
      </c>
      <c r="P75" s="26" t="e">
        <f>'Value Sales'!#REF!/'Quantity Sales'!#REF!</f>
        <v>#REF!</v>
      </c>
      <c r="Q75" s="26" t="e">
        <f>'Value Sales'!#REF!/'Quantity Sales'!#REF!</f>
        <v>#REF!</v>
      </c>
    </row>
    <row r="76" spans="1:17" x14ac:dyDescent="0.25">
      <c r="A76" s="36" t="s">
        <v>24</v>
      </c>
      <c r="B76" s="35" t="s">
        <v>71</v>
      </c>
      <c r="C76" s="35" t="s">
        <v>18</v>
      </c>
      <c r="D76" s="35" t="s">
        <v>25</v>
      </c>
      <c r="E76" s="26" t="e">
        <f>'Value Sales'!#REF!/'Quantity Sales'!#REF!</f>
        <v>#REF!</v>
      </c>
      <c r="F76" s="26" t="e">
        <f>'Value Sales'!#REF!/'Quantity Sales'!#REF!</f>
        <v>#REF!</v>
      </c>
      <c r="G76" s="26" t="e">
        <f>'Value Sales'!#REF!/'Quantity Sales'!#REF!</f>
        <v>#REF!</v>
      </c>
      <c r="H76" s="26" t="e">
        <f>'Value Sales'!#REF!/'Quantity Sales'!#REF!</f>
        <v>#REF!</v>
      </c>
      <c r="I76" s="26" t="e">
        <f>'Value Sales'!#REF!/'Quantity Sales'!#REF!</f>
        <v>#REF!</v>
      </c>
      <c r="J76" s="26" t="e">
        <f>'Value Sales'!#REF!/'Quantity Sales'!#REF!</f>
        <v>#REF!</v>
      </c>
      <c r="K76" s="26" t="e">
        <f>'Value Sales'!#REF!/'Quantity Sales'!#REF!</f>
        <v>#REF!</v>
      </c>
      <c r="L76" s="26" t="e">
        <f>'Value Sales'!#REF!/'Quantity Sales'!#REF!</f>
        <v>#REF!</v>
      </c>
      <c r="M76" s="26" t="e">
        <f>'Value Sales'!#REF!/'Quantity Sales'!#REF!</f>
        <v>#REF!</v>
      </c>
      <c r="N76" s="26" t="e">
        <f>'Value Sales'!#REF!/'Quantity Sales'!#REF!</f>
        <v>#REF!</v>
      </c>
      <c r="O76" s="26" t="e">
        <f>'Value Sales'!#REF!/'Quantity Sales'!#REF!</f>
        <v>#REF!</v>
      </c>
      <c r="P76" s="26" t="e">
        <f>'Value Sales'!#REF!/'Quantity Sales'!#REF!</f>
        <v>#REF!</v>
      </c>
      <c r="Q76" s="26" t="e">
        <f>'Value Sales'!#REF!/'Quantity Sales'!#REF!</f>
        <v>#REF!</v>
      </c>
    </row>
    <row r="77" spans="1:17" x14ac:dyDescent="0.25">
      <c r="A77" s="36" t="s">
        <v>26</v>
      </c>
      <c r="B77" s="35" t="s">
        <v>71</v>
      </c>
      <c r="C77" s="35" t="s">
        <v>20</v>
      </c>
      <c r="D77" s="35" t="s">
        <v>22</v>
      </c>
      <c r="E77" s="26" t="e">
        <f>'Value Sales'!#REF!/'Quantity Sales'!#REF!</f>
        <v>#REF!</v>
      </c>
      <c r="F77" s="26" t="e">
        <f>'Value Sales'!#REF!/'Quantity Sales'!#REF!</f>
        <v>#REF!</v>
      </c>
      <c r="G77" s="26" t="e">
        <f>'Value Sales'!#REF!/'Quantity Sales'!#REF!</f>
        <v>#REF!</v>
      </c>
      <c r="H77" s="26" t="e">
        <f>'Value Sales'!#REF!/'Quantity Sales'!#REF!</f>
        <v>#REF!</v>
      </c>
      <c r="I77" s="26" t="e">
        <f>'Value Sales'!#REF!/'Quantity Sales'!#REF!</f>
        <v>#REF!</v>
      </c>
      <c r="J77" s="26" t="e">
        <f>'Value Sales'!#REF!/'Quantity Sales'!#REF!</f>
        <v>#REF!</v>
      </c>
      <c r="K77" s="26" t="e">
        <f>'Value Sales'!#REF!/'Quantity Sales'!#REF!</f>
        <v>#REF!</v>
      </c>
      <c r="L77" s="26" t="e">
        <f>'Value Sales'!#REF!/'Quantity Sales'!#REF!</f>
        <v>#REF!</v>
      </c>
      <c r="M77" s="26" t="e">
        <f>'Value Sales'!#REF!/'Quantity Sales'!#REF!</f>
        <v>#REF!</v>
      </c>
      <c r="N77" s="26" t="e">
        <f>'Value Sales'!#REF!/'Quantity Sales'!#REF!</f>
        <v>#REF!</v>
      </c>
      <c r="O77" s="26" t="e">
        <f>'Value Sales'!#REF!/'Quantity Sales'!#REF!</f>
        <v>#REF!</v>
      </c>
      <c r="P77" s="26" t="e">
        <f>'Value Sales'!#REF!/'Quantity Sales'!#REF!</f>
        <v>#REF!</v>
      </c>
      <c r="Q77" s="26" t="e">
        <f>'Value Sales'!#REF!/'Quantity Sales'!#REF!</f>
        <v>#REF!</v>
      </c>
    </row>
    <row r="78" spans="1:17" x14ac:dyDescent="0.25">
      <c r="A78" s="36" t="s">
        <v>27</v>
      </c>
      <c r="B78" s="35" t="s">
        <v>71</v>
      </c>
      <c r="C78" s="35" t="s">
        <v>20</v>
      </c>
      <c r="D78" s="35" t="s">
        <v>20</v>
      </c>
      <c r="E78" s="26" t="e">
        <f>'Value Sales'!#REF!/'Quantity Sales'!#REF!</f>
        <v>#REF!</v>
      </c>
      <c r="F78" s="26" t="e">
        <f>'Value Sales'!#REF!/'Quantity Sales'!#REF!</f>
        <v>#REF!</v>
      </c>
      <c r="G78" s="26" t="e">
        <f>'Value Sales'!#REF!/'Quantity Sales'!#REF!</f>
        <v>#REF!</v>
      </c>
      <c r="H78" s="26" t="e">
        <f>'Value Sales'!#REF!/'Quantity Sales'!#REF!</f>
        <v>#REF!</v>
      </c>
      <c r="I78" s="26" t="e">
        <f>'Value Sales'!#REF!/'Quantity Sales'!#REF!</f>
        <v>#REF!</v>
      </c>
      <c r="J78" s="26" t="e">
        <f>'Value Sales'!#REF!/'Quantity Sales'!#REF!</f>
        <v>#REF!</v>
      </c>
      <c r="K78" s="26" t="e">
        <f>'Value Sales'!#REF!/'Quantity Sales'!#REF!</f>
        <v>#REF!</v>
      </c>
      <c r="L78" s="26" t="e">
        <f>'Value Sales'!#REF!/'Quantity Sales'!#REF!</f>
        <v>#REF!</v>
      </c>
      <c r="M78" s="26" t="e">
        <f>'Value Sales'!#REF!/'Quantity Sales'!#REF!</f>
        <v>#REF!</v>
      </c>
      <c r="N78" s="26" t="e">
        <f>'Value Sales'!#REF!/'Quantity Sales'!#REF!</f>
        <v>#REF!</v>
      </c>
      <c r="O78" s="26" t="e">
        <f>'Value Sales'!#REF!/'Quantity Sales'!#REF!</f>
        <v>#REF!</v>
      </c>
      <c r="P78" s="26" t="e">
        <f>'Value Sales'!#REF!/'Quantity Sales'!#REF!</f>
        <v>#REF!</v>
      </c>
      <c r="Q78" s="26" t="e">
        <f>'Value Sales'!#REF!/'Quantity Sales'!#REF!</f>
        <v>#REF!</v>
      </c>
    </row>
    <row r="79" spans="1:17" x14ac:dyDescent="0.25">
      <c r="A79" s="36" t="s">
        <v>28</v>
      </c>
      <c r="B79" s="35" t="s">
        <v>71</v>
      </c>
      <c r="C79" s="35" t="s">
        <v>18</v>
      </c>
      <c r="D79" s="35" t="s">
        <v>23</v>
      </c>
      <c r="E79" s="26" t="e">
        <f>'Value Sales'!#REF!/'Quantity Sales'!#REF!</f>
        <v>#REF!</v>
      </c>
      <c r="F79" s="26" t="e">
        <f>'Value Sales'!#REF!/'Quantity Sales'!#REF!</f>
        <v>#REF!</v>
      </c>
      <c r="G79" s="26" t="e">
        <f>'Value Sales'!#REF!/'Quantity Sales'!#REF!</f>
        <v>#REF!</v>
      </c>
      <c r="H79" s="26" t="e">
        <f>'Value Sales'!#REF!/'Quantity Sales'!#REF!</f>
        <v>#REF!</v>
      </c>
      <c r="I79" s="26" t="e">
        <f>'Value Sales'!#REF!/'Quantity Sales'!#REF!</f>
        <v>#REF!</v>
      </c>
      <c r="J79" s="26" t="e">
        <f>'Value Sales'!#REF!/'Quantity Sales'!#REF!</f>
        <v>#REF!</v>
      </c>
      <c r="K79" s="26" t="e">
        <f>'Value Sales'!#REF!/'Quantity Sales'!#REF!</f>
        <v>#REF!</v>
      </c>
      <c r="L79" s="26" t="e">
        <f>'Value Sales'!#REF!/'Quantity Sales'!#REF!</f>
        <v>#REF!</v>
      </c>
      <c r="M79" s="26" t="e">
        <f>'Value Sales'!#REF!/'Quantity Sales'!#REF!</f>
        <v>#REF!</v>
      </c>
      <c r="N79" s="26" t="e">
        <f>'Value Sales'!#REF!/'Quantity Sales'!#REF!</f>
        <v>#REF!</v>
      </c>
      <c r="O79" s="26" t="e">
        <f>'Value Sales'!#REF!/'Quantity Sales'!#REF!</f>
        <v>#REF!</v>
      </c>
      <c r="P79" s="26" t="e">
        <f>'Value Sales'!#REF!/'Quantity Sales'!#REF!</f>
        <v>#REF!</v>
      </c>
      <c r="Q79" s="26" t="e">
        <f>'Value Sales'!#REF!/'Quantity Sales'!#REF!</f>
        <v>#REF!</v>
      </c>
    </row>
    <row r="80" spans="1:17" x14ac:dyDescent="0.25">
      <c r="A80" s="36" t="s">
        <v>29</v>
      </c>
      <c r="B80" s="35" t="s">
        <v>71</v>
      </c>
      <c r="C80" s="35" t="s">
        <v>32</v>
      </c>
      <c r="D80" s="35" t="s">
        <v>30</v>
      </c>
      <c r="E80" s="26" t="e">
        <f>'Value Sales'!#REF!/'Quantity Sales'!#REF!</f>
        <v>#REF!</v>
      </c>
      <c r="F80" s="26" t="e">
        <f>'Value Sales'!#REF!/'Quantity Sales'!#REF!</f>
        <v>#REF!</v>
      </c>
      <c r="G80" s="26" t="e">
        <f>'Value Sales'!#REF!/'Quantity Sales'!#REF!</f>
        <v>#REF!</v>
      </c>
      <c r="H80" s="26" t="e">
        <f>'Value Sales'!#REF!/'Quantity Sales'!#REF!</f>
        <v>#REF!</v>
      </c>
      <c r="I80" s="26" t="e">
        <f>'Value Sales'!#REF!/'Quantity Sales'!#REF!</f>
        <v>#REF!</v>
      </c>
      <c r="J80" s="26" t="e">
        <f>'Value Sales'!#REF!/'Quantity Sales'!#REF!</f>
        <v>#REF!</v>
      </c>
      <c r="K80" s="26" t="e">
        <f>'Value Sales'!#REF!/'Quantity Sales'!#REF!</f>
        <v>#REF!</v>
      </c>
      <c r="L80" s="26" t="e">
        <f>'Value Sales'!#REF!/'Quantity Sales'!#REF!</f>
        <v>#REF!</v>
      </c>
      <c r="M80" s="26" t="e">
        <f>'Value Sales'!#REF!/'Quantity Sales'!#REF!</f>
        <v>#REF!</v>
      </c>
      <c r="N80" s="26" t="e">
        <f>'Value Sales'!#REF!/'Quantity Sales'!#REF!</f>
        <v>#REF!</v>
      </c>
      <c r="O80" s="26" t="e">
        <f>'Value Sales'!#REF!/'Quantity Sales'!#REF!</f>
        <v>#REF!</v>
      </c>
      <c r="P80" s="26" t="e">
        <f>'Value Sales'!#REF!/'Quantity Sales'!#REF!</f>
        <v>#REF!</v>
      </c>
      <c r="Q80" s="26" t="e">
        <f>'Value Sales'!#REF!/'Quantity Sales'!#REF!</f>
        <v>#REF!</v>
      </c>
    </row>
    <row r="81" spans="1:17" x14ac:dyDescent="0.25">
      <c r="A81" s="36" t="s">
        <v>31</v>
      </c>
      <c r="B81" s="35" t="s">
        <v>71</v>
      </c>
      <c r="C81" s="35" t="s">
        <v>32</v>
      </c>
      <c r="D81" s="35" t="s">
        <v>32</v>
      </c>
      <c r="E81" s="26" t="e">
        <f>'Value Sales'!#REF!/'Quantity Sales'!#REF!</f>
        <v>#REF!</v>
      </c>
      <c r="F81" s="26" t="e">
        <f>'Value Sales'!#REF!/'Quantity Sales'!#REF!</f>
        <v>#REF!</v>
      </c>
      <c r="G81" s="26" t="e">
        <f>'Value Sales'!#REF!/'Quantity Sales'!#REF!</f>
        <v>#REF!</v>
      </c>
      <c r="H81" s="26" t="e">
        <f>'Value Sales'!#REF!/'Quantity Sales'!#REF!</f>
        <v>#REF!</v>
      </c>
      <c r="I81" s="26" t="e">
        <f>'Value Sales'!#REF!/'Quantity Sales'!#REF!</f>
        <v>#REF!</v>
      </c>
      <c r="J81" s="26" t="e">
        <f>'Value Sales'!#REF!/'Quantity Sales'!#REF!</f>
        <v>#REF!</v>
      </c>
      <c r="K81" s="26" t="e">
        <f>'Value Sales'!#REF!/'Quantity Sales'!#REF!</f>
        <v>#REF!</v>
      </c>
      <c r="L81" s="26" t="e">
        <f>'Value Sales'!#REF!/'Quantity Sales'!#REF!</f>
        <v>#REF!</v>
      </c>
      <c r="M81" s="26" t="e">
        <f>'Value Sales'!#REF!/'Quantity Sales'!#REF!</f>
        <v>#REF!</v>
      </c>
      <c r="N81" s="26" t="e">
        <f>'Value Sales'!#REF!/'Quantity Sales'!#REF!</f>
        <v>#REF!</v>
      </c>
      <c r="O81" s="26" t="e">
        <f>'Value Sales'!#REF!/'Quantity Sales'!#REF!</f>
        <v>#REF!</v>
      </c>
      <c r="P81" s="26" t="e">
        <f>'Value Sales'!#REF!/'Quantity Sales'!#REF!</f>
        <v>#REF!</v>
      </c>
      <c r="Q81" s="26" t="e">
        <f>'Value Sales'!#REF!/'Quantity Sales'!#REF!</f>
        <v>#REF!</v>
      </c>
    </row>
    <row r="82" spans="1:17" x14ac:dyDescent="0.25">
      <c r="A82" s="30" t="s">
        <v>204</v>
      </c>
      <c r="B82" s="35" t="s">
        <v>71</v>
      </c>
      <c r="C82" s="35" t="s">
        <v>17</v>
      </c>
      <c r="D82" s="35" t="s">
        <v>17</v>
      </c>
      <c r="E82" s="26" t="e">
        <f>'Value Sales'!#REF!/'Quantity Sales'!#REF!</f>
        <v>#REF!</v>
      </c>
      <c r="F82" s="26" t="e">
        <f>'Value Sales'!#REF!/'Quantity Sales'!#REF!</f>
        <v>#REF!</v>
      </c>
      <c r="G82" s="26" t="e">
        <f>'Value Sales'!#REF!/'Quantity Sales'!#REF!</f>
        <v>#REF!</v>
      </c>
      <c r="H82" s="26" t="e">
        <f>'Value Sales'!#REF!/'Quantity Sales'!#REF!</f>
        <v>#REF!</v>
      </c>
      <c r="I82" s="26" t="e">
        <f>'Value Sales'!#REF!/'Quantity Sales'!#REF!</f>
        <v>#REF!</v>
      </c>
      <c r="J82" s="26" t="e">
        <f>'Value Sales'!#REF!/'Quantity Sales'!#REF!</f>
        <v>#REF!</v>
      </c>
      <c r="K82" s="26" t="e">
        <f>'Value Sales'!#REF!/'Quantity Sales'!#REF!</f>
        <v>#REF!</v>
      </c>
      <c r="L82" s="26" t="e">
        <f>'Value Sales'!#REF!/'Quantity Sales'!#REF!</f>
        <v>#REF!</v>
      </c>
      <c r="M82" s="26" t="e">
        <f>'Value Sales'!#REF!/'Quantity Sales'!#REF!</f>
        <v>#REF!</v>
      </c>
      <c r="N82" s="26" t="e">
        <f>'Value Sales'!#REF!/'Quantity Sales'!#REF!</f>
        <v>#REF!</v>
      </c>
      <c r="O82" s="26" t="e">
        <f>'Value Sales'!#REF!/'Quantity Sales'!#REF!</f>
        <v>#REF!</v>
      </c>
      <c r="P82" s="26" t="e">
        <f>'Value Sales'!#REF!/'Quantity Sales'!#REF!</f>
        <v>#REF!</v>
      </c>
      <c r="Q82" s="26" t="e">
        <f>'Value Sales'!#REF!/'Quantity Sales'!#REF!</f>
        <v>#REF!</v>
      </c>
    </row>
    <row r="83" spans="1:17" x14ac:dyDescent="0.25">
      <c r="A83" s="36" t="s">
        <v>33</v>
      </c>
      <c r="B83" s="35" t="s">
        <v>71</v>
      </c>
      <c r="C83" s="35" t="s">
        <v>20</v>
      </c>
      <c r="D83" s="35" t="s">
        <v>20</v>
      </c>
      <c r="E83" s="26" t="e">
        <f>'Value Sales'!#REF!/'Quantity Sales'!#REF!</f>
        <v>#REF!</v>
      </c>
      <c r="F83" s="26" t="e">
        <f>'Value Sales'!#REF!/'Quantity Sales'!#REF!</f>
        <v>#REF!</v>
      </c>
      <c r="G83" s="26" t="e">
        <f>'Value Sales'!#REF!/'Quantity Sales'!#REF!</f>
        <v>#REF!</v>
      </c>
      <c r="H83" s="26" t="e">
        <f>'Value Sales'!#REF!/'Quantity Sales'!#REF!</f>
        <v>#REF!</v>
      </c>
      <c r="I83" s="26" t="e">
        <f>'Value Sales'!#REF!/'Quantity Sales'!#REF!</f>
        <v>#REF!</v>
      </c>
      <c r="J83" s="26" t="e">
        <f>'Value Sales'!#REF!/'Quantity Sales'!#REF!</f>
        <v>#REF!</v>
      </c>
      <c r="K83" s="26" t="e">
        <f>'Value Sales'!#REF!/'Quantity Sales'!#REF!</f>
        <v>#REF!</v>
      </c>
      <c r="L83" s="26" t="e">
        <f>'Value Sales'!#REF!/'Quantity Sales'!#REF!</f>
        <v>#REF!</v>
      </c>
      <c r="M83" s="26" t="e">
        <f>'Value Sales'!#REF!/'Quantity Sales'!#REF!</f>
        <v>#REF!</v>
      </c>
      <c r="N83" s="26" t="e">
        <f>'Value Sales'!#REF!/'Quantity Sales'!#REF!</f>
        <v>#REF!</v>
      </c>
      <c r="O83" s="26" t="e">
        <f>'Value Sales'!#REF!/'Quantity Sales'!#REF!</f>
        <v>#REF!</v>
      </c>
      <c r="P83" s="26" t="e">
        <f>'Value Sales'!#REF!/'Quantity Sales'!#REF!</f>
        <v>#REF!</v>
      </c>
      <c r="Q83" s="26" t="e">
        <f>'Value Sales'!#REF!/'Quantity Sales'!#REF!</f>
        <v>#REF!</v>
      </c>
    </row>
    <row r="84" spans="1:17" x14ac:dyDescent="0.25">
      <c r="A84" s="36" t="s">
        <v>34</v>
      </c>
      <c r="B84" s="35" t="s">
        <v>71</v>
      </c>
      <c r="C84" s="35" t="s">
        <v>18</v>
      </c>
      <c r="D84" s="35" t="s">
        <v>22</v>
      </c>
      <c r="E84" s="26" t="e">
        <f>'Value Sales'!#REF!/'Quantity Sales'!#REF!</f>
        <v>#REF!</v>
      </c>
      <c r="F84" s="26" t="e">
        <f>'Value Sales'!#REF!/'Quantity Sales'!#REF!</f>
        <v>#REF!</v>
      </c>
      <c r="G84" s="26" t="e">
        <f>'Value Sales'!#REF!/'Quantity Sales'!#REF!</f>
        <v>#REF!</v>
      </c>
      <c r="H84" s="26" t="e">
        <f>'Value Sales'!#REF!/'Quantity Sales'!#REF!</f>
        <v>#REF!</v>
      </c>
      <c r="I84" s="26" t="e">
        <f>'Value Sales'!#REF!/'Quantity Sales'!#REF!</f>
        <v>#REF!</v>
      </c>
      <c r="J84" s="26" t="e">
        <f>'Value Sales'!#REF!/'Quantity Sales'!#REF!</f>
        <v>#REF!</v>
      </c>
      <c r="K84" s="26" t="e">
        <f>'Value Sales'!#REF!/'Quantity Sales'!#REF!</f>
        <v>#REF!</v>
      </c>
      <c r="L84" s="26" t="e">
        <f>'Value Sales'!#REF!/'Quantity Sales'!#REF!</f>
        <v>#REF!</v>
      </c>
      <c r="M84" s="26" t="e">
        <f>'Value Sales'!#REF!/'Quantity Sales'!#REF!</f>
        <v>#REF!</v>
      </c>
      <c r="N84" s="26" t="e">
        <f>'Value Sales'!#REF!/'Quantity Sales'!#REF!</f>
        <v>#REF!</v>
      </c>
      <c r="O84" s="26" t="e">
        <f>'Value Sales'!#REF!/'Quantity Sales'!#REF!</f>
        <v>#REF!</v>
      </c>
      <c r="P84" s="26" t="e">
        <f>'Value Sales'!#REF!/'Quantity Sales'!#REF!</f>
        <v>#REF!</v>
      </c>
      <c r="Q84" s="26" t="e">
        <f>'Value Sales'!#REF!/'Quantity Sales'!#REF!</f>
        <v>#REF!</v>
      </c>
    </row>
    <row r="85" spans="1:17" x14ac:dyDescent="0.25">
      <c r="A85" s="36" t="s">
        <v>35</v>
      </c>
      <c r="B85" s="35" t="s">
        <v>71</v>
      </c>
      <c r="C85" s="35" t="s">
        <v>32</v>
      </c>
      <c r="D85" s="35" t="s">
        <v>36</v>
      </c>
      <c r="E85" s="26" t="e">
        <f>'Value Sales'!#REF!/'Quantity Sales'!#REF!</f>
        <v>#REF!</v>
      </c>
      <c r="F85" s="26" t="e">
        <f>'Value Sales'!#REF!/'Quantity Sales'!#REF!</f>
        <v>#REF!</v>
      </c>
      <c r="G85" s="26" t="e">
        <f>'Value Sales'!#REF!/'Quantity Sales'!#REF!</f>
        <v>#REF!</v>
      </c>
      <c r="H85" s="26" t="e">
        <f>'Value Sales'!#REF!/'Quantity Sales'!#REF!</f>
        <v>#REF!</v>
      </c>
      <c r="I85" s="26" t="e">
        <f>'Value Sales'!#REF!/'Quantity Sales'!#REF!</f>
        <v>#REF!</v>
      </c>
      <c r="J85" s="26" t="e">
        <f>'Value Sales'!#REF!/'Quantity Sales'!#REF!</f>
        <v>#REF!</v>
      </c>
      <c r="K85" s="26" t="e">
        <f>'Value Sales'!#REF!/'Quantity Sales'!#REF!</f>
        <v>#REF!</v>
      </c>
      <c r="L85" s="26" t="e">
        <f>'Value Sales'!#REF!/'Quantity Sales'!#REF!</f>
        <v>#REF!</v>
      </c>
      <c r="M85" s="26" t="e">
        <f>'Value Sales'!#REF!/'Quantity Sales'!#REF!</f>
        <v>#REF!</v>
      </c>
      <c r="N85" s="26" t="e">
        <f>'Value Sales'!#REF!/'Quantity Sales'!#REF!</f>
        <v>#REF!</v>
      </c>
      <c r="O85" s="26" t="e">
        <f>'Value Sales'!#REF!/'Quantity Sales'!#REF!</f>
        <v>#REF!</v>
      </c>
      <c r="P85" s="26" t="e">
        <f>'Value Sales'!#REF!/'Quantity Sales'!#REF!</f>
        <v>#REF!</v>
      </c>
      <c r="Q85" s="26" t="e">
        <f>'Value Sales'!#REF!/'Quantity Sales'!#REF!</f>
        <v>#REF!</v>
      </c>
    </row>
    <row r="86" spans="1:17" x14ac:dyDescent="0.25">
      <c r="A86" s="36" t="s">
        <v>74</v>
      </c>
      <c r="B86" s="35" t="s">
        <v>71</v>
      </c>
      <c r="C86" s="35" t="s">
        <v>75</v>
      </c>
      <c r="D86" s="35" t="s">
        <v>76</v>
      </c>
      <c r="E86" s="26" t="e">
        <f>'Value Sales'!#REF!/'Quantity Sales'!#REF!</f>
        <v>#REF!</v>
      </c>
      <c r="F86" s="26" t="e">
        <f>'Value Sales'!#REF!/'Quantity Sales'!#REF!</f>
        <v>#REF!</v>
      </c>
      <c r="G86" s="26" t="e">
        <f>'Value Sales'!#REF!/'Quantity Sales'!#REF!</f>
        <v>#REF!</v>
      </c>
      <c r="H86" s="26" t="e">
        <f>'Value Sales'!#REF!/'Quantity Sales'!#REF!</f>
        <v>#REF!</v>
      </c>
      <c r="I86" s="26" t="e">
        <f>'Value Sales'!#REF!/'Quantity Sales'!#REF!</f>
        <v>#REF!</v>
      </c>
      <c r="J86" s="26" t="e">
        <f>'Value Sales'!#REF!/'Quantity Sales'!#REF!</f>
        <v>#REF!</v>
      </c>
      <c r="K86" s="26" t="e">
        <f>'Value Sales'!#REF!/'Quantity Sales'!#REF!</f>
        <v>#REF!</v>
      </c>
      <c r="L86" s="26" t="e">
        <f>'Value Sales'!#REF!/'Quantity Sales'!#REF!</f>
        <v>#REF!</v>
      </c>
      <c r="M86" s="26" t="e">
        <f>'Value Sales'!#REF!/'Quantity Sales'!#REF!</f>
        <v>#REF!</v>
      </c>
      <c r="N86" s="26" t="e">
        <f>'Value Sales'!#REF!/'Quantity Sales'!#REF!</f>
        <v>#REF!</v>
      </c>
      <c r="O86" s="26" t="e">
        <f>'Value Sales'!#REF!/'Quantity Sales'!#REF!</f>
        <v>#REF!</v>
      </c>
      <c r="P86" s="26" t="e">
        <f>'Value Sales'!#REF!/'Quantity Sales'!#REF!</f>
        <v>#REF!</v>
      </c>
      <c r="Q86" s="26" t="e">
        <f>'Value Sales'!#REF!/'Quantity Sales'!#REF!</f>
        <v>#REF!</v>
      </c>
    </row>
    <row r="87" spans="1:17" x14ac:dyDescent="0.25">
      <c r="A87" s="36" t="s">
        <v>77</v>
      </c>
      <c r="B87" s="35" t="s">
        <v>71</v>
      </c>
      <c r="C87" s="35" t="s">
        <v>75</v>
      </c>
      <c r="D87" s="35" t="s">
        <v>75</v>
      </c>
      <c r="E87" s="26" t="e">
        <f>'Value Sales'!#REF!/'Quantity Sales'!#REF!</f>
        <v>#REF!</v>
      </c>
      <c r="F87" s="26" t="e">
        <f>'Value Sales'!#REF!/'Quantity Sales'!#REF!</f>
        <v>#REF!</v>
      </c>
      <c r="G87" s="26" t="e">
        <f>'Value Sales'!#REF!/'Quantity Sales'!#REF!</f>
        <v>#REF!</v>
      </c>
      <c r="H87" s="26" t="e">
        <f>'Value Sales'!#REF!/'Quantity Sales'!#REF!</f>
        <v>#REF!</v>
      </c>
      <c r="I87" s="26" t="e">
        <f>'Value Sales'!#REF!/'Quantity Sales'!#REF!</f>
        <v>#REF!</v>
      </c>
      <c r="J87" s="26" t="e">
        <f>'Value Sales'!#REF!/'Quantity Sales'!#REF!</f>
        <v>#REF!</v>
      </c>
      <c r="K87" s="26" t="e">
        <f>'Value Sales'!#REF!/'Quantity Sales'!#REF!</f>
        <v>#REF!</v>
      </c>
      <c r="L87" s="26" t="e">
        <f>'Value Sales'!#REF!/'Quantity Sales'!#REF!</f>
        <v>#REF!</v>
      </c>
      <c r="M87" s="26" t="e">
        <f>'Value Sales'!#REF!/'Quantity Sales'!#REF!</f>
        <v>#REF!</v>
      </c>
      <c r="N87" s="26" t="e">
        <f>'Value Sales'!#REF!/'Quantity Sales'!#REF!</f>
        <v>#REF!</v>
      </c>
      <c r="O87" s="26" t="e">
        <f>'Value Sales'!#REF!/'Quantity Sales'!#REF!</f>
        <v>#REF!</v>
      </c>
      <c r="P87" s="26" t="e">
        <f>'Value Sales'!#REF!/'Quantity Sales'!#REF!</f>
        <v>#REF!</v>
      </c>
      <c r="Q87" s="26" t="e">
        <f>'Value Sales'!#REF!/'Quantity Sales'!#REF!</f>
        <v>#REF!</v>
      </c>
    </row>
    <row r="88" spans="1:17" x14ac:dyDescent="0.25">
      <c r="A88" s="36" t="s">
        <v>78</v>
      </c>
      <c r="B88" s="35" t="s">
        <v>71</v>
      </c>
      <c r="C88" s="35" t="s">
        <v>79</v>
      </c>
      <c r="D88" s="35" t="s">
        <v>79</v>
      </c>
      <c r="E88" s="26" t="e">
        <f>'Value Sales'!#REF!/'Quantity Sales'!#REF!</f>
        <v>#REF!</v>
      </c>
      <c r="F88" s="26" t="e">
        <f>'Value Sales'!#REF!/'Quantity Sales'!#REF!</f>
        <v>#REF!</v>
      </c>
      <c r="G88" s="26" t="e">
        <f>'Value Sales'!#REF!/'Quantity Sales'!#REF!</f>
        <v>#REF!</v>
      </c>
      <c r="H88" s="26" t="e">
        <f>'Value Sales'!#REF!/'Quantity Sales'!#REF!</f>
        <v>#REF!</v>
      </c>
      <c r="I88" s="26" t="e">
        <f>'Value Sales'!#REF!/'Quantity Sales'!#REF!</f>
        <v>#REF!</v>
      </c>
      <c r="J88" s="26" t="e">
        <f>'Value Sales'!#REF!/'Quantity Sales'!#REF!</f>
        <v>#REF!</v>
      </c>
      <c r="K88" s="26" t="e">
        <f>'Value Sales'!#REF!/'Quantity Sales'!#REF!</f>
        <v>#REF!</v>
      </c>
      <c r="L88" s="26" t="e">
        <f>'Value Sales'!#REF!/'Quantity Sales'!#REF!</f>
        <v>#REF!</v>
      </c>
      <c r="M88" s="26" t="e">
        <f>'Value Sales'!#REF!/'Quantity Sales'!#REF!</f>
        <v>#REF!</v>
      </c>
      <c r="N88" s="26" t="e">
        <f>'Value Sales'!#REF!/'Quantity Sales'!#REF!</f>
        <v>#REF!</v>
      </c>
      <c r="O88" s="26" t="e">
        <f>'Value Sales'!#REF!/'Quantity Sales'!#REF!</f>
        <v>#REF!</v>
      </c>
      <c r="P88" s="26" t="e">
        <f>'Value Sales'!#REF!/'Quantity Sales'!#REF!</f>
        <v>#REF!</v>
      </c>
      <c r="Q88" s="26" t="e">
        <f>'Value Sales'!#REF!/'Quantity Sales'!#REF!</f>
        <v>#REF!</v>
      </c>
    </row>
    <row r="89" spans="1:17" x14ac:dyDescent="0.25">
      <c r="A89" s="36" t="s">
        <v>82</v>
      </c>
      <c r="B89" s="35" t="s">
        <v>71</v>
      </c>
      <c r="C89" s="35" t="s">
        <v>83</v>
      </c>
      <c r="D89" s="35" t="s">
        <v>84</v>
      </c>
      <c r="E89" s="26" t="e">
        <f>'Value Sales'!#REF!/'Quantity Sales'!#REF!</f>
        <v>#REF!</v>
      </c>
      <c r="F89" s="26" t="e">
        <f>'Value Sales'!#REF!/'Quantity Sales'!#REF!</f>
        <v>#REF!</v>
      </c>
      <c r="G89" s="26" t="e">
        <f>'Value Sales'!#REF!/'Quantity Sales'!#REF!</f>
        <v>#REF!</v>
      </c>
      <c r="H89" s="26" t="e">
        <f>'Value Sales'!#REF!/'Quantity Sales'!#REF!</f>
        <v>#REF!</v>
      </c>
      <c r="I89" s="26" t="e">
        <f>'Value Sales'!#REF!/'Quantity Sales'!#REF!</f>
        <v>#REF!</v>
      </c>
      <c r="J89" s="26" t="e">
        <f>'Value Sales'!#REF!/'Quantity Sales'!#REF!</f>
        <v>#REF!</v>
      </c>
      <c r="K89" s="26" t="e">
        <f>'Value Sales'!#REF!/'Quantity Sales'!#REF!</f>
        <v>#REF!</v>
      </c>
      <c r="L89" s="26" t="e">
        <f>'Value Sales'!#REF!/'Quantity Sales'!#REF!</f>
        <v>#REF!</v>
      </c>
      <c r="M89" s="26" t="e">
        <f>'Value Sales'!#REF!/'Quantity Sales'!#REF!</f>
        <v>#REF!</v>
      </c>
      <c r="N89" s="26" t="e">
        <f>'Value Sales'!#REF!/'Quantity Sales'!#REF!</f>
        <v>#REF!</v>
      </c>
      <c r="O89" s="26" t="e">
        <f>'Value Sales'!#REF!/'Quantity Sales'!#REF!</f>
        <v>#REF!</v>
      </c>
      <c r="P89" s="26" t="e">
        <f>'Value Sales'!#REF!/'Quantity Sales'!#REF!</f>
        <v>#REF!</v>
      </c>
      <c r="Q89" s="26" t="e">
        <f>'Value Sales'!#REF!/'Quantity Sales'!#REF!</f>
        <v>#REF!</v>
      </c>
    </row>
    <row r="90" spans="1:17" x14ac:dyDescent="0.25">
      <c r="A90" s="36" t="s">
        <v>85</v>
      </c>
      <c r="B90" s="35" t="s">
        <v>71</v>
      </c>
      <c r="C90" s="35" t="s">
        <v>71</v>
      </c>
      <c r="D90" s="35" t="s">
        <v>71</v>
      </c>
      <c r="E90" s="26" t="e">
        <f>'Value Sales'!#REF!/'Quantity Sales'!#REF!</f>
        <v>#REF!</v>
      </c>
      <c r="F90" s="26" t="e">
        <f>'Value Sales'!#REF!/'Quantity Sales'!#REF!</f>
        <v>#REF!</v>
      </c>
      <c r="G90" s="26" t="e">
        <f>'Value Sales'!#REF!/'Quantity Sales'!#REF!</f>
        <v>#REF!</v>
      </c>
      <c r="H90" s="26" t="e">
        <f>'Value Sales'!#REF!/'Quantity Sales'!#REF!</f>
        <v>#REF!</v>
      </c>
      <c r="I90" s="26" t="e">
        <f>'Value Sales'!#REF!/'Quantity Sales'!#REF!</f>
        <v>#REF!</v>
      </c>
      <c r="J90" s="26" t="e">
        <f>'Value Sales'!#REF!/'Quantity Sales'!#REF!</f>
        <v>#REF!</v>
      </c>
      <c r="K90" s="26" t="e">
        <f>'Value Sales'!#REF!/'Quantity Sales'!#REF!</f>
        <v>#REF!</v>
      </c>
      <c r="L90" s="26" t="e">
        <f>'Value Sales'!#REF!/'Quantity Sales'!#REF!</f>
        <v>#REF!</v>
      </c>
      <c r="M90" s="26" t="e">
        <f>'Value Sales'!#REF!/'Quantity Sales'!#REF!</f>
        <v>#REF!</v>
      </c>
      <c r="N90" s="26" t="e">
        <f>'Value Sales'!#REF!/'Quantity Sales'!#REF!</f>
        <v>#REF!</v>
      </c>
      <c r="O90" s="26" t="e">
        <f>'Value Sales'!#REF!/'Quantity Sales'!#REF!</f>
        <v>#REF!</v>
      </c>
      <c r="P90" s="26" t="e">
        <f>'Value Sales'!#REF!/'Quantity Sales'!#REF!</f>
        <v>#REF!</v>
      </c>
      <c r="Q90" s="26" t="e">
        <f>'Value Sales'!#REF!/'Quantity Sales'!#REF!</f>
        <v>#REF!</v>
      </c>
    </row>
    <row r="91" spans="1:17" x14ac:dyDescent="0.25">
      <c r="A91" s="27" t="s">
        <v>86</v>
      </c>
      <c r="B91" s="35" t="s">
        <v>71</v>
      </c>
      <c r="C91" s="29" t="s">
        <v>87</v>
      </c>
      <c r="D91" s="29" t="s">
        <v>87</v>
      </c>
      <c r="E91" s="26" t="e">
        <f>'Value Sales'!#REF!/'Quantity Sales'!#REF!</f>
        <v>#REF!</v>
      </c>
      <c r="F91" s="26" t="e">
        <f>'Value Sales'!#REF!/'Quantity Sales'!#REF!</f>
        <v>#REF!</v>
      </c>
      <c r="G91" s="26" t="e">
        <f>'Value Sales'!#REF!/'Quantity Sales'!#REF!</f>
        <v>#REF!</v>
      </c>
      <c r="H91" s="26" t="e">
        <f>'Value Sales'!#REF!/'Quantity Sales'!#REF!</f>
        <v>#REF!</v>
      </c>
      <c r="I91" s="26" t="e">
        <f>'Value Sales'!#REF!/'Quantity Sales'!#REF!</f>
        <v>#REF!</v>
      </c>
      <c r="J91" s="26" t="e">
        <f>'Value Sales'!#REF!/'Quantity Sales'!#REF!</f>
        <v>#REF!</v>
      </c>
      <c r="K91" s="26" t="e">
        <f>'Value Sales'!#REF!/'Quantity Sales'!#REF!</f>
        <v>#REF!</v>
      </c>
      <c r="L91" s="26" t="e">
        <f>'Value Sales'!#REF!/'Quantity Sales'!#REF!</f>
        <v>#REF!</v>
      </c>
      <c r="M91" s="26" t="e">
        <f>'Value Sales'!#REF!/'Quantity Sales'!#REF!</f>
        <v>#REF!</v>
      </c>
      <c r="N91" s="26" t="e">
        <f>'Value Sales'!#REF!/'Quantity Sales'!#REF!</f>
        <v>#REF!</v>
      </c>
      <c r="O91" s="26" t="e">
        <f>'Value Sales'!#REF!/'Quantity Sales'!#REF!</f>
        <v>#REF!</v>
      </c>
      <c r="P91" s="26" t="e">
        <f>'Value Sales'!#REF!/'Quantity Sales'!#REF!</f>
        <v>#REF!</v>
      </c>
      <c r="Q91" s="26" t="e">
        <f>'Value Sales'!#REF!/'Quantity Sales'!#REF!</f>
        <v>#REF!</v>
      </c>
    </row>
    <row r="92" spans="1:17" x14ac:dyDescent="0.25">
      <c r="A92" s="36" t="s">
        <v>89</v>
      </c>
      <c r="B92" s="35" t="s">
        <v>71</v>
      </c>
      <c r="C92" s="35" t="s">
        <v>79</v>
      </c>
      <c r="D92" s="35" t="s">
        <v>90</v>
      </c>
      <c r="E92" s="26" t="e">
        <f>'Value Sales'!#REF!/'Quantity Sales'!#REF!</f>
        <v>#REF!</v>
      </c>
      <c r="F92" s="26" t="e">
        <f>'Value Sales'!#REF!/'Quantity Sales'!#REF!</f>
        <v>#REF!</v>
      </c>
      <c r="G92" s="26" t="e">
        <f>'Value Sales'!#REF!/'Quantity Sales'!#REF!</f>
        <v>#REF!</v>
      </c>
      <c r="H92" s="26" t="e">
        <f>'Value Sales'!#REF!/'Quantity Sales'!#REF!</f>
        <v>#REF!</v>
      </c>
      <c r="I92" s="26" t="e">
        <f>'Value Sales'!#REF!/'Quantity Sales'!#REF!</f>
        <v>#REF!</v>
      </c>
      <c r="J92" s="26" t="e">
        <f>'Value Sales'!#REF!/'Quantity Sales'!#REF!</f>
        <v>#REF!</v>
      </c>
      <c r="K92" s="26" t="e">
        <f>'Value Sales'!#REF!/'Quantity Sales'!#REF!</f>
        <v>#REF!</v>
      </c>
      <c r="L92" s="26" t="e">
        <f>'Value Sales'!#REF!/'Quantity Sales'!#REF!</f>
        <v>#REF!</v>
      </c>
      <c r="M92" s="26" t="e">
        <f>'Value Sales'!#REF!/'Quantity Sales'!#REF!</f>
        <v>#REF!</v>
      </c>
      <c r="N92" s="26" t="e">
        <f>'Value Sales'!#REF!/'Quantity Sales'!#REF!</f>
        <v>#REF!</v>
      </c>
      <c r="O92" s="26" t="e">
        <f>'Value Sales'!#REF!/'Quantity Sales'!#REF!</f>
        <v>#REF!</v>
      </c>
      <c r="P92" s="26" t="e">
        <f>'Value Sales'!#REF!/'Quantity Sales'!#REF!</f>
        <v>#REF!</v>
      </c>
      <c r="Q92" s="26" t="e">
        <f>'Value Sales'!#REF!/'Quantity Sales'!#REF!</f>
        <v>#REF!</v>
      </c>
    </row>
    <row r="93" spans="1:17" x14ac:dyDescent="0.25">
      <c r="A93" s="36" t="s">
        <v>91</v>
      </c>
      <c r="B93" s="35" t="s">
        <v>71</v>
      </c>
      <c r="C93" s="35" t="s">
        <v>83</v>
      </c>
      <c r="D93" s="35" t="s">
        <v>83</v>
      </c>
      <c r="E93" s="26" t="e">
        <f>'Value Sales'!#REF!/'Quantity Sales'!F3</f>
        <v>#REF!</v>
      </c>
      <c r="F93" s="26" t="e">
        <f>'Value Sales'!#REF!/'Quantity Sales'!J3</f>
        <v>#REF!</v>
      </c>
      <c r="G93" s="26" t="e">
        <f>'Value Sales'!#REF!/'Quantity Sales'!G3</f>
        <v>#REF!</v>
      </c>
      <c r="H93" s="26" t="e">
        <f>'Value Sales'!#REF!/'Quantity Sales'!H3</f>
        <v>#REF!</v>
      </c>
      <c r="I93" s="26" t="e">
        <f>'Value Sales'!#REF!/'Quantity Sales'!I3</f>
        <v>#REF!</v>
      </c>
      <c r="J93" s="26" t="e">
        <f>'Value Sales'!#REF!/'Quantity Sales'!K3</f>
        <v>#REF!</v>
      </c>
      <c r="K93" s="26" t="e">
        <f>'Value Sales'!#REF!/'Quantity Sales'!L3</f>
        <v>#REF!</v>
      </c>
      <c r="L93" s="26" t="e">
        <f>'Value Sales'!#REF!/'Quantity Sales'!M3</f>
        <v>#REF!</v>
      </c>
      <c r="M93" s="26" t="e">
        <f>'Value Sales'!#REF!/'Quantity Sales'!N3</f>
        <v>#REF!</v>
      </c>
      <c r="N93" s="26" t="e">
        <f>'Value Sales'!#REF!/'Quantity Sales'!O3</f>
        <v>#REF!</v>
      </c>
      <c r="O93" s="26" t="e">
        <f>'Value Sales'!#REF!/'Quantity Sales'!Q3</f>
        <v>#REF!</v>
      </c>
      <c r="P93" s="26" t="e">
        <f>'Value Sales'!#REF!/'Quantity Sales'!R3</f>
        <v>#REF!</v>
      </c>
      <c r="Q93" s="26" t="e">
        <f>'Value Sales'!#REF!/'Quantity Sales'!S3</f>
        <v>#REF!</v>
      </c>
    </row>
    <row r="94" spans="1:17" x14ac:dyDescent="0.25">
      <c r="A94" s="36" t="s">
        <v>70</v>
      </c>
      <c r="B94" s="35" t="s">
        <v>118</v>
      </c>
      <c r="C94" s="35" t="s">
        <v>81</v>
      </c>
      <c r="D94" s="35" t="s">
        <v>73</v>
      </c>
      <c r="E94" s="26" t="e">
        <f>'Value Sales'!#REF!/'Quantity Sales'!F4</f>
        <v>#REF!</v>
      </c>
      <c r="F94" s="26" t="e">
        <f>'Value Sales'!#REF!/'Quantity Sales'!J4</f>
        <v>#REF!</v>
      </c>
      <c r="G94" s="26" t="e">
        <f>'Value Sales'!#REF!/'Quantity Sales'!G4</f>
        <v>#REF!</v>
      </c>
      <c r="H94" s="26" t="e">
        <f>'Value Sales'!#REF!/'Quantity Sales'!H4</f>
        <v>#REF!</v>
      </c>
      <c r="I94" s="26" t="e">
        <f>'Value Sales'!#REF!/'Quantity Sales'!I4</f>
        <v>#REF!</v>
      </c>
      <c r="J94" s="26" t="e">
        <f>'Value Sales'!#REF!/'Quantity Sales'!K4</f>
        <v>#REF!</v>
      </c>
      <c r="K94" s="26" t="e">
        <f>'Value Sales'!#REF!/'Quantity Sales'!L4</f>
        <v>#REF!</v>
      </c>
      <c r="L94" s="26" t="e">
        <f>'Value Sales'!#REF!/'Quantity Sales'!M4</f>
        <v>#REF!</v>
      </c>
      <c r="M94" s="26" t="e">
        <f>'Value Sales'!#REF!/'Quantity Sales'!N4</f>
        <v>#REF!</v>
      </c>
      <c r="N94" s="26" t="e">
        <f>'Value Sales'!#REF!/'Quantity Sales'!O4</f>
        <v>#REF!</v>
      </c>
      <c r="O94" s="26" t="e">
        <f>'Value Sales'!#REF!/'Quantity Sales'!Q4</f>
        <v>#REF!</v>
      </c>
      <c r="P94" s="26" t="e">
        <f>'Value Sales'!#REF!/'Quantity Sales'!R4</f>
        <v>#REF!</v>
      </c>
      <c r="Q94" s="26" t="e">
        <f>'Value Sales'!#REF!/'Quantity Sales'!S4</f>
        <v>#REF!</v>
      </c>
    </row>
    <row r="95" spans="1:17" x14ac:dyDescent="0.25">
      <c r="A95" s="36" t="s">
        <v>80</v>
      </c>
      <c r="B95" s="35" t="s">
        <v>118</v>
      </c>
      <c r="C95" s="35" t="s">
        <v>81</v>
      </c>
      <c r="D95" s="35" t="s">
        <v>81</v>
      </c>
      <c r="E95" s="26">
        <f>'Value Sales'!F3/'Quantity Sales'!F5</f>
        <v>3433.3120311197554</v>
      </c>
      <c r="F95" s="26">
        <f>'Value Sales'!J3/'Quantity Sales'!J5</f>
        <v>65437.788018433181</v>
      </c>
      <c r="G95" s="26">
        <f>'Value Sales'!G3/'Quantity Sales'!G5</f>
        <v>11688.181818181818</v>
      </c>
      <c r="H95" s="26">
        <f>'Value Sales'!H3/'Quantity Sales'!H5</f>
        <v>2985.8262849707221</v>
      </c>
      <c r="I95" s="26">
        <f>'Value Sales'!I3/'Quantity Sales'!I5</f>
        <v>35020</v>
      </c>
      <c r="J95" s="26">
        <f>'Value Sales'!K3/'Quantity Sales'!K5</f>
        <v>57330</v>
      </c>
      <c r="K95" s="26">
        <f>'Value Sales'!L3/'Quantity Sales'!L5</f>
        <v>36550.218340611355</v>
      </c>
      <c r="L95" s="26">
        <f>'Value Sales'!M3/'Quantity Sales'!M5</f>
        <v>11520</v>
      </c>
      <c r="M95" s="26">
        <f>'Value Sales'!N3/'Quantity Sales'!N5</f>
        <v>31627.69975786925</v>
      </c>
      <c r="N95" s="26">
        <f>'Value Sales'!O3/'Quantity Sales'!O5</f>
        <v>26360</v>
      </c>
      <c r="O95" s="26">
        <f>'Value Sales'!Q3/'Quantity Sales'!Q5</f>
        <v>35700</v>
      </c>
      <c r="P95" s="26">
        <f>'Value Sales'!R3/'Quantity Sales'!R5</f>
        <v>1769.1428571428571</v>
      </c>
      <c r="Q95" s="26">
        <f>'Value Sales'!S3/'Quantity Sales'!S5</f>
        <v>2237.3333333333335</v>
      </c>
    </row>
    <row r="96" spans="1:17" x14ac:dyDescent="0.25">
      <c r="A96" s="36" t="s">
        <v>88</v>
      </c>
      <c r="B96" s="35" t="s">
        <v>118</v>
      </c>
      <c r="C96" s="35" t="s">
        <v>81</v>
      </c>
      <c r="D96" s="35" t="s">
        <v>72</v>
      </c>
      <c r="E96" s="26">
        <f>'Value Sales'!F4/'Quantity Sales'!F6</f>
        <v>1457.2521957340025</v>
      </c>
      <c r="F96" s="26">
        <f>'Value Sales'!J4/'Quantity Sales'!J6</f>
        <v>24482.758620689656</v>
      </c>
      <c r="G96" s="26">
        <f>'Value Sales'!G4/'Quantity Sales'!G6</f>
        <v>7871.6326530612241</v>
      </c>
      <c r="H96" s="26">
        <f>'Value Sales'!H4/'Quantity Sales'!H6</f>
        <v>1239.8335467349552</v>
      </c>
      <c r="I96" s="26">
        <f>'Value Sales'!I4/'Quantity Sales'!I6</f>
        <v>14832</v>
      </c>
      <c r="J96" s="26">
        <f>'Value Sales'!K4/'Quantity Sales'!K6</f>
        <v>32240</v>
      </c>
      <c r="K96" s="26">
        <f>'Value Sales'!L4/'Quantity Sales'!L6</f>
        <v>10461.254612546125</v>
      </c>
      <c r="L96" s="26">
        <f>'Value Sales'!M4/'Quantity Sales'!M6</f>
        <v>4032</v>
      </c>
      <c r="M96" s="26">
        <f>'Value Sales'!N4/'Quantity Sales'!N6</f>
        <v>9049.9808061420354</v>
      </c>
      <c r="N96" s="26">
        <f>'Value Sales'!O4/'Quantity Sales'!O6</f>
        <v>17573.333333333332</v>
      </c>
      <c r="O96" s="26">
        <f>'Value Sales'!Q4/'Quantity Sales'!Q6</f>
        <v>15330</v>
      </c>
      <c r="P96" s="26">
        <f>'Value Sales'!R4/'Quantity Sales'!R6</f>
        <v>1444.8</v>
      </c>
      <c r="Q96" s="26">
        <f>'Value Sales'!S4/'Quantity Sales'!S6</f>
        <v>1118.6666666666667</v>
      </c>
    </row>
    <row r="97" spans="1:17" x14ac:dyDescent="0.25">
      <c r="A97" s="36" t="s">
        <v>109</v>
      </c>
      <c r="B97" s="35" t="s">
        <v>118</v>
      </c>
      <c r="C97" s="35" t="s">
        <v>110</v>
      </c>
      <c r="D97" s="35" t="s">
        <v>110</v>
      </c>
      <c r="E97" s="26" t="e">
        <f>'Value Sales'!F5/'Quantity Sales'!#REF!</f>
        <v>#REF!</v>
      </c>
      <c r="F97" s="26" t="e">
        <f>'Value Sales'!J5/'Quantity Sales'!#REF!</f>
        <v>#REF!</v>
      </c>
      <c r="G97" s="26" t="e">
        <f>'Value Sales'!G5/'Quantity Sales'!#REF!</f>
        <v>#REF!</v>
      </c>
      <c r="H97" s="26" t="e">
        <f>'Value Sales'!H5/'Quantity Sales'!#REF!</f>
        <v>#REF!</v>
      </c>
      <c r="I97" s="26" t="e">
        <f>'Value Sales'!I5/'Quantity Sales'!#REF!</f>
        <v>#REF!</v>
      </c>
      <c r="J97" s="26" t="e">
        <f>'Value Sales'!K5/'Quantity Sales'!#REF!</f>
        <v>#REF!</v>
      </c>
      <c r="K97" s="26" t="e">
        <f>'Value Sales'!L5/'Quantity Sales'!#REF!</f>
        <v>#REF!</v>
      </c>
      <c r="L97" s="26" t="e">
        <f>'Value Sales'!M5/'Quantity Sales'!#REF!</f>
        <v>#REF!</v>
      </c>
      <c r="M97" s="26" t="e">
        <f>'Value Sales'!N5/'Quantity Sales'!#REF!</f>
        <v>#REF!</v>
      </c>
      <c r="N97" s="26" t="e">
        <f>'Value Sales'!O5/'Quantity Sales'!#REF!</f>
        <v>#REF!</v>
      </c>
      <c r="O97" s="26" t="e">
        <f>'Value Sales'!Q5/'Quantity Sales'!#REF!</f>
        <v>#REF!</v>
      </c>
      <c r="P97" s="26" t="e">
        <f>'Value Sales'!R5/'Quantity Sales'!#REF!</f>
        <v>#REF!</v>
      </c>
      <c r="Q97" s="26" t="e">
        <f>'Value Sales'!S5/'Quantity Sales'!#REF!</f>
        <v>#REF!</v>
      </c>
    </row>
    <row r="98" spans="1:17" x14ac:dyDescent="0.25">
      <c r="A98" s="36" t="s">
        <v>114</v>
      </c>
      <c r="B98" s="35" t="s">
        <v>118</v>
      </c>
      <c r="C98" s="35" t="s">
        <v>110</v>
      </c>
      <c r="D98" s="35" t="s">
        <v>110</v>
      </c>
      <c r="E98" s="26" t="e">
        <f>'Value Sales'!F6/'Quantity Sales'!#REF!</f>
        <v>#REF!</v>
      </c>
      <c r="F98" s="26" t="e">
        <f>'Value Sales'!J6/'Quantity Sales'!#REF!</f>
        <v>#REF!</v>
      </c>
      <c r="G98" s="26" t="e">
        <f>'Value Sales'!G6/'Quantity Sales'!#REF!</f>
        <v>#REF!</v>
      </c>
      <c r="H98" s="26" t="e">
        <f>'Value Sales'!H6/'Quantity Sales'!#REF!</f>
        <v>#REF!</v>
      </c>
      <c r="I98" s="26" t="e">
        <f>'Value Sales'!I6/'Quantity Sales'!#REF!</f>
        <v>#REF!</v>
      </c>
      <c r="J98" s="26" t="e">
        <f>'Value Sales'!K6/'Quantity Sales'!#REF!</f>
        <v>#REF!</v>
      </c>
      <c r="K98" s="26" t="e">
        <f>'Value Sales'!L6/'Quantity Sales'!#REF!</f>
        <v>#REF!</v>
      </c>
      <c r="L98" s="26" t="e">
        <f>'Value Sales'!M6/'Quantity Sales'!#REF!</f>
        <v>#REF!</v>
      </c>
      <c r="M98" s="26" t="e">
        <f>'Value Sales'!N6/'Quantity Sales'!#REF!</f>
        <v>#REF!</v>
      </c>
      <c r="N98" s="26" t="e">
        <f>'Value Sales'!O6/'Quantity Sales'!#REF!</f>
        <v>#REF!</v>
      </c>
      <c r="O98" s="26" t="e">
        <f>'Value Sales'!Q6/'Quantity Sales'!#REF!</f>
        <v>#REF!</v>
      </c>
      <c r="P98" s="26" t="e">
        <f>'Value Sales'!R6/'Quantity Sales'!#REF!</f>
        <v>#REF!</v>
      </c>
      <c r="Q98" s="26" t="e">
        <f>'Value Sales'!S6/'Quantity Sales'!#REF!</f>
        <v>#REF!</v>
      </c>
    </row>
    <row r="99" spans="1:17" x14ac:dyDescent="0.25">
      <c r="A99" s="27" t="s">
        <v>117</v>
      </c>
      <c r="B99" s="35" t="s">
        <v>118</v>
      </c>
      <c r="C99" s="29" t="s">
        <v>118</v>
      </c>
      <c r="D99" s="29" t="s">
        <v>119</v>
      </c>
      <c r="E99" s="26" t="e">
        <f>'Value Sales'!#REF!/'Quantity Sales'!#REF!</f>
        <v>#REF!</v>
      </c>
      <c r="F99" s="26" t="e">
        <f>'Value Sales'!#REF!/'Quantity Sales'!#REF!</f>
        <v>#REF!</v>
      </c>
      <c r="G99" s="26" t="e">
        <f>'Value Sales'!#REF!/'Quantity Sales'!#REF!</f>
        <v>#REF!</v>
      </c>
      <c r="H99" s="26" t="e">
        <f>'Value Sales'!#REF!/'Quantity Sales'!#REF!</f>
        <v>#REF!</v>
      </c>
      <c r="I99" s="26" t="e">
        <f>'Value Sales'!#REF!/'Quantity Sales'!#REF!</f>
        <v>#REF!</v>
      </c>
      <c r="J99" s="26" t="e">
        <f>'Value Sales'!#REF!/'Quantity Sales'!#REF!</f>
        <v>#REF!</v>
      </c>
      <c r="K99" s="26" t="e">
        <f>'Value Sales'!#REF!/'Quantity Sales'!#REF!</f>
        <v>#REF!</v>
      </c>
      <c r="L99" s="26" t="e">
        <f>'Value Sales'!#REF!/'Quantity Sales'!#REF!</f>
        <v>#REF!</v>
      </c>
      <c r="M99" s="26" t="e">
        <f>'Value Sales'!#REF!/'Quantity Sales'!#REF!</f>
        <v>#REF!</v>
      </c>
      <c r="N99" s="26" t="e">
        <f>'Value Sales'!#REF!/'Quantity Sales'!#REF!</f>
        <v>#REF!</v>
      </c>
      <c r="O99" s="26" t="e">
        <f>'Value Sales'!#REF!/'Quantity Sales'!#REF!</f>
        <v>#REF!</v>
      </c>
      <c r="P99" s="26" t="e">
        <f>'Value Sales'!#REF!/'Quantity Sales'!#REF!</f>
        <v>#REF!</v>
      </c>
      <c r="Q99" s="26" t="e">
        <f>'Value Sales'!#REF!/'Quantity Sales'!#REF!</f>
        <v>#REF!</v>
      </c>
    </row>
    <row r="100" spans="1:17" x14ac:dyDescent="0.25">
      <c r="A100" s="27" t="s">
        <v>120</v>
      </c>
      <c r="B100" s="35" t="s">
        <v>118</v>
      </c>
      <c r="C100" s="29" t="s">
        <v>121</v>
      </c>
      <c r="D100" s="29" t="s">
        <v>121</v>
      </c>
      <c r="E100" s="26" t="e">
        <f>'Value Sales'!#REF!/'Quantity Sales'!F7</f>
        <v>#REF!</v>
      </c>
      <c r="F100" s="26" t="e">
        <f>'Value Sales'!#REF!/'Quantity Sales'!J7</f>
        <v>#REF!</v>
      </c>
      <c r="G100" s="26" t="e">
        <f>'Value Sales'!#REF!/'Quantity Sales'!G7</f>
        <v>#REF!</v>
      </c>
      <c r="H100" s="26" t="e">
        <f>'Value Sales'!#REF!/'Quantity Sales'!H7</f>
        <v>#REF!</v>
      </c>
      <c r="I100" s="26" t="e">
        <f>'Value Sales'!#REF!/'Quantity Sales'!I7</f>
        <v>#REF!</v>
      </c>
      <c r="J100" s="26" t="e">
        <f>'Value Sales'!#REF!/'Quantity Sales'!K7</f>
        <v>#REF!</v>
      </c>
      <c r="K100" s="26" t="e">
        <f>'Value Sales'!#REF!/'Quantity Sales'!L7</f>
        <v>#REF!</v>
      </c>
      <c r="L100" s="26" t="e">
        <f>'Value Sales'!#REF!/'Quantity Sales'!M7</f>
        <v>#REF!</v>
      </c>
      <c r="M100" s="26" t="e">
        <f>'Value Sales'!#REF!/'Quantity Sales'!N7</f>
        <v>#REF!</v>
      </c>
      <c r="N100" s="26" t="e">
        <f>'Value Sales'!#REF!/'Quantity Sales'!O7</f>
        <v>#REF!</v>
      </c>
      <c r="O100" s="26" t="e">
        <f>'Value Sales'!#REF!/'Quantity Sales'!Q7</f>
        <v>#REF!</v>
      </c>
      <c r="P100" s="26" t="e">
        <f>'Value Sales'!#REF!/'Quantity Sales'!R7</f>
        <v>#REF!</v>
      </c>
      <c r="Q100" s="26" t="e">
        <f>'Value Sales'!#REF!/'Quantity Sales'!S7</f>
        <v>#REF!</v>
      </c>
    </row>
    <row r="101" spans="1:17" x14ac:dyDescent="0.25">
      <c r="A101" s="27" t="s">
        <v>122</v>
      </c>
      <c r="B101" s="35" t="s">
        <v>118</v>
      </c>
      <c r="C101" s="29" t="s">
        <v>118</v>
      </c>
      <c r="D101" s="29" t="s">
        <v>118</v>
      </c>
      <c r="E101" s="26" t="e">
        <f>'Value Sales'!#REF!/'Quantity Sales'!F8</f>
        <v>#REF!</v>
      </c>
      <c r="F101" s="26" t="e">
        <f>'Value Sales'!#REF!/'Quantity Sales'!J8</f>
        <v>#REF!</v>
      </c>
      <c r="G101" s="26" t="e">
        <f>'Value Sales'!#REF!/'Quantity Sales'!G8</f>
        <v>#REF!</v>
      </c>
      <c r="H101" s="26" t="e">
        <f>'Value Sales'!#REF!/'Quantity Sales'!H8</f>
        <v>#REF!</v>
      </c>
      <c r="I101" s="26" t="e">
        <f>'Value Sales'!#REF!/'Quantity Sales'!I8</f>
        <v>#REF!</v>
      </c>
      <c r="J101" s="26" t="e">
        <f>'Value Sales'!#REF!/'Quantity Sales'!K8</f>
        <v>#REF!</v>
      </c>
      <c r="K101" s="26" t="e">
        <f>'Value Sales'!#REF!/'Quantity Sales'!L8</f>
        <v>#REF!</v>
      </c>
      <c r="L101" s="26" t="e">
        <f>'Value Sales'!#REF!/'Quantity Sales'!M8</f>
        <v>#REF!</v>
      </c>
      <c r="M101" s="26" t="e">
        <f>'Value Sales'!#REF!/'Quantity Sales'!N8</f>
        <v>#REF!</v>
      </c>
      <c r="N101" s="26" t="e">
        <f>'Value Sales'!#REF!/'Quantity Sales'!O8</f>
        <v>#REF!</v>
      </c>
      <c r="O101" s="26" t="e">
        <f>'Value Sales'!#REF!/'Quantity Sales'!Q8</f>
        <v>#REF!</v>
      </c>
      <c r="P101" s="26" t="e">
        <f>'Value Sales'!#REF!/'Quantity Sales'!R8</f>
        <v>#REF!</v>
      </c>
      <c r="Q101" s="26" t="e">
        <f>'Value Sales'!#REF!/'Quantity Sales'!S8</f>
        <v>#REF!</v>
      </c>
    </row>
    <row r="102" spans="1:17" x14ac:dyDescent="0.25">
      <c r="A102" s="27" t="s">
        <v>123</v>
      </c>
      <c r="B102" s="35" t="s">
        <v>118</v>
      </c>
      <c r="C102" s="29" t="s">
        <v>124</v>
      </c>
      <c r="D102" s="29" t="s">
        <v>124</v>
      </c>
      <c r="E102" s="26">
        <f>'Value Sales'!F7/'Quantity Sales'!F9</f>
        <v>1567.4270863413226</v>
      </c>
      <c r="F102" s="26">
        <f>'Value Sales'!J7/'Quantity Sales'!J9</f>
        <v>9125.8666666666668</v>
      </c>
      <c r="G102" s="26">
        <f>'Value Sales'!G7/'Quantity Sales'!G9</f>
        <v>3330.9784615384615</v>
      </c>
      <c r="H102" s="26">
        <f>'Value Sales'!H7/'Quantity Sales'!H9</f>
        <v>1733.3909802459932</v>
      </c>
      <c r="I102" s="26">
        <f>'Value Sales'!I7/'Quantity Sales'!I9</f>
        <v>3195.2554744525546</v>
      </c>
      <c r="J102" s="26">
        <f>'Value Sales'!K7/'Quantity Sales'!K9</f>
        <v>2544</v>
      </c>
      <c r="K102" s="26">
        <f>'Value Sales'!L7/'Quantity Sales'!L9</f>
        <v>8487.3417721518981</v>
      </c>
      <c r="L102" s="26">
        <f>'Value Sales'!M7/'Quantity Sales'!M9</f>
        <v>2777.5494071146245</v>
      </c>
      <c r="M102" s="26">
        <f>'Value Sales'!N7/'Quantity Sales'!N9</f>
        <v>4094.2222222222222</v>
      </c>
      <c r="N102" s="26">
        <f>'Value Sales'!O7/'Quantity Sales'!O9</f>
        <v>6561.716738197425</v>
      </c>
      <c r="O102" s="26">
        <f>'Value Sales'!Q7/'Quantity Sales'!Q9</f>
        <v>6920.454545454545</v>
      </c>
      <c r="P102" s="26">
        <f>'Value Sales'!R7/'Quantity Sales'!R9</f>
        <v>1326.5309734513273</v>
      </c>
      <c r="Q102" s="26">
        <f>'Value Sales'!S7/'Quantity Sales'!S9</f>
        <v>3021.7867768595042</v>
      </c>
    </row>
    <row r="103" spans="1:17" x14ac:dyDescent="0.25">
      <c r="A103" s="27" t="s">
        <v>125</v>
      </c>
      <c r="B103" s="35" t="s">
        <v>118</v>
      </c>
      <c r="C103" s="29" t="s">
        <v>121</v>
      </c>
      <c r="D103" s="29" t="s">
        <v>121</v>
      </c>
      <c r="E103" s="26">
        <f>'Value Sales'!F8/'Quantity Sales'!F10</f>
        <v>2276.1997635933808</v>
      </c>
      <c r="F103" s="26">
        <f>'Value Sales'!J8/'Quantity Sales'!J10</f>
        <v>37756.074766355137</v>
      </c>
      <c r="G103" s="26">
        <f>'Value Sales'!G8/'Quantity Sales'!G10</f>
        <v>342.91271577923652</v>
      </c>
      <c r="H103" s="26">
        <f>'Value Sales'!H8/'Quantity Sales'!H10</f>
        <v>2288.969696969697</v>
      </c>
      <c r="I103" s="26">
        <f>'Value Sales'!I8/'Quantity Sales'!I10</f>
        <v>5919.5402298850577</v>
      </c>
      <c r="J103" s="26">
        <f>'Value Sales'!K8/'Quantity Sales'!K10</f>
        <v>21408.829174664108</v>
      </c>
      <c r="K103" s="26">
        <f>'Value Sales'!L8/'Quantity Sales'!L10</f>
        <v>10925.48076923077</v>
      </c>
      <c r="L103" s="26">
        <f>'Value Sales'!M8/'Quantity Sales'!M10</f>
        <v>6014.7420147420144</v>
      </c>
      <c r="M103" s="26">
        <f>'Value Sales'!N8/'Quantity Sales'!N10</f>
        <v>10340</v>
      </c>
      <c r="N103" s="26">
        <f>'Value Sales'!O8/'Quantity Sales'!O10</f>
        <v>8743.4251968503941</v>
      </c>
      <c r="O103" s="26">
        <f>'Value Sales'!Q8/'Quantity Sales'!Q10</f>
        <v>15549.853372434018</v>
      </c>
      <c r="P103" s="26">
        <f>'Value Sales'!R8/'Quantity Sales'!R10</f>
        <v>5396.9387755102043</v>
      </c>
      <c r="Q103" s="26">
        <f>'Value Sales'!S8/'Quantity Sales'!S10</f>
        <v>3337.09887359199</v>
      </c>
    </row>
    <row r="104" spans="1:17" x14ac:dyDescent="0.25">
      <c r="A104" s="27" t="s">
        <v>126</v>
      </c>
      <c r="B104" s="35" t="s">
        <v>118</v>
      </c>
      <c r="C104" s="29" t="s">
        <v>127</v>
      </c>
      <c r="D104" s="29" t="s">
        <v>128</v>
      </c>
      <c r="E104" s="26">
        <f>'Value Sales'!F9/'Quantity Sales'!F11</f>
        <v>1561.3002641620194</v>
      </c>
      <c r="F104" s="26">
        <f>'Value Sales'!J9/'Quantity Sales'!J11</f>
        <v>22095.435684647302</v>
      </c>
      <c r="G104" s="26">
        <f>'Value Sales'!G9/'Quantity Sales'!G11</f>
        <v>444.79809031231349</v>
      </c>
      <c r="H104" s="26">
        <f>'Value Sales'!H9/'Quantity Sales'!H11</f>
        <v>1240.2547169811321</v>
      </c>
      <c r="I104" s="26">
        <f>'Value Sales'!I9/'Quantity Sales'!I11</f>
        <v>5759.591836734694</v>
      </c>
      <c r="J104" s="26">
        <f>'Value Sales'!K9/'Quantity Sales'!K11</f>
        <v>17244.897959183672</v>
      </c>
      <c r="K104" s="26">
        <f>'Value Sales'!L9/'Quantity Sales'!L11</f>
        <v>6821.9616204690828</v>
      </c>
      <c r="L104" s="26">
        <f>'Value Sales'!M9/'Quantity Sales'!M11</f>
        <v>4772.7510917030568</v>
      </c>
      <c r="M104" s="26">
        <f>'Value Sales'!N9/'Quantity Sales'!N11</f>
        <v>7945.04347826087</v>
      </c>
      <c r="N104" s="26">
        <f>'Value Sales'!O9/'Quantity Sales'!O11</f>
        <v>5359.406631762653</v>
      </c>
      <c r="O104" s="26">
        <f>'Value Sales'!Q9/'Quantity Sales'!Q11</f>
        <v>6000</v>
      </c>
      <c r="P104" s="26">
        <f>'Value Sales'!R9/'Quantity Sales'!R11</f>
        <v>2120.2909090909093</v>
      </c>
      <c r="Q104" s="26">
        <f>'Value Sales'!S9/'Quantity Sales'!S11</f>
        <v>2253.4739178690343</v>
      </c>
    </row>
    <row r="105" spans="1:17" x14ac:dyDescent="0.25">
      <c r="A105" s="27" t="s">
        <v>129</v>
      </c>
      <c r="B105" s="35" t="s">
        <v>118</v>
      </c>
      <c r="C105" s="29" t="s">
        <v>127</v>
      </c>
      <c r="D105" s="29" t="s">
        <v>128</v>
      </c>
      <c r="E105" s="26">
        <f>'Value Sales'!F10/'Quantity Sales'!F12</f>
        <v>2149.5393041237112</v>
      </c>
      <c r="F105" s="26">
        <f>'Value Sales'!J10/'Quantity Sales'!J12</f>
        <v>6969.7247706422022</v>
      </c>
      <c r="G105" s="26">
        <f>'Value Sales'!G10/'Quantity Sales'!G12</f>
        <v>528.20009955201601</v>
      </c>
      <c r="H105" s="26">
        <f>'Value Sales'!H10/'Quantity Sales'!H12</f>
        <v>1472.0706401766004</v>
      </c>
      <c r="I105" s="26">
        <f>'Value Sales'!I10/'Quantity Sales'!I12</f>
        <v>11698.433420365534</v>
      </c>
      <c r="J105" s="26">
        <f>'Value Sales'!K10/'Quantity Sales'!K12</f>
        <v>19490.647482014389</v>
      </c>
      <c r="K105" s="26">
        <f>'Value Sales'!L10/'Quantity Sales'!L12</f>
        <v>26828.025477707008</v>
      </c>
      <c r="L105" s="26">
        <f>'Value Sales'!M10/'Quantity Sales'!M12</f>
        <v>1921.5737704918033</v>
      </c>
      <c r="M105" s="26">
        <f>'Value Sales'!N10/'Quantity Sales'!N12</f>
        <v>16723.255813953489</v>
      </c>
      <c r="N105" s="26">
        <f>'Value Sales'!O10/'Quantity Sales'!O12</f>
        <v>11348.203389830509</v>
      </c>
      <c r="O105" s="26">
        <f>'Value Sales'!Q10/'Quantity Sales'!Q12</f>
        <v>7569.7674418604647</v>
      </c>
      <c r="P105" s="26">
        <f>'Value Sales'!R10/'Quantity Sales'!R12</f>
        <v>518.64615384615388</v>
      </c>
      <c r="Q105" s="26">
        <f>'Value Sales'!S10/'Quantity Sales'!S12</f>
        <v>1031.3246153846153</v>
      </c>
    </row>
    <row r="106" spans="1:17" x14ac:dyDescent="0.25">
      <c r="A106" s="27" t="s">
        <v>130</v>
      </c>
      <c r="B106" s="35" t="s">
        <v>118</v>
      </c>
      <c r="C106" s="29" t="s">
        <v>118</v>
      </c>
      <c r="D106" s="29" t="s">
        <v>118</v>
      </c>
      <c r="E106" s="26">
        <f>'Value Sales'!F11/'Quantity Sales'!F13</f>
        <v>2168.5096153846152</v>
      </c>
      <c r="F106" s="26">
        <f>'Value Sales'!J11/'Quantity Sales'!J13</f>
        <v>11760.137457044673</v>
      </c>
      <c r="G106" s="26">
        <f>'Value Sales'!G11/'Quantity Sales'!G13</f>
        <v>968.36684917869593</v>
      </c>
      <c r="H106" s="26">
        <f>'Value Sales'!H11/'Quantity Sales'!H13</f>
        <v>2093.4857964760877</v>
      </c>
      <c r="I106" s="26">
        <f>'Value Sales'!I11/'Quantity Sales'!I13</f>
        <v>19792.156862745098</v>
      </c>
      <c r="J106" s="26">
        <f>'Value Sales'!K11/'Quantity Sales'!K13</f>
        <v>32995.683453237412</v>
      </c>
      <c r="K106" s="26">
        <f>'Value Sales'!L11/'Quantity Sales'!L13</f>
        <v>45332.935560859187</v>
      </c>
      <c r="L106" s="26">
        <f>'Value Sales'!M11/'Quantity Sales'!M13</f>
        <v>3053.3333333333335</v>
      </c>
      <c r="M106" s="26">
        <f>'Value Sales'!N11/'Quantity Sales'!N13</f>
        <v>28323.144104803494</v>
      </c>
      <c r="N106" s="26">
        <f>'Value Sales'!O11/'Quantity Sales'!O13</f>
        <v>19216.641221374044</v>
      </c>
      <c r="O106" s="26">
        <f>'Value Sales'!Q11/'Quantity Sales'!Q13</f>
        <v>12833.333333333334</v>
      </c>
      <c r="P106" s="26">
        <f>'Value Sales'!R11/'Quantity Sales'!R13</f>
        <v>953.94957983193274</v>
      </c>
      <c r="Q106" s="26">
        <f>'Value Sales'!S11/'Quantity Sales'!S13</f>
        <v>1679.8644444444444</v>
      </c>
    </row>
    <row r="107" spans="1:17" x14ac:dyDescent="0.25">
      <c r="A107" s="30" t="s">
        <v>147</v>
      </c>
      <c r="B107" s="35" t="s">
        <v>118</v>
      </c>
      <c r="C107" s="29" t="s">
        <v>124</v>
      </c>
      <c r="D107" s="29" t="s">
        <v>118</v>
      </c>
      <c r="E107" s="26">
        <f>'Value Sales'!F12/'Quantity Sales'!F14</f>
        <v>953.44889851932101</v>
      </c>
      <c r="F107" s="26">
        <f>'Value Sales'!J12/'Quantity Sales'!J14</f>
        <v>8492.7297668038409</v>
      </c>
      <c r="G107" s="26">
        <f>'Value Sales'!G12/'Quantity Sales'!G14</f>
        <v>2549.124590163934</v>
      </c>
      <c r="H107" s="26">
        <f>'Value Sales'!H12/'Quantity Sales'!H14</f>
        <v>1076.4654244306419</v>
      </c>
      <c r="I107" s="26">
        <f>'Value Sales'!I12/'Quantity Sales'!I14</f>
        <v>8483.6559139784949</v>
      </c>
      <c r="J107" s="26">
        <f>'Value Sales'!K12/'Quantity Sales'!K14</f>
        <v>16344.723618090453</v>
      </c>
      <c r="K107" s="26">
        <f>'Value Sales'!L12/'Quantity Sales'!L14</f>
        <v>6686.1198738170351</v>
      </c>
      <c r="L107" s="26">
        <f>'Value Sales'!M12/'Quantity Sales'!M14</f>
        <v>909.31677018633536</v>
      </c>
      <c r="M107" s="26">
        <f>'Value Sales'!N12/'Quantity Sales'!N14</f>
        <v>7586.1583577712609</v>
      </c>
      <c r="N107" s="26">
        <f>'Value Sales'!O12/'Quantity Sales'!O14</f>
        <v>25084.516129032258</v>
      </c>
      <c r="O107" s="26">
        <f>'Value Sales'!Q12/'Quantity Sales'!Q14</f>
        <v>8837.1886120996442</v>
      </c>
      <c r="P107" s="26">
        <f>'Value Sales'!R12/'Quantity Sales'!R14</f>
        <v>878.7772925764192</v>
      </c>
      <c r="Q107" s="26">
        <f>'Value Sales'!S12/'Quantity Sales'!S14</f>
        <v>1817.8333333333333</v>
      </c>
    </row>
    <row r="108" spans="1:17" x14ac:dyDescent="0.25">
      <c r="A108" s="27" t="s">
        <v>131</v>
      </c>
      <c r="B108" s="35" t="s">
        <v>118</v>
      </c>
      <c r="C108" s="29" t="s">
        <v>127</v>
      </c>
      <c r="D108" s="29" t="s">
        <v>127</v>
      </c>
      <c r="E108" s="26">
        <f>'Value Sales'!F13/'Quantity Sales'!F15</f>
        <v>695.34204193881055</v>
      </c>
      <c r="F108" s="26">
        <f>'Value Sales'!J13/'Quantity Sales'!J15</f>
        <v>10960.742705570292</v>
      </c>
      <c r="G108" s="26">
        <f>'Value Sales'!G13/'Quantity Sales'!G15</f>
        <v>1285.7600000000002</v>
      </c>
      <c r="H108" s="26">
        <f>'Value Sales'!H13/'Quantity Sales'!H15</f>
        <v>844.47138656412574</v>
      </c>
      <c r="I108" s="26">
        <f>'Value Sales'!I13/'Quantity Sales'!I15</f>
        <v>9313.8297872340427</v>
      </c>
      <c r="J108" s="26">
        <f>'Value Sales'!K13/'Quantity Sales'!K15</f>
        <v>7913.8686131386858</v>
      </c>
      <c r="K108" s="26">
        <f>'Value Sales'!L13/'Quantity Sales'!L15</f>
        <v>7169.2015209125475</v>
      </c>
      <c r="L108" s="26">
        <f>'Value Sales'!M13/'Quantity Sales'!M15</f>
        <v>1887.9514415781487</v>
      </c>
      <c r="M108" s="26">
        <f>'Value Sales'!N13/'Quantity Sales'!N15</f>
        <v>6788.7516425755584</v>
      </c>
      <c r="N108" s="26">
        <f>'Value Sales'!O13/'Quantity Sales'!O15</f>
        <v>12633.512195121952</v>
      </c>
      <c r="O108" s="26">
        <f>'Value Sales'!Q13/'Quantity Sales'!Q15</f>
        <v>8613.28125</v>
      </c>
      <c r="P108" s="26">
        <f>'Value Sales'!R13/'Quantity Sales'!R15</f>
        <v>753.42331288343553</v>
      </c>
      <c r="Q108" s="26">
        <f>'Value Sales'!S13/'Quantity Sales'!S15</f>
        <v>1372.909090909091</v>
      </c>
    </row>
    <row r="109" spans="1:17" x14ac:dyDescent="0.25">
      <c r="A109" s="27" t="s">
        <v>132</v>
      </c>
      <c r="B109" s="35" t="s">
        <v>118</v>
      </c>
      <c r="C109" s="29" t="s">
        <v>133</v>
      </c>
      <c r="D109" s="29" t="s">
        <v>133</v>
      </c>
      <c r="E109" s="26" t="e">
        <f>'Value Sales'!F14/'Quantity Sales'!#REF!</f>
        <v>#REF!</v>
      </c>
      <c r="F109" s="26" t="e">
        <f>'Value Sales'!J14/'Quantity Sales'!#REF!</f>
        <v>#REF!</v>
      </c>
      <c r="G109" s="26" t="e">
        <f>'Value Sales'!G14/'Quantity Sales'!#REF!</f>
        <v>#REF!</v>
      </c>
      <c r="H109" s="26" t="e">
        <f>'Value Sales'!H14/'Quantity Sales'!#REF!</f>
        <v>#REF!</v>
      </c>
      <c r="I109" s="26" t="e">
        <f>'Value Sales'!I14/'Quantity Sales'!#REF!</f>
        <v>#REF!</v>
      </c>
      <c r="J109" s="26" t="e">
        <f>'Value Sales'!K14/'Quantity Sales'!#REF!</f>
        <v>#REF!</v>
      </c>
      <c r="K109" s="26" t="e">
        <f>'Value Sales'!L14/'Quantity Sales'!#REF!</f>
        <v>#REF!</v>
      </c>
      <c r="L109" s="26" t="e">
        <f>'Value Sales'!M14/'Quantity Sales'!#REF!</f>
        <v>#REF!</v>
      </c>
      <c r="M109" s="26" t="e">
        <f>'Value Sales'!N14/'Quantity Sales'!#REF!</f>
        <v>#REF!</v>
      </c>
      <c r="N109" s="26" t="e">
        <f>'Value Sales'!O14/'Quantity Sales'!#REF!</f>
        <v>#REF!</v>
      </c>
      <c r="O109" s="26" t="e">
        <f>'Value Sales'!Q14/'Quantity Sales'!#REF!</f>
        <v>#REF!</v>
      </c>
      <c r="P109" s="26" t="e">
        <f>'Value Sales'!R14/'Quantity Sales'!#REF!</f>
        <v>#REF!</v>
      </c>
      <c r="Q109" s="26" t="e">
        <f>'Value Sales'!S14/'Quantity Sales'!#REF!</f>
        <v>#REF!</v>
      </c>
    </row>
    <row r="110" spans="1:17" x14ac:dyDescent="0.25">
      <c r="A110" s="27" t="s">
        <v>134</v>
      </c>
      <c r="B110" s="35" t="s">
        <v>118</v>
      </c>
      <c r="C110" s="29" t="s">
        <v>133</v>
      </c>
      <c r="D110" s="29" t="s">
        <v>135</v>
      </c>
      <c r="E110" s="26" t="e">
        <f>'Value Sales'!F15/'Quantity Sales'!#REF!</f>
        <v>#REF!</v>
      </c>
      <c r="F110" s="26" t="e">
        <f>'Value Sales'!J15/'Quantity Sales'!#REF!</f>
        <v>#REF!</v>
      </c>
      <c r="G110" s="26" t="e">
        <f>'Value Sales'!G15/'Quantity Sales'!#REF!</f>
        <v>#REF!</v>
      </c>
      <c r="H110" s="26" t="e">
        <f>'Value Sales'!H15/'Quantity Sales'!#REF!</f>
        <v>#REF!</v>
      </c>
      <c r="I110" s="26" t="e">
        <f>'Value Sales'!I15/'Quantity Sales'!#REF!</f>
        <v>#REF!</v>
      </c>
      <c r="J110" s="26" t="e">
        <f>'Value Sales'!K15/'Quantity Sales'!#REF!</f>
        <v>#REF!</v>
      </c>
      <c r="K110" s="26" t="e">
        <f>'Value Sales'!L15/'Quantity Sales'!#REF!</f>
        <v>#REF!</v>
      </c>
      <c r="L110" s="26" t="e">
        <f>'Value Sales'!M15/'Quantity Sales'!#REF!</f>
        <v>#REF!</v>
      </c>
      <c r="M110" s="26" t="e">
        <f>'Value Sales'!N15/'Quantity Sales'!#REF!</f>
        <v>#REF!</v>
      </c>
      <c r="N110" s="26" t="e">
        <f>'Value Sales'!O15/'Quantity Sales'!#REF!</f>
        <v>#REF!</v>
      </c>
      <c r="O110" s="26" t="e">
        <f>'Value Sales'!Q15/'Quantity Sales'!#REF!</f>
        <v>#REF!</v>
      </c>
      <c r="P110" s="26" t="e">
        <f>'Value Sales'!R15/'Quantity Sales'!#REF!</f>
        <v>#REF!</v>
      </c>
      <c r="Q110" s="26" t="e">
        <f>'Value Sales'!S15/'Quantity Sales'!#REF!</f>
        <v>#REF!</v>
      </c>
    </row>
    <row r="111" spans="1:17" x14ac:dyDescent="0.25">
      <c r="A111" s="27" t="s">
        <v>136</v>
      </c>
      <c r="B111" s="35" t="s">
        <v>118</v>
      </c>
      <c r="C111" s="29" t="s">
        <v>137</v>
      </c>
      <c r="D111" s="29" t="s">
        <v>137</v>
      </c>
      <c r="E111" s="26" t="e">
        <f>'Value Sales'!#REF!/'Quantity Sales'!#REF!</f>
        <v>#REF!</v>
      </c>
      <c r="F111" s="26" t="e">
        <f>'Value Sales'!#REF!/'Quantity Sales'!#REF!</f>
        <v>#REF!</v>
      </c>
      <c r="G111" s="26" t="e">
        <f>'Value Sales'!#REF!/'Quantity Sales'!#REF!</f>
        <v>#REF!</v>
      </c>
      <c r="H111" s="26" t="e">
        <f>'Value Sales'!#REF!/'Quantity Sales'!#REF!</f>
        <v>#REF!</v>
      </c>
      <c r="I111" s="26" t="e">
        <f>'Value Sales'!#REF!/'Quantity Sales'!#REF!</f>
        <v>#REF!</v>
      </c>
      <c r="J111" s="26" t="e">
        <f>'Value Sales'!#REF!/'Quantity Sales'!#REF!</f>
        <v>#REF!</v>
      </c>
      <c r="K111" s="26" t="e">
        <f>'Value Sales'!#REF!/'Quantity Sales'!#REF!</f>
        <v>#REF!</v>
      </c>
      <c r="L111" s="26" t="e">
        <f>'Value Sales'!#REF!/'Quantity Sales'!#REF!</f>
        <v>#REF!</v>
      </c>
      <c r="M111" s="26" t="e">
        <f>'Value Sales'!#REF!/'Quantity Sales'!#REF!</f>
        <v>#REF!</v>
      </c>
      <c r="N111" s="26" t="e">
        <f>'Value Sales'!#REF!/'Quantity Sales'!#REF!</f>
        <v>#REF!</v>
      </c>
      <c r="O111" s="26" t="e">
        <f>'Value Sales'!#REF!/'Quantity Sales'!#REF!</f>
        <v>#REF!</v>
      </c>
      <c r="P111" s="26" t="e">
        <f>'Value Sales'!#REF!/'Quantity Sales'!#REF!</f>
        <v>#REF!</v>
      </c>
      <c r="Q111" s="26" t="e">
        <f>'Value Sales'!#REF!/'Quantity Sales'!#REF!</f>
        <v>#REF!</v>
      </c>
    </row>
    <row r="112" spans="1:17" x14ac:dyDescent="0.25">
      <c r="A112" s="27" t="s">
        <v>138</v>
      </c>
      <c r="B112" s="35" t="s">
        <v>118</v>
      </c>
      <c r="C112" s="29" t="s">
        <v>137</v>
      </c>
      <c r="D112" s="29" t="s">
        <v>137</v>
      </c>
      <c r="E112" s="26" t="e">
        <f>'Value Sales'!#REF!/'Quantity Sales'!#REF!</f>
        <v>#REF!</v>
      </c>
      <c r="F112" s="26" t="e">
        <f>'Value Sales'!#REF!/'Quantity Sales'!#REF!</f>
        <v>#REF!</v>
      </c>
      <c r="G112" s="26" t="e">
        <f>'Value Sales'!#REF!/'Quantity Sales'!#REF!</f>
        <v>#REF!</v>
      </c>
      <c r="H112" s="26" t="e">
        <f>'Value Sales'!#REF!/'Quantity Sales'!#REF!</f>
        <v>#REF!</v>
      </c>
      <c r="I112" s="26" t="e">
        <f>'Value Sales'!#REF!/'Quantity Sales'!#REF!</f>
        <v>#REF!</v>
      </c>
      <c r="J112" s="26" t="e">
        <f>'Value Sales'!#REF!/'Quantity Sales'!#REF!</f>
        <v>#REF!</v>
      </c>
      <c r="K112" s="26" t="e">
        <f>'Value Sales'!#REF!/'Quantity Sales'!#REF!</f>
        <v>#REF!</v>
      </c>
      <c r="L112" s="26" t="e">
        <f>'Value Sales'!#REF!/'Quantity Sales'!#REF!</f>
        <v>#REF!</v>
      </c>
      <c r="M112" s="26" t="e">
        <f>'Value Sales'!#REF!/'Quantity Sales'!#REF!</f>
        <v>#REF!</v>
      </c>
      <c r="N112" s="26" t="e">
        <f>'Value Sales'!#REF!/'Quantity Sales'!#REF!</f>
        <v>#REF!</v>
      </c>
      <c r="O112" s="26" t="e">
        <f>'Value Sales'!#REF!/'Quantity Sales'!#REF!</f>
        <v>#REF!</v>
      </c>
      <c r="P112" s="26" t="e">
        <f>'Value Sales'!#REF!/'Quantity Sales'!#REF!</f>
        <v>#REF!</v>
      </c>
      <c r="Q112" s="26" t="e">
        <f>'Value Sales'!#REF!/'Quantity Sales'!#REF!</f>
        <v>#REF!</v>
      </c>
    </row>
    <row r="113" spans="1:17" x14ac:dyDescent="0.25">
      <c r="A113" s="36" t="s">
        <v>164</v>
      </c>
      <c r="B113" s="35" t="s">
        <v>139</v>
      </c>
      <c r="C113" s="35" t="s">
        <v>165</v>
      </c>
      <c r="D113" s="35" t="s">
        <v>165</v>
      </c>
      <c r="E113" s="26" t="e">
        <f>'Value Sales'!#REF!/'Quantity Sales'!#REF!</f>
        <v>#REF!</v>
      </c>
      <c r="F113" s="26" t="e">
        <f>'Value Sales'!#REF!/'Quantity Sales'!#REF!</f>
        <v>#REF!</v>
      </c>
      <c r="G113" s="26" t="e">
        <f>'Value Sales'!#REF!/'Quantity Sales'!#REF!</f>
        <v>#REF!</v>
      </c>
      <c r="H113" s="26" t="e">
        <f>'Value Sales'!#REF!/'Quantity Sales'!#REF!</f>
        <v>#REF!</v>
      </c>
      <c r="I113" s="26" t="e">
        <f>'Value Sales'!#REF!/'Quantity Sales'!#REF!</f>
        <v>#REF!</v>
      </c>
      <c r="J113" s="26" t="e">
        <f>'Value Sales'!#REF!/'Quantity Sales'!#REF!</f>
        <v>#REF!</v>
      </c>
      <c r="K113" s="26" t="e">
        <f>'Value Sales'!#REF!/'Quantity Sales'!#REF!</f>
        <v>#REF!</v>
      </c>
      <c r="L113" s="26" t="e">
        <f>'Value Sales'!#REF!/'Quantity Sales'!#REF!</f>
        <v>#REF!</v>
      </c>
      <c r="M113" s="26" t="e">
        <f>'Value Sales'!#REF!/'Quantity Sales'!#REF!</f>
        <v>#REF!</v>
      </c>
      <c r="N113" s="26" t="e">
        <f>'Value Sales'!#REF!/'Quantity Sales'!#REF!</f>
        <v>#REF!</v>
      </c>
      <c r="O113" s="26" t="e">
        <f>'Value Sales'!#REF!/'Quantity Sales'!#REF!</f>
        <v>#REF!</v>
      </c>
      <c r="P113" s="26" t="e">
        <f>'Value Sales'!#REF!/'Quantity Sales'!#REF!</f>
        <v>#REF!</v>
      </c>
      <c r="Q113" s="26" t="e">
        <f>'Value Sales'!#REF!/'Quantity Sales'!#REF!</f>
        <v>#REF!</v>
      </c>
    </row>
    <row r="114" spans="1:17" x14ac:dyDescent="0.25">
      <c r="A114" s="36" t="s">
        <v>166</v>
      </c>
      <c r="B114" s="35" t="s">
        <v>139</v>
      </c>
      <c r="C114" s="35" t="s">
        <v>165</v>
      </c>
      <c r="D114" s="35" t="s">
        <v>167</v>
      </c>
      <c r="E114" s="26" t="e">
        <f>'Value Sales'!#REF!/'Quantity Sales'!#REF!</f>
        <v>#REF!</v>
      </c>
      <c r="F114" s="26" t="e">
        <f>'Value Sales'!#REF!/'Quantity Sales'!#REF!</f>
        <v>#REF!</v>
      </c>
      <c r="G114" s="26" t="e">
        <f>'Value Sales'!#REF!/'Quantity Sales'!#REF!</f>
        <v>#REF!</v>
      </c>
      <c r="H114" s="26" t="e">
        <f>'Value Sales'!#REF!/'Quantity Sales'!#REF!</f>
        <v>#REF!</v>
      </c>
      <c r="I114" s="26" t="e">
        <f>'Value Sales'!#REF!/'Quantity Sales'!#REF!</f>
        <v>#REF!</v>
      </c>
      <c r="J114" s="26" t="e">
        <f>'Value Sales'!#REF!/'Quantity Sales'!#REF!</f>
        <v>#REF!</v>
      </c>
      <c r="K114" s="26" t="e">
        <f>'Value Sales'!#REF!/'Quantity Sales'!#REF!</f>
        <v>#REF!</v>
      </c>
      <c r="L114" s="26" t="e">
        <f>'Value Sales'!#REF!/'Quantity Sales'!#REF!</f>
        <v>#REF!</v>
      </c>
      <c r="M114" s="26" t="e">
        <f>'Value Sales'!#REF!/'Quantity Sales'!#REF!</f>
        <v>#REF!</v>
      </c>
      <c r="N114" s="26" t="e">
        <f>'Value Sales'!#REF!/'Quantity Sales'!#REF!</f>
        <v>#REF!</v>
      </c>
      <c r="O114" s="26" t="e">
        <f>'Value Sales'!#REF!/'Quantity Sales'!#REF!</f>
        <v>#REF!</v>
      </c>
      <c r="P114" s="26" t="e">
        <f>'Value Sales'!#REF!/'Quantity Sales'!#REF!</f>
        <v>#REF!</v>
      </c>
      <c r="Q114" s="26" t="e">
        <f>'Value Sales'!#REF!/'Quantity Sales'!#REF!</f>
        <v>#REF!</v>
      </c>
    </row>
    <row r="115" spans="1:17" x14ac:dyDescent="0.25">
      <c r="A115" s="36" t="s">
        <v>168</v>
      </c>
      <c r="B115" s="35" t="s">
        <v>139</v>
      </c>
      <c r="C115" s="35" t="s">
        <v>169</v>
      </c>
      <c r="D115" s="35" t="s">
        <v>169</v>
      </c>
      <c r="E115" s="26" t="e">
        <f>'Value Sales'!#REF!/'Quantity Sales'!#REF!</f>
        <v>#REF!</v>
      </c>
      <c r="F115" s="26" t="e">
        <f>'Value Sales'!#REF!/'Quantity Sales'!#REF!</f>
        <v>#REF!</v>
      </c>
      <c r="G115" s="26" t="e">
        <f>'Value Sales'!#REF!/'Quantity Sales'!#REF!</f>
        <v>#REF!</v>
      </c>
      <c r="H115" s="26" t="e">
        <f>'Value Sales'!#REF!/'Quantity Sales'!#REF!</f>
        <v>#REF!</v>
      </c>
      <c r="I115" s="26" t="e">
        <f>'Value Sales'!#REF!/'Quantity Sales'!#REF!</f>
        <v>#REF!</v>
      </c>
      <c r="J115" s="26" t="e">
        <f>'Value Sales'!#REF!/'Quantity Sales'!#REF!</f>
        <v>#REF!</v>
      </c>
      <c r="K115" s="26" t="e">
        <f>'Value Sales'!#REF!/'Quantity Sales'!#REF!</f>
        <v>#REF!</v>
      </c>
      <c r="L115" s="26" t="e">
        <f>'Value Sales'!#REF!/'Quantity Sales'!#REF!</f>
        <v>#REF!</v>
      </c>
      <c r="M115" s="26" t="e">
        <f>'Value Sales'!#REF!/'Quantity Sales'!#REF!</f>
        <v>#REF!</v>
      </c>
      <c r="N115" s="26" t="e">
        <f>'Value Sales'!#REF!/'Quantity Sales'!#REF!</f>
        <v>#REF!</v>
      </c>
      <c r="O115" s="26" t="e">
        <f>'Value Sales'!#REF!/'Quantity Sales'!#REF!</f>
        <v>#REF!</v>
      </c>
      <c r="P115" s="26" t="e">
        <f>'Value Sales'!#REF!/'Quantity Sales'!#REF!</f>
        <v>#REF!</v>
      </c>
      <c r="Q115" s="26" t="e">
        <f>'Value Sales'!#REF!/'Quantity Sales'!#REF!</f>
        <v>#REF!</v>
      </c>
    </row>
    <row r="116" spans="1:17" x14ac:dyDescent="0.25">
      <c r="A116" s="36" t="s">
        <v>170</v>
      </c>
      <c r="B116" s="35" t="s">
        <v>139</v>
      </c>
      <c r="C116" s="35" t="s">
        <v>139</v>
      </c>
      <c r="D116" s="35" t="s">
        <v>139</v>
      </c>
      <c r="E116" s="26" t="e">
        <f>'Value Sales'!#REF!/'Quantity Sales'!#REF!</f>
        <v>#REF!</v>
      </c>
      <c r="F116" s="26" t="e">
        <f>'Value Sales'!#REF!/'Quantity Sales'!#REF!</f>
        <v>#REF!</v>
      </c>
      <c r="G116" s="26" t="e">
        <f>'Value Sales'!#REF!/'Quantity Sales'!#REF!</f>
        <v>#REF!</v>
      </c>
      <c r="H116" s="26" t="e">
        <f>'Value Sales'!#REF!/'Quantity Sales'!#REF!</f>
        <v>#REF!</v>
      </c>
      <c r="I116" s="26" t="e">
        <f>'Value Sales'!#REF!/'Quantity Sales'!#REF!</f>
        <v>#REF!</v>
      </c>
      <c r="J116" s="26" t="e">
        <f>'Value Sales'!#REF!/'Quantity Sales'!#REF!</f>
        <v>#REF!</v>
      </c>
      <c r="K116" s="26" t="e">
        <f>'Value Sales'!#REF!/'Quantity Sales'!#REF!</f>
        <v>#REF!</v>
      </c>
      <c r="L116" s="26" t="e">
        <f>'Value Sales'!#REF!/'Quantity Sales'!#REF!</f>
        <v>#REF!</v>
      </c>
      <c r="M116" s="26" t="e">
        <f>'Value Sales'!#REF!/'Quantity Sales'!#REF!</f>
        <v>#REF!</v>
      </c>
      <c r="N116" s="26" t="e">
        <f>'Value Sales'!#REF!/'Quantity Sales'!#REF!</f>
        <v>#REF!</v>
      </c>
      <c r="O116" s="26" t="e">
        <f>'Value Sales'!#REF!/'Quantity Sales'!#REF!</f>
        <v>#REF!</v>
      </c>
      <c r="P116" s="26" t="e">
        <f>'Value Sales'!#REF!/'Quantity Sales'!#REF!</f>
        <v>#REF!</v>
      </c>
      <c r="Q116" s="26" t="e">
        <f>'Value Sales'!#REF!/'Quantity Sales'!#REF!</f>
        <v>#REF!</v>
      </c>
    </row>
    <row r="117" spans="1:17" x14ac:dyDescent="0.25">
      <c r="A117" s="36" t="s">
        <v>171</v>
      </c>
      <c r="B117" s="35" t="s">
        <v>139</v>
      </c>
      <c r="C117" s="35" t="s">
        <v>169</v>
      </c>
      <c r="D117" s="35" t="s">
        <v>169</v>
      </c>
      <c r="E117" s="26" t="e">
        <f>'Value Sales'!#REF!/'Quantity Sales'!#REF!</f>
        <v>#REF!</v>
      </c>
      <c r="F117" s="26" t="e">
        <f>'Value Sales'!#REF!/'Quantity Sales'!#REF!</f>
        <v>#REF!</v>
      </c>
      <c r="G117" s="26" t="e">
        <f>'Value Sales'!#REF!/'Quantity Sales'!#REF!</f>
        <v>#REF!</v>
      </c>
      <c r="H117" s="26" t="e">
        <f>'Value Sales'!#REF!/'Quantity Sales'!#REF!</f>
        <v>#REF!</v>
      </c>
      <c r="I117" s="26" t="e">
        <f>'Value Sales'!#REF!/'Quantity Sales'!#REF!</f>
        <v>#REF!</v>
      </c>
      <c r="J117" s="26" t="e">
        <f>'Value Sales'!#REF!/'Quantity Sales'!#REF!</f>
        <v>#REF!</v>
      </c>
      <c r="K117" s="26" t="e">
        <f>'Value Sales'!#REF!/'Quantity Sales'!#REF!</f>
        <v>#REF!</v>
      </c>
      <c r="L117" s="26" t="e">
        <f>'Value Sales'!#REF!/'Quantity Sales'!#REF!</f>
        <v>#REF!</v>
      </c>
      <c r="M117" s="26" t="e">
        <f>'Value Sales'!#REF!/'Quantity Sales'!#REF!</f>
        <v>#REF!</v>
      </c>
      <c r="N117" s="26" t="e">
        <f>'Value Sales'!#REF!/'Quantity Sales'!#REF!</f>
        <v>#REF!</v>
      </c>
      <c r="O117" s="26" t="e">
        <f>'Value Sales'!#REF!/'Quantity Sales'!#REF!</f>
        <v>#REF!</v>
      </c>
      <c r="P117" s="26" t="e">
        <f>'Value Sales'!#REF!/'Quantity Sales'!#REF!</f>
        <v>#REF!</v>
      </c>
      <c r="Q117" s="26" t="e">
        <f>'Value Sales'!#REF!/'Quantity Sales'!#REF!</f>
        <v>#REF!</v>
      </c>
    </row>
    <row r="118" spans="1:17" x14ac:dyDescent="0.25">
      <c r="A118" s="36" t="s">
        <v>172</v>
      </c>
      <c r="B118" s="35" t="s">
        <v>139</v>
      </c>
      <c r="C118" s="35" t="s">
        <v>173</v>
      </c>
      <c r="D118" s="35" t="s">
        <v>173</v>
      </c>
      <c r="E118" s="26" t="e">
        <f>'Value Sales'!#REF!/'Quantity Sales'!#REF!</f>
        <v>#REF!</v>
      </c>
      <c r="F118" s="26" t="e">
        <f>'Value Sales'!#REF!/'Quantity Sales'!#REF!</f>
        <v>#REF!</v>
      </c>
      <c r="G118" s="26" t="e">
        <f>'Value Sales'!#REF!/'Quantity Sales'!#REF!</f>
        <v>#REF!</v>
      </c>
      <c r="H118" s="26" t="e">
        <f>'Value Sales'!#REF!/'Quantity Sales'!#REF!</f>
        <v>#REF!</v>
      </c>
      <c r="I118" s="26" t="e">
        <f>'Value Sales'!#REF!/'Quantity Sales'!#REF!</f>
        <v>#REF!</v>
      </c>
      <c r="J118" s="26" t="e">
        <f>'Value Sales'!#REF!/'Quantity Sales'!#REF!</f>
        <v>#REF!</v>
      </c>
      <c r="K118" s="26" t="e">
        <f>'Value Sales'!#REF!/'Quantity Sales'!#REF!</f>
        <v>#REF!</v>
      </c>
      <c r="L118" s="26" t="e">
        <f>'Value Sales'!#REF!/'Quantity Sales'!#REF!</f>
        <v>#REF!</v>
      </c>
      <c r="M118" s="26" t="e">
        <f>'Value Sales'!#REF!/'Quantity Sales'!#REF!</f>
        <v>#REF!</v>
      </c>
      <c r="N118" s="26" t="e">
        <f>'Value Sales'!#REF!/'Quantity Sales'!#REF!</f>
        <v>#REF!</v>
      </c>
      <c r="O118" s="26" t="e">
        <f>'Value Sales'!#REF!/'Quantity Sales'!#REF!</f>
        <v>#REF!</v>
      </c>
      <c r="P118" s="26" t="e">
        <f>'Value Sales'!#REF!/'Quantity Sales'!#REF!</f>
        <v>#REF!</v>
      </c>
      <c r="Q118" s="26" t="e">
        <f>'Value Sales'!#REF!/'Quantity Sales'!#REF!</f>
        <v>#REF!</v>
      </c>
    </row>
    <row r="119" spans="1:17" x14ac:dyDescent="0.25">
      <c r="A119" s="36" t="s">
        <v>174</v>
      </c>
      <c r="B119" s="35" t="s">
        <v>139</v>
      </c>
      <c r="C119" s="35" t="s">
        <v>173</v>
      </c>
      <c r="D119" s="35" t="s">
        <v>173</v>
      </c>
      <c r="E119" s="26" t="e">
        <f>'Value Sales'!#REF!/'Quantity Sales'!#REF!</f>
        <v>#REF!</v>
      </c>
      <c r="F119" s="26" t="e">
        <f>'Value Sales'!#REF!/'Quantity Sales'!#REF!</f>
        <v>#REF!</v>
      </c>
      <c r="G119" s="26" t="e">
        <f>'Value Sales'!#REF!/'Quantity Sales'!#REF!</f>
        <v>#REF!</v>
      </c>
      <c r="H119" s="26" t="e">
        <f>'Value Sales'!#REF!/'Quantity Sales'!#REF!</f>
        <v>#REF!</v>
      </c>
      <c r="I119" s="26" t="e">
        <f>'Value Sales'!#REF!/'Quantity Sales'!#REF!</f>
        <v>#REF!</v>
      </c>
      <c r="J119" s="26" t="e">
        <f>'Value Sales'!#REF!/'Quantity Sales'!#REF!</f>
        <v>#REF!</v>
      </c>
      <c r="K119" s="26" t="e">
        <f>'Value Sales'!#REF!/'Quantity Sales'!#REF!</f>
        <v>#REF!</v>
      </c>
      <c r="L119" s="26" t="e">
        <f>'Value Sales'!#REF!/'Quantity Sales'!#REF!</f>
        <v>#REF!</v>
      </c>
      <c r="M119" s="26" t="e">
        <f>'Value Sales'!#REF!/'Quantity Sales'!#REF!</f>
        <v>#REF!</v>
      </c>
      <c r="N119" s="26" t="e">
        <f>'Value Sales'!#REF!/'Quantity Sales'!#REF!</f>
        <v>#REF!</v>
      </c>
      <c r="O119" s="26" t="e">
        <f>'Value Sales'!#REF!/'Quantity Sales'!#REF!</f>
        <v>#REF!</v>
      </c>
      <c r="P119" s="26" t="e">
        <f>'Value Sales'!#REF!/'Quantity Sales'!#REF!</f>
        <v>#REF!</v>
      </c>
      <c r="Q119" s="26" t="e">
        <f>'Value Sales'!#REF!/'Quantity Sales'!#REF!</f>
        <v>#REF!</v>
      </c>
    </row>
    <row r="120" spans="1:17" x14ac:dyDescent="0.25">
      <c r="A120" s="36" t="s">
        <v>175</v>
      </c>
      <c r="B120" s="35" t="s">
        <v>139</v>
      </c>
      <c r="C120" s="35" t="s">
        <v>176</v>
      </c>
      <c r="D120" s="35" t="s">
        <v>176</v>
      </c>
      <c r="E120" s="26" t="e">
        <f>'Value Sales'!#REF!/'Quantity Sales'!#REF!</f>
        <v>#REF!</v>
      </c>
      <c r="F120" s="26" t="e">
        <f>'Value Sales'!#REF!/'Quantity Sales'!#REF!</f>
        <v>#REF!</v>
      </c>
      <c r="G120" s="26" t="e">
        <f>'Value Sales'!#REF!/'Quantity Sales'!#REF!</f>
        <v>#REF!</v>
      </c>
      <c r="H120" s="26" t="e">
        <f>'Value Sales'!#REF!/'Quantity Sales'!#REF!</f>
        <v>#REF!</v>
      </c>
      <c r="I120" s="26" t="e">
        <f>'Value Sales'!#REF!/'Quantity Sales'!#REF!</f>
        <v>#REF!</v>
      </c>
      <c r="J120" s="26" t="e">
        <f>'Value Sales'!#REF!/'Quantity Sales'!#REF!</f>
        <v>#REF!</v>
      </c>
      <c r="K120" s="26" t="e">
        <f>'Value Sales'!#REF!/'Quantity Sales'!#REF!</f>
        <v>#REF!</v>
      </c>
      <c r="L120" s="26" t="e">
        <f>'Value Sales'!#REF!/'Quantity Sales'!#REF!</f>
        <v>#REF!</v>
      </c>
      <c r="M120" s="26" t="e">
        <f>'Value Sales'!#REF!/'Quantity Sales'!#REF!</f>
        <v>#REF!</v>
      </c>
      <c r="N120" s="26" t="e">
        <f>'Value Sales'!#REF!/'Quantity Sales'!#REF!</f>
        <v>#REF!</v>
      </c>
      <c r="O120" s="26" t="e">
        <f>'Value Sales'!#REF!/'Quantity Sales'!#REF!</f>
        <v>#REF!</v>
      </c>
      <c r="P120" s="26" t="e">
        <f>'Value Sales'!#REF!/'Quantity Sales'!#REF!</f>
        <v>#REF!</v>
      </c>
      <c r="Q120" s="26" t="e">
        <f>'Value Sales'!#REF!/'Quantity Sales'!#REF!</f>
        <v>#REF!</v>
      </c>
    </row>
    <row r="121" spans="1:17" x14ac:dyDescent="0.25">
      <c r="A121" s="36" t="s">
        <v>177</v>
      </c>
      <c r="B121" s="35" t="s">
        <v>139</v>
      </c>
      <c r="C121" s="35" t="s">
        <v>178</v>
      </c>
      <c r="D121" s="35" t="s">
        <v>178</v>
      </c>
      <c r="E121" s="26" t="e">
        <f>'Value Sales'!#REF!/'Quantity Sales'!#REF!</f>
        <v>#REF!</v>
      </c>
      <c r="F121" s="26" t="e">
        <f>'Value Sales'!#REF!/'Quantity Sales'!#REF!</f>
        <v>#REF!</v>
      </c>
      <c r="G121" s="26" t="e">
        <f>'Value Sales'!#REF!/'Quantity Sales'!#REF!</f>
        <v>#REF!</v>
      </c>
      <c r="H121" s="26" t="e">
        <f>'Value Sales'!#REF!/'Quantity Sales'!#REF!</f>
        <v>#REF!</v>
      </c>
      <c r="I121" s="26" t="e">
        <f>'Value Sales'!#REF!/'Quantity Sales'!#REF!</f>
        <v>#REF!</v>
      </c>
      <c r="J121" s="26" t="e">
        <f>'Value Sales'!#REF!/'Quantity Sales'!#REF!</f>
        <v>#REF!</v>
      </c>
      <c r="K121" s="26" t="e">
        <f>'Value Sales'!#REF!/'Quantity Sales'!#REF!</f>
        <v>#REF!</v>
      </c>
      <c r="L121" s="26" t="e">
        <f>'Value Sales'!#REF!/'Quantity Sales'!#REF!</f>
        <v>#REF!</v>
      </c>
      <c r="M121" s="26" t="e">
        <f>'Value Sales'!#REF!/'Quantity Sales'!#REF!</f>
        <v>#REF!</v>
      </c>
      <c r="N121" s="26" t="e">
        <f>'Value Sales'!#REF!/'Quantity Sales'!#REF!</f>
        <v>#REF!</v>
      </c>
      <c r="O121" s="26" t="e">
        <f>'Value Sales'!#REF!/'Quantity Sales'!#REF!</f>
        <v>#REF!</v>
      </c>
      <c r="P121" s="26" t="e">
        <f>'Value Sales'!#REF!/'Quantity Sales'!#REF!</f>
        <v>#REF!</v>
      </c>
      <c r="Q121" s="26" t="e">
        <f>'Value Sales'!#REF!/'Quantity Sales'!#REF!</f>
        <v>#REF!</v>
      </c>
    </row>
    <row r="122" spans="1:17" x14ac:dyDescent="0.25">
      <c r="A122" s="36" t="s">
        <v>179</v>
      </c>
      <c r="B122" s="35" t="s">
        <v>139</v>
      </c>
      <c r="C122" s="35" t="s">
        <v>178</v>
      </c>
      <c r="D122" s="35" t="s">
        <v>180</v>
      </c>
      <c r="E122" s="26" t="e">
        <f>'Value Sales'!#REF!/'Quantity Sales'!#REF!</f>
        <v>#REF!</v>
      </c>
      <c r="F122" s="26" t="e">
        <f>'Value Sales'!#REF!/'Quantity Sales'!#REF!</f>
        <v>#REF!</v>
      </c>
      <c r="G122" s="26" t="e">
        <f>'Value Sales'!#REF!/'Quantity Sales'!#REF!</f>
        <v>#REF!</v>
      </c>
      <c r="H122" s="26" t="e">
        <f>'Value Sales'!#REF!/'Quantity Sales'!#REF!</f>
        <v>#REF!</v>
      </c>
      <c r="I122" s="26" t="e">
        <f>'Value Sales'!#REF!/'Quantity Sales'!#REF!</f>
        <v>#REF!</v>
      </c>
      <c r="J122" s="26" t="e">
        <f>'Value Sales'!#REF!/'Quantity Sales'!#REF!</f>
        <v>#REF!</v>
      </c>
      <c r="K122" s="26" t="e">
        <f>'Value Sales'!#REF!/'Quantity Sales'!#REF!</f>
        <v>#REF!</v>
      </c>
      <c r="L122" s="26" t="e">
        <f>'Value Sales'!#REF!/'Quantity Sales'!#REF!</f>
        <v>#REF!</v>
      </c>
      <c r="M122" s="26" t="e">
        <f>'Value Sales'!#REF!/'Quantity Sales'!#REF!</f>
        <v>#REF!</v>
      </c>
      <c r="N122" s="26" t="e">
        <f>'Value Sales'!#REF!/'Quantity Sales'!#REF!</f>
        <v>#REF!</v>
      </c>
      <c r="O122" s="26" t="e">
        <f>'Value Sales'!#REF!/'Quantity Sales'!#REF!</f>
        <v>#REF!</v>
      </c>
      <c r="P122" s="26" t="e">
        <f>'Value Sales'!#REF!/'Quantity Sales'!#REF!</f>
        <v>#REF!</v>
      </c>
      <c r="Q122" s="26" t="e">
        <f>'Value Sales'!#REF!/'Quantity Sales'!#REF!</f>
        <v>#REF!</v>
      </c>
    </row>
    <row r="123" spans="1:17" x14ac:dyDescent="0.25">
      <c r="A123" s="36" t="s">
        <v>181</v>
      </c>
      <c r="B123" s="35" t="s">
        <v>139</v>
      </c>
      <c r="C123" s="35" t="s">
        <v>176</v>
      </c>
      <c r="D123" s="35" t="s">
        <v>176</v>
      </c>
      <c r="E123" s="26" t="e">
        <f>'Value Sales'!#REF!/'Quantity Sales'!#REF!</f>
        <v>#REF!</v>
      </c>
      <c r="F123" s="26" t="e">
        <f>'Value Sales'!#REF!/'Quantity Sales'!#REF!</f>
        <v>#REF!</v>
      </c>
      <c r="G123" s="26" t="e">
        <f>'Value Sales'!#REF!/'Quantity Sales'!#REF!</f>
        <v>#REF!</v>
      </c>
      <c r="H123" s="26" t="e">
        <f>'Value Sales'!#REF!/'Quantity Sales'!#REF!</f>
        <v>#REF!</v>
      </c>
      <c r="I123" s="26" t="e">
        <f>'Value Sales'!#REF!/'Quantity Sales'!#REF!</f>
        <v>#REF!</v>
      </c>
      <c r="J123" s="26" t="e">
        <f>'Value Sales'!#REF!/'Quantity Sales'!#REF!</f>
        <v>#REF!</v>
      </c>
      <c r="K123" s="26" t="e">
        <f>'Value Sales'!#REF!/'Quantity Sales'!#REF!</f>
        <v>#REF!</v>
      </c>
      <c r="L123" s="26" t="e">
        <f>'Value Sales'!#REF!/'Quantity Sales'!#REF!</f>
        <v>#REF!</v>
      </c>
      <c r="M123" s="26" t="e">
        <f>'Value Sales'!#REF!/'Quantity Sales'!#REF!</f>
        <v>#REF!</v>
      </c>
      <c r="N123" s="26" t="e">
        <f>'Value Sales'!#REF!/'Quantity Sales'!#REF!</f>
        <v>#REF!</v>
      </c>
      <c r="O123" s="26" t="e">
        <f>'Value Sales'!#REF!/'Quantity Sales'!#REF!</f>
        <v>#REF!</v>
      </c>
      <c r="P123" s="26" t="e">
        <f>'Value Sales'!#REF!/'Quantity Sales'!#REF!</f>
        <v>#REF!</v>
      </c>
      <c r="Q123" s="26" t="e">
        <f>'Value Sales'!#REF!/'Quantity Sales'!#REF!</f>
        <v>#REF!</v>
      </c>
    </row>
    <row r="124" spans="1:17" x14ac:dyDescent="0.25">
      <c r="A124" s="36" t="s">
        <v>182</v>
      </c>
      <c r="B124" s="35" t="s">
        <v>139</v>
      </c>
      <c r="C124" s="35" t="s">
        <v>139</v>
      </c>
      <c r="D124" s="35" t="s">
        <v>139</v>
      </c>
      <c r="E124" s="26" t="e">
        <f>'Value Sales'!#REF!/'Quantity Sales'!#REF!</f>
        <v>#REF!</v>
      </c>
      <c r="F124" s="26" t="e">
        <f>'Value Sales'!#REF!/'Quantity Sales'!#REF!</f>
        <v>#REF!</v>
      </c>
      <c r="G124" s="26" t="e">
        <f>'Value Sales'!#REF!/'Quantity Sales'!#REF!</f>
        <v>#REF!</v>
      </c>
      <c r="H124" s="26" t="e">
        <f>'Value Sales'!#REF!/'Quantity Sales'!#REF!</f>
        <v>#REF!</v>
      </c>
      <c r="I124" s="26" t="e">
        <f>'Value Sales'!#REF!/'Quantity Sales'!#REF!</f>
        <v>#REF!</v>
      </c>
      <c r="J124" s="26" t="e">
        <f>'Value Sales'!#REF!/'Quantity Sales'!#REF!</f>
        <v>#REF!</v>
      </c>
      <c r="K124" s="26" t="e">
        <f>'Value Sales'!#REF!/'Quantity Sales'!#REF!</f>
        <v>#REF!</v>
      </c>
      <c r="L124" s="26" t="e">
        <f>'Value Sales'!#REF!/'Quantity Sales'!#REF!</f>
        <v>#REF!</v>
      </c>
      <c r="M124" s="26" t="e">
        <f>'Value Sales'!#REF!/'Quantity Sales'!#REF!</f>
        <v>#REF!</v>
      </c>
      <c r="N124" s="26" t="e">
        <f>'Value Sales'!#REF!/'Quantity Sales'!#REF!</f>
        <v>#REF!</v>
      </c>
      <c r="O124" s="26" t="e">
        <f>'Value Sales'!#REF!/'Quantity Sales'!#REF!</f>
        <v>#REF!</v>
      </c>
      <c r="P124" s="26" t="e">
        <f>'Value Sales'!#REF!/'Quantity Sales'!#REF!</f>
        <v>#REF!</v>
      </c>
      <c r="Q124" s="26" t="e">
        <f>'Value Sales'!#REF!/'Quantity Sales'!#REF!</f>
        <v>#REF!</v>
      </c>
    </row>
    <row r="127" spans="1:17" x14ac:dyDescent="0.25"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</row>
    <row r="128" spans="1:17" x14ac:dyDescent="0.25"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I18" sqref="I18"/>
    </sheetView>
  </sheetViews>
  <sheetFormatPr defaultColWidth="10.42578125" defaultRowHeight="15" x14ac:dyDescent="0.25"/>
  <cols>
    <col min="1" max="2" width="10.42578125" bestFit="1" customWidth="1"/>
    <col min="3" max="3" width="9.28515625" bestFit="1" customWidth="1"/>
    <col min="4" max="4" width="8.140625" bestFit="1" customWidth="1"/>
    <col min="5" max="5" width="10.42578125" bestFit="1" customWidth="1"/>
    <col min="6" max="7" width="6.7109375" bestFit="1" customWidth="1"/>
    <col min="8" max="8" width="6.85546875" bestFit="1" customWidth="1"/>
    <col min="9" max="9" width="8.28515625" bestFit="1" customWidth="1"/>
    <col min="10" max="10" width="7.7109375" bestFit="1" customWidth="1"/>
    <col min="11" max="11" width="8.85546875" bestFit="1" customWidth="1"/>
    <col min="12" max="12" width="8.5703125" bestFit="1" customWidth="1"/>
    <col min="13" max="13" width="7.5703125" bestFit="1" customWidth="1"/>
    <col min="14" max="14" width="7.7109375" bestFit="1" customWidth="1"/>
    <col min="15" max="15" width="15.42578125" bestFit="1" customWidth="1"/>
  </cols>
  <sheetData>
    <row r="1" spans="1:15" x14ac:dyDescent="0.25">
      <c r="A1" s="17" t="s">
        <v>1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142</v>
      </c>
      <c r="O1" s="17" t="s">
        <v>145</v>
      </c>
    </row>
    <row r="2" spans="1:15" x14ac:dyDescent="0.25">
      <c r="A2" s="21" t="s">
        <v>38</v>
      </c>
      <c r="B2" s="24">
        <f>'Value Share'!B5/10000000</f>
        <v>0</v>
      </c>
      <c r="C2" s="24">
        <f>'Value Share'!F5/10000000</f>
        <v>0</v>
      </c>
      <c r="D2" s="24">
        <f>'Value Share'!C5/10000000</f>
        <v>0</v>
      </c>
      <c r="E2" s="24">
        <f>'Value Share'!E5/10000000</f>
        <v>0</v>
      </c>
      <c r="F2" s="24">
        <f>'Value Share'!G5/10000000</f>
        <v>0</v>
      </c>
      <c r="G2" s="24">
        <f>'Value Share'!H5/10000000</f>
        <v>0</v>
      </c>
      <c r="H2" s="24">
        <f>'Value Share'!I5/10000000</f>
        <v>0</v>
      </c>
      <c r="I2" s="24">
        <f>'Value Share'!J5/10000000</f>
        <v>0</v>
      </c>
      <c r="J2" s="24">
        <f>'Value Share'!K5/10000000</f>
        <v>0</v>
      </c>
      <c r="K2" s="24">
        <f>'Value Share'!M5/10000000</f>
        <v>0</v>
      </c>
      <c r="L2" s="24">
        <f>'Value Share'!N5/10000000</f>
        <v>0</v>
      </c>
      <c r="M2" s="24">
        <f>'Value Share'!O5/10000000</f>
        <v>0</v>
      </c>
      <c r="N2" s="24">
        <f>'Value Share'!P5/10000000</f>
        <v>0</v>
      </c>
      <c r="O2" s="20" t="e">
        <f t="shared" ref="O2:O7" si="0">B2/N2</f>
        <v>#DIV/0!</v>
      </c>
    </row>
    <row r="3" spans="1:15" x14ac:dyDescent="0.25">
      <c r="A3" s="21" t="s">
        <v>68</v>
      </c>
      <c r="B3" s="24">
        <f>'Value Share'!B6/10000000</f>
        <v>0</v>
      </c>
      <c r="C3" s="24">
        <f>'Value Share'!F6/10000000</f>
        <v>0</v>
      </c>
      <c r="D3" s="24">
        <f>'Value Share'!C6/10000000</f>
        <v>0</v>
      </c>
      <c r="E3" s="24">
        <f>'Value Share'!E6/10000000</f>
        <v>0</v>
      </c>
      <c r="F3" s="24">
        <f>'Value Share'!G6/10000000</f>
        <v>0</v>
      </c>
      <c r="G3" s="24">
        <f>'Value Share'!H6/10000000</f>
        <v>0</v>
      </c>
      <c r="H3" s="24">
        <f>'Value Share'!I6/10000000</f>
        <v>0</v>
      </c>
      <c r="I3" s="24">
        <f>'Value Share'!J6/10000000</f>
        <v>0</v>
      </c>
      <c r="J3" s="24">
        <f>'Value Share'!K6/10000000</f>
        <v>0</v>
      </c>
      <c r="K3" s="24">
        <f>'Value Share'!M6/10000000</f>
        <v>0</v>
      </c>
      <c r="L3" s="24">
        <f>'Value Share'!N6/10000000</f>
        <v>0</v>
      </c>
      <c r="M3" s="24">
        <f>'Value Share'!O6/10000000</f>
        <v>0</v>
      </c>
      <c r="N3" s="24">
        <f>'Value Share'!P6/10000000</f>
        <v>0</v>
      </c>
      <c r="O3" s="20" t="e">
        <f t="shared" si="0"/>
        <v>#DIV/0!</v>
      </c>
    </row>
    <row r="4" spans="1:15" x14ac:dyDescent="0.25">
      <c r="A4" s="21" t="s">
        <v>69</v>
      </c>
      <c r="B4" s="24">
        <f>'Value Share'!B7/10000000</f>
        <v>0</v>
      </c>
      <c r="C4" s="24">
        <f>'Value Share'!F7/10000000</f>
        <v>0</v>
      </c>
      <c r="D4" s="24">
        <f>'Value Share'!C7/10000000</f>
        <v>0</v>
      </c>
      <c r="E4" s="24">
        <f>'Value Share'!E7/10000000</f>
        <v>0</v>
      </c>
      <c r="F4" s="24">
        <f>'Value Share'!G7/10000000</f>
        <v>0</v>
      </c>
      <c r="G4" s="24">
        <f>'Value Share'!H7/10000000</f>
        <v>0</v>
      </c>
      <c r="H4" s="24">
        <f>'Value Share'!I7/10000000</f>
        <v>0</v>
      </c>
      <c r="I4" s="24">
        <f>'Value Share'!J7/10000000</f>
        <v>0</v>
      </c>
      <c r="J4" s="24">
        <f>'Value Share'!K7/10000000</f>
        <v>0</v>
      </c>
      <c r="K4" s="24">
        <f>'Value Share'!M7/10000000</f>
        <v>0</v>
      </c>
      <c r="L4" s="24">
        <f>'Value Share'!N7/10000000</f>
        <v>0</v>
      </c>
      <c r="M4" s="24">
        <f>'Value Share'!O7/10000000</f>
        <v>0</v>
      </c>
      <c r="N4" s="24">
        <f>'Value Share'!P7/10000000</f>
        <v>0</v>
      </c>
      <c r="O4" s="20" t="e">
        <f t="shared" si="0"/>
        <v>#DIV/0!</v>
      </c>
    </row>
    <row r="5" spans="1:15" x14ac:dyDescent="0.25">
      <c r="A5" s="25" t="s">
        <v>71</v>
      </c>
      <c r="B5" s="24">
        <f>'Value Share'!B8/10000000</f>
        <v>0</v>
      </c>
      <c r="C5" s="24">
        <f>'Value Share'!F8/10000000</f>
        <v>0</v>
      </c>
      <c r="D5" s="24">
        <f>'Value Share'!C8/10000000</f>
        <v>0</v>
      </c>
      <c r="E5" s="24">
        <f>'Value Share'!E8/10000000</f>
        <v>0</v>
      </c>
      <c r="F5" s="24">
        <f>'Value Share'!G8/10000000</f>
        <v>0</v>
      </c>
      <c r="G5" s="24">
        <f>'Value Share'!H8/10000000</f>
        <v>0</v>
      </c>
      <c r="H5" s="24">
        <f>'Value Share'!I8/10000000</f>
        <v>0</v>
      </c>
      <c r="I5" s="24">
        <f>'Value Share'!J8/10000000</f>
        <v>0</v>
      </c>
      <c r="J5" s="24">
        <f>'Value Share'!K8/10000000</f>
        <v>0</v>
      </c>
      <c r="K5" s="24">
        <f>'Value Share'!M8/10000000</f>
        <v>0</v>
      </c>
      <c r="L5" s="24">
        <f>'Value Share'!N8/10000000</f>
        <v>0</v>
      </c>
      <c r="M5" s="24">
        <f>'Value Share'!O8/10000000</f>
        <v>0</v>
      </c>
      <c r="N5" s="24">
        <f>'Value Share'!P8/10000000</f>
        <v>0</v>
      </c>
      <c r="O5" s="20" t="e">
        <f t="shared" si="0"/>
        <v>#DIV/0!</v>
      </c>
    </row>
    <row r="6" spans="1:15" x14ac:dyDescent="0.25">
      <c r="A6" s="21" t="s">
        <v>118</v>
      </c>
      <c r="B6" s="24">
        <f>'Value Share'!B9/10000000</f>
        <v>8.6054630000000003</v>
      </c>
      <c r="C6" s="24">
        <f>'Value Share'!F9/10000000</f>
        <v>12.71326</v>
      </c>
      <c r="D6" s="24">
        <f>'Value Share'!C9/10000000</f>
        <v>0.96780960000000005</v>
      </c>
      <c r="E6" s="24">
        <f>'Value Share'!E9/10000000</f>
        <v>4.2899500000000002</v>
      </c>
      <c r="F6" s="24">
        <f>'Value Share'!G9/10000000</f>
        <v>8.7609600000000007</v>
      </c>
      <c r="G6" s="24">
        <f>'Value Share'!H9/10000000</f>
        <v>14.292450000000001</v>
      </c>
      <c r="H6" s="24">
        <f>'Value Share'!I9/10000000</f>
        <v>2.7472319999999999</v>
      </c>
      <c r="I6" s="24">
        <f>'Value Share'!J9/10000000</f>
        <v>10.884072</v>
      </c>
      <c r="J6" s="24">
        <f>'Value Share'!K9/10000000</f>
        <v>6.0232599999999996</v>
      </c>
      <c r="K6" s="24">
        <f>'Value Share'!M9/10000000</f>
        <v>4.9371</v>
      </c>
      <c r="L6" s="24">
        <f>'Value Share'!N9/10000000</f>
        <v>0.72095520000000002</v>
      </c>
      <c r="M6" s="24">
        <f>'Value Share'!O9/10000000</f>
        <v>2.8824684</v>
      </c>
      <c r="N6" s="24">
        <f>'Value Share'!P9/10000000</f>
        <v>86.559775799999997</v>
      </c>
      <c r="O6" s="20">
        <f t="shared" si="0"/>
        <v>9.9416419699183189E-2</v>
      </c>
    </row>
    <row r="7" spans="1:15" x14ac:dyDescent="0.25">
      <c r="A7" s="21" t="s">
        <v>139</v>
      </c>
      <c r="B7" s="24" t="e">
        <f>'Value Share'!#REF!/10000000</f>
        <v>#REF!</v>
      </c>
      <c r="C7" s="24" t="e">
        <f>'Value Share'!#REF!/10000000</f>
        <v>#REF!</v>
      </c>
      <c r="D7" s="24" t="e">
        <f>'Value Share'!#REF!/10000000</f>
        <v>#REF!</v>
      </c>
      <c r="E7" s="24" t="e">
        <f>'Value Share'!#REF!/10000000</f>
        <v>#REF!</v>
      </c>
      <c r="F7" s="24" t="e">
        <f>'Value Share'!#REF!/10000000</f>
        <v>#REF!</v>
      </c>
      <c r="G7" s="24" t="e">
        <f>'Value Share'!#REF!/10000000</f>
        <v>#REF!</v>
      </c>
      <c r="H7" s="24" t="e">
        <f>'Value Share'!#REF!/10000000</f>
        <v>#REF!</v>
      </c>
      <c r="I7" s="24" t="e">
        <f>'Value Share'!#REF!/10000000</f>
        <v>#REF!</v>
      </c>
      <c r="J7" s="24" t="e">
        <f>'Value Share'!#REF!/10000000</f>
        <v>#REF!</v>
      </c>
      <c r="K7" s="24" t="e">
        <f>'Value Share'!#REF!/10000000</f>
        <v>#REF!</v>
      </c>
      <c r="L7" s="24" t="e">
        <f>'Value Share'!#REF!/10000000</f>
        <v>#REF!</v>
      </c>
      <c r="M7" s="24" t="e">
        <f>'Value Share'!#REF!/10000000</f>
        <v>#REF!</v>
      </c>
      <c r="N7" s="24" t="e">
        <f>'Value Share'!#REF!/10000000</f>
        <v>#REF!</v>
      </c>
      <c r="O7" s="20" t="e">
        <f t="shared" si="0"/>
        <v>#REF!</v>
      </c>
    </row>
    <row r="8" spans="1:15" x14ac:dyDescent="0.25">
      <c r="A8" s="23" t="s">
        <v>144</v>
      </c>
      <c r="B8" s="24">
        <f>'Value Share'!B10/10000000</f>
        <v>8.6054630000000003</v>
      </c>
      <c r="C8" s="24">
        <f>'Value Share'!F10/10000000</f>
        <v>12.71326</v>
      </c>
      <c r="D8" s="24">
        <f>'Value Share'!C10/10000000</f>
        <v>0.96780960000000005</v>
      </c>
      <c r="E8" s="24">
        <f>'Value Share'!E10/10000000</f>
        <v>4.2899500000000002</v>
      </c>
      <c r="F8" s="24">
        <f>'Value Share'!G10/10000000</f>
        <v>8.7609600000000007</v>
      </c>
      <c r="G8" s="24">
        <f>'Value Share'!H10/10000000</f>
        <v>14.292450000000001</v>
      </c>
      <c r="H8" s="24">
        <f>'Value Share'!I10/10000000</f>
        <v>2.7472319999999999</v>
      </c>
      <c r="I8" s="24">
        <f>'Value Share'!J10/10000000</f>
        <v>10.884072</v>
      </c>
      <c r="J8" s="24">
        <f>'Value Share'!K10/10000000</f>
        <v>6.0232599999999996</v>
      </c>
      <c r="K8" s="24">
        <f>'Value Share'!M10/10000000</f>
        <v>4.9371</v>
      </c>
      <c r="L8" s="24">
        <f>'Value Share'!N10/10000000</f>
        <v>0.72095520000000002</v>
      </c>
      <c r="M8" s="24">
        <f>'Value Share'!O10/10000000</f>
        <v>2.8824684</v>
      </c>
      <c r="N8" s="24">
        <f>'Value Share'!P10/10000000</f>
        <v>86.559775799999997</v>
      </c>
      <c r="O8" s="20" t="e">
        <f>AVERAGE(O2:O7)</f>
        <v>#DIV/0!</v>
      </c>
    </row>
    <row r="12" spans="1:15" x14ac:dyDescent="0.25">
      <c r="A12" s="17" t="s">
        <v>1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  <c r="H12" s="17" t="s">
        <v>10</v>
      </c>
      <c r="I12" s="17" t="s">
        <v>11</v>
      </c>
      <c r="J12" s="17" t="s">
        <v>12</v>
      </c>
      <c r="K12" s="17" t="s">
        <v>13</v>
      </c>
      <c r="L12" s="17" t="s">
        <v>14</v>
      </c>
      <c r="M12" s="17" t="s">
        <v>15</v>
      </c>
      <c r="N12" s="17" t="s">
        <v>142</v>
      </c>
      <c r="O12" s="17" t="s">
        <v>145</v>
      </c>
    </row>
    <row r="13" spans="1:15" x14ac:dyDescent="0.25">
      <c r="A13" s="21" t="s">
        <v>38</v>
      </c>
      <c r="B13" s="22">
        <f>'Quantity Share'!B5/1000</f>
        <v>0</v>
      </c>
      <c r="C13" s="22">
        <f>'Quantity Share'!F5/1000</f>
        <v>0</v>
      </c>
      <c r="D13" s="22">
        <f>'Quantity Share'!C5/1000</f>
        <v>0</v>
      </c>
      <c r="E13" s="22">
        <f>'Quantity Share'!E5/1000</f>
        <v>0</v>
      </c>
      <c r="F13" s="22">
        <f>'Quantity Share'!G5/1000</f>
        <v>0</v>
      </c>
      <c r="G13" s="22">
        <f>'Quantity Share'!H5/1000</f>
        <v>0</v>
      </c>
      <c r="H13" s="22">
        <f>'Quantity Share'!I5/1000</f>
        <v>0</v>
      </c>
      <c r="I13" s="22">
        <f>'Quantity Share'!J5/1000</f>
        <v>0</v>
      </c>
      <c r="J13" s="22">
        <f>'Quantity Share'!K5/1000</f>
        <v>0</v>
      </c>
      <c r="K13" s="22">
        <f>'Quantity Share'!M5/1000</f>
        <v>0</v>
      </c>
      <c r="L13" s="22">
        <f>'Quantity Share'!N5/1000</f>
        <v>0</v>
      </c>
      <c r="M13" s="22">
        <f>'Quantity Share'!O5/1000</f>
        <v>0</v>
      </c>
      <c r="N13" s="22">
        <f>'Quantity Share'!P5/1000</f>
        <v>0</v>
      </c>
      <c r="O13" s="20" t="e">
        <f t="shared" ref="O13:O18" si="1">B13/N13</f>
        <v>#DIV/0!</v>
      </c>
    </row>
    <row r="14" spans="1:15" x14ac:dyDescent="0.25">
      <c r="A14" s="21" t="s">
        <v>68</v>
      </c>
      <c r="B14" s="22">
        <f>'Quantity Share'!B6/1000</f>
        <v>0</v>
      </c>
      <c r="C14" s="22">
        <f>'Quantity Share'!F6/1000</f>
        <v>0</v>
      </c>
      <c r="D14" s="22">
        <f>'Quantity Share'!C6/1000</f>
        <v>0</v>
      </c>
      <c r="E14" s="22">
        <f>'Quantity Share'!E6/1000</f>
        <v>0</v>
      </c>
      <c r="F14" s="22">
        <f>'Quantity Share'!G6/1000</f>
        <v>0</v>
      </c>
      <c r="G14" s="22">
        <f>'Quantity Share'!H6/1000</f>
        <v>0</v>
      </c>
      <c r="H14" s="22">
        <f>'Quantity Share'!I6/1000</f>
        <v>0</v>
      </c>
      <c r="I14" s="22">
        <f>'Quantity Share'!J6/1000</f>
        <v>0</v>
      </c>
      <c r="J14" s="22">
        <f>'Quantity Share'!K6/1000</f>
        <v>0</v>
      </c>
      <c r="K14" s="22">
        <f>'Quantity Share'!M6/1000</f>
        <v>0</v>
      </c>
      <c r="L14" s="22">
        <f>'Quantity Share'!N6/1000</f>
        <v>0</v>
      </c>
      <c r="M14" s="22">
        <f>'Quantity Share'!O6/1000</f>
        <v>0</v>
      </c>
      <c r="N14" s="22">
        <f>'Quantity Share'!P6/1000</f>
        <v>0</v>
      </c>
      <c r="O14" s="20" t="e">
        <f t="shared" si="1"/>
        <v>#DIV/0!</v>
      </c>
    </row>
    <row r="15" spans="1:15" x14ac:dyDescent="0.25">
      <c r="A15" s="21" t="s">
        <v>69</v>
      </c>
      <c r="B15" s="22">
        <f>'Quantity Share'!B7/1000</f>
        <v>0</v>
      </c>
      <c r="C15" s="22">
        <f>'Quantity Share'!F7/1000</f>
        <v>0</v>
      </c>
      <c r="D15" s="22">
        <f>'Quantity Share'!C7/1000</f>
        <v>0</v>
      </c>
      <c r="E15" s="22">
        <f>'Quantity Share'!E7/1000</f>
        <v>0</v>
      </c>
      <c r="F15" s="22">
        <f>'Quantity Share'!G7/1000</f>
        <v>0</v>
      </c>
      <c r="G15" s="22">
        <f>'Quantity Share'!H7/1000</f>
        <v>0</v>
      </c>
      <c r="H15" s="22">
        <f>'Quantity Share'!I7/1000</f>
        <v>0</v>
      </c>
      <c r="I15" s="22">
        <f>'Quantity Share'!J7/1000</f>
        <v>0</v>
      </c>
      <c r="J15" s="22">
        <f>'Quantity Share'!K7/1000</f>
        <v>0</v>
      </c>
      <c r="K15" s="22">
        <f>'Quantity Share'!M7/1000</f>
        <v>0</v>
      </c>
      <c r="L15" s="22">
        <f>'Quantity Share'!N7/1000</f>
        <v>0</v>
      </c>
      <c r="M15" s="22">
        <f>'Quantity Share'!O7/1000</f>
        <v>0</v>
      </c>
      <c r="N15" s="22">
        <f>'Quantity Share'!P7/1000</f>
        <v>0</v>
      </c>
      <c r="O15" s="20" t="e">
        <f t="shared" si="1"/>
        <v>#DIV/0!</v>
      </c>
    </row>
    <row r="16" spans="1:15" x14ac:dyDescent="0.25">
      <c r="A16" s="25" t="s">
        <v>71</v>
      </c>
      <c r="B16" s="22">
        <f>'Quantity Share'!B8/1000</f>
        <v>0</v>
      </c>
      <c r="C16" s="22">
        <f>'Quantity Share'!F8/1000</f>
        <v>0</v>
      </c>
      <c r="D16" s="22">
        <f>'Quantity Share'!C8/1000</f>
        <v>0</v>
      </c>
      <c r="E16" s="22">
        <f>'Quantity Share'!E8/1000</f>
        <v>0</v>
      </c>
      <c r="F16" s="22">
        <f>'Quantity Share'!G8/1000</f>
        <v>0</v>
      </c>
      <c r="G16" s="22">
        <f>'Quantity Share'!H8/1000</f>
        <v>0</v>
      </c>
      <c r="H16" s="22">
        <f>'Quantity Share'!I8/1000</f>
        <v>0</v>
      </c>
      <c r="I16" s="22">
        <f>'Quantity Share'!J8/1000</f>
        <v>0</v>
      </c>
      <c r="J16" s="22">
        <f>'Quantity Share'!K8/1000</f>
        <v>0</v>
      </c>
      <c r="K16" s="22">
        <f>'Quantity Share'!M8/1000</f>
        <v>0</v>
      </c>
      <c r="L16" s="22">
        <f>'Quantity Share'!N8/1000</f>
        <v>0</v>
      </c>
      <c r="M16" s="22">
        <f>'Quantity Share'!O8/1000</f>
        <v>0</v>
      </c>
      <c r="N16" s="22">
        <f>'Quantity Share'!P8/1000</f>
        <v>0</v>
      </c>
      <c r="O16" s="20" t="e">
        <f t="shared" si="1"/>
        <v>#DIV/0!</v>
      </c>
    </row>
    <row r="17" spans="1:15" x14ac:dyDescent="0.25">
      <c r="A17" s="21" t="s">
        <v>118</v>
      </c>
      <c r="B17" s="22">
        <f>'Quantity Share'!B9/1000</f>
        <v>53.142000000000003</v>
      </c>
      <c r="C17" s="22">
        <f>'Quantity Share'!F9/1000</f>
        <v>8.9529999999999994</v>
      </c>
      <c r="D17" s="22">
        <f>'Quantity Share'!C9/1000</f>
        <v>9.3780000000000001</v>
      </c>
      <c r="E17" s="22">
        <f>'Quantity Share'!E9/1000</f>
        <v>4.165</v>
      </c>
      <c r="F17" s="22">
        <f>'Quantity Share'!G9/1000</f>
        <v>5.6159999999999997</v>
      </c>
      <c r="G17" s="22">
        <f>'Quantity Share'!H9/1000</f>
        <v>10.587</v>
      </c>
      <c r="H17" s="22">
        <f>'Quantity Share'!I9/1000</f>
        <v>9.5389999999999997</v>
      </c>
      <c r="I17" s="22">
        <f>'Quantity Share'!J9/1000</f>
        <v>9.6489999999999991</v>
      </c>
      <c r="J17" s="22">
        <f>'Quantity Share'!K9/1000</f>
        <v>4.57</v>
      </c>
      <c r="K17" s="22">
        <f>'Quantity Share'!M9/1000</f>
        <v>4.702</v>
      </c>
      <c r="L17" s="22">
        <f>'Quantity Share'!N9/1000</f>
        <v>6.9859999999999998</v>
      </c>
      <c r="M17" s="22">
        <f>'Quantity Share'!O9/1000</f>
        <v>17.178000000000001</v>
      </c>
      <c r="N17" s="22">
        <f>'Quantity Share'!P9/1000</f>
        <v>200.49</v>
      </c>
      <c r="O17" s="20">
        <f t="shared" si="1"/>
        <v>0.26506060152626065</v>
      </c>
    </row>
    <row r="18" spans="1:15" x14ac:dyDescent="0.25">
      <c r="A18" s="21" t="s">
        <v>139</v>
      </c>
      <c r="B18" s="22" t="e">
        <f>'Quantity Share'!#REF!/1000</f>
        <v>#REF!</v>
      </c>
      <c r="C18" s="22" t="e">
        <f>'Quantity Share'!#REF!/1000</f>
        <v>#REF!</v>
      </c>
      <c r="D18" s="22" t="e">
        <f>'Quantity Share'!#REF!/1000</f>
        <v>#REF!</v>
      </c>
      <c r="E18" s="22" t="e">
        <f>'Quantity Share'!#REF!/1000</f>
        <v>#REF!</v>
      </c>
      <c r="F18" s="22" t="e">
        <f>'Quantity Share'!#REF!/1000</f>
        <v>#REF!</v>
      </c>
      <c r="G18" s="22" t="e">
        <f>'Quantity Share'!#REF!/1000</f>
        <v>#REF!</v>
      </c>
      <c r="H18" s="22" t="e">
        <f>'Quantity Share'!#REF!/1000</f>
        <v>#REF!</v>
      </c>
      <c r="I18" s="22" t="e">
        <f>'Quantity Share'!#REF!/1000</f>
        <v>#REF!</v>
      </c>
      <c r="J18" s="22" t="e">
        <f>'Quantity Share'!#REF!/1000</f>
        <v>#REF!</v>
      </c>
      <c r="K18" s="22" t="e">
        <f>'Quantity Share'!#REF!/1000</f>
        <v>#REF!</v>
      </c>
      <c r="L18" s="22" t="e">
        <f>'Quantity Share'!#REF!/1000</f>
        <v>#REF!</v>
      </c>
      <c r="M18" s="22" t="e">
        <f>'Quantity Share'!#REF!/1000</f>
        <v>#REF!</v>
      </c>
      <c r="N18" s="22" t="e">
        <f>'Quantity Share'!#REF!/1000</f>
        <v>#REF!</v>
      </c>
      <c r="O18" s="20" t="e">
        <f t="shared" si="1"/>
        <v>#REF!</v>
      </c>
    </row>
    <row r="19" spans="1:15" x14ac:dyDescent="0.25">
      <c r="A19" s="23" t="s">
        <v>144</v>
      </c>
      <c r="B19" s="22">
        <f>'Quantity Share'!B10/1000</f>
        <v>53.142000000000003</v>
      </c>
      <c r="C19" s="22">
        <f>'Quantity Share'!F10/1000</f>
        <v>8.9529999999999994</v>
      </c>
      <c r="D19" s="22">
        <f>'Quantity Share'!C10/1000</f>
        <v>9.3780000000000001</v>
      </c>
      <c r="E19" s="22">
        <f>'Quantity Share'!E10/1000</f>
        <v>4.165</v>
      </c>
      <c r="F19" s="22">
        <f>'Quantity Share'!G10/1000</f>
        <v>5.6159999999999997</v>
      </c>
      <c r="G19" s="22">
        <f>'Quantity Share'!H10/1000</f>
        <v>10.587</v>
      </c>
      <c r="H19" s="22">
        <f>'Quantity Share'!I10/1000</f>
        <v>9.5389999999999997</v>
      </c>
      <c r="I19" s="22">
        <f>'Quantity Share'!J10/1000</f>
        <v>9.6489999999999991</v>
      </c>
      <c r="J19" s="22">
        <f>'Quantity Share'!K10/1000</f>
        <v>4.57</v>
      </c>
      <c r="K19" s="22">
        <f>'Quantity Share'!M10/1000</f>
        <v>4.702</v>
      </c>
      <c r="L19" s="22">
        <f>'Quantity Share'!N10/1000</f>
        <v>6.9859999999999998</v>
      </c>
      <c r="M19" s="22">
        <f>'Quantity Share'!O10/1000</f>
        <v>17.178000000000001</v>
      </c>
      <c r="N19" s="22">
        <f>'Quantity Share'!P10/1000</f>
        <v>200.49</v>
      </c>
      <c r="O19" s="20" t="e">
        <f>AVERAGE(O13:O18)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Sales</vt:lpstr>
      <vt:lpstr>Quantity Sales</vt:lpstr>
      <vt:lpstr>Value Share</vt:lpstr>
      <vt:lpstr>Quantity Share</vt:lpstr>
      <vt:lpstr>ASP</vt:lpstr>
      <vt:lpstr>For 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2022-04-07T18:43:08Z</dcterms:modified>
</cp:coreProperties>
</file>