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22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Offer Letter Photocopy=40 set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 xml:space="preserve">Chaskoir Tax
for One Year
Total=14000
</t>
        </r>
      </text>
    </comment>
  </commentList>
</comments>
</file>

<file path=xl/sharedStrings.xml><?xml version="1.0" encoding="utf-8"?>
<sst xmlns="http://schemas.openxmlformats.org/spreadsheetml/2006/main" count="195" uniqueCount="119">
  <si>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</si>
  <si>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</si>
  <si>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</si>
  <si>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</si>
  <si>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</si>
  <si>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</si>
  <si>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</si>
  <si>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</si>
  <si>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</si>
  <si>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</si>
  <si>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</si>
  <si>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</si>
  <si>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</si>
  <si>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</si>
  <si>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</si>
  <si>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</si>
  <si>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</si>
  <si>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</si>
  <si>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</si>
  <si>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</si>
  <si>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</si>
  <si>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</si>
  <si>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</si>
  <si>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</si>
  <si>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</si>
  <si>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</si>
  <si>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</si>
  <si>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</si>
  <si>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</si>
  <si>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</si>
  <si>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</si>
  <si>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</si>
  <si>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</si>
  <si>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</si>
  <si>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</si>
  <si>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</si>
  <si>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</si>
  <si>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</si>
  <si>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</si>
  <si>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</si>
  <si>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</si>
  <si>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</si>
  <si>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</si>
  <si>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</si>
  <si>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</si>
  <si>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</si>
  <si>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</si>
  <si>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</si>
  <si>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</si>
  <si>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</si>
  <si>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</si>
  <si>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</si>
  <si>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</si>
  <si>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</si>
  <si>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</si>
  <si>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</si>
  <si>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</si>
  <si>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</si>
  <si>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</si>
  <si>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</si>
  <si>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</si>
  <si>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</si>
  <si>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</si>
  <si>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</si>
  <si>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</si>
  <si>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</si>
  <si>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</si>
  <si>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</si>
  <si>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</si>
  <si>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</si>
  <si>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</si>
  <si>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</si>
  <si>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</si>
  <si>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</si>
  <si>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</si>
  <si>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</si>
  <si>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</si>
  <si>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</si>
  <si>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</si>
  <si>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Narzo30=2</t>
  </si>
  <si>
    <t>24.03.2022</t>
  </si>
  <si>
    <t>8+C25s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</si>
  <si>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</si>
  <si>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</si>
  <si>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</si>
  <si>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</si>
  <si>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</si>
  <si>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</si>
  <si>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</si>
  <si>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</si>
  <si>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</si>
  <si>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</si>
  <si>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</si>
  <si>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</si>
  <si>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</si>
  <si>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06.04.2022</t>
  </si>
  <si>
    <t>07.04.2022</t>
  </si>
  <si>
    <t>09.04.2022</t>
  </si>
  <si>
    <t>C=SR Electronics</t>
  </si>
  <si>
    <t>10.04.2022</t>
  </si>
  <si>
    <t>Realme Retail Meet cost</t>
  </si>
  <si>
    <t>11.04.2022</t>
  </si>
  <si>
    <t>Iftar</t>
  </si>
  <si>
    <t>12.04.2022</t>
  </si>
  <si>
    <t>Symphony (-)</t>
  </si>
  <si>
    <t>13.04.2022</t>
  </si>
  <si>
    <t>14.04.2022</t>
  </si>
  <si>
    <t>16.04.2022</t>
  </si>
  <si>
    <t>17.04.2022</t>
  </si>
  <si>
    <t>Saife(RSM)</t>
  </si>
  <si>
    <t>C25s</t>
  </si>
  <si>
    <t>18.04.2022</t>
  </si>
  <si>
    <t>19.04.2022</t>
  </si>
  <si>
    <t>20.04.2022</t>
  </si>
  <si>
    <t>BOSS+ (25 LAC)</t>
  </si>
  <si>
    <t>21.04.2022</t>
  </si>
  <si>
    <t>22.04.2022</t>
  </si>
  <si>
    <t>Date:22.04.2022</t>
  </si>
  <si>
    <t>Shaha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</si>
</sst>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2" fillId="40" borderId="4" xfId="0" applyFont="1" applyFill="1" applyBorder="1" applyAlignment="1">
      <alignment horizontal="center" vertical="center"/>
    </xf>
    <xf numFmtId="1" fontId="32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1776417</xdr:colOff>
      <xdr:row>0</xdr:row>
      <xdr:rowOff>31750</xdr:rowOff>
    </xdr:from>
    <xdr:to>
      <xdr:col>1</xdr:col>
      <xdr:colOff>69854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417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7" workbookViewId="0">
      <selection activeCell="E27" sqref="E2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7" t="s">
        <v>13</v>
      </c>
      <c r="C1" s="267"/>
      <c r="D1" s="267"/>
      <c r="E1" s="267"/>
    </row>
    <row r="2" spans="1:11" ht="16.5" customHeight="1">
      <c r="A2" s="15"/>
      <c r="B2" s="268" t="s">
        <v>83</v>
      </c>
      <c r="C2" s="268"/>
      <c r="D2" s="268"/>
      <c r="E2" s="268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86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86</v>
      </c>
      <c r="C8" s="261">
        <v>4000000</v>
      </c>
      <c r="D8" s="261">
        <v>4000000</v>
      </c>
      <c r="E8" s="262">
        <f t="shared" si="0"/>
        <v>717807</v>
      </c>
      <c r="F8" s="263" t="s">
        <v>87</v>
      </c>
      <c r="G8" s="1"/>
      <c r="H8" s="1"/>
      <c r="I8" s="15"/>
      <c r="J8" s="15"/>
    </row>
    <row r="9" spans="1:11">
      <c r="A9" s="15"/>
      <c r="B9" s="20" t="s">
        <v>89</v>
      </c>
      <c r="C9" s="22">
        <v>0</v>
      </c>
      <c r="D9" s="22">
        <v>0</v>
      </c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 t="s">
        <v>91</v>
      </c>
      <c r="C10" s="19">
        <v>0</v>
      </c>
      <c r="D10" s="19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 t="s">
        <v>95</v>
      </c>
      <c r="C11" s="19">
        <v>1000000</v>
      </c>
      <c r="D11" s="19">
        <v>100000</v>
      </c>
      <c r="E11" s="21">
        <f t="shared" si="0"/>
        <v>1617807</v>
      </c>
      <c r="F11" s="23"/>
      <c r="G11" s="1"/>
      <c r="H11" s="1"/>
      <c r="I11" s="15"/>
      <c r="J11" s="15"/>
    </row>
    <row r="12" spans="1:11">
      <c r="A12" s="15"/>
      <c r="B12" s="20" t="s">
        <v>96</v>
      </c>
      <c r="C12" s="19">
        <v>400000</v>
      </c>
      <c r="D12" s="19">
        <v>1000000</v>
      </c>
      <c r="E12" s="21">
        <f t="shared" si="0"/>
        <v>1017807</v>
      </c>
      <c r="F12" s="1"/>
      <c r="G12" s="24"/>
      <c r="H12" s="1"/>
      <c r="I12" s="15"/>
      <c r="J12" s="15"/>
    </row>
    <row r="13" spans="1:11">
      <c r="A13" s="15"/>
      <c r="B13" s="20" t="s">
        <v>96</v>
      </c>
      <c r="C13" s="19">
        <v>160000</v>
      </c>
      <c r="D13" s="19">
        <v>0</v>
      </c>
      <c r="E13" s="21">
        <f t="shared" si="0"/>
        <v>1177807</v>
      </c>
      <c r="F13" s="1"/>
      <c r="G13" s="1"/>
      <c r="H13" s="1"/>
      <c r="I13" s="15"/>
      <c r="J13" s="15"/>
    </row>
    <row r="14" spans="1:11">
      <c r="A14" s="15"/>
      <c r="B14" s="20" t="s">
        <v>97</v>
      </c>
      <c r="C14" s="19">
        <v>0</v>
      </c>
      <c r="D14" s="19">
        <v>0</v>
      </c>
      <c r="E14" s="21">
        <f t="shared" si="0"/>
        <v>1177807</v>
      </c>
      <c r="F14" s="1"/>
      <c r="G14" s="8"/>
      <c r="H14" s="1"/>
      <c r="I14" s="15"/>
      <c r="J14" s="15"/>
    </row>
    <row r="15" spans="1:11">
      <c r="A15" s="15"/>
      <c r="B15" s="20" t="s">
        <v>99</v>
      </c>
      <c r="C15" s="19">
        <v>0</v>
      </c>
      <c r="D15" s="19">
        <v>0</v>
      </c>
      <c r="E15" s="21">
        <f t="shared" si="0"/>
        <v>1177807</v>
      </c>
      <c r="F15" s="14"/>
      <c r="G15" s="1"/>
      <c r="H15" s="1"/>
      <c r="I15" s="15"/>
      <c r="J15" s="15"/>
    </row>
    <row r="16" spans="1:11">
      <c r="A16" s="15"/>
      <c r="B16" s="20" t="s">
        <v>101</v>
      </c>
      <c r="C16" s="19">
        <v>0</v>
      </c>
      <c r="D16" s="19">
        <v>500000</v>
      </c>
      <c r="E16" s="21">
        <f t="shared" si="0"/>
        <v>677807</v>
      </c>
      <c r="F16" s="8"/>
      <c r="G16" s="1"/>
      <c r="H16" s="1"/>
      <c r="I16" s="15"/>
      <c r="J16" s="15"/>
    </row>
    <row r="17" spans="1:10">
      <c r="A17" s="15"/>
      <c r="B17" s="20" t="s">
        <v>103</v>
      </c>
      <c r="C17" s="19">
        <v>0</v>
      </c>
      <c r="D17" s="19">
        <v>450000</v>
      </c>
      <c r="E17" s="21">
        <f>E16+C17-D17</f>
        <v>227807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105</v>
      </c>
      <c r="C18" s="19">
        <v>810000</v>
      </c>
      <c r="D18" s="19">
        <v>1030000</v>
      </c>
      <c r="E18" s="21">
        <f t="shared" si="0"/>
        <v>7807</v>
      </c>
      <c r="F18" s="1"/>
      <c r="G18" s="23"/>
      <c r="H18" s="1"/>
      <c r="I18" s="15"/>
      <c r="J18" s="15"/>
    </row>
    <row r="19" spans="1:10">
      <c r="A19" s="15"/>
      <c r="B19" s="20" t="s">
        <v>106</v>
      </c>
      <c r="C19" s="19">
        <v>0</v>
      </c>
      <c r="D19" s="19">
        <v>0</v>
      </c>
      <c r="E19" s="21">
        <f t="shared" si="0"/>
        <v>7807</v>
      </c>
      <c r="F19" s="1"/>
      <c r="G19" s="1"/>
      <c r="H19" s="1"/>
      <c r="I19" s="15"/>
      <c r="J19" s="15"/>
    </row>
    <row r="20" spans="1:10">
      <c r="A20" s="15"/>
      <c r="B20" s="20" t="s">
        <v>107</v>
      </c>
      <c r="C20" s="19">
        <v>0</v>
      </c>
      <c r="D20" s="19">
        <v>0</v>
      </c>
      <c r="E20" s="21">
        <f>E19+C20-D20</f>
        <v>7807</v>
      </c>
      <c r="F20" s="1"/>
      <c r="G20" s="1"/>
      <c r="H20" s="1"/>
      <c r="I20" s="15"/>
      <c r="J20" s="15"/>
    </row>
    <row r="21" spans="1:10">
      <c r="A21" s="15"/>
      <c r="B21" s="20" t="s">
        <v>108</v>
      </c>
      <c r="C21" s="19">
        <v>1220000</v>
      </c>
      <c r="D21" s="19">
        <v>1218000</v>
      </c>
      <c r="E21" s="21">
        <f>E20+C21-D21</f>
        <v>9807</v>
      </c>
      <c r="F21" s="1"/>
      <c r="G21" s="1"/>
      <c r="H21" s="1"/>
      <c r="I21" s="15"/>
      <c r="J21" s="15"/>
    </row>
    <row r="22" spans="1:10">
      <c r="A22" s="15"/>
      <c r="B22" s="20" t="s">
        <v>111</v>
      </c>
      <c r="C22" s="19">
        <v>0</v>
      </c>
      <c r="D22" s="19">
        <v>0</v>
      </c>
      <c r="E22" s="21">
        <f>E21+C22-D22</f>
        <v>9807</v>
      </c>
      <c r="F22" s="1"/>
      <c r="G22" s="1"/>
      <c r="H22" s="1"/>
      <c r="I22" s="15"/>
      <c r="J22" s="15"/>
    </row>
    <row r="23" spans="1:10">
      <c r="A23" s="15"/>
      <c r="B23" s="20" t="s">
        <v>112</v>
      </c>
      <c r="C23" s="19">
        <v>310000</v>
      </c>
      <c r="D23" s="19">
        <v>310000</v>
      </c>
      <c r="E23" s="21">
        <f t="shared" si="0"/>
        <v>9807</v>
      </c>
      <c r="F23" s="1"/>
      <c r="G23" s="1"/>
      <c r="H23" s="1"/>
      <c r="I23" s="15"/>
      <c r="J23" s="15"/>
    </row>
    <row r="24" spans="1:10">
      <c r="A24" s="15"/>
      <c r="B24" s="20" t="s">
        <v>113</v>
      </c>
      <c r="C24" s="19">
        <v>700000</v>
      </c>
      <c r="D24" s="19">
        <v>0</v>
      </c>
      <c r="E24" s="21">
        <f t="shared" si="0"/>
        <v>709807</v>
      </c>
      <c r="F24" s="1"/>
      <c r="G24" s="1"/>
      <c r="H24" s="1"/>
      <c r="I24" s="15"/>
      <c r="J24" s="15"/>
    </row>
    <row r="25" spans="1:10">
      <c r="A25" s="15"/>
      <c r="B25" s="20" t="s">
        <v>113</v>
      </c>
      <c r="C25" s="261">
        <v>2500000</v>
      </c>
      <c r="D25" s="261">
        <v>3200000</v>
      </c>
      <c r="E25" s="262">
        <f t="shared" si="0"/>
        <v>9807</v>
      </c>
      <c r="F25" s="263" t="s">
        <v>114</v>
      </c>
      <c r="G25" s="1"/>
      <c r="H25" s="1"/>
      <c r="I25" s="15"/>
      <c r="J25" s="15"/>
    </row>
    <row r="26" spans="1:10">
      <c r="A26" s="15"/>
      <c r="B26" s="20" t="s">
        <v>115</v>
      </c>
      <c r="C26" s="19">
        <v>900000</v>
      </c>
      <c r="D26" s="19">
        <v>900000</v>
      </c>
      <c r="E26" s="21">
        <f t="shared" si="0"/>
        <v>9807</v>
      </c>
      <c r="F26" s="1"/>
      <c r="G26" s="1"/>
      <c r="H26" s="1"/>
      <c r="I26" s="15"/>
      <c r="J26" s="15"/>
    </row>
    <row r="27" spans="1:10">
      <c r="A27" s="15"/>
      <c r="B27" s="20" t="s">
        <v>116</v>
      </c>
      <c r="C27" s="19">
        <v>0</v>
      </c>
      <c r="D27" s="19">
        <v>0</v>
      </c>
      <c r="E27" s="21">
        <f t="shared" si="0"/>
        <v>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9807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9807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9807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9807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9807</v>
      </c>
      <c r="F47" s="1"/>
      <c r="G47" s="15"/>
    </row>
    <row r="48" spans="1:10">
      <c r="B48" s="20"/>
      <c r="C48" s="19"/>
      <c r="D48" s="19"/>
      <c r="E48" s="21">
        <f t="shared" si="0"/>
        <v>9807</v>
      </c>
      <c r="F48" s="1"/>
      <c r="G48" s="15"/>
    </row>
    <row r="49" spans="2:7">
      <c r="B49" s="20"/>
      <c r="C49" s="19"/>
      <c r="D49" s="19"/>
      <c r="E49" s="21">
        <f t="shared" si="0"/>
        <v>9807</v>
      </c>
      <c r="F49" s="1"/>
      <c r="G49" s="15"/>
    </row>
    <row r="50" spans="2:7">
      <c r="B50" s="20"/>
      <c r="C50" s="19"/>
      <c r="D50" s="19"/>
      <c r="E50" s="21">
        <f t="shared" si="0"/>
        <v>9807</v>
      </c>
      <c r="F50" s="1"/>
      <c r="G50" s="15"/>
    </row>
    <row r="51" spans="2:7">
      <c r="B51" s="25"/>
      <c r="C51" s="21">
        <f>SUM(C5:C50)</f>
        <v>12717807</v>
      </c>
      <c r="D51" s="21">
        <f>SUM(D5:D50)</f>
        <v>12708000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3" t="s">
        <v>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</row>
    <row r="2" spans="1:24" s="87" customFormat="1" ht="18">
      <c r="A2" s="274" t="s">
        <v>41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</row>
    <row r="3" spans="1:24" s="88" customFormat="1" ht="16.5" thickBot="1">
      <c r="A3" s="275" t="s">
        <v>84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7"/>
      <c r="S3" s="48"/>
      <c r="T3" s="5"/>
      <c r="U3" s="5"/>
      <c r="V3" s="5"/>
      <c r="W3" s="5"/>
      <c r="X3" s="11"/>
    </row>
    <row r="4" spans="1:24" s="90" customFormat="1">
      <c r="A4" s="278" t="s">
        <v>25</v>
      </c>
      <c r="B4" s="280" t="s">
        <v>26</v>
      </c>
      <c r="C4" s="269" t="s">
        <v>27</v>
      </c>
      <c r="D4" s="269" t="s">
        <v>28</v>
      </c>
      <c r="E4" s="269" t="s">
        <v>29</v>
      </c>
      <c r="F4" s="269" t="s">
        <v>30</v>
      </c>
      <c r="G4" s="269" t="s">
        <v>31</v>
      </c>
      <c r="H4" s="269" t="s">
        <v>102</v>
      </c>
      <c r="I4" s="269" t="s">
        <v>32</v>
      </c>
      <c r="J4" s="269" t="s">
        <v>33</v>
      </c>
      <c r="K4" s="269" t="s">
        <v>100</v>
      </c>
      <c r="L4" s="269" t="s">
        <v>34</v>
      </c>
      <c r="M4" s="269" t="s">
        <v>68</v>
      </c>
      <c r="N4" s="271" t="s">
        <v>64</v>
      </c>
      <c r="O4" s="284" t="s">
        <v>14</v>
      </c>
      <c r="P4" s="282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9"/>
      <c r="B5" s="281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2"/>
      <c r="O5" s="285"/>
      <c r="P5" s="283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85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86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89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91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 t="s">
        <v>95</v>
      </c>
      <c r="B10" s="106"/>
      <c r="C10" s="99"/>
      <c r="D10" s="107"/>
      <c r="E10" s="107"/>
      <c r="F10" s="107"/>
      <c r="G10" s="107">
        <v>100</v>
      </c>
      <c r="H10" s="107"/>
      <c r="I10" s="107">
        <v>150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410</v>
      </c>
      <c r="R10" s="104"/>
      <c r="S10" s="26"/>
      <c r="T10" s="26"/>
      <c r="U10" s="3"/>
      <c r="V10" s="26"/>
      <c r="W10" s="3"/>
    </row>
    <row r="11" spans="1:24" s="9" customFormat="1">
      <c r="A11" s="98" t="s">
        <v>96</v>
      </c>
      <c r="B11" s="106"/>
      <c r="C11" s="99"/>
      <c r="D11" s="107"/>
      <c r="E11" s="107"/>
      <c r="F11" s="107"/>
      <c r="G11" s="107"/>
      <c r="H11" s="107"/>
      <c r="I11" s="107">
        <v>20</v>
      </c>
      <c r="J11" s="107">
        <v>80</v>
      </c>
      <c r="K11" s="107"/>
      <c r="L11" s="107"/>
      <c r="M11" s="137"/>
      <c r="N11" s="107"/>
      <c r="O11" s="107"/>
      <c r="P11" s="109"/>
      <c r="Q11" s="103">
        <f t="shared" si="0"/>
        <v>100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97</v>
      </c>
      <c r="B12" s="106">
        <v>500</v>
      </c>
      <c r="C12" s="99"/>
      <c r="D12" s="107"/>
      <c r="E12" s="107"/>
      <c r="F12" s="107"/>
      <c r="G12" s="107">
        <v>100</v>
      </c>
      <c r="H12" s="107"/>
      <c r="I12" s="107">
        <v>160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920</v>
      </c>
      <c r="R12" s="104"/>
      <c r="S12" s="26"/>
      <c r="T12" s="26"/>
      <c r="U12" s="3"/>
      <c r="V12" s="26"/>
      <c r="W12" s="3"/>
    </row>
    <row r="13" spans="1:24" s="9" customFormat="1">
      <c r="A13" s="98" t="s">
        <v>99</v>
      </c>
      <c r="B13" s="106"/>
      <c r="C13" s="99"/>
      <c r="D13" s="107">
        <v>480</v>
      </c>
      <c r="E13" s="107"/>
      <c r="F13" s="107"/>
      <c r="G13" s="107">
        <v>120</v>
      </c>
      <c r="H13" s="107"/>
      <c r="I13" s="107">
        <v>230</v>
      </c>
      <c r="J13" s="107">
        <v>160</v>
      </c>
      <c r="K13" s="110">
        <v>14500</v>
      </c>
      <c r="L13" s="107"/>
      <c r="M13" s="137"/>
      <c r="N13" s="107"/>
      <c r="O13" s="107"/>
      <c r="P13" s="109"/>
      <c r="Q13" s="103">
        <f t="shared" si="0"/>
        <v>15490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101</v>
      </c>
      <c r="B14" s="106"/>
      <c r="C14" s="99"/>
      <c r="D14" s="107"/>
      <c r="E14" s="107"/>
      <c r="F14" s="107"/>
      <c r="G14" s="107"/>
      <c r="H14" s="107">
        <v>100</v>
      </c>
      <c r="I14" s="107">
        <v>160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420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103</v>
      </c>
      <c r="B15" s="106">
        <v>500</v>
      </c>
      <c r="C15" s="99"/>
      <c r="D15" s="107"/>
      <c r="E15" s="107"/>
      <c r="F15" s="107"/>
      <c r="G15" s="107">
        <v>70</v>
      </c>
      <c r="H15" s="107"/>
      <c r="I15" s="107">
        <v>30</v>
      </c>
      <c r="J15" s="107">
        <v>80</v>
      </c>
      <c r="K15" s="100"/>
      <c r="L15" s="107"/>
      <c r="M15" s="137"/>
      <c r="N15" s="107"/>
      <c r="O15" s="107"/>
      <c r="P15" s="109"/>
      <c r="Q15" s="103">
        <f t="shared" si="0"/>
        <v>680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105</v>
      </c>
      <c r="B16" s="106"/>
      <c r="C16" s="99"/>
      <c r="D16" s="107"/>
      <c r="E16" s="107"/>
      <c r="F16" s="107"/>
      <c r="G16" s="107">
        <v>100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410</v>
      </c>
      <c r="R16" s="104"/>
      <c r="S16" s="4"/>
      <c r="T16" s="26"/>
      <c r="U16" s="3"/>
      <c r="V16" s="26"/>
      <c r="W16" s="3"/>
    </row>
    <row r="17" spans="1:23" s="9" customFormat="1">
      <c r="A17" s="98" t="s">
        <v>106</v>
      </c>
      <c r="B17" s="106"/>
      <c r="C17" s="99"/>
      <c r="D17" s="107"/>
      <c r="E17" s="107"/>
      <c r="F17" s="107"/>
      <c r="G17" s="107">
        <v>70</v>
      </c>
      <c r="H17" s="107"/>
      <c r="I17" s="107">
        <v>240</v>
      </c>
      <c r="J17" s="107">
        <v>160</v>
      </c>
      <c r="K17" s="107"/>
      <c r="L17" s="107"/>
      <c r="M17" s="137"/>
      <c r="N17" s="109"/>
      <c r="O17" s="107"/>
      <c r="P17" s="109"/>
      <c r="Q17" s="103">
        <f t="shared" si="0"/>
        <v>470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107</v>
      </c>
      <c r="B18" s="106">
        <v>500</v>
      </c>
      <c r="C18" s="99"/>
      <c r="D18" s="107">
        <v>130</v>
      </c>
      <c r="E18" s="107"/>
      <c r="F18" s="107"/>
      <c r="G18" s="107">
        <v>50</v>
      </c>
      <c r="H18" s="107"/>
      <c r="I18" s="107">
        <v>210</v>
      </c>
      <c r="J18" s="107">
        <v>80</v>
      </c>
      <c r="K18" s="107"/>
      <c r="L18" s="107"/>
      <c r="M18" s="137"/>
      <c r="N18" s="109"/>
      <c r="O18" s="107"/>
      <c r="P18" s="109"/>
      <c r="Q18" s="103">
        <f t="shared" si="0"/>
        <v>970</v>
      </c>
      <c r="R18" s="104"/>
      <c r="S18" s="4"/>
      <c r="T18" s="26"/>
      <c r="U18" s="3"/>
      <c r="V18" s="26"/>
      <c r="W18" s="3"/>
    </row>
    <row r="19" spans="1:23" s="9" customFormat="1">
      <c r="A19" s="98" t="s">
        <v>108</v>
      </c>
      <c r="B19" s="106"/>
      <c r="C19" s="99">
        <v>420</v>
      </c>
      <c r="D19" s="107"/>
      <c r="E19" s="107"/>
      <c r="F19" s="107"/>
      <c r="G19" s="107">
        <v>70</v>
      </c>
      <c r="H19" s="107"/>
      <c r="I19" s="107">
        <v>120</v>
      </c>
      <c r="J19" s="107">
        <v>160</v>
      </c>
      <c r="K19" s="107"/>
      <c r="L19" s="107"/>
      <c r="M19" s="138"/>
      <c r="N19" s="109"/>
      <c r="O19" s="107"/>
      <c r="P19" s="109"/>
      <c r="Q19" s="103">
        <f t="shared" si="0"/>
        <v>770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111</v>
      </c>
      <c r="B20" s="106"/>
      <c r="C20" s="99"/>
      <c r="D20" s="107">
        <v>50</v>
      </c>
      <c r="E20" s="107"/>
      <c r="F20" s="137"/>
      <c r="G20" s="107">
        <v>100</v>
      </c>
      <c r="H20" s="107"/>
      <c r="I20" s="107">
        <v>230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540</v>
      </c>
      <c r="R20" s="104"/>
      <c r="S20" s="4"/>
      <c r="T20" s="26"/>
      <c r="U20" s="3"/>
      <c r="V20" s="26"/>
      <c r="W20" s="3"/>
    </row>
    <row r="21" spans="1:23" s="9" customFormat="1">
      <c r="A21" s="98" t="s">
        <v>112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30</v>
      </c>
      <c r="J21" s="107">
        <v>160</v>
      </c>
      <c r="K21" s="107"/>
      <c r="L21" s="107"/>
      <c r="M21" s="137"/>
      <c r="N21" s="107"/>
      <c r="O21" s="107"/>
      <c r="P21" s="109"/>
      <c r="Q21" s="103">
        <f t="shared" si="0"/>
        <v>790</v>
      </c>
      <c r="R21" s="104"/>
      <c r="S21" s="4"/>
    </row>
    <row r="22" spans="1:23" s="9" customFormat="1">
      <c r="A22" s="98" t="s">
        <v>113</v>
      </c>
      <c r="B22" s="106"/>
      <c r="C22" s="99"/>
      <c r="D22" s="107"/>
      <c r="E22" s="107"/>
      <c r="F22" s="107"/>
      <c r="G22" s="107">
        <v>100</v>
      </c>
      <c r="H22" s="107"/>
      <c r="I22" s="107">
        <v>130</v>
      </c>
      <c r="J22" s="107">
        <v>160</v>
      </c>
      <c r="K22" s="107"/>
      <c r="L22" s="107"/>
      <c r="M22" s="137"/>
      <c r="N22" s="107"/>
      <c r="O22" s="107"/>
      <c r="P22" s="109"/>
      <c r="Q22" s="103">
        <f t="shared" si="0"/>
        <v>390</v>
      </c>
      <c r="R22" s="104"/>
      <c r="S22" s="4"/>
    </row>
    <row r="23" spans="1:23" s="114" customFormat="1">
      <c r="A23" s="98" t="s">
        <v>115</v>
      </c>
      <c r="B23" s="106"/>
      <c r="C23" s="99"/>
      <c r="D23" s="107"/>
      <c r="E23" s="107"/>
      <c r="F23" s="107"/>
      <c r="G23" s="107">
        <v>4666</v>
      </c>
      <c r="H23" s="107"/>
      <c r="I23" s="107">
        <v>240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5066</v>
      </c>
      <c r="R23" s="113"/>
      <c r="S23" s="4"/>
    </row>
    <row r="24" spans="1:23" s="9" customFormat="1">
      <c r="A24" s="98" t="s">
        <v>116</v>
      </c>
      <c r="B24" s="106">
        <v>500</v>
      </c>
      <c r="C24" s="99"/>
      <c r="D24" s="107"/>
      <c r="E24" s="107"/>
      <c r="F24" s="107"/>
      <c r="G24" s="107">
        <v>70</v>
      </c>
      <c r="H24" s="107"/>
      <c r="I24" s="107">
        <v>150</v>
      </c>
      <c r="J24" s="107">
        <v>160</v>
      </c>
      <c r="K24" s="107"/>
      <c r="L24" s="107"/>
      <c r="M24" s="137"/>
      <c r="N24" s="107"/>
      <c r="O24" s="107"/>
      <c r="P24" s="109"/>
      <c r="Q24" s="103">
        <f t="shared" si="0"/>
        <v>880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3500</v>
      </c>
      <c r="C37" s="125">
        <f t="shared" ref="C37:P37" si="1">SUM(C6:C36)</f>
        <v>420</v>
      </c>
      <c r="D37" s="125">
        <f t="shared" si="1"/>
        <v>660</v>
      </c>
      <c r="E37" s="125">
        <f t="shared" si="1"/>
        <v>0</v>
      </c>
      <c r="F37" s="125">
        <f t="shared" si="1"/>
        <v>0</v>
      </c>
      <c r="G37" s="125">
        <f>SUM(G6:G36)</f>
        <v>6266</v>
      </c>
      <c r="H37" s="125">
        <f t="shared" si="1"/>
        <v>100</v>
      </c>
      <c r="I37" s="125">
        <f t="shared" si="1"/>
        <v>2710</v>
      </c>
      <c r="J37" s="125">
        <f t="shared" si="1"/>
        <v>2800</v>
      </c>
      <c r="K37" s="125">
        <f t="shared" si="1"/>
        <v>14500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30956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52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3" t="s">
        <v>13</v>
      </c>
      <c r="B1" s="294"/>
      <c r="C1" s="294"/>
      <c r="D1" s="294"/>
      <c r="E1" s="294"/>
      <c r="F1" s="295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6" t="s">
        <v>53</v>
      </c>
      <c r="B2" s="296"/>
      <c r="C2" s="296"/>
      <c r="D2" s="296"/>
      <c r="E2" s="296"/>
      <c r="F2" s="296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7" t="s">
        <v>42</v>
      </c>
      <c r="B3" s="298"/>
      <c r="C3" s="298"/>
      <c r="D3" s="298"/>
      <c r="E3" s="298"/>
      <c r="F3" s="299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>
        <v>-808750</v>
      </c>
      <c r="E32" s="43">
        <f t="shared" si="0"/>
        <v>-808750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-808750</v>
      </c>
      <c r="F33" s="43">
        <f>B33-E33</f>
        <v>808750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3" t="s">
        <v>20</v>
      </c>
      <c r="B35" s="304"/>
      <c r="C35" s="304"/>
      <c r="D35" s="304"/>
      <c r="E35" s="305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0" t="s">
        <v>12</v>
      </c>
      <c r="B36" s="301"/>
      <c r="C36" s="301"/>
      <c r="D36" s="302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9" t="s">
        <v>92</v>
      </c>
      <c r="B37" s="249"/>
      <c r="C37" s="250">
        <v>87500</v>
      </c>
      <c r="D37" s="251" t="s">
        <v>97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51</v>
      </c>
      <c r="B38" s="228" t="s">
        <v>52</v>
      </c>
      <c r="C38" s="224">
        <v>1800</v>
      </c>
      <c r="D38" s="225" t="s">
        <v>49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73</v>
      </c>
      <c r="B39" s="223" t="s">
        <v>62</v>
      </c>
      <c r="C39" s="224">
        <v>31990</v>
      </c>
      <c r="D39" s="226" t="s">
        <v>80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72</v>
      </c>
      <c r="B40" s="223" t="s">
        <v>50</v>
      </c>
      <c r="C40" s="224">
        <v>4500</v>
      </c>
      <c r="D40" s="226" t="s">
        <v>76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55</v>
      </c>
      <c r="B41" s="223" t="s">
        <v>46</v>
      </c>
      <c r="C41" s="224">
        <v>4460</v>
      </c>
      <c r="D41" s="226" t="s">
        <v>74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45</v>
      </c>
      <c r="B42" s="223" t="s">
        <v>46</v>
      </c>
      <c r="C42" s="224">
        <v>100000</v>
      </c>
      <c r="D42" s="227" t="s">
        <v>75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56</v>
      </c>
      <c r="B43" s="223" t="s">
        <v>46</v>
      </c>
      <c r="C43" s="224">
        <v>330000</v>
      </c>
      <c r="D43" s="227" t="s">
        <v>112</v>
      </c>
      <c r="E43" s="48"/>
      <c r="F43" s="300" t="s">
        <v>21</v>
      </c>
      <c r="G43" s="301"/>
      <c r="H43" s="301"/>
      <c r="I43" s="301"/>
      <c r="J43" s="301"/>
      <c r="K43" s="301"/>
      <c r="L43" s="302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78</v>
      </c>
      <c r="B44" s="223" t="s">
        <v>81</v>
      </c>
      <c r="C44" s="224">
        <v>5000</v>
      </c>
      <c r="D44" s="226" t="s">
        <v>91</v>
      </c>
      <c r="E44" s="47"/>
      <c r="F44" s="230"/>
      <c r="G44" s="166"/>
      <c r="H44" s="166"/>
      <c r="I44" s="167"/>
      <c r="J44" s="167"/>
      <c r="K44" s="229"/>
      <c r="L44" s="23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67</v>
      </c>
      <c r="B45" s="223"/>
      <c r="C45" s="224">
        <v>116770</v>
      </c>
      <c r="D45" s="226" t="s">
        <v>116</v>
      </c>
      <c r="E45" s="47"/>
      <c r="F45" s="232"/>
      <c r="G45" s="70"/>
      <c r="H45" s="70"/>
      <c r="I45" s="71"/>
      <c r="J45" s="41"/>
      <c r="K45" s="69"/>
      <c r="L45" s="233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82</v>
      </c>
      <c r="B46" s="223"/>
      <c r="C46" s="224">
        <v>10000</v>
      </c>
      <c r="D46" s="226" t="s">
        <v>115</v>
      </c>
      <c r="E46" s="47"/>
      <c r="F46" s="234"/>
      <c r="G46" s="144"/>
      <c r="H46" s="144"/>
      <c r="I46" s="41"/>
      <c r="J46" s="40"/>
      <c r="K46" s="69"/>
      <c r="L46" s="233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2" t="s">
        <v>63</v>
      </c>
      <c r="B47" s="223" t="s">
        <v>62</v>
      </c>
      <c r="C47" s="224">
        <v>31990</v>
      </c>
      <c r="D47" s="227" t="s">
        <v>77</v>
      </c>
      <c r="E47" s="47" t="s">
        <v>11</v>
      </c>
      <c r="F47" s="234"/>
      <c r="G47" s="144"/>
      <c r="H47" s="144"/>
      <c r="I47" s="41"/>
      <c r="J47" s="73"/>
      <c r="K47" s="69"/>
      <c r="L47" s="233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3" t="s">
        <v>58</v>
      </c>
      <c r="B48" s="223" t="s">
        <v>62</v>
      </c>
      <c r="C48" s="224">
        <v>31990</v>
      </c>
      <c r="D48" s="226" t="s">
        <v>77</v>
      </c>
      <c r="E48" s="47"/>
      <c r="F48" s="234" t="s">
        <v>11</v>
      </c>
      <c r="G48" s="69"/>
      <c r="H48" s="144"/>
      <c r="I48" s="41"/>
      <c r="J48" s="73"/>
      <c r="K48" s="69"/>
      <c r="L48" s="233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3" t="s">
        <v>109</v>
      </c>
      <c r="B49" s="223" t="s">
        <v>110</v>
      </c>
      <c r="C49" s="224">
        <v>6000</v>
      </c>
      <c r="D49" s="227" t="s">
        <v>108</v>
      </c>
      <c r="E49" s="47"/>
      <c r="F49" s="234"/>
      <c r="G49" s="144"/>
      <c r="H49" s="144"/>
      <c r="I49" s="41"/>
      <c r="J49" s="73"/>
      <c r="K49" s="69"/>
      <c r="L49" s="233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 t="s">
        <v>73</v>
      </c>
      <c r="B50" s="223"/>
      <c r="C50" s="224">
        <v>27220</v>
      </c>
      <c r="D50" s="226" t="s">
        <v>116</v>
      </c>
      <c r="E50" s="47"/>
      <c r="F50" s="234"/>
      <c r="G50" s="144"/>
      <c r="H50" s="144"/>
      <c r="I50" s="41"/>
      <c r="J50" s="73"/>
      <c r="K50" s="69"/>
      <c r="L50" s="233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 t="s">
        <v>118</v>
      </c>
      <c r="B51" s="223"/>
      <c r="C51" s="224">
        <v>19530</v>
      </c>
      <c r="D51" s="226" t="s">
        <v>116</v>
      </c>
      <c r="E51" s="47"/>
      <c r="F51" s="234"/>
      <c r="G51" s="144"/>
      <c r="H51" s="144"/>
      <c r="I51" s="41"/>
      <c r="J51" s="73"/>
      <c r="K51" s="69"/>
      <c r="L51" s="233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6"/>
      <c r="E52" s="47"/>
      <c r="F52" s="234"/>
      <c r="G52" s="144"/>
      <c r="H52" s="144"/>
      <c r="I52" s="41"/>
      <c r="J52" s="73"/>
      <c r="K52" s="69"/>
      <c r="L52" s="233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6"/>
      <c r="E53" s="47"/>
      <c r="F53" s="234"/>
      <c r="G53" s="144"/>
      <c r="H53" s="144"/>
      <c r="I53" s="41"/>
      <c r="J53" s="73"/>
      <c r="K53" s="69"/>
      <c r="L53" s="233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7"/>
      <c r="E54" s="47"/>
      <c r="F54" s="234"/>
      <c r="G54" s="144"/>
      <c r="H54" s="144"/>
      <c r="I54" s="41"/>
      <c r="J54" s="73"/>
      <c r="K54" s="69"/>
      <c r="L54" s="233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6"/>
      <c r="E55" s="47"/>
      <c r="F55" s="234"/>
      <c r="G55" s="144"/>
      <c r="H55" s="144"/>
      <c r="I55" s="41"/>
      <c r="J55" s="73"/>
      <c r="K55" s="69"/>
      <c r="L55" s="233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7"/>
      <c r="E56" s="47"/>
      <c r="F56" s="234"/>
      <c r="G56" s="144"/>
      <c r="H56" s="144"/>
      <c r="I56" s="41"/>
      <c r="J56" s="73"/>
      <c r="K56" s="69"/>
      <c r="L56" s="233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5"/>
      <c r="G57" s="144"/>
      <c r="H57" s="144"/>
      <c r="I57" s="41"/>
      <c r="J57" s="73"/>
      <c r="K57" s="69"/>
      <c r="L57" s="233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4"/>
      <c r="G58" s="144"/>
      <c r="H58" s="144"/>
      <c r="I58" s="41"/>
      <c r="J58" s="73"/>
      <c r="K58" s="69"/>
      <c r="L58" s="233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6"/>
      <c r="G59" s="144"/>
      <c r="H59" s="144"/>
      <c r="I59" s="41" t="s">
        <v>11</v>
      </c>
      <c r="J59" s="73"/>
      <c r="K59" s="69"/>
      <c r="L59" s="233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4"/>
      <c r="G60" s="144"/>
      <c r="H60" s="144"/>
      <c r="I60" s="41"/>
      <c r="J60" s="73"/>
      <c r="K60" s="69"/>
      <c r="L60" s="233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5"/>
      <c r="G61" s="144"/>
      <c r="H61" s="144"/>
      <c r="I61" s="41"/>
      <c r="J61" s="73"/>
      <c r="K61" s="69"/>
      <c r="L61" s="233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5"/>
      <c r="G62" s="144"/>
      <c r="H62" s="144"/>
      <c r="I62" s="41"/>
      <c r="J62" s="73"/>
      <c r="K62" s="69"/>
      <c r="L62" s="233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5"/>
      <c r="G63" s="144"/>
      <c r="H63" s="144"/>
      <c r="I63" s="41"/>
      <c r="J63" s="73"/>
      <c r="K63" s="69"/>
      <c r="L63" s="233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6"/>
      <c r="G64" s="144" t="s">
        <v>11</v>
      </c>
      <c r="H64" s="144"/>
      <c r="I64" s="41"/>
      <c r="J64" s="73"/>
      <c r="K64" s="69"/>
      <c r="L64" s="233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5"/>
      <c r="G65" s="144"/>
      <c r="H65" s="144"/>
      <c r="I65" s="41"/>
      <c r="J65" s="73"/>
      <c r="K65" s="69"/>
      <c r="L65" s="233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5"/>
      <c r="G66" s="144"/>
      <c r="H66" s="144"/>
      <c r="I66" s="41"/>
      <c r="J66" s="73"/>
      <c r="K66" s="69"/>
      <c r="L66" s="233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5"/>
      <c r="G67" s="144"/>
      <c r="H67" s="144"/>
      <c r="I67" s="41"/>
      <c r="J67" s="73"/>
      <c r="K67" s="69"/>
      <c r="L67" s="233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6" t="s">
        <v>40</v>
      </c>
      <c r="G68" s="287"/>
      <c r="H68" s="142"/>
      <c r="I68" s="142"/>
      <c r="J68" s="74" t="s">
        <v>22</v>
      </c>
      <c r="K68" s="72"/>
      <c r="L68" s="233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7"/>
      <c r="G69" s="75"/>
      <c r="H69" s="75"/>
      <c r="I69" s="41"/>
      <c r="J69" s="41"/>
      <c r="K69" s="69"/>
      <c r="L69" s="238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9"/>
      <c r="G70" s="79"/>
      <c r="H70" s="79"/>
      <c r="I70" s="41"/>
      <c r="J70" s="40"/>
      <c r="K70" s="69"/>
      <c r="L70" s="238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7"/>
      <c r="G71" s="75"/>
      <c r="H71" s="75"/>
      <c r="I71" s="41"/>
      <c r="J71" s="40"/>
      <c r="K71" s="69"/>
      <c r="L71" s="238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40"/>
      <c r="G72" s="76"/>
      <c r="H72" s="76"/>
      <c r="I72" s="77"/>
      <c r="J72" s="78"/>
      <c r="K72" s="69"/>
      <c r="L72" s="238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7"/>
      <c r="G73" s="75"/>
      <c r="H73" s="75"/>
      <c r="I73" s="41"/>
      <c r="J73" s="73"/>
      <c r="K73" s="69"/>
      <c r="L73" s="238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7"/>
      <c r="G74" s="75"/>
      <c r="H74" s="75"/>
      <c r="I74" s="41"/>
      <c r="J74" s="73"/>
      <c r="K74" s="69"/>
      <c r="L74" s="238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7"/>
      <c r="G75" s="75"/>
      <c r="H75" s="75"/>
      <c r="I75" s="41"/>
      <c r="J75" s="40"/>
      <c r="K75" s="69"/>
      <c r="L75" s="238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40"/>
      <c r="G76" s="75"/>
      <c r="H76" s="75"/>
      <c r="I76" s="41"/>
      <c r="J76" s="73"/>
      <c r="K76" s="69"/>
      <c r="L76" s="238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40"/>
      <c r="G77" s="75"/>
      <c r="H77" s="75"/>
      <c r="I77" s="41"/>
      <c r="J77" s="73"/>
      <c r="K77" s="69"/>
      <c r="L77" s="238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40"/>
      <c r="G78" s="75"/>
      <c r="H78" s="75"/>
      <c r="I78" s="41"/>
      <c r="J78" s="73"/>
      <c r="K78" s="69"/>
      <c r="L78" s="238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40"/>
      <c r="G79" s="75"/>
      <c r="H79" s="75"/>
      <c r="I79" s="41"/>
      <c r="J79" s="41"/>
      <c r="K79" s="69"/>
      <c r="L79" s="238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40"/>
      <c r="G80" s="75"/>
      <c r="H80" s="75"/>
      <c r="I80" s="41"/>
      <c r="J80" s="73"/>
      <c r="K80" s="69"/>
      <c r="L80" s="238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40"/>
      <c r="G81" s="76"/>
      <c r="H81" s="76"/>
      <c r="I81" s="77"/>
      <c r="J81" s="78"/>
      <c r="K81" s="69"/>
      <c r="L81" s="238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40"/>
      <c r="G82" s="75"/>
      <c r="H82" s="75"/>
      <c r="I82" s="41"/>
      <c r="J82" s="73"/>
      <c r="K82" s="69"/>
      <c r="L82" s="238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7"/>
      <c r="G83" s="75"/>
      <c r="H83" s="75"/>
      <c r="I83" s="41"/>
      <c r="J83" s="41"/>
      <c r="K83" s="69"/>
      <c r="L83" s="238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40"/>
      <c r="G84" s="75"/>
      <c r="H84" s="75"/>
      <c r="I84" s="41"/>
      <c r="J84" s="73"/>
      <c r="K84" s="69"/>
      <c r="L84" s="238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40"/>
      <c r="G85" s="75"/>
      <c r="H85" s="75"/>
      <c r="I85" s="41"/>
      <c r="J85" s="73"/>
      <c r="K85" s="69"/>
      <c r="L85" s="238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40"/>
      <c r="G86" s="76"/>
      <c r="H86" s="76"/>
      <c r="I86" s="77"/>
      <c r="J86" s="78"/>
      <c r="K86" s="69"/>
      <c r="L86" s="238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41"/>
      <c r="G87" s="75"/>
      <c r="H87" s="75"/>
      <c r="I87" s="41"/>
      <c r="J87" s="73"/>
      <c r="K87" s="69"/>
      <c r="L87" s="238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2"/>
      <c r="G88" s="75"/>
      <c r="H88" s="75"/>
      <c r="I88" s="41"/>
      <c r="J88" s="40"/>
      <c r="K88" s="69"/>
      <c r="L88" s="238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2"/>
      <c r="G89" s="75"/>
      <c r="H89" s="75"/>
      <c r="I89" s="41"/>
      <c r="J89" s="41"/>
      <c r="K89" s="69"/>
      <c r="L89" s="238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41"/>
      <c r="G90" s="75"/>
      <c r="H90" s="75"/>
      <c r="I90" s="41"/>
      <c r="J90" s="73"/>
      <c r="K90" s="69"/>
      <c r="L90" s="238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41"/>
      <c r="G91" s="75"/>
      <c r="H91" s="75"/>
      <c r="I91" s="41"/>
      <c r="J91" s="73"/>
      <c r="K91" s="69"/>
      <c r="L91" s="238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40"/>
      <c r="G92" s="75"/>
      <c r="H92" s="75"/>
      <c r="I92" s="41"/>
      <c r="J92" s="73"/>
      <c r="K92" s="69"/>
      <c r="L92" s="238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40"/>
      <c r="G93" s="83"/>
      <c r="H93" s="83"/>
      <c r="I93" s="41"/>
      <c r="J93" s="73"/>
      <c r="K93" s="69"/>
      <c r="L93" s="238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7"/>
      <c r="G94" s="75"/>
      <c r="H94" s="75"/>
      <c r="I94" s="41"/>
      <c r="J94" s="73"/>
      <c r="K94" s="69"/>
      <c r="L94" s="238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40"/>
      <c r="G95" s="75"/>
      <c r="H95" s="75"/>
      <c r="I95" s="41"/>
      <c r="J95" s="40"/>
      <c r="K95" s="69"/>
      <c r="L95" s="238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40"/>
      <c r="G96" s="75"/>
      <c r="H96" s="75"/>
      <c r="I96" s="41"/>
      <c r="J96" s="73"/>
      <c r="K96" s="69"/>
      <c r="L96" s="238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40"/>
      <c r="G97" s="75"/>
      <c r="H97" s="75"/>
      <c r="I97" s="41"/>
      <c r="J97" s="73"/>
      <c r="K97" s="69"/>
      <c r="L97" s="238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40"/>
      <c r="G98" s="75"/>
      <c r="H98" s="75"/>
      <c r="I98" s="41"/>
      <c r="J98" s="73"/>
      <c r="K98" s="69"/>
      <c r="L98" s="238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40"/>
      <c r="G99" s="76"/>
      <c r="H99" s="76"/>
      <c r="I99" s="77"/>
      <c r="J99" s="78"/>
      <c r="K99" s="69"/>
      <c r="L99" s="238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7"/>
      <c r="G100" s="75"/>
      <c r="H100" s="75"/>
      <c r="I100" s="41"/>
      <c r="J100" s="73"/>
      <c r="K100" s="69"/>
      <c r="L100" s="238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40"/>
      <c r="G101" s="75"/>
      <c r="H101" s="75"/>
      <c r="I101" s="41"/>
      <c r="J101" s="80"/>
      <c r="K101" s="69"/>
      <c r="L101" s="238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2"/>
      <c r="G102" s="76"/>
      <c r="H102" s="76"/>
      <c r="I102" s="77"/>
      <c r="J102" s="78"/>
      <c r="K102" s="69"/>
      <c r="L102" s="238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2"/>
      <c r="G103" s="76"/>
      <c r="H103" s="76"/>
      <c r="I103" s="77"/>
      <c r="J103" s="78"/>
      <c r="K103" s="69"/>
      <c r="L103" s="238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2"/>
      <c r="G104" s="75"/>
      <c r="H104" s="75"/>
      <c r="I104" s="41"/>
      <c r="J104" s="73"/>
      <c r="K104" s="69"/>
      <c r="L104" s="238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2"/>
      <c r="G105" s="75"/>
      <c r="H105" s="75"/>
      <c r="I105" s="41"/>
      <c r="J105" s="73"/>
      <c r="K105" s="69"/>
      <c r="L105" s="238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2"/>
      <c r="G106" s="75"/>
      <c r="H106" s="75"/>
      <c r="I106" s="41"/>
      <c r="J106" s="73"/>
      <c r="K106" s="69"/>
      <c r="L106" s="238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2"/>
      <c r="G107" s="75"/>
      <c r="H107" s="75"/>
      <c r="I107" s="41"/>
      <c r="J107" s="40"/>
      <c r="K107" s="69"/>
      <c r="L107" s="238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2"/>
      <c r="G108" s="76"/>
      <c r="H108" s="76"/>
      <c r="I108" s="77"/>
      <c r="J108" s="78"/>
      <c r="K108" s="69"/>
      <c r="L108" s="238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2"/>
      <c r="G109" s="75"/>
      <c r="H109" s="75"/>
      <c r="I109" s="41"/>
      <c r="J109" s="73"/>
      <c r="K109" s="69"/>
      <c r="L109" s="238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2"/>
      <c r="G110" s="76"/>
      <c r="H110" s="76"/>
      <c r="I110" s="77"/>
      <c r="J110" s="78"/>
      <c r="K110" s="69"/>
      <c r="L110" s="238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2"/>
      <c r="G111" s="75"/>
      <c r="H111" s="75"/>
      <c r="I111" s="41"/>
      <c r="J111" s="73"/>
      <c r="K111" s="69"/>
      <c r="L111" s="238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2"/>
      <c r="G112" s="76"/>
      <c r="H112" s="76"/>
      <c r="I112" s="77"/>
      <c r="J112" s="77"/>
      <c r="K112" s="69"/>
      <c r="L112" s="238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2"/>
      <c r="G113" s="75"/>
      <c r="H113" s="75"/>
      <c r="I113" s="41"/>
      <c r="J113" s="41"/>
      <c r="K113" s="69"/>
      <c r="L113" s="238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2"/>
      <c r="G114" s="75"/>
      <c r="H114" s="75"/>
      <c r="I114" s="41"/>
      <c r="J114" s="73"/>
      <c r="K114" s="69"/>
      <c r="L114" s="238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2"/>
      <c r="G115" s="75"/>
      <c r="H115" s="75"/>
      <c r="I115" s="41"/>
      <c r="J115" s="73"/>
      <c r="K115" s="69"/>
      <c r="L115" s="238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2"/>
      <c r="G116" s="76"/>
      <c r="H116" s="76"/>
      <c r="I116" s="77"/>
      <c r="J116" s="78"/>
      <c r="K116" s="69"/>
      <c r="L116" s="238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2"/>
      <c r="G117" s="76"/>
      <c r="H117" s="76"/>
      <c r="I117" s="77"/>
      <c r="J117" s="78"/>
      <c r="K117" s="69"/>
      <c r="L117" s="238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2"/>
      <c r="G118" s="75"/>
      <c r="H118" s="75"/>
      <c r="I118" s="41"/>
      <c r="J118" s="40"/>
      <c r="K118" s="69"/>
      <c r="L118" s="238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8" t="s">
        <v>23</v>
      </c>
      <c r="B119" s="289"/>
      <c r="C119" s="221">
        <f>SUM(C37:C118)</f>
        <v>808750</v>
      </c>
      <c r="D119" s="220"/>
      <c r="F119" s="240"/>
      <c r="G119" s="75"/>
      <c r="H119" s="75"/>
      <c r="I119" s="41"/>
      <c r="J119" s="73"/>
      <c r="K119" s="69"/>
      <c r="L119" s="238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0"/>
      <c r="G120" s="75"/>
      <c r="H120" s="75"/>
      <c r="I120" s="41"/>
      <c r="J120" s="73"/>
      <c r="K120" s="69"/>
      <c r="L120" s="238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0" t="s">
        <v>24</v>
      </c>
      <c r="B121" s="291"/>
      <c r="C121" s="169" t="s">
        <v>11</v>
      </c>
      <c r="D121" s="168"/>
      <c r="F121" s="240"/>
      <c r="G121" s="76"/>
      <c r="H121" s="76"/>
      <c r="I121" s="77"/>
      <c r="J121" s="78"/>
      <c r="K121" s="69"/>
      <c r="L121" s="238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3"/>
      <c r="G122" s="244"/>
      <c r="H122" s="244"/>
      <c r="I122" s="245">
        <f>SUM(I44:I121)</f>
        <v>0</v>
      </c>
      <c r="J122" s="246"/>
      <c r="K122" s="247">
        <f>SUM(K69:K121)</f>
        <v>0</v>
      </c>
      <c r="L122" s="248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2"/>
      <c r="G156" s="292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zoomScaleNormal="100" workbookViewId="0">
      <selection activeCell="H12" sqref="H12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6" t="s">
        <v>43</v>
      </c>
      <c r="B1" s="307"/>
      <c r="C1" s="307"/>
      <c r="D1" s="307"/>
      <c r="E1" s="308"/>
      <c r="F1" s="184"/>
      <c r="G1" s="1"/>
    </row>
    <row r="2" spans="1:28" ht="21.75">
      <c r="A2" s="315" t="s">
        <v>61</v>
      </c>
      <c r="B2" s="316"/>
      <c r="C2" s="316"/>
      <c r="D2" s="316"/>
      <c r="E2" s="317"/>
      <c r="F2" s="184"/>
      <c r="G2" s="1"/>
    </row>
    <row r="3" spans="1:28" ht="24" thickBot="1">
      <c r="A3" s="309" t="s">
        <v>117</v>
      </c>
      <c r="B3" s="310"/>
      <c r="C3" s="310"/>
      <c r="D3" s="310"/>
      <c r="E3" s="311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8" t="s">
        <v>47</v>
      </c>
      <c r="B4" s="319"/>
      <c r="C4" s="319"/>
      <c r="D4" s="319"/>
      <c r="E4" s="320"/>
      <c r="F4" s="184"/>
      <c r="G4" s="254" t="s">
        <v>79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60</v>
      </c>
      <c r="B5" s="189">
        <v>9000000</v>
      </c>
      <c r="C5" s="162"/>
      <c r="D5" s="163" t="s">
        <v>10</v>
      </c>
      <c r="E5" s="179">
        <v>12892140</v>
      </c>
      <c r="F5" s="184"/>
      <c r="G5" s="255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132225.60000000001</v>
      </c>
      <c r="C6" s="34"/>
      <c r="D6" s="152" t="s">
        <v>59</v>
      </c>
      <c r="E6" s="157">
        <v>9807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6"/>
      <c r="B7" s="181"/>
      <c r="C7" s="32"/>
      <c r="D7" s="152" t="s">
        <v>57</v>
      </c>
      <c r="E7" s="180">
        <v>1163057.5999999996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26956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808750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9" t="s">
        <v>7</v>
      </c>
      <c r="B11" s="260">
        <f>B6-B9-B10</f>
        <v>105269.6</v>
      </c>
      <c r="C11" s="32"/>
      <c r="D11" s="152" t="s">
        <v>90</v>
      </c>
      <c r="E11" s="157">
        <v>71190</v>
      </c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7"/>
      <c r="B12" s="258"/>
      <c r="C12" s="32"/>
      <c r="D12" s="152" t="s">
        <v>44</v>
      </c>
      <c r="E12" s="180">
        <v>560325</v>
      </c>
      <c r="F12" s="184"/>
      <c r="H12" s="26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6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65" t="s">
        <v>88</v>
      </c>
      <c r="B14" s="266">
        <v>6500000</v>
      </c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104</v>
      </c>
      <c r="B16" s="156">
        <v>100000</v>
      </c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B5+B6-B9+B14-B16</f>
        <v>15505269.6</v>
      </c>
      <c r="C18" s="32"/>
      <c r="D18" s="152" t="s">
        <v>6</v>
      </c>
      <c r="E18" s="157">
        <f>SUM(E5:E17)</f>
        <v>15505269.6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12" t="s">
        <v>12</v>
      </c>
      <c r="B20" s="313"/>
      <c r="C20" s="313"/>
      <c r="D20" s="313"/>
      <c r="E20" s="314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93</v>
      </c>
      <c r="B21" s="186">
        <v>87500</v>
      </c>
      <c r="C21" s="183"/>
      <c r="D21" s="183" t="s">
        <v>71</v>
      </c>
      <c r="E21" s="187">
        <v>31990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98</v>
      </c>
      <c r="B22" s="191">
        <v>20000</v>
      </c>
      <c r="C22" s="192"/>
      <c r="D22" s="190" t="s">
        <v>66</v>
      </c>
      <c r="E22" s="194">
        <v>50000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70</v>
      </c>
      <c r="B23" s="191">
        <v>100000</v>
      </c>
      <c r="C23" s="192"/>
      <c r="D23" s="190" t="s">
        <v>65</v>
      </c>
      <c r="E23" s="194">
        <v>31990</v>
      </c>
      <c r="F23" s="160"/>
      <c r="G23" s="160"/>
    </row>
    <row r="24" spans="1:28" s="1" customFormat="1" ht="22.5" thickBot="1">
      <c r="A24" s="197" t="s">
        <v>69</v>
      </c>
      <c r="B24" s="198">
        <v>320000</v>
      </c>
      <c r="C24" s="253"/>
      <c r="D24" s="199" t="s">
        <v>94</v>
      </c>
      <c r="E24" s="200">
        <v>135000</v>
      </c>
      <c r="F24" s="160"/>
      <c r="G24" s="160"/>
    </row>
    <row r="25" spans="1:28" ht="21.75">
      <c r="A25" s="196"/>
      <c r="B25" s="196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2:B24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2022-04-22T16:07:51Z</dcterms:modified>
</cp:coreProperties>
</file>