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30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<sst xmlns="http://schemas.openxmlformats.org/spreadsheetml/2006/main" count="203" uniqueCount="111">
  <si>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</si>
  <si>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</si>
  <si>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</si>
  <si>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</si>
  <si>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</si>
  <si>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</si>
  <si>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</si>
  <si>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</si>
  <si>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</si>
  <si>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</si>
  <si>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</si>
  <si>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</si>
  <si>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</si>
  <si>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</si>
  <si>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</si>
  <si>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</si>
  <si>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</si>
  <si>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</si>
  <si>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</si>
  <si>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</si>
  <si>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</si>
  <si>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</si>
  <si>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</si>
  <si>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</si>
  <si>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</si>
  <si>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</si>
  <si>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</si>
  <si>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</si>
  <si>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</si>
  <si>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</si>
  <si>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</si>
  <si>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</si>
  <si>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</si>
  <si>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</si>
  <si>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</si>
  <si>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</si>
  <si>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</si>
  <si>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</si>
  <si>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</si>
  <si>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</si>
  <si>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</si>
  <si>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</si>
  <si>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</si>
  <si>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</si>
  <si>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</si>
  <si>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</si>
  <si>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</si>
  <si>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</si>
  <si>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</si>
  <si>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</si>
  <si>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</si>
  <si>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</si>
  <si>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</si>
  <si>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</si>
  <si>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</si>
  <si>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</si>
  <si>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</si>
  <si>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</si>
  <si>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</si>
  <si>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</si>
  <si>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</si>
  <si>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</si>
  <si>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</si>
  <si>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</si>
  <si>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</si>
  <si>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</si>
  <si>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</si>
  <si>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</si>
  <si>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</si>
  <si>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</si>
  <si>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</si>
  <si>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</si>
  <si>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</si>
  <si>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</si>
  <si>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</si>
  <si>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</si>
  <si>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</si>
  <si>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</si>
  <si>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</si>
  <si>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</si>
  <si>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</si>
  <si>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</si>
  <si>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</si>
  <si>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</si>
  <si>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</si>
  <si>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</si>
  <si>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</si>
  <si>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</si>
  <si>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</si>
  <si>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</si>
  <si>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</si>
  <si>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</si>
  <si>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</si>
  <si>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</si>
  <si>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</si>
  <si>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</si>
  <si>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</si>
  <si>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</si>
  <si>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20.12.2021</t>
  </si>
  <si>
    <t>21.12.2021</t>
  </si>
  <si>
    <t>22.12.2021</t>
  </si>
  <si>
    <t>23.12.2021</t>
  </si>
  <si>
    <t>25.12.2021</t>
  </si>
  <si>
    <t>26.12.2021</t>
  </si>
  <si>
    <t>27.12.2021</t>
  </si>
  <si>
    <t>28.12.2021</t>
  </si>
  <si>
    <t>29.12.2021</t>
  </si>
  <si>
    <t>Symphony</t>
  </si>
  <si>
    <t>30.12.2021</t>
  </si>
  <si>
    <t>Symphony Brac Deposit+ Transfer</t>
  </si>
  <si>
    <t>Date: 30.12.2021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</si>
</sst>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14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8" workbookViewId="0">
      <selection activeCell="F52" sqref="F5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4" t="s">
        <v>13</v>
      </c>
      <c r="C1" s="254"/>
      <c r="D1" s="254"/>
      <c r="E1" s="254"/>
    </row>
    <row r="2" spans="1:11" ht="16.5" customHeight="1">
      <c r="A2" s="15"/>
      <c r="B2" s="255" t="s">
        <v>60</v>
      </c>
      <c r="C2" s="255"/>
      <c r="D2" s="255"/>
      <c r="E2" s="25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52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61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62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62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63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64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65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65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66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66</v>
      </c>
      <c r="C14" s="243">
        <v>1000000</v>
      </c>
      <c r="D14" s="231">
        <v>1157400</v>
      </c>
      <c r="E14" s="21">
        <f t="shared" si="0"/>
        <v>66630</v>
      </c>
      <c r="F14" s="245" t="s">
        <v>67</v>
      </c>
      <c r="G14" s="1"/>
      <c r="H14" s="7"/>
      <c r="I14" s="1"/>
      <c r="J14" s="15"/>
      <c r="K14" s="15"/>
    </row>
    <row r="15" spans="1:11">
      <c r="A15" s="15"/>
      <c r="B15" s="20" t="s">
        <v>68</v>
      </c>
      <c r="C15" s="244">
        <v>1000000</v>
      </c>
      <c r="D15" s="19">
        <v>0</v>
      </c>
      <c r="E15" s="21">
        <f t="shared" si="0"/>
        <v>1066630</v>
      </c>
      <c r="F15" s="245" t="s">
        <v>67</v>
      </c>
      <c r="G15" s="14"/>
      <c r="H15" s="1"/>
      <c r="I15" s="1"/>
      <c r="J15" s="15"/>
      <c r="K15" s="15"/>
    </row>
    <row r="16" spans="1:11">
      <c r="A16" s="15"/>
      <c r="B16" s="181" t="s">
        <v>68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69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87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88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89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90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90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92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93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94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97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97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98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98</v>
      </c>
      <c r="C29" s="244">
        <v>800000</v>
      </c>
      <c r="D29" s="152">
        <v>1350700</v>
      </c>
      <c r="E29" s="184">
        <f t="shared" si="0"/>
        <v>7330</v>
      </c>
      <c r="F29" s="245" t="s">
        <v>67</v>
      </c>
      <c r="G29" s="1"/>
      <c r="H29" s="1"/>
      <c r="I29" s="1"/>
      <c r="J29" s="15"/>
      <c r="K29" s="15"/>
    </row>
    <row r="30" spans="1:11">
      <c r="A30" s="15"/>
      <c r="B30" s="20" t="s">
        <v>99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100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101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102</v>
      </c>
      <c r="C33" s="19">
        <v>0</v>
      </c>
      <c r="D33" s="19">
        <v>0</v>
      </c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103</v>
      </c>
      <c r="C34" s="19">
        <v>720000</v>
      </c>
      <c r="D34" s="152">
        <v>715000</v>
      </c>
      <c r="E34" s="184">
        <f t="shared" si="0"/>
        <v>16030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104</v>
      </c>
      <c r="C35" s="244">
        <v>1000000</v>
      </c>
      <c r="D35" s="19">
        <v>0</v>
      </c>
      <c r="E35" s="184">
        <f t="shared" si="0"/>
        <v>1016030</v>
      </c>
      <c r="F35" s="245" t="s">
        <v>67</v>
      </c>
      <c r="G35" s="1"/>
      <c r="H35" s="1"/>
      <c r="I35" s="1"/>
      <c r="J35" s="15"/>
      <c r="K35" s="15"/>
    </row>
    <row r="36" spans="1:11">
      <c r="A36" s="15"/>
      <c r="B36" s="20" t="s">
        <v>104</v>
      </c>
      <c r="C36" s="19">
        <v>400000</v>
      </c>
      <c r="D36" s="152">
        <v>1347400</v>
      </c>
      <c r="E36" s="184">
        <f t="shared" si="0"/>
        <v>68630</v>
      </c>
      <c r="F36" s="12"/>
      <c r="G36" s="1"/>
      <c r="H36" s="1"/>
      <c r="I36" s="1"/>
      <c r="J36" s="15"/>
      <c r="K36" s="15"/>
    </row>
    <row r="37" spans="1:11">
      <c r="A37" s="15"/>
      <c r="B37" s="20" t="s">
        <v>105</v>
      </c>
      <c r="C37" s="19">
        <v>500000</v>
      </c>
      <c r="D37" s="152">
        <v>542400</v>
      </c>
      <c r="E37" s="184">
        <f t="shared" si="0"/>
        <v>26230</v>
      </c>
      <c r="F37" s="12"/>
      <c r="G37" s="1"/>
      <c r="H37" s="1"/>
      <c r="I37" s="1"/>
      <c r="J37" s="15"/>
      <c r="K37" s="15"/>
    </row>
    <row r="38" spans="1:11">
      <c r="A38" s="15"/>
      <c r="B38" s="20" t="s">
        <v>106</v>
      </c>
      <c r="C38" s="19">
        <v>550000</v>
      </c>
      <c r="D38" s="152">
        <v>569000</v>
      </c>
      <c r="E38" s="184">
        <f t="shared" si="0"/>
        <v>7230</v>
      </c>
      <c r="G38" s="1"/>
      <c r="H38" s="1"/>
      <c r="I38" s="1"/>
      <c r="J38" s="15"/>
      <c r="K38" s="15"/>
    </row>
    <row r="39" spans="1:11">
      <c r="A39" s="15"/>
      <c r="B39" s="20" t="s">
        <v>106</v>
      </c>
      <c r="C39" s="244">
        <v>1300000</v>
      </c>
      <c r="D39" s="19">
        <v>0</v>
      </c>
      <c r="E39" s="184">
        <f t="shared" si="0"/>
        <v>1307230</v>
      </c>
      <c r="F39" s="245" t="s">
        <v>67</v>
      </c>
      <c r="G39" s="1"/>
      <c r="H39" s="1"/>
      <c r="I39" s="1"/>
      <c r="J39" s="15"/>
      <c r="K39" s="15"/>
    </row>
    <row r="40" spans="1:11">
      <c r="A40" s="15"/>
      <c r="B40" s="20" t="s">
        <v>108</v>
      </c>
      <c r="C40" s="19">
        <v>235000</v>
      </c>
      <c r="D40" s="152">
        <v>1536100</v>
      </c>
      <c r="E40" s="184">
        <f t="shared" si="0"/>
        <v>6130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6130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6130</v>
      </c>
      <c r="F42" s="12"/>
      <c r="G42" s="1"/>
      <c r="H42" s="15"/>
    </row>
    <row r="43" spans="1:11">
      <c r="A43" s="15"/>
      <c r="B43" s="253" t="s">
        <v>108</v>
      </c>
      <c r="C43" s="152">
        <v>500000</v>
      </c>
      <c r="D43" s="152">
        <v>500000</v>
      </c>
      <c r="E43" s="184">
        <f t="shared" si="0"/>
        <v>6130</v>
      </c>
      <c r="F43" s="252" t="s">
        <v>109</v>
      </c>
      <c r="G43" s="1"/>
      <c r="H43" s="15"/>
    </row>
    <row r="44" spans="1:11">
      <c r="A44" s="15"/>
      <c r="B44" s="20"/>
      <c r="C44" s="19"/>
      <c r="D44" s="19"/>
      <c r="E44" s="184">
        <f t="shared" si="0"/>
        <v>6130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6130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6130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6130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6130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6130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6130</v>
      </c>
      <c r="F50" s="12"/>
      <c r="G50" s="1"/>
      <c r="H50" s="15"/>
    </row>
    <row r="51" spans="2:8">
      <c r="B51" s="25"/>
      <c r="C51" s="21">
        <f>SUM(C5:C50)</f>
        <v>17292430</v>
      </c>
      <c r="D51" s="21">
        <f>SUM(D5:D50)</f>
        <v>17286300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1" activePane="bottomLeft" state="frozen"/>
      <selection pane="bottomLeft" activeCell="K34" sqref="K34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60" t="s">
        <v>13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1:24" s="104" customFormat="1" ht="18">
      <c r="A2" s="261" t="s">
        <v>42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4" s="105" customFormat="1" ht="16.5" thickBot="1">
      <c r="A3" s="262" t="s">
        <v>70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S3" s="49"/>
      <c r="T3" s="5"/>
      <c r="U3" s="5"/>
      <c r="V3" s="5"/>
      <c r="W3" s="5"/>
      <c r="X3" s="11"/>
    </row>
    <row r="4" spans="1:24" s="107" customFormat="1">
      <c r="A4" s="265" t="s">
        <v>25</v>
      </c>
      <c r="B4" s="267" t="s">
        <v>26</v>
      </c>
      <c r="C4" s="256" t="s">
        <v>27</v>
      </c>
      <c r="D4" s="256" t="s">
        <v>28</v>
      </c>
      <c r="E4" s="256" t="s">
        <v>29</v>
      </c>
      <c r="F4" s="256" t="s">
        <v>30</v>
      </c>
      <c r="G4" s="256" t="s">
        <v>31</v>
      </c>
      <c r="H4" s="256" t="s">
        <v>48</v>
      </c>
      <c r="I4" s="256" t="s">
        <v>32</v>
      </c>
      <c r="J4" s="256" t="s">
        <v>33</v>
      </c>
      <c r="K4" s="256" t="s">
        <v>34</v>
      </c>
      <c r="L4" s="256" t="s">
        <v>35</v>
      </c>
      <c r="M4" s="256" t="s">
        <v>71</v>
      </c>
      <c r="N4" s="258" t="s">
        <v>50</v>
      </c>
      <c r="O4" s="271" t="s">
        <v>14</v>
      </c>
      <c r="P4" s="269" t="s">
        <v>36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6"/>
      <c r="B5" s="268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9"/>
      <c r="O5" s="272"/>
      <c r="P5" s="270"/>
      <c r="Q5" s="111" t="s">
        <v>37</v>
      </c>
      <c r="S5" s="112"/>
      <c r="T5" s="113"/>
      <c r="U5" s="113"/>
      <c r="V5" s="113"/>
      <c r="W5" s="113"/>
      <c r="X5" s="114"/>
    </row>
    <row r="6" spans="1:24" s="9" customFormat="1">
      <c r="A6" s="115" t="s">
        <v>61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62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63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38</v>
      </c>
      <c r="V8" s="26"/>
      <c r="W8" s="3"/>
    </row>
    <row r="9" spans="1:24" s="9" customFormat="1">
      <c r="A9" s="115" t="s">
        <v>64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65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66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68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69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/>
      <c r="N13" s="124"/>
      <c r="O13" s="124"/>
      <c r="P13" s="126"/>
      <c r="Q13" s="120">
        <f t="shared" si="0"/>
        <v>835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87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88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89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90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92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93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94</v>
      </c>
      <c r="B20" s="123">
        <v>700</v>
      </c>
      <c r="C20" s="116"/>
      <c r="D20" s="124"/>
      <c r="E20" s="124">
        <v>1980</v>
      </c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2960</v>
      </c>
      <c r="R20" s="121"/>
      <c r="S20" s="4"/>
      <c r="T20" s="26"/>
      <c r="U20" s="3"/>
      <c r="V20" s="26"/>
      <c r="W20" s="3"/>
    </row>
    <row r="21" spans="1:23" s="9" customFormat="1">
      <c r="A21" s="115" t="s">
        <v>97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98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99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100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101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 t="s">
        <v>102</v>
      </c>
      <c r="B26" s="123">
        <v>500</v>
      </c>
      <c r="C26" s="116"/>
      <c r="D26" s="124"/>
      <c r="E26" s="124"/>
      <c r="F26" s="124"/>
      <c r="G26" s="124">
        <v>50</v>
      </c>
      <c r="H26" s="124"/>
      <c r="I26" s="124">
        <v>130</v>
      </c>
      <c r="J26" s="124">
        <v>160</v>
      </c>
      <c r="K26" s="124"/>
      <c r="L26" s="124"/>
      <c r="M26" s="154"/>
      <c r="N26" s="124"/>
      <c r="O26" s="124"/>
      <c r="P26" s="126"/>
      <c r="Q26" s="120">
        <f t="shared" si="0"/>
        <v>840</v>
      </c>
      <c r="R26" s="121"/>
      <c r="S26" s="4"/>
    </row>
    <row r="27" spans="1:23" s="9" customFormat="1">
      <c r="A27" s="115" t="s">
        <v>103</v>
      </c>
      <c r="B27" s="123"/>
      <c r="C27" s="116"/>
      <c r="D27" s="124"/>
      <c r="E27" s="124"/>
      <c r="F27" s="124"/>
      <c r="G27" s="124"/>
      <c r="H27" s="124"/>
      <c r="I27" s="124">
        <v>70</v>
      </c>
      <c r="J27" s="124">
        <v>80</v>
      </c>
      <c r="K27" s="124"/>
      <c r="L27" s="124"/>
      <c r="M27" s="154"/>
      <c r="N27" s="124"/>
      <c r="O27" s="124"/>
      <c r="P27" s="126"/>
      <c r="Q27" s="120">
        <f t="shared" si="0"/>
        <v>150</v>
      </c>
      <c r="R27" s="121"/>
      <c r="S27" s="4"/>
    </row>
    <row r="28" spans="1:23" s="9" customFormat="1">
      <c r="A28" s="115" t="s">
        <v>104</v>
      </c>
      <c r="B28" s="123"/>
      <c r="C28" s="116"/>
      <c r="D28" s="124"/>
      <c r="E28" s="124"/>
      <c r="F28" s="124"/>
      <c r="G28" s="124">
        <v>100</v>
      </c>
      <c r="H28" s="124"/>
      <c r="I28" s="124">
        <v>130</v>
      </c>
      <c r="J28" s="124">
        <v>160</v>
      </c>
      <c r="K28" s="124"/>
      <c r="L28" s="124"/>
      <c r="M28" s="154"/>
      <c r="N28" s="124"/>
      <c r="O28" s="124"/>
      <c r="P28" s="126"/>
      <c r="Q28" s="120">
        <f t="shared" si="0"/>
        <v>390</v>
      </c>
      <c r="R28" s="121"/>
      <c r="S28" s="4"/>
      <c r="T28" s="133"/>
      <c r="U28" s="133"/>
    </row>
    <row r="29" spans="1:23" s="9" customFormat="1">
      <c r="A29" s="115" t="s">
        <v>105</v>
      </c>
      <c r="B29" s="123">
        <v>500</v>
      </c>
      <c r="C29" s="116"/>
      <c r="D29" s="124"/>
      <c r="E29" s="124"/>
      <c r="F29" s="124"/>
      <c r="G29" s="124">
        <v>70</v>
      </c>
      <c r="H29" s="124"/>
      <c r="I29" s="124">
        <v>30</v>
      </c>
      <c r="J29" s="124">
        <v>80</v>
      </c>
      <c r="K29" s="124"/>
      <c r="L29" s="124"/>
      <c r="M29" s="154"/>
      <c r="N29" s="124"/>
      <c r="O29" s="124"/>
      <c r="P29" s="126"/>
      <c r="Q29" s="120">
        <f t="shared" si="0"/>
        <v>680</v>
      </c>
      <c r="R29" s="121"/>
      <c r="S29" s="133"/>
      <c r="T29" s="134"/>
      <c r="U29" s="134"/>
    </row>
    <row r="30" spans="1:23" s="9" customFormat="1">
      <c r="A30" s="115" t="s">
        <v>106</v>
      </c>
      <c r="B30" s="123"/>
      <c r="C30" s="116"/>
      <c r="D30" s="124"/>
      <c r="E30" s="124"/>
      <c r="F30" s="124"/>
      <c r="G30" s="124">
        <v>50</v>
      </c>
      <c r="H30" s="124"/>
      <c r="I30" s="124">
        <v>100</v>
      </c>
      <c r="J30" s="124">
        <v>160</v>
      </c>
      <c r="K30" s="124"/>
      <c r="L30" s="124"/>
      <c r="M30" s="154"/>
      <c r="N30" s="124"/>
      <c r="O30" s="124"/>
      <c r="P30" s="126"/>
      <c r="Q30" s="120">
        <f t="shared" si="0"/>
        <v>310</v>
      </c>
      <c r="R30" s="121"/>
      <c r="S30" s="133"/>
      <c r="T30" s="133"/>
      <c r="U30" s="133"/>
    </row>
    <row r="31" spans="1:23" s="9" customFormat="1">
      <c r="A31" s="115" t="s">
        <v>108</v>
      </c>
      <c r="B31" s="123"/>
      <c r="C31" s="116"/>
      <c r="D31" s="124">
        <v>20</v>
      </c>
      <c r="E31" s="124"/>
      <c r="F31" s="124"/>
      <c r="G31" s="124">
        <v>70</v>
      </c>
      <c r="H31" s="124"/>
      <c r="I31" s="135">
        <v>120</v>
      </c>
      <c r="J31" s="124">
        <v>160</v>
      </c>
      <c r="K31" s="124"/>
      <c r="L31" s="124"/>
      <c r="M31" s="154"/>
      <c r="N31" s="124"/>
      <c r="O31" s="124"/>
      <c r="P31" s="126"/>
      <c r="Q31" s="120">
        <f t="shared" si="0"/>
        <v>370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39</v>
      </c>
      <c r="B37" s="141">
        <f>SUM(B6:B36)</f>
        <v>5100</v>
      </c>
      <c r="C37" s="142">
        <f t="shared" ref="C37:P37" si="1">SUM(C6:C36)</f>
        <v>860</v>
      </c>
      <c r="D37" s="142">
        <f t="shared" si="1"/>
        <v>875</v>
      </c>
      <c r="E37" s="142">
        <f t="shared" si="1"/>
        <v>1980</v>
      </c>
      <c r="F37" s="142">
        <f t="shared" si="1"/>
        <v>340</v>
      </c>
      <c r="G37" s="142">
        <f>SUM(G6:G36)</f>
        <v>2250</v>
      </c>
      <c r="H37" s="142">
        <f t="shared" si="1"/>
        <v>0</v>
      </c>
      <c r="I37" s="142">
        <f t="shared" si="1"/>
        <v>2935</v>
      </c>
      <c r="J37" s="142">
        <f t="shared" si="1"/>
        <v>3760</v>
      </c>
      <c r="K37" s="142">
        <f t="shared" si="1"/>
        <v>0</v>
      </c>
      <c r="L37" s="142">
        <f t="shared" si="1"/>
        <v>1300</v>
      </c>
      <c r="M37" s="157">
        <f t="shared" si="1"/>
        <v>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20000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D118" sqref="D118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0" t="s">
        <v>13</v>
      </c>
      <c r="B1" s="281"/>
      <c r="C1" s="281"/>
      <c r="D1" s="281"/>
      <c r="E1" s="281"/>
      <c r="F1" s="282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3" t="s">
        <v>82</v>
      </c>
      <c r="B2" s="283"/>
      <c r="C2" s="283"/>
      <c r="D2" s="283"/>
      <c r="E2" s="283"/>
      <c r="F2" s="283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4" t="s">
        <v>43</v>
      </c>
      <c r="B3" s="285"/>
      <c r="C3" s="285"/>
      <c r="D3" s="285"/>
      <c r="E3" s="285"/>
      <c r="F3" s="286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15</v>
      </c>
      <c r="C4" s="223" t="s">
        <v>16</v>
      </c>
      <c r="D4" s="222" t="s">
        <v>17</v>
      </c>
      <c r="E4" s="222" t="s">
        <v>18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19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19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19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19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19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19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19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19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19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19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19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19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19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19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19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19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19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19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19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19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19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19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19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19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19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19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>
        <v>-293150</v>
      </c>
      <c r="D31" s="44"/>
      <c r="E31" s="44">
        <f t="shared" si="0"/>
        <v>-293150</v>
      </c>
      <c r="F31" s="44"/>
      <c r="G31" s="61"/>
      <c r="H31" s="59" t="s">
        <v>19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-293150</v>
      </c>
      <c r="D33" s="44">
        <f>SUM(D5:D32)</f>
        <v>0</v>
      </c>
      <c r="E33" s="44">
        <f>SUM(E5:E32)</f>
        <v>-293150</v>
      </c>
      <c r="F33" s="44">
        <f>B33-E33</f>
        <v>293150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7" t="s">
        <v>20</v>
      </c>
      <c r="B35" s="288"/>
      <c r="C35" s="288"/>
      <c r="D35" s="289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90" t="s">
        <v>12</v>
      </c>
      <c r="B36" s="291"/>
      <c r="C36" s="291"/>
      <c r="D36" s="292"/>
      <c r="E36" s="217">
        <f>F33-C113+K116</f>
        <v>3320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/>
      <c r="B41" s="236"/>
      <c r="C41" s="246"/>
      <c r="D41" s="236"/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/>
      <c r="B42" s="236"/>
      <c r="C42" s="246"/>
      <c r="D42" s="236"/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96</v>
      </c>
      <c r="B43" s="236" t="s">
        <v>47</v>
      </c>
      <c r="C43" s="246">
        <v>4460</v>
      </c>
      <c r="D43" s="236" t="s">
        <v>94</v>
      </c>
      <c r="E43" s="49"/>
      <c r="F43" s="293" t="s">
        <v>21</v>
      </c>
      <c r="G43" s="294"/>
      <c r="H43" s="294"/>
      <c r="I43" s="294"/>
      <c r="J43" s="294"/>
      <c r="K43" s="294"/>
      <c r="L43" s="295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59</v>
      </c>
      <c r="B44" s="236" t="s">
        <v>72</v>
      </c>
      <c r="C44" s="246">
        <v>69330</v>
      </c>
      <c r="D44" s="236" t="s">
        <v>58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73</v>
      </c>
      <c r="B45" s="236" t="s">
        <v>74</v>
      </c>
      <c r="C45" s="246">
        <v>14270</v>
      </c>
      <c r="D45" s="236" t="s">
        <v>102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75</v>
      </c>
      <c r="B46" s="236" t="s">
        <v>72</v>
      </c>
      <c r="C46" s="246">
        <v>37340</v>
      </c>
      <c r="D46" s="236" t="s">
        <v>76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77</v>
      </c>
      <c r="B47" s="236" t="s">
        <v>78</v>
      </c>
      <c r="C47" s="246">
        <v>6000</v>
      </c>
      <c r="D47" s="247" t="s">
        <v>57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46</v>
      </c>
      <c r="B48" s="236" t="s">
        <v>47</v>
      </c>
      <c r="C48" s="246">
        <v>147630</v>
      </c>
      <c r="D48" s="247" t="s">
        <v>102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79</v>
      </c>
      <c r="B49" s="236" t="s">
        <v>56</v>
      </c>
      <c r="C49" s="246">
        <v>8000</v>
      </c>
      <c r="D49" s="236" t="s">
        <v>54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80</v>
      </c>
      <c r="B50" s="236" t="s">
        <v>81</v>
      </c>
      <c r="C50" s="246">
        <v>1800</v>
      </c>
      <c r="D50" s="247" t="s">
        <v>66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95</v>
      </c>
      <c r="B51" s="236" t="s">
        <v>56</v>
      </c>
      <c r="C51" s="246">
        <v>1000</v>
      </c>
      <c r="D51" s="236" t="s">
        <v>94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3" t="s">
        <v>41</v>
      </c>
      <c r="G62" s="274"/>
      <c r="H62" s="158"/>
      <c r="I62" s="158"/>
      <c r="J62" s="83" t="s">
        <v>22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5" t="s">
        <v>23</v>
      </c>
      <c r="B113" s="276"/>
      <c r="C113" s="211">
        <f>SUM(C37:C112)</f>
        <v>289830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7" t="s">
        <v>24</v>
      </c>
      <c r="B115" s="278"/>
      <c r="C115" s="209" t="s">
        <v>11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9"/>
      <c r="G150" s="279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7" zoomScaleNormal="100" workbookViewId="0">
      <selection activeCell="M11" sqref="M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7" t="s">
        <v>44</v>
      </c>
      <c r="B1" s="298"/>
      <c r="C1" s="298"/>
      <c r="D1" s="298"/>
      <c r="E1" s="299"/>
      <c r="F1" s="249"/>
      <c r="G1" s="1"/>
    </row>
    <row r="2" spans="1:29" ht="21.75">
      <c r="A2" s="306" t="s">
        <v>43</v>
      </c>
      <c r="B2" s="307"/>
      <c r="C2" s="307"/>
      <c r="D2" s="307"/>
      <c r="E2" s="308"/>
      <c r="F2" s="249"/>
      <c r="G2" s="1"/>
    </row>
    <row r="3" spans="1:29" ht="24" thickBot="1">
      <c r="A3" s="300" t="s">
        <v>110</v>
      </c>
      <c r="B3" s="301"/>
      <c r="C3" s="301"/>
      <c r="D3" s="301"/>
      <c r="E3" s="302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51</v>
      </c>
      <c r="B4" s="310"/>
      <c r="C4" s="310"/>
      <c r="D4" s="310"/>
      <c r="E4" s="311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49</v>
      </c>
      <c r="B5" s="227">
        <v>7000000</v>
      </c>
      <c r="C5" s="195"/>
      <c r="D5" s="196" t="s">
        <v>10</v>
      </c>
      <c r="E5" s="225">
        <v>10383780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280010.59999999998</v>
      </c>
      <c r="C6" s="35"/>
      <c r="D6" s="175" t="s">
        <v>53</v>
      </c>
      <c r="E6" s="186">
        <v>6130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107</v>
      </c>
      <c r="E7" s="226">
        <v>121790.59999999963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83</v>
      </c>
      <c r="B9" s="185">
        <v>19980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14</v>
      </c>
      <c r="B10" s="185">
        <v>22400</v>
      </c>
      <c r="C10" s="33"/>
      <c r="D10" s="175" t="s">
        <v>12</v>
      </c>
      <c r="E10" s="186">
        <v>289830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237630.59999999998</v>
      </c>
      <c r="C11" s="33"/>
      <c r="D11" s="175" t="s">
        <v>45</v>
      </c>
      <c r="E11" s="226">
        <v>1536100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1" t="s">
        <v>84</v>
      </c>
      <c r="B14" s="228">
        <v>5100000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4"/>
      <c r="B15" s="235"/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B5+B6-B9+B14-B15-B10</f>
        <v>12337630.6</v>
      </c>
      <c r="C16" s="33"/>
      <c r="D16" s="175" t="s">
        <v>6</v>
      </c>
      <c r="E16" s="186">
        <f>E5+E6+E7+E10+E11+E12</f>
        <v>12337630.6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55</v>
      </c>
      <c r="B19" s="238">
        <v>147630</v>
      </c>
      <c r="C19" s="239"/>
      <c r="D19" s="240" t="s">
        <v>85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86</v>
      </c>
      <c r="B20" s="187">
        <v>37340</v>
      </c>
      <c r="C20" s="171"/>
      <c r="D20" s="232" t="s">
        <v>91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6"/>
      <c r="B21" s="296"/>
      <c r="C21" s="296"/>
      <c r="D21" s="296"/>
      <c r="E21" s="296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2021-12-30T15:25:14Z</dcterms:modified>
</cp:coreProperties>
</file>