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2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</commentList>
</comments>
</file>

<file path=xl/sharedStrings.xml><?xml version="1.0" encoding="utf-8"?>
<sst xmlns="http://schemas.openxmlformats.org/spreadsheetml/2006/main" count="172" uniqueCount="108">
  <si>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</si>
  <si>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</si>
  <si>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</si>
  <si>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</si>
  <si>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</si>
  <si>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</si>
  <si>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</si>
  <si>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</si>
  <si>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</si>
  <si>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</si>
  <si>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</si>
  <si>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</si>
  <si>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</si>
  <si>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</si>
  <si>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</si>
  <si>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</si>
  <si>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</si>
  <si>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</si>
  <si>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</si>
  <si>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</si>
  <si>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</si>
  <si>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</si>
  <si>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</si>
  <si>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</si>
  <si>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</si>
  <si>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</si>
  <si>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</si>
  <si>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</si>
  <si>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</si>
  <si>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</si>
  <si>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</si>
  <si>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</si>
  <si>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</si>
  <si>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</si>
  <si>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</si>
  <si>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</si>
  <si>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</si>
  <si>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</si>
  <si>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</si>
  <si>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</si>
  <si>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</si>
  <si>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</si>
  <si>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</si>
  <si>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</si>
  <si>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</si>
  <si>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</si>
  <si>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</si>
  <si>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</si>
  <si>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</si>
  <si>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</si>
  <si>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</si>
  <si>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</si>
  <si>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</si>
  <si>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</si>
  <si>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</si>
  <si>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</si>
  <si>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</si>
  <si>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</si>
  <si>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</si>
  <si>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</si>
  <si>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</si>
  <si>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</si>
  <si>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</si>
  <si>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</si>
  <si>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</si>
  <si>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</si>
  <si>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</si>
  <si>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</si>
  <si>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</si>
  <si>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</si>
  <si>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</si>
  <si>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</si>
  <si>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</si>
  <si>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</si>
  <si>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</si>
  <si>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</si>
  <si>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</si>
  <si>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</si>
  <si>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</si>
  <si>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</si>
  <si>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</si>
  <si>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</si>
  <si>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</si>
  <si>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</si>
  <si>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</si>
  <si>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</si>
  <si>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</si>
  <si>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</si>
  <si>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</si>
  <si>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</si>
  <si>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</si>
  <si>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</si>
  <si>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</si>
  <si>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</si>
  <si>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</si>
  <si>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</si>
  <si>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</si>
  <si>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</si>
  <si>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</si>
  <si>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</si>
  <si>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</si>
  <si>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</si>
  <si>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</si>
  <si>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</si>
  <si>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</si>
  <si>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</si>
  <si>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</si>
  <si>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Date: 12.03.2022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</si>
</sst>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5" sqref="E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65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93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94</v>
      </c>
      <c r="C8" s="19">
        <v>182850</v>
      </c>
      <c r="D8" s="19">
        <v>182850</v>
      </c>
      <c r="E8" s="21">
        <f t="shared" si="0"/>
        <v>17897</v>
      </c>
      <c r="F8" s="1" t="s">
        <v>96</v>
      </c>
      <c r="G8" s="1"/>
      <c r="H8" s="1"/>
      <c r="I8" s="15"/>
      <c r="J8" s="15"/>
    </row>
    <row r="9" spans="1:11">
      <c r="A9" s="15"/>
      <c r="B9" s="20" t="s">
        <v>95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97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98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99</v>
      </c>
      <c r="C12" s="19">
        <v>1000000</v>
      </c>
      <c r="D12" s="19">
        <v>1000000</v>
      </c>
      <c r="E12" s="21">
        <f t="shared" si="0"/>
        <v>27797</v>
      </c>
      <c r="F12" s="263" t="s">
        <v>100</v>
      </c>
      <c r="G12" s="24"/>
      <c r="H12" s="1"/>
      <c r="I12" s="15"/>
      <c r="J12" s="15"/>
    </row>
    <row r="13" spans="1:11">
      <c r="A13" s="15"/>
      <c r="B13" s="20" t="s">
        <v>102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103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105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20397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20397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20397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20397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20397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20397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20397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20397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20397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20397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20397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20397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20397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20397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20397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20397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20397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20397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20397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20397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20397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20397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20397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20397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20397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20397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20397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20397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20397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20397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20397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20397</v>
      </c>
      <c r="F47" s="1"/>
      <c r="G47" s="15"/>
    </row>
    <row r="48" spans="1:10">
      <c r="B48" s="20"/>
      <c r="C48" s="19"/>
      <c r="D48" s="19"/>
      <c r="E48" s="21">
        <f t="shared" si="0"/>
        <v>20397</v>
      </c>
      <c r="F48" s="1"/>
      <c r="G48" s="15"/>
    </row>
    <row r="49" spans="2:7">
      <c r="B49" s="20"/>
      <c r="C49" s="19"/>
      <c r="D49" s="19"/>
      <c r="E49" s="21">
        <f t="shared" si="0"/>
        <v>20397</v>
      </c>
      <c r="F49" s="1"/>
      <c r="G49" s="15"/>
    </row>
    <row r="50" spans="2:7">
      <c r="B50" s="20"/>
      <c r="C50" s="19"/>
      <c r="D50" s="19"/>
      <c r="E50" s="21">
        <f t="shared" si="0"/>
        <v>20397</v>
      </c>
      <c r="F50" s="1"/>
      <c r="G50" s="15"/>
    </row>
    <row r="51" spans="2:7">
      <c r="B51" s="25"/>
      <c r="C51" s="21">
        <f>SUM(C5:C50)</f>
        <v>2145747</v>
      </c>
      <c r="D51" s="21">
        <f>SUM(D5:D50)</f>
        <v>2125350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E22" sqref="E22:E23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6" t="s">
        <v>13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24" s="87" customFormat="1" ht="18">
      <c r="A2" s="277" t="s">
        <v>41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24" s="88" customFormat="1" ht="16.5" thickBot="1">
      <c r="A3" s="278" t="s">
        <v>91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80"/>
      <c r="S3" s="48"/>
      <c r="T3" s="5"/>
      <c r="U3" s="5"/>
      <c r="V3" s="5"/>
      <c r="W3" s="5"/>
      <c r="X3" s="11"/>
    </row>
    <row r="4" spans="1:24" s="90" customFormat="1">
      <c r="A4" s="281" t="s">
        <v>25</v>
      </c>
      <c r="B4" s="283" t="s">
        <v>26</v>
      </c>
      <c r="C4" s="270" t="s">
        <v>27</v>
      </c>
      <c r="D4" s="270" t="s">
        <v>28</v>
      </c>
      <c r="E4" s="270" t="s">
        <v>29</v>
      </c>
      <c r="F4" s="270" t="s">
        <v>30</v>
      </c>
      <c r="G4" s="270" t="s">
        <v>31</v>
      </c>
      <c r="H4" s="270" t="s">
        <v>104</v>
      </c>
      <c r="I4" s="270" t="s">
        <v>32</v>
      </c>
      <c r="J4" s="270" t="s">
        <v>33</v>
      </c>
      <c r="K4" s="270" t="s">
        <v>90</v>
      </c>
      <c r="L4" s="270" t="s">
        <v>34</v>
      </c>
      <c r="M4" s="270" t="s">
        <v>80</v>
      </c>
      <c r="N4" s="274" t="s">
        <v>71</v>
      </c>
      <c r="O4" s="272" t="s">
        <v>14</v>
      </c>
      <c r="P4" s="285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2"/>
      <c r="B5" s="284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5"/>
      <c r="O5" s="273"/>
      <c r="P5" s="286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92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93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94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95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97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98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99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102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103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105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90</v>
      </c>
      <c r="J15" s="107">
        <v>160</v>
      </c>
      <c r="K15" s="100"/>
      <c r="L15" s="107"/>
      <c r="M15" s="137"/>
      <c r="N15" s="107"/>
      <c r="O15" s="107"/>
      <c r="P15" s="109"/>
      <c r="Q15" s="103">
        <f t="shared" si="0"/>
        <v>850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2000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1050</v>
      </c>
      <c r="H37" s="125">
        <f t="shared" si="1"/>
        <v>2000</v>
      </c>
      <c r="I37" s="125">
        <f t="shared" si="1"/>
        <v>1310</v>
      </c>
      <c r="J37" s="125">
        <f t="shared" si="1"/>
        <v>1680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8040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55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>
        <v>-653570</v>
      </c>
      <c r="E28" s="43">
        <f t="shared" si="0"/>
        <v>-653570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-6020</v>
      </c>
      <c r="E32" s="43">
        <f t="shared" si="0"/>
        <v>-6020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-659590</v>
      </c>
      <c r="F33" s="43">
        <f>B33-E33</f>
        <v>659590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89</v>
      </c>
      <c r="B39" s="229" t="s">
        <v>68</v>
      </c>
      <c r="C39" s="230">
        <v>31990</v>
      </c>
      <c r="D39" s="232" t="s">
        <v>88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87</v>
      </c>
      <c r="B40" s="229" t="s">
        <v>51</v>
      </c>
      <c r="C40" s="230">
        <v>4500</v>
      </c>
      <c r="D40" s="232" t="s">
        <v>99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58</v>
      </c>
      <c r="B41" s="229" t="s">
        <v>46</v>
      </c>
      <c r="C41" s="230">
        <v>4460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93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59</v>
      </c>
      <c r="B43" s="229" t="s">
        <v>46</v>
      </c>
      <c r="C43" s="230">
        <v>290000</v>
      </c>
      <c r="D43" s="233" t="s">
        <v>94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74</v>
      </c>
      <c r="B44" s="229"/>
      <c r="C44" s="230">
        <v>98660</v>
      </c>
      <c r="D44" s="233" t="s">
        <v>105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61</v>
      </c>
      <c r="B45" s="229" t="s">
        <v>70</v>
      </c>
      <c r="C45" s="230">
        <v>29710</v>
      </c>
      <c r="D45" s="232" t="s">
        <v>105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52</v>
      </c>
      <c r="B46" s="229" t="s">
        <v>76</v>
      </c>
      <c r="C46" s="230">
        <v>1500</v>
      </c>
      <c r="D46" s="232" t="s">
        <v>93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69</v>
      </c>
      <c r="B47" s="229" t="s">
        <v>68</v>
      </c>
      <c r="C47" s="230">
        <v>31990</v>
      </c>
      <c r="D47" s="232" t="s">
        <v>67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62</v>
      </c>
      <c r="B48" s="229" t="s">
        <v>68</v>
      </c>
      <c r="C48" s="230">
        <v>31990</v>
      </c>
      <c r="D48" s="232" t="s">
        <v>79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106</v>
      </c>
      <c r="B49" s="229" t="s">
        <v>76</v>
      </c>
      <c r="C49" s="230">
        <v>1000</v>
      </c>
      <c r="D49" s="232" t="s">
        <v>105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7" t="s">
        <v>40</v>
      </c>
      <c r="G68" s="288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7">
        <f>SUM(C37:C118)</f>
        <v>659590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N9" sqref="N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88"/>
      <c r="G1" s="1"/>
    </row>
    <row r="2" spans="1:29" ht="21.75">
      <c r="A2" s="316" t="s">
        <v>66</v>
      </c>
      <c r="B2" s="317"/>
      <c r="C2" s="317"/>
      <c r="D2" s="317"/>
      <c r="E2" s="318"/>
      <c r="F2" s="188"/>
      <c r="G2" s="1"/>
    </row>
    <row r="3" spans="1:29" ht="24" thickBot="1">
      <c r="A3" s="310" t="s">
        <v>107</v>
      </c>
      <c r="B3" s="311"/>
      <c r="C3" s="311"/>
      <c r="D3" s="311"/>
      <c r="E3" s="312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47</v>
      </c>
      <c r="B4" s="320"/>
      <c r="C4" s="320"/>
      <c r="D4" s="320"/>
      <c r="E4" s="321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64</v>
      </c>
      <c r="B5" s="193">
        <v>9000000</v>
      </c>
      <c r="C5" s="165"/>
      <c r="D5" s="166" t="s">
        <v>10</v>
      </c>
      <c r="E5" s="182">
        <v>10696670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91056.1</v>
      </c>
      <c r="C6" s="34"/>
      <c r="D6" s="154" t="s">
        <v>63</v>
      </c>
      <c r="E6" s="160">
        <v>20397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1145369.0999999996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7190</v>
      </c>
      <c r="C9" s="32"/>
      <c r="D9" s="154" t="s">
        <v>12</v>
      </c>
      <c r="E9" s="160">
        <v>659590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452400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83866.100000000006</v>
      </c>
      <c r="C12" s="32"/>
      <c r="D12" s="154" t="s">
        <v>78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101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81</v>
      </c>
      <c r="B16" s="265">
        <v>4000000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13033866.1</v>
      </c>
      <c r="C17" s="32"/>
      <c r="D17" s="154" t="s">
        <v>6</v>
      </c>
      <c r="E17" s="160">
        <f>E5+E6+E7+E9+E10+E12</f>
        <v>13033866.1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3" t="s">
        <v>12</v>
      </c>
      <c r="B19" s="314"/>
      <c r="C19" s="314"/>
      <c r="D19" s="314"/>
      <c r="E19" s="315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84</v>
      </c>
      <c r="B20" s="190">
        <v>31990</v>
      </c>
      <c r="C20" s="187"/>
      <c r="D20" s="187" t="s">
        <v>85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83</v>
      </c>
      <c r="B21" s="197">
        <v>100000</v>
      </c>
      <c r="C21" s="198"/>
      <c r="D21" s="196" t="s">
        <v>73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82</v>
      </c>
      <c r="B22" s="197">
        <v>280000</v>
      </c>
      <c r="C22" s="198"/>
      <c r="D22" s="196" t="s">
        <v>72</v>
      </c>
      <c r="E22" s="200">
        <v>31990</v>
      </c>
      <c r="F22" s="163"/>
      <c r="G22" s="163"/>
    </row>
    <row r="23" spans="1:29" s="1" customFormat="1" ht="22.5" thickBot="1">
      <c r="A23" s="203" t="s">
        <v>86</v>
      </c>
      <c r="B23" s="204">
        <v>37340</v>
      </c>
      <c r="C23" s="259"/>
      <c r="D23" s="205" t="s">
        <v>75</v>
      </c>
      <c r="E23" s="206">
        <v>98550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2022-03-12T17:34:56Z</dcterms:modified>
</cp:coreProperties>
</file>