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NOVEMBER\28.11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Nov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6" l="1"/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 xml:space="preserve">Manager Chair Meramot=360
Handwash=120
Saban=50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Rasel Gari CT100=2340
Tutul=350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rasel ct 100=470
Kamrul=600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Hello Daffodils Bin Closed Stamp+Others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Murad CT100
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BL office to MC Furniture Vara</t>
        </r>
      </text>
    </comment>
  </commentList>
</comments>
</file>

<file path=xl/sharedStrings.xml><?xml version="1.0" encoding="utf-8"?>
<sst xmlns="http://schemas.openxmlformats.org/spreadsheetml/2006/main" count="461" uniqueCount="238">
  <si>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</si>
  <si>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</si>
  <si>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</si>
  <si>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</si>
  <si>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</si>
  <si>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</si>
  <si>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</si>
  <si>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</si>
  <si>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</si>
  <si>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</si>
  <si>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</si>
  <si>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</si>
  <si>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</si>
  <si>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</si>
  <si>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</si>
  <si>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</si>
  <si>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</si>
  <si>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</si>
  <si>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</si>
  <si>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</si>
  <si>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</si>
  <si>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</si>
  <si>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</si>
  <si>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</si>
  <si>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</si>
  <si>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</si>
  <si>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</si>
  <si>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</si>
  <si>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</si>
  <si>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</si>
  <si>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</si>
  <si>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</si>
  <si>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</si>
  <si>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</si>
  <si>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</si>
  <si>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</si>
  <si>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</si>
  <si>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</si>
  <si>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</si>
  <si>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</si>
  <si>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</si>
  <si>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</si>
  <si>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</si>
  <si>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</si>
  <si>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</si>
  <si>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</si>
  <si>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</si>
  <si>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</si>
  <si>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</si>
  <si>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</si>
  <si>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</si>
  <si>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</si>
  <si>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</si>
  <si>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</si>
  <si>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</si>
  <si>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</si>
  <si>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</si>
  <si>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</si>
  <si>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</si>
  <si>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</si>
  <si>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</si>
  <si>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</si>
  <si>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</si>
  <si>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</si>
  <si>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</si>
  <si>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</si>
  <si>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</si>
  <si>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</si>
  <si>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</si>
  <si>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</si>
  <si>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</si>
  <si>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</si>
  <si>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</si>
  <si>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</si>
  <si>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</si>
  <si>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</si>
  <si>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</si>
  <si>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</si>
  <si>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</si>
  <si>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</si>
  <si>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</si>
  <si>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</si>
  <si>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</si>
  <si>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</si>
  <si>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</si>
  <si>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</si>
  <si>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</si>
  <si>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</si>
  <si>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</si>
  <si>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</si>
  <si>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</si>
  <si>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</si>
  <si>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</si>
  <si>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</si>
  <si>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</si>
  <si>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</si>
  <si>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</si>
  <si>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</si>
  <si>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</si>
  <si>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</si>
  <si>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</si>
  <si>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</si>
  <si>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</si>
  <si>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</si>
  <si>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</si>
  <si>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</si>
  <si>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</si>
  <si>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</si>
  <si>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</si>
  <si>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</si>
  <si>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</si>
  <si>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</si>
  <si>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</si>
  <si>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</si>
  <si>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</si>
  <si>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</si>
  <si>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</si>
  <si>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</si>
  <si>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</si>
  <si>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</si>
  <si>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</si>
  <si>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</si>
  <si>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</si>
  <si>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</si>
  <si>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</si>
  <si>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</si>
  <si>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</si>
  <si>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</si>
  <si>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</si>
  <si>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</si>
  <si>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</si>
  <si>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</si>
  <si>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</si>
  <si>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</si>
  <si>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</si>
  <si>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</si>
  <si>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</si>
  <si>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</si>
  <si>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</si>
  <si>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</si>
  <si>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</si>
  <si>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</si>
  <si>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</si>
  <si>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</si>
  <si>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</si>
  <si>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DSR</t>
  </si>
  <si>
    <t>Molla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</si>
  <si>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</si>
  <si>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</si>
  <si>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</si>
  <si>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</si>
  <si>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</si>
  <si>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</si>
  <si>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</si>
  <si>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</si>
  <si>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</si>
  <si>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</si>
  <si>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</si>
  <si>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</si>
  <si>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</si>
  <si>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</si>
  <si>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</si>
  <si>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</si>
  <si>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</si>
  <si>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</si>
  <si>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</si>
  <si>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</si>
  <si>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</si>
  <si>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</si>
  <si>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</si>
  <si>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</si>
  <si>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18.10.2021</t>
  </si>
  <si>
    <t xml:space="preserve">Friends Elec </t>
  </si>
  <si>
    <t>N=Sohag Telecom</t>
  </si>
  <si>
    <t>Safiul</t>
  </si>
  <si>
    <t>19.10.2021</t>
  </si>
  <si>
    <t>23.10.2021</t>
  </si>
  <si>
    <t>24.10.2021</t>
  </si>
  <si>
    <t>Jony Tel (Sujon)</t>
  </si>
  <si>
    <t>28.10.2021</t>
  </si>
  <si>
    <t>30.10.2021</t>
  </si>
  <si>
    <t>Momtaj</t>
  </si>
  <si>
    <t>31.10.2021</t>
  </si>
  <si>
    <t>01.11.2021</t>
  </si>
  <si>
    <t>Bank Statement November 2021</t>
  </si>
  <si>
    <t>Month : November-2021</t>
  </si>
  <si>
    <t>Balance Statement November-2021</t>
  </si>
  <si>
    <t>Sabbir Mobile Bazar</t>
  </si>
  <si>
    <t>L= Sabbir Mobile</t>
  </si>
  <si>
    <t>02.11.2021</t>
  </si>
  <si>
    <t>03.11.2021</t>
  </si>
  <si>
    <t>04.11.2021</t>
  </si>
  <si>
    <t>Bariolar Sele</t>
  </si>
  <si>
    <t>Harun Bhai</t>
  </si>
  <si>
    <t>06.11.2021</t>
  </si>
  <si>
    <t>Atik</t>
  </si>
  <si>
    <t>07.11.2021</t>
  </si>
  <si>
    <t>Rasel</t>
  </si>
  <si>
    <t>08.11.2021</t>
  </si>
  <si>
    <t>09.11.2021</t>
  </si>
  <si>
    <t>10.11.2021</t>
  </si>
  <si>
    <t>Murad</t>
  </si>
  <si>
    <t>11.11.2021</t>
  </si>
  <si>
    <t>13.11.2021</t>
  </si>
  <si>
    <t xml:space="preserve">Tutul </t>
  </si>
  <si>
    <t>14.11.2021</t>
  </si>
  <si>
    <t>15.11.2021</t>
  </si>
  <si>
    <t>S=Dighi Telecom</t>
  </si>
  <si>
    <t>B= Sufia Electronics</t>
  </si>
  <si>
    <t>1744752366  </t>
  </si>
  <si>
    <t>1729190349  </t>
  </si>
  <si>
    <t>1713743854  </t>
  </si>
  <si>
    <t>16.11.2021</t>
  </si>
  <si>
    <t>17.11.2021</t>
  </si>
  <si>
    <t>Besi</t>
  </si>
  <si>
    <t>Now</t>
  </si>
  <si>
    <t>18.11.2021</t>
  </si>
  <si>
    <t>Nandangachi</t>
  </si>
  <si>
    <t>Satata Mobile</t>
  </si>
  <si>
    <t>20.11.2021</t>
  </si>
  <si>
    <t>21.11.2021</t>
  </si>
  <si>
    <t>22.11.2021</t>
  </si>
  <si>
    <t>N=Hello Natore</t>
  </si>
  <si>
    <t>23.11.2021</t>
  </si>
  <si>
    <t>Kamrul</t>
  </si>
  <si>
    <t>Hasan Telecom</t>
  </si>
  <si>
    <t>24.11.2021</t>
  </si>
  <si>
    <t>Khondokar Telecom</t>
  </si>
  <si>
    <t>25.11.2021</t>
  </si>
  <si>
    <t>Imran</t>
  </si>
  <si>
    <t>ADSR</t>
  </si>
  <si>
    <t>27.11.2021</t>
  </si>
  <si>
    <t xml:space="preserve">bKash </t>
  </si>
  <si>
    <t>Jafor</t>
  </si>
  <si>
    <t>Symphony  Balance(-)</t>
  </si>
  <si>
    <t>28.11.2021</t>
  </si>
  <si>
    <t>Date:28.11.2021</t>
  </si>
  <si>
    <t>RASEL  ATOM2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</si>
</sst>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7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left"/>
    </xf>
    <xf numFmtId="1" fontId="36" fillId="42" borderId="5" xfId="0" applyNumberFormat="1" applyFont="1" applyFill="1" applyBorder="1" applyAlignment="1">
      <alignment horizontal="right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2" fontId="6" fillId="42" borderId="27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6" fillId="4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69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5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5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5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5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5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5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5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5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5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5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2" workbookViewId="0">
      <selection activeCell="F32" sqref="F32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24"/>
      <c r="B1" s="324"/>
      <c r="C1" s="324"/>
      <c r="D1" s="324"/>
      <c r="E1" s="324"/>
      <c r="F1" s="324"/>
    </row>
    <row r="2" spans="1:8" ht="20.25">
      <c r="A2" s="325"/>
      <c r="B2" s="322" t="s">
        <v>16</v>
      </c>
      <c r="C2" s="322"/>
      <c r="D2" s="322"/>
      <c r="E2" s="322"/>
    </row>
    <row r="3" spans="1:8" ht="16.5" customHeight="1">
      <c r="A3" s="325"/>
      <c r="B3" s="323" t="s">
        <v>184</v>
      </c>
      <c r="C3" s="323"/>
      <c r="D3" s="323"/>
      <c r="E3" s="323"/>
    </row>
    <row r="4" spans="1:8" ht="15.75" customHeight="1">
      <c r="A4" s="325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5"/>
      <c r="B5" s="26" t="s">
        <v>3</v>
      </c>
      <c r="C5" s="286">
        <v>34388</v>
      </c>
      <c r="D5" s="286">
        <v>0</v>
      </c>
      <c r="E5" s="287">
        <f>C5-D5</f>
        <v>34388</v>
      </c>
      <c r="F5" s="20"/>
      <c r="G5" s="2"/>
    </row>
    <row r="6" spans="1:8">
      <c r="A6" s="325"/>
      <c r="B6" s="28"/>
      <c r="C6" s="286"/>
      <c r="D6" s="286"/>
      <c r="E6" s="288">
        <f t="shared" ref="E6:E69" si="0">E5+C6-D6</f>
        <v>34388</v>
      </c>
      <c r="F6" s="20"/>
      <c r="G6" s="21"/>
    </row>
    <row r="7" spans="1:8">
      <c r="A7" s="325"/>
      <c r="B7" s="28" t="s">
        <v>183</v>
      </c>
      <c r="C7" s="286">
        <v>0</v>
      </c>
      <c r="D7" s="286">
        <v>0</v>
      </c>
      <c r="E7" s="288">
        <f t="shared" si="0"/>
        <v>34388</v>
      </c>
      <c r="F7" s="20"/>
      <c r="G7" s="2"/>
      <c r="H7" s="2"/>
    </row>
    <row r="8" spans="1:8">
      <c r="A8" s="325"/>
      <c r="B8" s="28" t="s">
        <v>189</v>
      </c>
      <c r="C8" s="286">
        <v>220000</v>
      </c>
      <c r="D8" s="307">
        <v>200000</v>
      </c>
      <c r="E8" s="288">
        <f>E7+C8-D8</f>
        <v>54388</v>
      </c>
      <c r="F8" s="20"/>
      <c r="G8" s="2"/>
      <c r="H8" s="2"/>
    </row>
    <row r="9" spans="1:8">
      <c r="A9" s="325"/>
      <c r="B9" s="28" t="s">
        <v>190</v>
      </c>
      <c r="C9" s="286">
        <v>700000</v>
      </c>
      <c r="D9" s="307">
        <v>100000</v>
      </c>
      <c r="E9" s="288">
        <f t="shared" si="0"/>
        <v>654388</v>
      </c>
      <c r="F9" s="20"/>
      <c r="G9" s="2"/>
      <c r="H9" s="2"/>
    </row>
    <row r="10" spans="1:8">
      <c r="A10" s="325"/>
      <c r="B10" s="28" t="s">
        <v>191</v>
      </c>
      <c r="C10" s="289">
        <v>500000</v>
      </c>
      <c r="D10" s="309">
        <v>550000</v>
      </c>
      <c r="E10" s="288">
        <f t="shared" si="0"/>
        <v>604388</v>
      </c>
      <c r="F10" s="20"/>
      <c r="G10" s="2"/>
      <c r="H10" s="2"/>
    </row>
    <row r="11" spans="1:8">
      <c r="A11" s="325"/>
      <c r="B11" s="28" t="s">
        <v>194</v>
      </c>
      <c r="C11" s="286">
        <v>0</v>
      </c>
      <c r="D11" s="286">
        <v>0</v>
      </c>
      <c r="E11" s="288">
        <f t="shared" si="0"/>
        <v>604388</v>
      </c>
      <c r="F11" s="20"/>
      <c r="G11" s="2"/>
      <c r="H11" s="2"/>
    </row>
    <row r="12" spans="1:8">
      <c r="A12" s="325"/>
      <c r="B12" s="28" t="s">
        <v>196</v>
      </c>
      <c r="C12" s="286">
        <v>600000</v>
      </c>
      <c r="D12" s="307">
        <v>200000</v>
      </c>
      <c r="E12" s="288">
        <f t="shared" si="0"/>
        <v>1004388</v>
      </c>
      <c r="F12" s="20"/>
      <c r="G12" s="31"/>
      <c r="H12" s="2"/>
    </row>
    <row r="13" spans="1:8">
      <c r="A13" s="325"/>
      <c r="B13" s="28" t="s">
        <v>198</v>
      </c>
      <c r="C13" s="286">
        <v>0</v>
      </c>
      <c r="D13" s="307">
        <v>500000</v>
      </c>
      <c r="E13" s="288">
        <f t="shared" si="0"/>
        <v>504388</v>
      </c>
      <c r="F13" s="20"/>
      <c r="G13" s="2"/>
      <c r="H13" s="32"/>
    </row>
    <row r="14" spans="1:8">
      <c r="A14" s="325"/>
      <c r="B14" s="28" t="s">
        <v>199</v>
      </c>
      <c r="C14" s="286">
        <v>160000</v>
      </c>
      <c r="D14" s="307">
        <v>660000</v>
      </c>
      <c r="E14" s="288">
        <f t="shared" si="0"/>
        <v>4388</v>
      </c>
      <c r="F14" s="20"/>
      <c r="G14" s="2"/>
      <c r="H14" s="2"/>
    </row>
    <row r="15" spans="1:8">
      <c r="A15" s="325"/>
      <c r="B15" s="28" t="s">
        <v>200</v>
      </c>
      <c r="C15" s="286">
        <v>420000</v>
      </c>
      <c r="D15" s="307">
        <v>300000</v>
      </c>
      <c r="E15" s="288">
        <f t="shared" si="0"/>
        <v>124388</v>
      </c>
      <c r="F15" s="20"/>
      <c r="G15" s="2"/>
      <c r="H15" s="12"/>
    </row>
    <row r="16" spans="1:8">
      <c r="A16" s="325"/>
      <c r="B16" s="28" t="s">
        <v>202</v>
      </c>
      <c r="C16" s="286">
        <v>1100000</v>
      </c>
      <c r="D16" s="307">
        <v>700000</v>
      </c>
      <c r="E16" s="288">
        <f t="shared" si="0"/>
        <v>524388</v>
      </c>
      <c r="F16" s="20"/>
      <c r="G16" s="22"/>
      <c r="H16" s="2"/>
    </row>
    <row r="17" spans="1:8">
      <c r="A17" s="325"/>
      <c r="B17" s="28" t="s">
        <v>203</v>
      </c>
      <c r="C17" s="286">
        <v>0</v>
      </c>
      <c r="D17" s="286">
        <v>0</v>
      </c>
      <c r="E17" s="288">
        <f t="shared" si="0"/>
        <v>524388</v>
      </c>
      <c r="F17" s="22"/>
      <c r="G17" s="13"/>
      <c r="H17" s="2"/>
    </row>
    <row r="18" spans="1:8">
      <c r="A18" s="325"/>
      <c r="B18" s="28" t="s">
        <v>205</v>
      </c>
      <c r="C18" s="286">
        <v>0</v>
      </c>
      <c r="D18" s="307">
        <v>250000</v>
      </c>
      <c r="E18" s="288">
        <f>E17+C18-D18</f>
        <v>274388</v>
      </c>
      <c r="F18" s="20"/>
      <c r="G18" s="31"/>
      <c r="H18" s="2"/>
    </row>
    <row r="19" spans="1:8" ht="12.75" customHeight="1">
      <c r="A19" s="325"/>
      <c r="B19" s="28" t="s">
        <v>206</v>
      </c>
      <c r="C19" s="286">
        <v>830000</v>
      </c>
      <c r="D19" s="309">
        <v>150000</v>
      </c>
      <c r="E19" s="288">
        <f t="shared" si="0"/>
        <v>954388</v>
      </c>
      <c r="F19" s="20"/>
      <c r="G19" s="31"/>
      <c r="H19" s="2"/>
    </row>
    <row r="20" spans="1:8">
      <c r="A20" s="325"/>
      <c r="B20" s="28" t="s">
        <v>212</v>
      </c>
      <c r="C20" s="286">
        <v>500000</v>
      </c>
      <c r="D20" s="307">
        <v>700000</v>
      </c>
      <c r="E20" s="288">
        <f t="shared" si="0"/>
        <v>754388</v>
      </c>
      <c r="F20" s="317" t="s">
        <v>215</v>
      </c>
      <c r="G20" s="31"/>
      <c r="H20" s="2"/>
    </row>
    <row r="21" spans="1:8">
      <c r="A21" s="325"/>
      <c r="B21" s="28" t="s">
        <v>212</v>
      </c>
      <c r="C21" s="286">
        <v>0</v>
      </c>
      <c r="D21" s="307">
        <v>600000</v>
      </c>
      <c r="E21" s="288">
        <f>E20+C21-D21</f>
        <v>154388</v>
      </c>
      <c r="F21" s="318">
        <v>155738</v>
      </c>
      <c r="G21" s="319">
        <f>F21-E21</f>
        <v>1350</v>
      </c>
      <c r="H21" s="320" t="s">
        <v>214</v>
      </c>
    </row>
    <row r="22" spans="1:8">
      <c r="A22" s="325"/>
      <c r="B22" s="28" t="s">
        <v>213</v>
      </c>
      <c r="C22" s="286">
        <v>700000</v>
      </c>
      <c r="D22" s="307">
        <v>300000</v>
      </c>
      <c r="E22" s="288">
        <f t="shared" si="0"/>
        <v>554388</v>
      </c>
      <c r="F22" s="22"/>
      <c r="G22" s="2"/>
      <c r="H22" s="2" t="s">
        <v>13</v>
      </c>
    </row>
    <row r="23" spans="1:8">
      <c r="A23" s="325"/>
      <c r="B23" s="28" t="s">
        <v>216</v>
      </c>
      <c r="C23" s="286">
        <v>700000</v>
      </c>
      <c r="D23" s="307">
        <v>500000</v>
      </c>
      <c r="E23" s="288">
        <f>E22+C23-D23</f>
        <v>754388</v>
      </c>
      <c r="F23" s="20"/>
      <c r="G23" s="2"/>
      <c r="H23" s="2"/>
    </row>
    <row r="24" spans="1:8">
      <c r="A24" s="325"/>
      <c r="B24" s="28" t="s">
        <v>219</v>
      </c>
      <c r="C24" s="286">
        <v>0</v>
      </c>
      <c r="D24" s="286">
        <v>0</v>
      </c>
      <c r="E24" s="288">
        <f t="shared" si="0"/>
        <v>754388</v>
      </c>
      <c r="F24" s="20"/>
      <c r="G24" s="2"/>
      <c r="H24" s="2"/>
    </row>
    <row r="25" spans="1:8">
      <c r="A25" s="325"/>
      <c r="B25" s="28" t="s">
        <v>220</v>
      </c>
      <c r="C25" s="286">
        <v>150000</v>
      </c>
      <c r="D25" s="307">
        <v>450000</v>
      </c>
      <c r="E25" s="288">
        <f t="shared" si="0"/>
        <v>454388</v>
      </c>
      <c r="F25" s="20"/>
      <c r="G25" s="2"/>
      <c r="H25" s="2"/>
    </row>
    <row r="26" spans="1:8">
      <c r="A26" s="325"/>
      <c r="B26" s="28" t="s">
        <v>221</v>
      </c>
      <c r="C26" s="286">
        <v>170000</v>
      </c>
      <c r="D26" s="307">
        <v>400000</v>
      </c>
      <c r="E26" s="288">
        <f t="shared" si="0"/>
        <v>224388</v>
      </c>
      <c r="F26" s="20"/>
      <c r="G26" s="2"/>
      <c r="H26" s="2"/>
    </row>
    <row r="27" spans="1:8">
      <c r="A27" s="325"/>
      <c r="B27" s="28" t="s">
        <v>223</v>
      </c>
      <c r="C27" s="286">
        <v>690000</v>
      </c>
      <c r="D27" s="307">
        <v>400000</v>
      </c>
      <c r="E27" s="288">
        <f t="shared" si="0"/>
        <v>514388</v>
      </c>
      <c r="F27" s="20"/>
      <c r="G27" s="2"/>
      <c r="H27" s="23"/>
    </row>
    <row r="28" spans="1:8">
      <c r="A28" s="325"/>
      <c r="B28" s="28" t="s">
        <v>226</v>
      </c>
      <c r="C28" s="286">
        <v>650000</v>
      </c>
      <c r="D28" s="307">
        <v>400000</v>
      </c>
      <c r="E28" s="288">
        <f>E27+C28-D28</f>
        <v>764388</v>
      </c>
      <c r="F28" s="20"/>
      <c r="G28" s="2"/>
      <c r="H28" s="23"/>
    </row>
    <row r="29" spans="1:8">
      <c r="A29" s="325"/>
      <c r="B29" s="28" t="s">
        <v>228</v>
      </c>
      <c r="C29" s="286">
        <v>950000</v>
      </c>
      <c r="D29" s="307">
        <v>500000</v>
      </c>
      <c r="E29" s="288">
        <f t="shared" si="0"/>
        <v>1214388</v>
      </c>
      <c r="F29" s="20"/>
      <c r="G29" s="2"/>
      <c r="H29" s="23"/>
    </row>
    <row r="30" spans="1:8">
      <c r="A30" s="325"/>
      <c r="B30" s="28" t="s">
        <v>231</v>
      </c>
      <c r="C30" s="286">
        <v>0</v>
      </c>
      <c r="D30" s="286">
        <v>0</v>
      </c>
      <c r="E30" s="288">
        <f t="shared" si="0"/>
        <v>1214388</v>
      </c>
      <c r="F30" s="20"/>
      <c r="G30" s="2"/>
      <c r="H30" s="23"/>
    </row>
    <row r="31" spans="1:8">
      <c r="A31" s="325"/>
      <c r="B31" s="28" t="s">
        <v>235</v>
      </c>
      <c r="C31" s="286">
        <v>600000</v>
      </c>
      <c r="D31" s="307">
        <v>1400000</v>
      </c>
      <c r="E31" s="288">
        <f t="shared" si="0"/>
        <v>414388</v>
      </c>
      <c r="F31" s="20"/>
      <c r="G31" s="2"/>
      <c r="H31" s="23"/>
    </row>
    <row r="32" spans="1:8">
      <c r="A32" s="325"/>
      <c r="B32" s="28"/>
      <c r="C32" s="286"/>
      <c r="D32" s="286"/>
      <c r="E32" s="288">
        <f>E31+C32-D32</f>
        <v>414388</v>
      </c>
      <c r="F32" s="20"/>
      <c r="G32" s="2"/>
      <c r="H32" s="23"/>
    </row>
    <row r="33" spans="1:8">
      <c r="A33" s="325"/>
      <c r="B33" s="28"/>
      <c r="C33" s="286"/>
      <c r="D33" s="289"/>
      <c r="E33" s="288">
        <f t="shared" si="0"/>
        <v>414388</v>
      </c>
      <c r="F33" s="20"/>
      <c r="G33" s="2"/>
      <c r="H33" s="23"/>
    </row>
    <row r="34" spans="1:8">
      <c r="A34" s="325"/>
      <c r="B34" s="28"/>
      <c r="C34" s="286"/>
      <c r="D34" s="286"/>
      <c r="E34" s="288">
        <f t="shared" si="0"/>
        <v>414388</v>
      </c>
      <c r="F34" s="20"/>
      <c r="G34" s="2"/>
      <c r="H34" s="23"/>
    </row>
    <row r="35" spans="1:8">
      <c r="A35" s="325"/>
      <c r="B35" s="28"/>
      <c r="C35" s="286"/>
      <c r="D35" s="286"/>
      <c r="E35" s="288">
        <f t="shared" si="0"/>
        <v>414388</v>
      </c>
      <c r="F35" s="20"/>
      <c r="G35" s="2"/>
      <c r="H35" s="23"/>
    </row>
    <row r="36" spans="1:8">
      <c r="A36" s="325"/>
      <c r="B36" s="28"/>
      <c r="C36" s="286"/>
      <c r="D36" s="286"/>
      <c r="E36" s="288">
        <f t="shared" si="0"/>
        <v>414388</v>
      </c>
      <c r="F36" s="20"/>
      <c r="G36" s="2"/>
      <c r="H36" s="23"/>
    </row>
    <row r="37" spans="1:8">
      <c r="A37" s="325"/>
      <c r="B37" s="28"/>
      <c r="C37" s="286"/>
      <c r="D37" s="286"/>
      <c r="E37" s="288">
        <f t="shared" si="0"/>
        <v>414388</v>
      </c>
      <c r="F37" s="20"/>
      <c r="G37" s="2"/>
      <c r="H37" s="23"/>
    </row>
    <row r="38" spans="1:8">
      <c r="A38" s="325"/>
      <c r="B38" s="28"/>
      <c r="C38" s="286"/>
      <c r="D38" s="286"/>
      <c r="E38" s="288">
        <f t="shared" si="0"/>
        <v>414388</v>
      </c>
      <c r="F38" s="20"/>
      <c r="G38" s="2"/>
      <c r="H38" s="23"/>
    </row>
    <row r="39" spans="1:8">
      <c r="A39" s="325"/>
      <c r="B39" s="28"/>
      <c r="C39" s="286"/>
      <c r="D39" s="286"/>
      <c r="E39" s="288">
        <f t="shared" si="0"/>
        <v>414388</v>
      </c>
      <c r="F39" s="20"/>
      <c r="G39" s="2"/>
      <c r="H39" s="23"/>
    </row>
    <row r="40" spans="1:8">
      <c r="A40" s="325"/>
      <c r="B40" s="28"/>
      <c r="C40" s="286"/>
      <c r="D40" s="286"/>
      <c r="E40" s="288">
        <f t="shared" si="0"/>
        <v>414388</v>
      </c>
      <c r="F40" s="20"/>
      <c r="G40" s="2"/>
      <c r="H40" s="23"/>
    </row>
    <row r="41" spans="1:8">
      <c r="A41" s="325"/>
      <c r="B41" s="28"/>
      <c r="C41" s="286"/>
      <c r="D41" s="286"/>
      <c r="E41" s="288">
        <f t="shared" si="0"/>
        <v>414388</v>
      </c>
      <c r="F41" s="20"/>
      <c r="G41" s="2"/>
      <c r="H41" s="23"/>
    </row>
    <row r="42" spans="1:8">
      <c r="A42" s="325"/>
      <c r="B42" s="28"/>
      <c r="C42" s="286"/>
      <c r="D42" s="286"/>
      <c r="E42" s="288">
        <f t="shared" si="0"/>
        <v>414388</v>
      </c>
      <c r="F42" s="20"/>
      <c r="G42" s="2"/>
      <c r="H42" s="23"/>
    </row>
    <row r="43" spans="1:8">
      <c r="A43" s="325"/>
      <c r="B43" s="28"/>
      <c r="C43" s="286"/>
      <c r="D43" s="286"/>
      <c r="E43" s="288">
        <f t="shared" si="0"/>
        <v>414388</v>
      </c>
      <c r="F43" s="20"/>
      <c r="G43" s="2"/>
      <c r="H43" s="23"/>
    </row>
    <row r="44" spans="1:8">
      <c r="A44" s="325"/>
      <c r="B44" s="28"/>
      <c r="C44" s="286"/>
      <c r="D44" s="286"/>
      <c r="E44" s="288">
        <f t="shared" si="0"/>
        <v>414388</v>
      </c>
      <c r="F44" s="20"/>
      <c r="G44" s="2"/>
      <c r="H44" s="23"/>
    </row>
    <row r="45" spans="1:8">
      <c r="A45" s="325"/>
      <c r="B45" s="28"/>
      <c r="C45" s="286"/>
      <c r="D45" s="286"/>
      <c r="E45" s="288">
        <f t="shared" si="0"/>
        <v>414388</v>
      </c>
      <c r="F45" s="20"/>
      <c r="G45" s="2"/>
      <c r="H45" s="23"/>
    </row>
    <row r="46" spans="1:8">
      <c r="A46" s="325"/>
      <c r="B46" s="28"/>
      <c r="C46" s="286"/>
      <c r="D46" s="286"/>
      <c r="E46" s="288">
        <f t="shared" si="0"/>
        <v>414388</v>
      </c>
      <c r="F46" s="20"/>
      <c r="G46" s="2"/>
      <c r="H46" s="23"/>
    </row>
    <row r="47" spans="1:8">
      <c r="A47" s="325"/>
      <c r="B47" s="28"/>
      <c r="C47" s="286"/>
      <c r="D47" s="286"/>
      <c r="E47" s="288">
        <f t="shared" si="0"/>
        <v>414388</v>
      </c>
      <c r="F47" s="20"/>
      <c r="G47" s="2"/>
      <c r="H47" s="23"/>
    </row>
    <row r="48" spans="1:8">
      <c r="A48" s="325"/>
      <c r="B48" s="28"/>
      <c r="C48" s="286"/>
      <c r="D48" s="286"/>
      <c r="E48" s="288">
        <f t="shared" si="0"/>
        <v>414388</v>
      </c>
      <c r="F48" s="20"/>
      <c r="G48" s="2"/>
      <c r="H48" s="23"/>
    </row>
    <row r="49" spans="1:8">
      <c r="A49" s="325"/>
      <c r="B49" s="28"/>
      <c r="C49" s="286"/>
      <c r="D49" s="286"/>
      <c r="E49" s="288">
        <f t="shared" si="0"/>
        <v>414388</v>
      </c>
      <c r="F49" s="20"/>
      <c r="G49" s="2"/>
      <c r="H49" s="23"/>
    </row>
    <row r="50" spans="1:8">
      <c r="A50" s="325"/>
      <c r="B50" s="28"/>
      <c r="C50" s="286"/>
      <c r="D50" s="286"/>
      <c r="E50" s="288">
        <f t="shared" si="0"/>
        <v>414388</v>
      </c>
      <c r="F50" s="20"/>
      <c r="G50" s="2"/>
      <c r="H50" s="23"/>
    </row>
    <row r="51" spans="1:8">
      <c r="A51" s="325"/>
      <c r="B51" s="28"/>
      <c r="C51" s="286"/>
      <c r="D51" s="286"/>
      <c r="E51" s="288">
        <f t="shared" si="0"/>
        <v>414388</v>
      </c>
      <c r="F51" s="20"/>
      <c r="G51" s="2"/>
      <c r="H51" s="23"/>
    </row>
    <row r="52" spans="1:8">
      <c r="A52" s="325"/>
      <c r="B52" s="28"/>
      <c r="C52" s="286"/>
      <c r="D52" s="286"/>
      <c r="E52" s="288">
        <f t="shared" si="0"/>
        <v>414388</v>
      </c>
      <c r="F52" s="20"/>
      <c r="G52" s="2"/>
      <c r="H52" s="23"/>
    </row>
    <row r="53" spans="1:8">
      <c r="A53" s="325"/>
      <c r="B53" s="28"/>
      <c r="C53" s="286"/>
      <c r="D53" s="286"/>
      <c r="E53" s="288">
        <f t="shared" si="0"/>
        <v>414388</v>
      </c>
      <c r="F53" s="20"/>
      <c r="G53" s="2"/>
      <c r="H53" s="23"/>
    </row>
    <row r="54" spans="1:8">
      <c r="A54" s="325"/>
      <c r="B54" s="28"/>
      <c r="C54" s="286"/>
      <c r="D54" s="286"/>
      <c r="E54" s="288">
        <f t="shared" si="0"/>
        <v>414388</v>
      </c>
      <c r="F54" s="20"/>
      <c r="G54" s="2"/>
      <c r="H54" s="23"/>
    </row>
    <row r="55" spans="1:8">
      <c r="A55" s="325"/>
      <c r="B55" s="28"/>
      <c r="C55" s="286"/>
      <c r="D55" s="286"/>
      <c r="E55" s="288">
        <f t="shared" si="0"/>
        <v>414388</v>
      </c>
      <c r="F55" s="20"/>
      <c r="G55" s="2"/>
    </row>
    <row r="56" spans="1:8">
      <c r="A56" s="325"/>
      <c r="B56" s="28"/>
      <c r="C56" s="286"/>
      <c r="D56" s="286"/>
      <c r="E56" s="288">
        <f t="shared" si="0"/>
        <v>414388</v>
      </c>
      <c r="F56" s="20"/>
      <c r="G56" s="2"/>
    </row>
    <row r="57" spans="1:8">
      <c r="A57" s="325"/>
      <c r="B57" s="28"/>
      <c r="C57" s="286"/>
      <c r="D57" s="286"/>
      <c r="E57" s="288">
        <f t="shared" si="0"/>
        <v>414388</v>
      </c>
      <c r="F57" s="20"/>
      <c r="G57" s="2"/>
    </row>
    <row r="58" spans="1:8">
      <c r="A58" s="325"/>
      <c r="B58" s="28"/>
      <c r="C58" s="286"/>
      <c r="D58" s="286"/>
      <c r="E58" s="288">
        <f t="shared" si="0"/>
        <v>414388</v>
      </c>
      <c r="F58" s="20"/>
      <c r="G58" s="2"/>
    </row>
    <row r="59" spans="1:8">
      <c r="A59" s="325"/>
      <c r="B59" s="28"/>
      <c r="C59" s="286"/>
      <c r="D59" s="286"/>
      <c r="E59" s="288">
        <f t="shared" si="0"/>
        <v>414388</v>
      </c>
      <c r="F59" s="20"/>
      <c r="G59" s="2"/>
    </row>
    <row r="60" spans="1:8">
      <c r="A60" s="325"/>
      <c r="B60" s="28"/>
      <c r="C60" s="286"/>
      <c r="D60" s="286"/>
      <c r="E60" s="288">
        <f t="shared" si="0"/>
        <v>414388</v>
      </c>
      <c r="F60" s="20"/>
      <c r="G60" s="2"/>
    </row>
    <row r="61" spans="1:8">
      <c r="A61" s="325"/>
      <c r="B61" s="28"/>
      <c r="C61" s="286"/>
      <c r="D61" s="286"/>
      <c r="E61" s="288">
        <f t="shared" si="0"/>
        <v>414388</v>
      </c>
      <c r="F61" s="20"/>
      <c r="G61" s="2"/>
    </row>
    <row r="62" spans="1:8">
      <c r="A62" s="325"/>
      <c r="B62" s="28"/>
      <c r="C62" s="286"/>
      <c r="D62" s="286"/>
      <c r="E62" s="288">
        <f t="shared" si="0"/>
        <v>414388</v>
      </c>
      <c r="F62" s="20"/>
      <c r="G62" s="2"/>
    </row>
    <row r="63" spans="1:8">
      <c r="A63" s="325"/>
      <c r="B63" s="28"/>
      <c r="C63" s="286"/>
      <c r="D63" s="286"/>
      <c r="E63" s="288">
        <f t="shared" si="0"/>
        <v>414388</v>
      </c>
      <c r="F63" s="20"/>
      <c r="G63" s="2"/>
    </row>
    <row r="64" spans="1:8">
      <c r="A64" s="325"/>
      <c r="B64" s="28"/>
      <c r="C64" s="286"/>
      <c r="D64" s="286"/>
      <c r="E64" s="288">
        <f t="shared" si="0"/>
        <v>414388</v>
      </c>
      <c r="F64" s="20"/>
      <c r="G64" s="2"/>
    </row>
    <row r="65" spans="1:7">
      <c r="A65" s="325"/>
      <c r="B65" s="28"/>
      <c r="C65" s="286"/>
      <c r="D65" s="286"/>
      <c r="E65" s="288">
        <f t="shared" si="0"/>
        <v>414388</v>
      </c>
      <c r="F65" s="20"/>
      <c r="G65" s="2"/>
    </row>
    <row r="66" spans="1:7">
      <c r="A66" s="325"/>
      <c r="B66" s="28"/>
      <c r="C66" s="286"/>
      <c r="D66" s="286"/>
      <c r="E66" s="288">
        <f t="shared" si="0"/>
        <v>414388</v>
      </c>
      <c r="F66" s="20"/>
      <c r="G66" s="2"/>
    </row>
    <row r="67" spans="1:7">
      <c r="A67" s="325"/>
      <c r="B67" s="28"/>
      <c r="C67" s="286"/>
      <c r="D67" s="286"/>
      <c r="E67" s="288">
        <f t="shared" si="0"/>
        <v>414388</v>
      </c>
      <c r="F67" s="20"/>
      <c r="G67" s="2"/>
    </row>
    <row r="68" spans="1:7">
      <c r="A68" s="325"/>
      <c r="B68" s="28"/>
      <c r="C68" s="286"/>
      <c r="D68" s="286"/>
      <c r="E68" s="288">
        <f t="shared" si="0"/>
        <v>414388</v>
      </c>
      <c r="F68" s="20"/>
      <c r="G68" s="2"/>
    </row>
    <row r="69" spans="1:7">
      <c r="A69" s="325"/>
      <c r="B69" s="28"/>
      <c r="C69" s="286"/>
      <c r="D69" s="286"/>
      <c r="E69" s="288">
        <f t="shared" si="0"/>
        <v>414388</v>
      </c>
      <c r="F69" s="20"/>
      <c r="G69" s="2"/>
    </row>
    <row r="70" spans="1:7">
      <c r="A70" s="325"/>
      <c r="B70" s="28"/>
      <c r="C70" s="286"/>
      <c r="D70" s="286"/>
      <c r="E70" s="288">
        <f t="shared" ref="E70:E82" si="1">E69+C70-D70</f>
        <v>414388</v>
      </c>
      <c r="F70" s="20"/>
      <c r="G70" s="2"/>
    </row>
    <row r="71" spans="1:7">
      <c r="A71" s="325"/>
      <c r="B71" s="28"/>
      <c r="C71" s="286"/>
      <c r="D71" s="286"/>
      <c r="E71" s="288">
        <f t="shared" si="1"/>
        <v>414388</v>
      </c>
      <c r="F71" s="20"/>
      <c r="G71" s="2"/>
    </row>
    <row r="72" spans="1:7">
      <c r="A72" s="325"/>
      <c r="B72" s="28"/>
      <c r="C72" s="286"/>
      <c r="D72" s="286"/>
      <c r="E72" s="288">
        <f t="shared" si="1"/>
        <v>414388</v>
      </c>
      <c r="F72" s="20"/>
      <c r="G72" s="2"/>
    </row>
    <row r="73" spans="1:7">
      <c r="A73" s="325"/>
      <c r="B73" s="28"/>
      <c r="C73" s="286"/>
      <c r="D73" s="286"/>
      <c r="E73" s="288">
        <f t="shared" si="1"/>
        <v>414388</v>
      </c>
      <c r="F73" s="20"/>
      <c r="G73" s="2"/>
    </row>
    <row r="74" spans="1:7">
      <c r="A74" s="325"/>
      <c r="B74" s="28"/>
      <c r="C74" s="286"/>
      <c r="D74" s="286"/>
      <c r="E74" s="288">
        <f t="shared" si="1"/>
        <v>414388</v>
      </c>
      <c r="F74" s="20"/>
      <c r="G74" s="2"/>
    </row>
    <row r="75" spans="1:7">
      <c r="A75" s="325"/>
      <c r="B75" s="28"/>
      <c r="C75" s="286"/>
      <c r="D75" s="286"/>
      <c r="E75" s="288">
        <f t="shared" si="1"/>
        <v>414388</v>
      </c>
      <c r="F75" s="22"/>
      <c r="G75" s="2"/>
    </row>
    <row r="76" spans="1:7">
      <c r="A76" s="325"/>
      <c r="B76" s="28"/>
      <c r="C76" s="286"/>
      <c r="D76" s="286"/>
      <c r="E76" s="288">
        <f t="shared" si="1"/>
        <v>414388</v>
      </c>
      <c r="F76" s="20"/>
      <c r="G76" s="2"/>
    </row>
    <row r="77" spans="1:7">
      <c r="A77" s="325"/>
      <c r="B77" s="28"/>
      <c r="C77" s="286"/>
      <c r="D77" s="286"/>
      <c r="E77" s="288">
        <f t="shared" si="1"/>
        <v>414388</v>
      </c>
      <c r="F77" s="20"/>
      <c r="G77" s="2"/>
    </row>
    <row r="78" spans="1:7">
      <c r="A78" s="325"/>
      <c r="B78" s="28"/>
      <c r="C78" s="286"/>
      <c r="D78" s="286"/>
      <c r="E78" s="288">
        <f t="shared" si="1"/>
        <v>414388</v>
      </c>
      <c r="F78" s="20"/>
      <c r="G78" s="2"/>
    </row>
    <row r="79" spans="1:7">
      <c r="A79" s="325"/>
      <c r="B79" s="28"/>
      <c r="C79" s="286"/>
      <c r="D79" s="286"/>
      <c r="E79" s="288">
        <f t="shared" si="1"/>
        <v>414388</v>
      </c>
      <c r="F79" s="20"/>
      <c r="G79" s="2"/>
    </row>
    <row r="80" spans="1:7">
      <c r="A80" s="325"/>
      <c r="B80" s="28"/>
      <c r="C80" s="286"/>
      <c r="D80" s="286"/>
      <c r="E80" s="288">
        <f t="shared" si="1"/>
        <v>414388</v>
      </c>
      <c r="F80" s="20"/>
      <c r="G80" s="2"/>
    </row>
    <row r="81" spans="1:7">
      <c r="A81" s="325"/>
      <c r="B81" s="28"/>
      <c r="C81" s="286"/>
      <c r="D81" s="286"/>
      <c r="E81" s="288">
        <f t="shared" si="1"/>
        <v>414388</v>
      </c>
      <c r="F81" s="20"/>
      <c r="G81" s="2"/>
    </row>
    <row r="82" spans="1:7">
      <c r="A82" s="325"/>
      <c r="B82" s="28"/>
      <c r="C82" s="286"/>
      <c r="D82" s="286"/>
      <c r="E82" s="288">
        <f t="shared" si="1"/>
        <v>414388</v>
      </c>
      <c r="F82" s="20"/>
      <c r="G82" s="2"/>
    </row>
    <row r="83" spans="1:7">
      <c r="A83" s="325"/>
      <c r="B83" s="33"/>
      <c r="C83" s="288">
        <f>SUM(C5:C72)</f>
        <v>9674388</v>
      </c>
      <c r="D83" s="288">
        <f>SUM(D5:D77)</f>
        <v>9260000</v>
      </c>
      <c r="E83" s="290">
        <f>E71</f>
        <v>414388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30" t="s">
        <v>16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</row>
    <row r="2" spans="1:24" s="76" customFormat="1" ht="18">
      <c r="A2" s="331" t="s">
        <v>147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</row>
    <row r="3" spans="1:24" s="77" customFormat="1" ht="16.5" thickBot="1">
      <c r="A3" s="332" t="s">
        <v>185</v>
      </c>
      <c r="B3" s="333"/>
      <c r="C3" s="333"/>
      <c r="D3" s="333"/>
      <c r="E3" s="333"/>
      <c r="F3" s="333"/>
      <c r="G3" s="333"/>
      <c r="H3" s="333"/>
      <c r="I3" s="333"/>
      <c r="J3" s="333"/>
      <c r="K3" s="333"/>
      <c r="L3" s="333"/>
      <c r="M3" s="333"/>
      <c r="N3" s="333"/>
      <c r="O3" s="333"/>
      <c r="P3" s="333"/>
      <c r="Q3" s="334"/>
      <c r="S3" s="60"/>
      <c r="T3" s="8"/>
      <c r="U3" s="8"/>
      <c r="V3" s="8"/>
      <c r="W3" s="8"/>
      <c r="X3" s="18"/>
    </row>
    <row r="4" spans="1:24" s="78" customFormat="1" ht="12.75" customHeight="1">
      <c r="A4" s="335" t="s">
        <v>42</v>
      </c>
      <c r="B4" s="337" t="s">
        <v>43</v>
      </c>
      <c r="C4" s="326" t="s">
        <v>44</v>
      </c>
      <c r="D4" s="326" t="s">
        <v>45</v>
      </c>
      <c r="E4" s="326" t="s">
        <v>46</v>
      </c>
      <c r="F4" s="326" t="s">
        <v>157</v>
      </c>
      <c r="G4" s="326" t="s">
        <v>47</v>
      </c>
      <c r="H4" s="326" t="s">
        <v>163</v>
      </c>
      <c r="I4" s="326" t="s">
        <v>161</v>
      </c>
      <c r="J4" s="326" t="s">
        <v>48</v>
      </c>
      <c r="K4" s="326" t="s">
        <v>49</v>
      </c>
      <c r="L4" s="326" t="s">
        <v>50</v>
      </c>
      <c r="M4" s="326" t="s">
        <v>51</v>
      </c>
      <c r="N4" s="326" t="s">
        <v>52</v>
      </c>
      <c r="O4" s="328" t="s">
        <v>53</v>
      </c>
      <c r="P4" s="339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6"/>
      <c r="B5" s="338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9"/>
      <c r="P5" s="340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183</v>
      </c>
      <c r="B6" s="86">
        <v>1300</v>
      </c>
      <c r="C6" s="86"/>
      <c r="D6" s="87">
        <v>530</v>
      </c>
      <c r="E6" s="87"/>
      <c r="F6" s="87"/>
      <c r="G6" s="87">
        <v>770</v>
      </c>
      <c r="H6" s="87"/>
      <c r="I6" s="87"/>
      <c r="J6" s="88">
        <v>30</v>
      </c>
      <c r="K6" s="87">
        <v>480</v>
      </c>
      <c r="L6" s="87"/>
      <c r="M6" s="87">
        <v>1700</v>
      </c>
      <c r="N6" s="124">
        <v>30</v>
      </c>
      <c r="O6" s="87"/>
      <c r="P6" s="89"/>
      <c r="Q6" s="90">
        <f t="shared" ref="Q6:Q36" si="0">SUM(B6:P6)</f>
        <v>4840</v>
      </c>
      <c r="R6" s="91"/>
      <c r="S6" s="92"/>
      <c r="T6" s="36"/>
      <c r="U6" s="5"/>
      <c r="V6" s="36"/>
      <c r="W6" s="5"/>
    </row>
    <row r="7" spans="1:24" s="14" customFormat="1">
      <c r="A7" s="85" t="s">
        <v>189</v>
      </c>
      <c r="B7" s="86">
        <v>1050</v>
      </c>
      <c r="C7" s="86">
        <v>500</v>
      </c>
      <c r="D7" s="87">
        <v>500</v>
      </c>
      <c r="E7" s="87"/>
      <c r="F7" s="87"/>
      <c r="G7" s="87">
        <v>570</v>
      </c>
      <c r="H7" s="87"/>
      <c r="I7" s="87"/>
      <c r="J7" s="88">
        <v>40</v>
      </c>
      <c r="K7" s="87">
        <v>480</v>
      </c>
      <c r="L7" s="87"/>
      <c r="M7" s="87"/>
      <c r="N7" s="124"/>
      <c r="O7" s="87"/>
      <c r="P7" s="89"/>
      <c r="Q7" s="90">
        <f t="shared" si="0"/>
        <v>3140</v>
      </c>
      <c r="R7" s="91"/>
      <c r="S7" s="36"/>
      <c r="T7" s="36"/>
      <c r="U7" s="36"/>
      <c r="V7" s="36"/>
      <c r="W7" s="36"/>
    </row>
    <row r="8" spans="1:24" s="14" customFormat="1">
      <c r="A8" s="85" t="s">
        <v>190</v>
      </c>
      <c r="B8" s="93">
        <v>1000</v>
      </c>
      <c r="C8" s="86"/>
      <c r="D8" s="94"/>
      <c r="E8" s="94"/>
      <c r="F8" s="94"/>
      <c r="G8" s="94">
        <v>470</v>
      </c>
      <c r="H8" s="94"/>
      <c r="I8" s="94"/>
      <c r="J8" s="95">
        <v>30</v>
      </c>
      <c r="K8" s="94">
        <v>480</v>
      </c>
      <c r="L8" s="94"/>
      <c r="M8" s="94"/>
      <c r="N8" s="125">
        <v>20</v>
      </c>
      <c r="O8" s="94"/>
      <c r="P8" s="96"/>
      <c r="Q8" s="90">
        <f>SUM(B8:P8)</f>
        <v>2000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 t="s">
        <v>191</v>
      </c>
      <c r="B9" s="93">
        <v>800</v>
      </c>
      <c r="C9" s="86"/>
      <c r="D9" s="94">
        <v>60</v>
      </c>
      <c r="E9" s="94">
        <v>50</v>
      </c>
      <c r="F9" s="94"/>
      <c r="G9" s="94">
        <v>300</v>
      </c>
      <c r="H9" s="94"/>
      <c r="I9" s="94"/>
      <c r="J9" s="95">
        <v>30</v>
      </c>
      <c r="K9" s="94">
        <v>480</v>
      </c>
      <c r="L9" s="94"/>
      <c r="M9" s="94"/>
      <c r="N9" s="125">
        <v>20</v>
      </c>
      <c r="O9" s="94"/>
      <c r="P9" s="96"/>
      <c r="Q9" s="90">
        <f t="shared" si="0"/>
        <v>1740</v>
      </c>
      <c r="R9" s="91"/>
      <c r="S9" s="10"/>
      <c r="T9" s="10"/>
      <c r="U9" s="36"/>
      <c r="V9" s="36"/>
      <c r="W9" s="36"/>
    </row>
    <row r="10" spans="1:24" s="14" customFormat="1">
      <c r="A10" s="85" t="s">
        <v>194</v>
      </c>
      <c r="B10" s="93">
        <v>1250</v>
      </c>
      <c r="C10" s="86">
        <v>400</v>
      </c>
      <c r="D10" s="94"/>
      <c r="E10" s="94"/>
      <c r="F10" s="94"/>
      <c r="G10" s="94">
        <v>120</v>
      </c>
      <c r="H10" s="94"/>
      <c r="I10" s="94"/>
      <c r="J10" s="94">
        <v>30</v>
      </c>
      <c r="K10" s="94">
        <v>480</v>
      </c>
      <c r="L10" s="94"/>
      <c r="M10" s="94"/>
      <c r="N10" s="125">
        <v>20</v>
      </c>
      <c r="O10" s="94"/>
      <c r="P10" s="96"/>
      <c r="Q10" s="90">
        <f t="shared" si="0"/>
        <v>2300</v>
      </c>
      <c r="R10" s="91"/>
      <c r="S10" s="36"/>
      <c r="T10" s="36"/>
      <c r="U10" s="5"/>
      <c r="V10" s="36"/>
      <c r="W10" s="5"/>
    </row>
    <row r="11" spans="1:24" s="14" customFormat="1">
      <c r="A11" s="85" t="s">
        <v>196</v>
      </c>
      <c r="B11" s="93">
        <v>900</v>
      </c>
      <c r="C11" s="86">
        <v>400</v>
      </c>
      <c r="D11" s="94"/>
      <c r="E11" s="94">
        <v>2690</v>
      </c>
      <c r="F11" s="94"/>
      <c r="G11" s="94">
        <v>300</v>
      </c>
      <c r="H11" s="94"/>
      <c r="I11" s="94"/>
      <c r="J11" s="94">
        <v>50</v>
      </c>
      <c r="K11" s="94">
        <v>480</v>
      </c>
      <c r="L11" s="94"/>
      <c r="M11" s="94"/>
      <c r="N11" s="125">
        <v>20</v>
      </c>
      <c r="O11" s="94"/>
      <c r="P11" s="96"/>
      <c r="Q11" s="90">
        <f t="shared" si="0"/>
        <v>4840</v>
      </c>
      <c r="R11" s="91"/>
      <c r="S11" s="36"/>
      <c r="T11" s="36"/>
      <c r="U11" s="36"/>
      <c r="V11" s="36"/>
      <c r="W11" s="36"/>
    </row>
    <row r="12" spans="1:24" s="14" customFormat="1">
      <c r="A12" s="85" t="s">
        <v>198</v>
      </c>
      <c r="B12" s="93">
        <v>1000</v>
      </c>
      <c r="C12" s="86"/>
      <c r="D12" s="94"/>
      <c r="E12" s="94">
        <v>1070</v>
      </c>
      <c r="F12" s="94">
        <v>430</v>
      </c>
      <c r="G12" s="94">
        <v>120</v>
      </c>
      <c r="H12" s="94"/>
      <c r="I12" s="94"/>
      <c r="J12" s="94">
        <v>40</v>
      </c>
      <c r="K12" s="94">
        <v>480</v>
      </c>
      <c r="L12" s="94"/>
      <c r="M12" s="94"/>
      <c r="N12" s="125">
        <v>20</v>
      </c>
      <c r="O12" s="94"/>
      <c r="P12" s="96"/>
      <c r="Q12" s="90">
        <f t="shared" si="0"/>
        <v>3160</v>
      </c>
      <c r="R12" s="91"/>
      <c r="S12" s="36"/>
      <c r="T12" s="36"/>
      <c r="U12" s="5"/>
      <c r="V12" s="36"/>
      <c r="W12" s="5"/>
    </row>
    <row r="13" spans="1:24" s="14" customFormat="1">
      <c r="A13" s="85" t="s">
        <v>199</v>
      </c>
      <c r="B13" s="93">
        <v>1050</v>
      </c>
      <c r="C13" s="86"/>
      <c r="D13" s="94"/>
      <c r="E13" s="94"/>
      <c r="F13" s="94"/>
      <c r="G13" s="94">
        <v>290</v>
      </c>
      <c r="H13" s="94"/>
      <c r="I13" s="94"/>
      <c r="J13" s="94">
        <v>30</v>
      </c>
      <c r="K13" s="94">
        <v>480</v>
      </c>
      <c r="L13" s="97"/>
      <c r="M13" s="94"/>
      <c r="N13" s="125">
        <v>20</v>
      </c>
      <c r="O13" s="94"/>
      <c r="P13" s="96"/>
      <c r="Q13" s="90">
        <f t="shared" si="0"/>
        <v>1870</v>
      </c>
      <c r="R13" s="91"/>
      <c r="S13" s="92"/>
      <c r="T13" s="36"/>
      <c r="U13" s="36"/>
      <c r="V13" s="36"/>
      <c r="W13" s="36"/>
    </row>
    <row r="14" spans="1:24" s="14" customFormat="1">
      <c r="A14" s="85" t="s">
        <v>200</v>
      </c>
      <c r="B14" s="93">
        <v>800</v>
      </c>
      <c r="C14" s="86"/>
      <c r="D14" s="94"/>
      <c r="E14" s="94"/>
      <c r="F14" s="94"/>
      <c r="G14" s="94">
        <v>230</v>
      </c>
      <c r="H14" s="94"/>
      <c r="I14" s="94"/>
      <c r="J14" s="94">
        <v>60</v>
      </c>
      <c r="K14" s="94">
        <v>480</v>
      </c>
      <c r="L14" s="98"/>
      <c r="M14" s="94"/>
      <c r="N14" s="125">
        <v>20</v>
      </c>
      <c r="O14" s="94"/>
      <c r="P14" s="96"/>
      <c r="Q14" s="90">
        <f t="shared" si="0"/>
        <v>1590</v>
      </c>
      <c r="R14" s="91"/>
      <c r="S14" s="99"/>
      <c r="T14" s="36"/>
      <c r="U14" s="5"/>
      <c r="V14" s="36"/>
      <c r="W14" s="5"/>
    </row>
    <row r="15" spans="1:24" s="14" customFormat="1">
      <c r="A15" s="85" t="s">
        <v>170</v>
      </c>
      <c r="B15" s="93">
        <v>1000</v>
      </c>
      <c r="C15" s="86"/>
      <c r="D15" s="94"/>
      <c r="E15" s="94"/>
      <c r="F15" s="94"/>
      <c r="G15" s="94">
        <v>100</v>
      </c>
      <c r="H15" s="94"/>
      <c r="I15" s="94"/>
      <c r="J15" s="94">
        <v>60</v>
      </c>
      <c r="K15" s="94">
        <v>480</v>
      </c>
      <c r="L15" s="87"/>
      <c r="M15" s="94"/>
      <c r="N15" s="125">
        <v>20</v>
      </c>
      <c r="O15" s="94"/>
      <c r="P15" s="96"/>
      <c r="Q15" s="90">
        <f t="shared" si="0"/>
        <v>1660</v>
      </c>
      <c r="R15" s="91"/>
      <c r="S15" s="7"/>
      <c r="T15" s="36"/>
      <c r="U15" s="36"/>
      <c r="V15" s="36"/>
      <c r="W15" s="36"/>
    </row>
    <row r="16" spans="1:24" s="14" customFormat="1">
      <c r="A16" s="85" t="s">
        <v>203</v>
      </c>
      <c r="B16" s="93">
        <v>1350</v>
      </c>
      <c r="C16" s="86"/>
      <c r="D16" s="94"/>
      <c r="E16" s="94"/>
      <c r="F16" s="94"/>
      <c r="G16" s="94">
        <v>170</v>
      </c>
      <c r="H16" s="94"/>
      <c r="I16" s="94"/>
      <c r="J16" s="94">
        <v>30</v>
      </c>
      <c r="K16" s="94">
        <v>400</v>
      </c>
      <c r="L16" s="94"/>
      <c r="M16" s="94"/>
      <c r="N16" s="125"/>
      <c r="O16" s="94"/>
      <c r="P16" s="96">
        <v>140</v>
      </c>
      <c r="Q16" s="90">
        <f t="shared" si="0"/>
        <v>2090</v>
      </c>
      <c r="R16" s="91"/>
      <c r="S16" s="7"/>
      <c r="T16" s="36"/>
      <c r="U16" s="5"/>
      <c r="V16" s="36"/>
      <c r="W16" s="5"/>
    </row>
    <row r="17" spans="1:23" s="14" customFormat="1">
      <c r="A17" s="85" t="s">
        <v>205</v>
      </c>
      <c r="B17" s="93">
        <v>500</v>
      </c>
      <c r="C17" s="86"/>
      <c r="D17" s="94"/>
      <c r="E17" s="94"/>
      <c r="F17" s="94"/>
      <c r="G17" s="94">
        <v>200</v>
      </c>
      <c r="H17" s="94"/>
      <c r="I17" s="94"/>
      <c r="J17" s="94">
        <v>50</v>
      </c>
      <c r="K17" s="94">
        <v>480</v>
      </c>
      <c r="L17" s="94"/>
      <c r="M17" s="94"/>
      <c r="N17" s="125"/>
      <c r="O17" s="96"/>
      <c r="P17" s="96"/>
      <c r="Q17" s="90">
        <f t="shared" si="0"/>
        <v>1230</v>
      </c>
      <c r="R17" s="91"/>
      <c r="S17" s="7"/>
      <c r="T17" s="36"/>
      <c r="U17" s="36"/>
      <c r="V17" s="36"/>
      <c r="W17" s="36"/>
    </row>
    <row r="18" spans="1:23" s="14" customFormat="1">
      <c r="A18" s="85" t="s">
        <v>206</v>
      </c>
      <c r="B18" s="93">
        <v>1000</v>
      </c>
      <c r="C18" s="86"/>
      <c r="D18" s="94"/>
      <c r="E18" s="94">
        <v>40</v>
      </c>
      <c r="F18" s="94"/>
      <c r="G18" s="94">
        <v>200</v>
      </c>
      <c r="H18" s="94"/>
      <c r="I18" s="94"/>
      <c r="J18" s="94">
        <v>40</v>
      </c>
      <c r="K18" s="94">
        <v>480</v>
      </c>
      <c r="L18" s="94"/>
      <c r="M18" s="94"/>
      <c r="N18" s="125">
        <v>20</v>
      </c>
      <c r="O18" s="96"/>
      <c r="P18" s="96"/>
      <c r="Q18" s="90">
        <f t="shared" si="0"/>
        <v>1780</v>
      </c>
      <c r="R18" s="91"/>
      <c r="S18" s="7"/>
      <c r="T18" s="36"/>
      <c r="U18" s="5"/>
      <c r="V18" s="36"/>
      <c r="W18" s="5"/>
    </row>
    <row r="19" spans="1:23" s="14" customFormat="1">
      <c r="A19" s="85" t="s">
        <v>212</v>
      </c>
      <c r="B19" s="93">
        <v>1450</v>
      </c>
      <c r="C19" s="86">
        <v>450</v>
      </c>
      <c r="D19" s="94"/>
      <c r="E19" s="94">
        <v>50</v>
      </c>
      <c r="F19" s="94"/>
      <c r="G19" s="94">
        <v>190</v>
      </c>
      <c r="H19" s="94"/>
      <c r="I19" s="94"/>
      <c r="J19" s="94">
        <v>30</v>
      </c>
      <c r="K19" s="94">
        <v>480</v>
      </c>
      <c r="L19" s="94"/>
      <c r="M19" s="94"/>
      <c r="N19" s="126">
        <v>20</v>
      </c>
      <c r="O19" s="96"/>
      <c r="P19" s="96"/>
      <c r="Q19" s="90">
        <f t="shared" si="0"/>
        <v>2670</v>
      </c>
      <c r="R19" s="91"/>
      <c r="S19" s="7"/>
      <c r="T19" s="36"/>
      <c r="U19" s="36"/>
      <c r="V19" s="36"/>
      <c r="W19" s="36"/>
    </row>
    <row r="20" spans="1:23" s="14" customFormat="1">
      <c r="A20" s="85" t="s">
        <v>213</v>
      </c>
      <c r="B20" s="93">
        <v>500</v>
      </c>
      <c r="C20" s="86">
        <v>420</v>
      </c>
      <c r="D20" s="94"/>
      <c r="E20" s="94">
        <v>1050</v>
      </c>
      <c r="F20" s="125"/>
      <c r="G20" s="94">
        <v>160</v>
      </c>
      <c r="H20" s="94"/>
      <c r="I20" s="94"/>
      <c r="J20" s="94">
        <v>30</v>
      </c>
      <c r="K20" s="94">
        <v>400</v>
      </c>
      <c r="L20" s="94"/>
      <c r="M20" s="94"/>
      <c r="N20" s="125">
        <v>30</v>
      </c>
      <c r="O20" s="94"/>
      <c r="P20" s="96"/>
      <c r="Q20" s="90">
        <f t="shared" si="0"/>
        <v>2590</v>
      </c>
      <c r="R20" s="91"/>
      <c r="S20" s="7"/>
      <c r="T20" s="36"/>
      <c r="U20" s="5"/>
      <c r="V20" s="36"/>
      <c r="W20" s="5"/>
    </row>
    <row r="21" spans="1:23" s="14" customFormat="1">
      <c r="A21" s="85" t="s">
        <v>216</v>
      </c>
      <c r="B21" s="93">
        <v>1000</v>
      </c>
      <c r="C21" s="86"/>
      <c r="D21" s="94"/>
      <c r="E21" s="94"/>
      <c r="F21" s="94"/>
      <c r="G21" s="94">
        <v>100</v>
      </c>
      <c r="H21" s="94"/>
      <c r="I21" s="94"/>
      <c r="J21" s="94">
        <v>30</v>
      </c>
      <c r="K21" s="94">
        <v>480</v>
      </c>
      <c r="L21" s="94"/>
      <c r="M21" s="94"/>
      <c r="N21" s="125">
        <v>40</v>
      </c>
      <c r="O21" s="94"/>
      <c r="P21" s="96"/>
      <c r="Q21" s="90">
        <f t="shared" si="0"/>
        <v>1650</v>
      </c>
      <c r="R21" s="91"/>
      <c r="S21" s="7"/>
    </row>
    <row r="22" spans="1:23" s="14" customFormat="1">
      <c r="A22" s="85" t="s">
        <v>219</v>
      </c>
      <c r="B22" s="93">
        <v>1550</v>
      </c>
      <c r="C22" s="86">
        <v>460</v>
      </c>
      <c r="D22" s="94"/>
      <c r="E22" s="94"/>
      <c r="F22" s="94"/>
      <c r="G22" s="94"/>
      <c r="H22" s="94"/>
      <c r="I22" s="94"/>
      <c r="J22" s="94">
        <v>30</v>
      </c>
      <c r="K22" s="94">
        <v>480</v>
      </c>
      <c r="L22" s="94"/>
      <c r="M22" s="94"/>
      <c r="N22" s="125">
        <v>20</v>
      </c>
      <c r="O22" s="94"/>
      <c r="P22" s="96">
        <v>70</v>
      </c>
      <c r="Q22" s="90">
        <f t="shared" si="0"/>
        <v>2610</v>
      </c>
      <c r="R22" s="91"/>
      <c r="S22" s="7"/>
    </row>
    <row r="23" spans="1:23" s="101" customFormat="1">
      <c r="A23" s="85" t="s">
        <v>220</v>
      </c>
      <c r="B23" s="93">
        <v>500</v>
      </c>
      <c r="C23" s="86">
        <v>400</v>
      </c>
      <c r="D23" s="94"/>
      <c r="E23" s="94"/>
      <c r="F23" s="94"/>
      <c r="G23" s="94">
        <v>200</v>
      </c>
      <c r="H23" s="94"/>
      <c r="I23" s="94"/>
      <c r="J23" s="94">
        <v>30</v>
      </c>
      <c r="K23" s="94">
        <v>480</v>
      </c>
      <c r="L23" s="94"/>
      <c r="M23" s="94"/>
      <c r="N23" s="125"/>
      <c r="O23" s="94"/>
      <c r="P23" s="96"/>
      <c r="Q23" s="90">
        <f t="shared" si="0"/>
        <v>1610</v>
      </c>
      <c r="R23" s="100"/>
      <c r="S23" s="7"/>
    </row>
    <row r="24" spans="1:23" s="14" customFormat="1">
      <c r="A24" s="85" t="s">
        <v>221</v>
      </c>
      <c r="B24" s="93">
        <v>900</v>
      </c>
      <c r="C24" s="86"/>
      <c r="D24" s="94"/>
      <c r="E24" s="94"/>
      <c r="F24" s="94"/>
      <c r="G24" s="94">
        <v>220</v>
      </c>
      <c r="H24" s="94"/>
      <c r="I24" s="94"/>
      <c r="J24" s="94">
        <v>30</v>
      </c>
      <c r="K24" s="94">
        <v>480</v>
      </c>
      <c r="L24" s="94"/>
      <c r="M24" s="94"/>
      <c r="N24" s="125">
        <v>20</v>
      </c>
      <c r="O24" s="94"/>
      <c r="P24" s="96">
        <v>130</v>
      </c>
      <c r="Q24" s="90">
        <f t="shared" si="0"/>
        <v>1780</v>
      </c>
      <c r="R24" s="91"/>
      <c r="S24" s="7"/>
      <c r="U24" s="102"/>
      <c r="V24" s="102"/>
      <c r="W24" s="102"/>
    </row>
    <row r="25" spans="1:23" s="101" customFormat="1">
      <c r="A25" s="85" t="s">
        <v>223</v>
      </c>
      <c r="B25" s="93">
        <v>1550</v>
      </c>
      <c r="C25" s="86"/>
      <c r="D25" s="94"/>
      <c r="E25" s="94"/>
      <c r="F25" s="94"/>
      <c r="G25" s="94">
        <v>100</v>
      </c>
      <c r="H25" s="94"/>
      <c r="I25" s="94"/>
      <c r="J25" s="94">
        <v>30</v>
      </c>
      <c r="K25" s="94">
        <v>480</v>
      </c>
      <c r="L25" s="94"/>
      <c r="M25" s="94"/>
      <c r="N25" s="125">
        <v>20</v>
      </c>
      <c r="O25" s="94"/>
      <c r="P25" s="96"/>
      <c r="Q25" s="90">
        <f t="shared" si="0"/>
        <v>2180</v>
      </c>
      <c r="R25" s="100"/>
      <c r="S25" s="7"/>
    </row>
    <row r="26" spans="1:23" s="14" customFormat="1">
      <c r="A26" s="85" t="s">
        <v>226</v>
      </c>
      <c r="B26" s="93">
        <v>500</v>
      </c>
      <c r="C26" s="86">
        <v>400</v>
      </c>
      <c r="D26" s="94">
        <v>48</v>
      </c>
      <c r="E26" s="94">
        <v>100</v>
      </c>
      <c r="F26" s="94"/>
      <c r="G26" s="94">
        <v>150</v>
      </c>
      <c r="H26" s="94"/>
      <c r="I26" s="94"/>
      <c r="J26" s="94">
        <v>50</v>
      </c>
      <c r="K26" s="94">
        <v>480</v>
      </c>
      <c r="L26" s="94"/>
      <c r="M26" s="94"/>
      <c r="N26" s="125">
        <v>20</v>
      </c>
      <c r="O26" s="94"/>
      <c r="P26" s="96"/>
      <c r="Q26" s="90">
        <f t="shared" si="0"/>
        <v>1748</v>
      </c>
      <c r="R26" s="91"/>
      <c r="S26" s="7"/>
    </row>
    <row r="27" spans="1:23" s="14" customFormat="1">
      <c r="A27" s="85" t="s">
        <v>228</v>
      </c>
      <c r="B27" s="93">
        <v>500</v>
      </c>
      <c r="C27" s="86"/>
      <c r="D27" s="94"/>
      <c r="E27" s="94"/>
      <c r="F27" s="94"/>
      <c r="G27" s="94">
        <v>120</v>
      </c>
      <c r="H27" s="94"/>
      <c r="I27" s="94"/>
      <c r="J27" s="94">
        <v>150</v>
      </c>
      <c r="K27" s="94">
        <v>480</v>
      </c>
      <c r="L27" s="94"/>
      <c r="M27" s="94"/>
      <c r="N27" s="125">
        <v>20</v>
      </c>
      <c r="O27" s="94"/>
      <c r="P27" s="96"/>
      <c r="Q27" s="90">
        <f t="shared" si="0"/>
        <v>1270</v>
      </c>
      <c r="R27" s="91"/>
      <c r="S27" s="7"/>
    </row>
    <row r="28" spans="1:23" s="14" customFormat="1">
      <c r="A28" s="85" t="s">
        <v>231</v>
      </c>
      <c r="B28" s="93">
        <v>1950</v>
      </c>
      <c r="C28" s="86"/>
      <c r="D28" s="94"/>
      <c r="E28" s="94"/>
      <c r="F28" s="94"/>
      <c r="G28" s="94">
        <v>190</v>
      </c>
      <c r="H28" s="94"/>
      <c r="I28" s="94"/>
      <c r="J28" s="94">
        <v>30</v>
      </c>
      <c r="K28" s="94">
        <v>480</v>
      </c>
      <c r="L28" s="94"/>
      <c r="M28" s="94"/>
      <c r="N28" s="125">
        <v>20</v>
      </c>
      <c r="O28" s="94"/>
      <c r="P28" s="96"/>
      <c r="Q28" s="90">
        <f t="shared" si="0"/>
        <v>2670</v>
      </c>
      <c r="R28" s="91"/>
      <c r="S28" s="7"/>
      <c r="T28" s="103"/>
      <c r="U28" s="103"/>
    </row>
    <row r="29" spans="1:23" s="14" customFormat="1">
      <c r="A29" s="85" t="s">
        <v>235</v>
      </c>
      <c r="B29" s="93">
        <v>500</v>
      </c>
      <c r="C29" s="86"/>
      <c r="D29" s="94"/>
      <c r="E29" s="94"/>
      <c r="F29" s="94"/>
      <c r="G29" s="94">
        <v>50</v>
      </c>
      <c r="H29" s="94"/>
      <c r="I29" s="94" t="s">
        <v>13</v>
      </c>
      <c r="J29" s="94">
        <v>30</v>
      </c>
      <c r="K29" s="94">
        <v>480</v>
      </c>
      <c r="L29" s="94"/>
      <c r="M29" s="94"/>
      <c r="N29" s="125"/>
      <c r="O29" s="94">
        <v>10000</v>
      </c>
      <c r="P29" s="96"/>
      <c r="Q29" s="90">
        <f t="shared" si="0"/>
        <v>11060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23900</v>
      </c>
      <c r="C37" s="112">
        <f t="shared" ref="C37:P37" si="1">SUM(C6:C36)</f>
        <v>3430</v>
      </c>
      <c r="D37" s="112">
        <f t="shared" si="1"/>
        <v>1138</v>
      </c>
      <c r="E37" s="112">
        <f t="shared" si="1"/>
        <v>5050</v>
      </c>
      <c r="F37" s="112">
        <f t="shared" si="1"/>
        <v>430</v>
      </c>
      <c r="G37" s="112">
        <f>SUM(G6:G36)</f>
        <v>5320</v>
      </c>
      <c r="H37" s="112">
        <f t="shared" si="1"/>
        <v>0</v>
      </c>
      <c r="I37" s="112">
        <f t="shared" si="1"/>
        <v>0</v>
      </c>
      <c r="J37" s="112">
        <f t="shared" si="1"/>
        <v>990</v>
      </c>
      <c r="K37" s="112">
        <f t="shared" si="1"/>
        <v>11360</v>
      </c>
      <c r="L37" s="112">
        <f t="shared" si="1"/>
        <v>0</v>
      </c>
      <c r="M37" s="112">
        <f t="shared" si="1"/>
        <v>1700</v>
      </c>
      <c r="N37" s="128">
        <f t="shared" si="1"/>
        <v>420</v>
      </c>
      <c r="O37" s="112">
        <f t="shared" si="1"/>
        <v>10000</v>
      </c>
      <c r="P37" s="113">
        <f t="shared" si="1"/>
        <v>340</v>
      </c>
      <c r="Q37" s="114">
        <f>SUM(Q6:Q36)</f>
        <v>64078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166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5" t="s">
        <v>16</v>
      </c>
      <c r="B1" s="346"/>
      <c r="C1" s="346"/>
      <c r="D1" s="346"/>
      <c r="E1" s="346"/>
      <c r="F1" s="347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8" t="s">
        <v>186</v>
      </c>
      <c r="B2" s="349"/>
      <c r="C2" s="349"/>
      <c r="D2" s="349"/>
      <c r="E2" s="349"/>
      <c r="F2" s="350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51" t="s">
        <v>125</v>
      </c>
      <c r="B3" s="352"/>
      <c r="C3" s="352"/>
      <c r="D3" s="352"/>
      <c r="E3" s="352"/>
      <c r="F3" s="353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162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183</v>
      </c>
      <c r="B5" s="58">
        <v>586790</v>
      </c>
      <c r="C5" s="209">
        <v>660410</v>
      </c>
      <c r="D5" s="58">
        <v>4840</v>
      </c>
      <c r="E5" s="58">
        <f>C5+D5</f>
        <v>665250</v>
      </c>
      <c r="F5" s="248"/>
      <c r="G5" s="269">
        <v>7800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 t="s">
        <v>189</v>
      </c>
      <c r="B6" s="59">
        <v>364070</v>
      </c>
      <c r="C6" s="62">
        <v>386910</v>
      </c>
      <c r="D6" s="59">
        <v>3140</v>
      </c>
      <c r="E6" s="59">
        <f t="shared" ref="E6:E32" si="0">C6+D6</f>
        <v>390050</v>
      </c>
      <c r="F6" s="249"/>
      <c r="G6" s="270">
        <v>4750</v>
      </c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 t="s">
        <v>190</v>
      </c>
      <c r="B7" s="59">
        <v>345060</v>
      </c>
      <c r="C7" s="62">
        <v>356910</v>
      </c>
      <c r="D7" s="59">
        <v>2000</v>
      </c>
      <c r="E7" s="59">
        <f t="shared" si="0"/>
        <v>358910</v>
      </c>
      <c r="F7" s="249"/>
      <c r="G7" s="270">
        <v>3800</v>
      </c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 t="s">
        <v>191</v>
      </c>
      <c r="B8" s="59">
        <v>308390</v>
      </c>
      <c r="C8" s="62">
        <v>368310</v>
      </c>
      <c r="D8" s="59">
        <v>1740</v>
      </c>
      <c r="E8" s="59">
        <f t="shared" si="0"/>
        <v>370050</v>
      </c>
      <c r="F8" s="250"/>
      <c r="G8" s="269">
        <v>1380</v>
      </c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 t="s">
        <v>194</v>
      </c>
      <c r="B9" s="59">
        <v>441760</v>
      </c>
      <c r="C9" s="62">
        <v>517310</v>
      </c>
      <c r="D9" s="59">
        <v>2300</v>
      </c>
      <c r="E9" s="59">
        <f t="shared" si="0"/>
        <v>519610</v>
      </c>
      <c r="F9" s="251"/>
      <c r="G9" s="269">
        <v>1850</v>
      </c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 t="s">
        <v>196</v>
      </c>
      <c r="B10" s="59">
        <v>818490</v>
      </c>
      <c r="C10" s="62">
        <v>408660</v>
      </c>
      <c r="D10" s="59">
        <v>4840</v>
      </c>
      <c r="E10" s="59">
        <f t="shared" si="0"/>
        <v>413500</v>
      </c>
      <c r="F10" s="252"/>
      <c r="G10" s="269">
        <v>7450</v>
      </c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 t="s">
        <v>198</v>
      </c>
      <c r="B11" s="59">
        <v>319960</v>
      </c>
      <c r="C11" s="62">
        <v>425550</v>
      </c>
      <c r="D11" s="59">
        <v>3160</v>
      </c>
      <c r="E11" s="59">
        <f t="shared" si="0"/>
        <v>428710</v>
      </c>
      <c r="F11" s="250"/>
      <c r="G11" s="269">
        <v>1600</v>
      </c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 t="s">
        <v>199</v>
      </c>
      <c r="B12" s="59">
        <v>418770</v>
      </c>
      <c r="C12" s="62">
        <v>463790</v>
      </c>
      <c r="D12" s="59">
        <v>1870</v>
      </c>
      <c r="E12" s="59">
        <f t="shared" si="0"/>
        <v>465660</v>
      </c>
      <c r="F12" s="250"/>
      <c r="G12" s="269">
        <v>2900</v>
      </c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 t="s">
        <v>200</v>
      </c>
      <c r="B13" s="59">
        <v>453010</v>
      </c>
      <c r="C13" s="62">
        <v>437960</v>
      </c>
      <c r="D13" s="59">
        <v>1590</v>
      </c>
      <c r="E13" s="59">
        <f t="shared" si="0"/>
        <v>439550</v>
      </c>
      <c r="F13" s="252"/>
      <c r="G13" s="269">
        <v>0</v>
      </c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 t="s">
        <v>202</v>
      </c>
      <c r="B14" s="59">
        <v>332550</v>
      </c>
      <c r="C14" s="62">
        <v>342230</v>
      </c>
      <c r="D14" s="59">
        <v>1660</v>
      </c>
      <c r="E14" s="59">
        <f t="shared" si="0"/>
        <v>343890</v>
      </c>
      <c r="F14" s="251"/>
      <c r="G14" s="269">
        <v>550</v>
      </c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 t="s">
        <v>203</v>
      </c>
      <c r="B15" s="59">
        <v>418160</v>
      </c>
      <c r="C15" s="62">
        <v>468000</v>
      </c>
      <c r="D15" s="59">
        <v>2060</v>
      </c>
      <c r="E15" s="59">
        <f t="shared" si="0"/>
        <v>470060</v>
      </c>
      <c r="F15" s="250"/>
      <c r="G15" s="269">
        <v>3350</v>
      </c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 t="s">
        <v>205</v>
      </c>
      <c r="B16" s="59">
        <v>293840</v>
      </c>
      <c r="C16" s="62">
        <v>367290</v>
      </c>
      <c r="D16" s="59">
        <v>1230</v>
      </c>
      <c r="E16" s="59">
        <f t="shared" si="0"/>
        <v>368520</v>
      </c>
      <c r="F16" s="250"/>
      <c r="G16" s="269">
        <v>600</v>
      </c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 t="s">
        <v>206</v>
      </c>
      <c r="B17" s="59">
        <v>518670</v>
      </c>
      <c r="C17" s="62">
        <v>462470</v>
      </c>
      <c r="D17" s="59">
        <v>1780</v>
      </c>
      <c r="E17" s="59">
        <f t="shared" si="0"/>
        <v>464250</v>
      </c>
      <c r="F17" s="249"/>
      <c r="G17" s="270">
        <v>10250</v>
      </c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 t="s">
        <v>212</v>
      </c>
      <c r="B18" s="59">
        <v>395760</v>
      </c>
      <c r="C18" s="62">
        <v>450960</v>
      </c>
      <c r="D18" s="59">
        <v>2670</v>
      </c>
      <c r="E18" s="59">
        <f t="shared" si="0"/>
        <v>453630</v>
      </c>
      <c r="F18" s="252"/>
      <c r="G18" s="269">
        <v>1950</v>
      </c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 t="s">
        <v>213</v>
      </c>
      <c r="B19" s="59">
        <v>489770</v>
      </c>
      <c r="C19" s="62">
        <v>475620</v>
      </c>
      <c r="D19" s="59">
        <v>2590</v>
      </c>
      <c r="E19" s="59">
        <f>C19+D19</f>
        <v>478210</v>
      </c>
      <c r="F19" s="251"/>
      <c r="G19" s="269">
        <v>300</v>
      </c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 t="s">
        <v>216</v>
      </c>
      <c r="B20" s="59">
        <v>291550</v>
      </c>
      <c r="C20" s="62">
        <v>328590</v>
      </c>
      <c r="D20" s="59">
        <v>1650</v>
      </c>
      <c r="E20" s="59">
        <f t="shared" ref="E20:E23" si="1">C20+D20</f>
        <v>330240</v>
      </c>
      <c r="F20" s="249"/>
      <c r="G20" s="269">
        <v>550</v>
      </c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 t="s">
        <v>219</v>
      </c>
      <c r="B21" s="59">
        <v>476060</v>
      </c>
      <c r="C21" s="62">
        <v>504940</v>
      </c>
      <c r="D21" s="59">
        <v>2610</v>
      </c>
      <c r="E21" s="59">
        <f t="shared" si="1"/>
        <v>507550</v>
      </c>
      <c r="F21" s="249"/>
      <c r="G21" s="269">
        <v>2700</v>
      </c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 t="s">
        <v>220</v>
      </c>
      <c r="B22" s="59">
        <v>304070</v>
      </c>
      <c r="C22" s="62">
        <v>383940</v>
      </c>
      <c r="D22" s="59">
        <v>1610</v>
      </c>
      <c r="E22" s="59">
        <f t="shared" si="1"/>
        <v>385550</v>
      </c>
      <c r="F22" s="249"/>
      <c r="G22" s="269">
        <v>850</v>
      </c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 t="s">
        <v>221</v>
      </c>
      <c r="B23" s="59">
        <v>304450</v>
      </c>
      <c r="C23" s="62">
        <v>442660</v>
      </c>
      <c r="D23" s="59">
        <v>1780</v>
      </c>
      <c r="E23" s="59">
        <f t="shared" si="1"/>
        <v>444440</v>
      </c>
      <c r="F23" s="249"/>
      <c r="G23" s="270">
        <v>1150</v>
      </c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 t="s">
        <v>223</v>
      </c>
      <c r="B24" s="59">
        <v>422340</v>
      </c>
      <c r="C24" s="62">
        <v>411880</v>
      </c>
      <c r="D24" s="59">
        <v>2180</v>
      </c>
      <c r="E24" s="59">
        <f t="shared" si="0"/>
        <v>414060</v>
      </c>
      <c r="F24" s="249"/>
      <c r="G24" s="270">
        <v>1750</v>
      </c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 t="s">
        <v>226</v>
      </c>
      <c r="B25" s="59">
        <v>338460</v>
      </c>
      <c r="C25" s="62">
        <v>352642</v>
      </c>
      <c r="D25" s="59">
        <v>1728</v>
      </c>
      <c r="E25" s="59">
        <f t="shared" si="0"/>
        <v>354370</v>
      </c>
      <c r="F25" s="251"/>
      <c r="G25" s="269">
        <v>900</v>
      </c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 t="s">
        <v>228</v>
      </c>
      <c r="B26" s="59">
        <v>281560</v>
      </c>
      <c r="C26" s="62">
        <v>460200</v>
      </c>
      <c r="D26" s="59">
        <v>1270</v>
      </c>
      <c r="E26" s="59">
        <f t="shared" si="0"/>
        <v>461470</v>
      </c>
      <c r="F26" s="253"/>
      <c r="G26" s="269">
        <v>300</v>
      </c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 t="s">
        <v>231</v>
      </c>
      <c r="B27" s="59">
        <v>901290</v>
      </c>
      <c r="C27" s="62">
        <v>472180</v>
      </c>
      <c r="D27" s="59">
        <v>2670</v>
      </c>
      <c r="E27" s="59">
        <f t="shared" si="0"/>
        <v>474850</v>
      </c>
      <c r="F27" s="251"/>
      <c r="G27" s="269">
        <v>6700</v>
      </c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 t="s">
        <v>235</v>
      </c>
      <c r="B28" s="59">
        <v>250420</v>
      </c>
      <c r="C28" s="62">
        <v>239710</v>
      </c>
      <c r="D28" s="59">
        <v>11060</v>
      </c>
      <c r="E28" s="59">
        <f t="shared" si="0"/>
        <v>250770</v>
      </c>
      <c r="F28" s="251"/>
      <c r="G28" s="269">
        <v>1500</v>
      </c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10075250</v>
      </c>
      <c r="C33" s="294">
        <f>SUM(C5:C32)</f>
        <v>10189122</v>
      </c>
      <c r="D33" s="293">
        <f>SUM(D5:D32)</f>
        <v>64028</v>
      </c>
      <c r="E33" s="293">
        <f>SUM(E5:E32)</f>
        <v>10253150</v>
      </c>
      <c r="F33" s="293">
        <f>B33-E33</f>
        <v>-177900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43" t="s">
        <v>31</v>
      </c>
      <c r="C35" s="343"/>
      <c r="D35" s="343"/>
      <c r="E35" s="343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155</v>
      </c>
      <c r="C37" s="141" t="s">
        <v>141</v>
      </c>
      <c r="D37" s="223">
        <v>1000</v>
      </c>
      <c r="E37" s="306" t="s">
        <v>140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174</v>
      </c>
      <c r="C38" s="129" t="s">
        <v>141</v>
      </c>
      <c r="D38" s="224">
        <v>3360</v>
      </c>
      <c r="E38" s="189" t="s">
        <v>223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195</v>
      </c>
      <c r="C39" s="305" t="s">
        <v>145</v>
      </c>
      <c r="D39" s="224">
        <v>1260</v>
      </c>
      <c r="E39" s="189" t="s">
        <v>194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 t="s">
        <v>122</v>
      </c>
      <c r="B40" s="130" t="s">
        <v>197</v>
      </c>
      <c r="C40" s="129" t="s">
        <v>145</v>
      </c>
      <c r="D40" s="224">
        <v>200</v>
      </c>
      <c r="E40" s="189" t="s">
        <v>196</v>
      </c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 t="s">
        <v>122</v>
      </c>
      <c r="B41" s="130" t="s">
        <v>201</v>
      </c>
      <c r="C41" s="129" t="s">
        <v>145</v>
      </c>
      <c r="D41" s="224">
        <v>1000</v>
      </c>
      <c r="E41" s="189" t="s">
        <v>199</v>
      </c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 t="s">
        <v>122</v>
      </c>
      <c r="B42" s="130" t="s">
        <v>204</v>
      </c>
      <c r="C42" s="129" t="s">
        <v>145</v>
      </c>
      <c r="D42" s="224">
        <v>2200</v>
      </c>
      <c r="E42" s="189" t="s">
        <v>203</v>
      </c>
      <c r="F42" s="151"/>
      <c r="G42" s="160"/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 t="s">
        <v>122</v>
      </c>
      <c r="B43" s="68" t="s">
        <v>224</v>
      </c>
      <c r="C43" s="129" t="s">
        <v>145</v>
      </c>
      <c r="D43" s="224">
        <v>500</v>
      </c>
      <c r="E43" s="190" t="s">
        <v>223</v>
      </c>
      <c r="F43" s="147"/>
      <c r="G43" s="344"/>
      <c r="H43" s="344"/>
      <c r="I43" s="344"/>
      <c r="J43" s="344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 t="s">
        <v>122</v>
      </c>
      <c r="B44" s="68" t="s">
        <v>229</v>
      </c>
      <c r="C44" s="129" t="s">
        <v>230</v>
      </c>
      <c r="D44" s="224">
        <v>2000</v>
      </c>
      <c r="E44" s="189" t="s">
        <v>228</v>
      </c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467330</v>
      </c>
      <c r="E46" s="199" t="s">
        <v>231</v>
      </c>
      <c r="F46" s="144"/>
      <c r="G46" s="151"/>
      <c r="H46" s="207" t="s">
        <v>130</v>
      </c>
      <c r="I46" s="208">
        <v>1718911905</v>
      </c>
      <c r="J46" s="209">
        <v>614120</v>
      </c>
      <c r="K46" s="141" t="s">
        <v>182</v>
      </c>
      <c r="L46" s="210">
        <v>614120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137</v>
      </c>
      <c r="C47" s="129">
        <v>1723246584</v>
      </c>
      <c r="D47" s="227">
        <v>29856</v>
      </c>
      <c r="E47" s="193" t="s">
        <v>235</v>
      </c>
      <c r="F47" s="145"/>
      <c r="G47" s="151"/>
      <c r="H47" s="203" t="s">
        <v>137</v>
      </c>
      <c r="I47" s="66">
        <v>1723246584</v>
      </c>
      <c r="J47" s="62">
        <v>39856</v>
      </c>
      <c r="K47" s="62" t="s">
        <v>175</v>
      </c>
      <c r="L47" s="142">
        <v>39856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221</v>
      </c>
      <c r="F48" s="145"/>
      <c r="G48" s="151"/>
      <c r="H48" s="203" t="s">
        <v>132</v>
      </c>
      <c r="I48" s="66">
        <v>1733624262</v>
      </c>
      <c r="J48" s="62">
        <v>180706</v>
      </c>
      <c r="K48" s="184" t="s">
        <v>182</v>
      </c>
      <c r="L48" s="142">
        <v>180706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200000</v>
      </c>
      <c r="E49" s="191" t="s">
        <v>231</v>
      </c>
      <c r="F49" s="145"/>
      <c r="G49" s="151"/>
      <c r="H49" s="203" t="s">
        <v>133</v>
      </c>
      <c r="I49" s="66">
        <v>1711460131</v>
      </c>
      <c r="J49" s="62">
        <v>198540</v>
      </c>
      <c r="K49" s="184" t="s">
        <v>180</v>
      </c>
      <c r="L49" s="142">
        <v>198540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221</v>
      </c>
      <c r="F50" s="145"/>
      <c r="G50" s="151"/>
      <c r="H50" s="188" t="s">
        <v>131</v>
      </c>
      <c r="I50" s="67">
        <v>1716697790</v>
      </c>
      <c r="J50" s="182">
        <v>342575</v>
      </c>
      <c r="K50" s="183" t="s">
        <v>182</v>
      </c>
      <c r="L50" s="142">
        <v>342575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220</v>
      </c>
      <c r="F51" s="145"/>
      <c r="G51" s="151"/>
      <c r="H51" s="203" t="s">
        <v>135</v>
      </c>
      <c r="I51" s="66">
        <v>1712688979</v>
      </c>
      <c r="J51" s="62">
        <v>55300</v>
      </c>
      <c r="K51" s="184" t="s">
        <v>179</v>
      </c>
      <c r="L51" s="142">
        <v>55300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 t="s">
        <v>129</v>
      </c>
      <c r="B52" s="63" t="s">
        <v>136</v>
      </c>
      <c r="C52" s="129">
        <v>1739791780</v>
      </c>
      <c r="D52" s="227">
        <v>19540</v>
      </c>
      <c r="E52" s="191" t="s">
        <v>235</v>
      </c>
      <c r="F52" s="145"/>
      <c r="G52" s="151"/>
      <c r="H52" s="203" t="s">
        <v>136</v>
      </c>
      <c r="I52" s="66">
        <v>1739791780</v>
      </c>
      <c r="J52" s="62">
        <v>10020</v>
      </c>
      <c r="K52" s="184" t="s">
        <v>182</v>
      </c>
      <c r="L52" s="142">
        <v>10020</v>
      </c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138</v>
      </c>
      <c r="C53" s="129">
        <v>1725821212</v>
      </c>
      <c r="D53" s="227">
        <v>33000</v>
      </c>
      <c r="E53" s="193" t="s">
        <v>223</v>
      </c>
      <c r="F53" s="145"/>
      <c r="G53" s="151"/>
      <c r="H53" s="203" t="s">
        <v>138</v>
      </c>
      <c r="I53" s="66">
        <v>1725821212</v>
      </c>
      <c r="J53" s="62">
        <v>22360</v>
      </c>
      <c r="K53" s="184" t="s">
        <v>177</v>
      </c>
      <c r="L53" s="142">
        <v>22360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221</v>
      </c>
      <c r="F54" s="145"/>
      <c r="G54" s="151"/>
      <c r="H54" s="205" t="s">
        <v>134</v>
      </c>
      <c r="I54" s="72">
        <v>1743942020</v>
      </c>
      <c r="J54" s="62">
        <v>183509</v>
      </c>
      <c r="K54" s="184" t="s">
        <v>175</v>
      </c>
      <c r="L54" s="142">
        <v>183509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169</v>
      </c>
      <c r="B57" s="64" t="s">
        <v>107</v>
      </c>
      <c r="C57" s="129" t="s">
        <v>92</v>
      </c>
      <c r="D57" s="227">
        <v>13000</v>
      </c>
      <c r="E57" s="193" t="s">
        <v>170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170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160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160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191</v>
      </c>
      <c r="F59" s="145"/>
      <c r="G59" s="151"/>
      <c r="H59" s="203" t="s">
        <v>111</v>
      </c>
      <c r="I59" s="66" t="s">
        <v>96</v>
      </c>
      <c r="J59" s="62">
        <v>24000</v>
      </c>
      <c r="K59" s="184" t="s">
        <v>160</v>
      </c>
      <c r="L59" s="142">
        <v>24000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139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139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176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176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55370</v>
      </c>
      <c r="E67" s="192" t="s">
        <v>221</v>
      </c>
      <c r="F67" s="145"/>
      <c r="G67" s="151"/>
      <c r="H67" s="203" t="s">
        <v>98</v>
      </c>
      <c r="I67" s="66" t="s">
        <v>83</v>
      </c>
      <c r="J67" s="62">
        <v>56470</v>
      </c>
      <c r="K67" s="184" t="s">
        <v>180</v>
      </c>
      <c r="L67" s="142">
        <v>56470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156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156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168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168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168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168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168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168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176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176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178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178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/>
      <c r="B80" s="64"/>
      <c r="C80" s="129"/>
      <c r="D80" s="227"/>
      <c r="E80" s="193"/>
      <c r="F80" s="145" t="s">
        <v>13</v>
      </c>
      <c r="G80" s="151"/>
      <c r="H80" s="203" t="s">
        <v>172</v>
      </c>
      <c r="I80" s="66"/>
      <c r="J80" s="62">
        <v>13100</v>
      </c>
      <c r="K80" s="184" t="s">
        <v>182</v>
      </c>
      <c r="L80" s="142">
        <v>13100</v>
      </c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153</v>
      </c>
      <c r="F81" s="145"/>
      <c r="G81" s="151"/>
      <c r="H81" s="203" t="s">
        <v>146</v>
      </c>
      <c r="I81" s="66">
        <v>1732469191</v>
      </c>
      <c r="J81" s="62">
        <v>14250</v>
      </c>
      <c r="K81" s="184" t="s">
        <v>182</v>
      </c>
      <c r="L81" s="142">
        <v>14250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187</v>
      </c>
      <c r="C82" s="129" t="s">
        <v>209</v>
      </c>
      <c r="D82" s="227">
        <v>19040</v>
      </c>
      <c r="E82" s="193" t="s">
        <v>231</v>
      </c>
      <c r="F82" s="147"/>
      <c r="G82" s="151"/>
      <c r="H82" s="203" t="s">
        <v>109</v>
      </c>
      <c r="I82" s="66" t="s">
        <v>94</v>
      </c>
      <c r="J82" s="62">
        <v>9000</v>
      </c>
      <c r="K82" s="184" t="s">
        <v>153</v>
      </c>
      <c r="L82" s="142">
        <v>9000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165</v>
      </c>
      <c r="B83" s="64" t="s">
        <v>144</v>
      </c>
      <c r="C83" s="129" t="s">
        <v>211</v>
      </c>
      <c r="D83" s="227">
        <v>15000</v>
      </c>
      <c r="E83" s="192" t="s">
        <v>235</v>
      </c>
      <c r="F83" s="147"/>
      <c r="G83" s="151"/>
      <c r="H83" s="203"/>
      <c r="I83" s="66"/>
      <c r="J83" s="62"/>
      <c r="K83" s="184"/>
      <c r="L83" s="142"/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159</v>
      </c>
      <c r="B84" s="64" t="s">
        <v>158</v>
      </c>
      <c r="C84" s="129" t="s">
        <v>210</v>
      </c>
      <c r="D84" s="227">
        <v>50000</v>
      </c>
      <c r="E84" s="192" t="s">
        <v>231</v>
      </c>
      <c r="F84" s="147"/>
      <c r="G84" s="151"/>
      <c r="H84" s="203" t="s">
        <v>144</v>
      </c>
      <c r="I84" s="66"/>
      <c r="J84" s="62">
        <v>6000</v>
      </c>
      <c r="K84" s="184" t="s">
        <v>182</v>
      </c>
      <c r="L84" s="142">
        <v>6000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217</v>
      </c>
      <c r="B85" s="130" t="s">
        <v>218</v>
      </c>
      <c r="C85" s="129"/>
      <c r="D85" s="227">
        <v>15000</v>
      </c>
      <c r="E85" s="192" t="s">
        <v>223</v>
      </c>
      <c r="F85" s="147"/>
      <c r="G85" s="151"/>
      <c r="H85" s="203"/>
      <c r="I85" s="66"/>
      <c r="J85" s="62"/>
      <c r="K85" s="184"/>
      <c r="L85" s="142"/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217</v>
      </c>
      <c r="B86" s="64" t="s">
        <v>225</v>
      </c>
      <c r="C86" s="129"/>
      <c r="D86" s="227">
        <v>10000</v>
      </c>
      <c r="E86" s="191" t="s">
        <v>228</v>
      </c>
      <c r="F86" s="147"/>
      <c r="G86" s="151"/>
      <c r="H86" s="203" t="s">
        <v>158</v>
      </c>
      <c r="I86" s="66"/>
      <c r="J86" s="62">
        <v>10000</v>
      </c>
      <c r="K86" s="184" t="s">
        <v>179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227</v>
      </c>
      <c r="C87" s="129"/>
      <c r="D87" s="227">
        <v>4080</v>
      </c>
      <c r="E87" s="191" t="s">
        <v>226</v>
      </c>
      <c r="F87" s="145"/>
      <c r="G87" s="151"/>
      <c r="H87" s="203" t="s">
        <v>181</v>
      </c>
      <c r="I87" s="66"/>
      <c r="J87" s="62">
        <v>8800</v>
      </c>
      <c r="K87" s="184" t="s">
        <v>180</v>
      </c>
      <c r="L87" s="142">
        <v>8800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/>
      <c r="B88" s="64" t="s">
        <v>237</v>
      </c>
      <c r="C88" s="129" t="s">
        <v>145</v>
      </c>
      <c r="D88" s="227">
        <v>7240</v>
      </c>
      <c r="E88" s="193" t="s">
        <v>235</v>
      </c>
      <c r="F88" s="145"/>
      <c r="G88" s="151"/>
      <c r="H88" s="203" t="s">
        <v>57</v>
      </c>
      <c r="I88" s="66">
        <v>1755626210</v>
      </c>
      <c r="J88" s="62">
        <v>17500</v>
      </c>
      <c r="K88" s="184" t="s">
        <v>60</v>
      </c>
      <c r="L88" s="142">
        <v>17500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/>
      <c r="B89" s="64"/>
      <c r="C89" s="129"/>
      <c r="D89" s="227"/>
      <c r="E89" s="192"/>
      <c r="F89" s="145"/>
      <c r="G89" s="151"/>
      <c r="H89" s="203" t="s">
        <v>148</v>
      </c>
      <c r="I89" s="66">
        <v>1746818159</v>
      </c>
      <c r="J89" s="62">
        <v>3500</v>
      </c>
      <c r="K89" s="62" t="s">
        <v>164</v>
      </c>
      <c r="L89" s="142">
        <v>3500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39</v>
      </c>
      <c r="I90" s="66">
        <v>1713632915</v>
      </c>
      <c r="J90" s="62">
        <v>4300</v>
      </c>
      <c r="K90" s="184" t="s">
        <v>38</v>
      </c>
      <c r="L90" s="142">
        <v>4300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155</v>
      </c>
      <c r="I91" s="67" t="s">
        <v>141</v>
      </c>
      <c r="J91" s="182">
        <v>1000</v>
      </c>
      <c r="K91" s="183" t="s">
        <v>140</v>
      </c>
      <c r="L91" s="142">
        <v>1000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174</v>
      </c>
      <c r="I92" s="66" t="s">
        <v>145</v>
      </c>
      <c r="J92" s="62">
        <v>1180</v>
      </c>
      <c r="K92" s="184" t="s">
        <v>171</v>
      </c>
      <c r="L92" s="142">
        <v>1180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/>
      <c r="I93" s="66"/>
      <c r="J93" s="62"/>
      <c r="K93" s="62"/>
      <c r="L93" s="142"/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 t="s">
        <v>232</v>
      </c>
      <c r="B114" s="64" t="s">
        <v>233</v>
      </c>
      <c r="C114" s="129"/>
      <c r="D114" s="227">
        <v>2120</v>
      </c>
      <c r="E114" s="193" t="s">
        <v>231</v>
      </c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192</v>
      </c>
      <c r="B115" s="64" t="s">
        <v>193</v>
      </c>
      <c r="C115" s="129">
        <v>1726026676</v>
      </c>
      <c r="D115" s="227">
        <v>10000</v>
      </c>
      <c r="E115" s="193" t="s">
        <v>198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148</v>
      </c>
      <c r="C117" s="129">
        <v>1746818159</v>
      </c>
      <c r="D117" s="227">
        <v>3500</v>
      </c>
      <c r="E117" s="193" t="s">
        <v>164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167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41" t="s">
        <v>40</v>
      </c>
      <c r="B119" s="342"/>
      <c r="C119" s="354"/>
      <c r="D119" s="230">
        <f>SUM(D37:D118)</f>
        <v>2006021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41" t="s">
        <v>41</v>
      </c>
      <c r="B121" s="342"/>
      <c r="C121" s="342"/>
      <c r="D121" s="230">
        <f>D119+M121</f>
        <v>2006021</v>
      </c>
      <c r="E121" s="222"/>
      <c r="F121" s="151"/>
      <c r="G121" s="151"/>
      <c r="H121" s="234"/>
      <c r="I121" s="201"/>
      <c r="J121" s="235">
        <f>SUM(J46:J120)</f>
        <v>2183921</v>
      </c>
      <c r="K121" s="236"/>
      <c r="L121" s="237">
        <f>SUM(L46:L120)</f>
        <v>2183921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sqref="A1:E26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5" t="s">
        <v>64</v>
      </c>
      <c r="B1" s="356"/>
      <c r="C1" s="356"/>
      <c r="D1" s="356"/>
      <c r="E1" s="357"/>
      <c r="F1" s="5"/>
      <c r="G1" s="5"/>
    </row>
    <row r="2" spans="1:29" ht="21.75">
      <c r="A2" s="364" t="s">
        <v>80</v>
      </c>
      <c r="B2" s="365"/>
      <c r="C2" s="365"/>
      <c r="D2" s="365"/>
      <c r="E2" s="366"/>
      <c r="F2" s="5"/>
      <c r="G2" s="5"/>
    </row>
    <row r="3" spans="1:29" ht="23.25">
      <c r="A3" s="358" t="s">
        <v>236</v>
      </c>
      <c r="B3" s="359"/>
      <c r="C3" s="359"/>
      <c r="D3" s="359"/>
      <c r="E3" s="36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7" t="s">
        <v>152</v>
      </c>
      <c r="B4" s="368"/>
      <c r="C4" s="314"/>
      <c r="D4" s="369" t="s">
        <v>151</v>
      </c>
      <c r="E4" s="370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149</v>
      </c>
      <c r="B5" s="277">
        <v>8000000</v>
      </c>
      <c r="C5" s="43"/>
      <c r="D5" s="43" t="s">
        <v>11</v>
      </c>
      <c r="E5" s="273">
        <v>4048583.1248190501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263084.08331428573</v>
      </c>
      <c r="C6" s="45"/>
      <c r="D6" s="43" t="s">
        <v>21</v>
      </c>
      <c r="E6" s="273">
        <v>414388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8" t="s">
        <v>77</v>
      </c>
      <c r="E7" s="273">
        <v>267846.958495236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8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54078</v>
      </c>
      <c r="C10" s="44"/>
      <c r="D10" s="43" t="s">
        <v>12</v>
      </c>
      <c r="E10" s="321">
        <v>2006021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143</v>
      </c>
      <c r="B11" s="277">
        <v>0</v>
      </c>
      <c r="C11" s="44"/>
      <c r="D11" s="44" t="s">
        <v>78</v>
      </c>
      <c r="E11" s="273">
        <v>73360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209006.08331428573</v>
      </c>
      <c r="C12" s="44"/>
      <c r="D12" s="43" t="s">
        <v>234</v>
      </c>
      <c r="E12" s="276">
        <v>1398807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5"/>
      <c r="B14" s="316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8209006.0833142856</v>
      </c>
      <c r="C15" s="44"/>
      <c r="D15" s="44" t="s">
        <v>7</v>
      </c>
      <c r="E15" s="276">
        <f>E5+E6+E7+E10+E11+E12</f>
        <v>8209006.0833142856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61" t="s">
        <v>15</v>
      </c>
      <c r="B17" s="362"/>
      <c r="C17" s="362"/>
      <c r="D17" s="362"/>
      <c r="E17" s="363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55370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222</v>
      </c>
      <c r="E20" s="55">
        <v>200000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142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150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154</v>
      </c>
      <c r="B23" s="133">
        <v>22030</v>
      </c>
      <c r="C23" s="134"/>
      <c r="D23" s="48" t="s">
        <v>17</v>
      </c>
      <c r="E23" s="55">
        <v>30000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208</v>
      </c>
      <c r="B24" s="133">
        <v>16000</v>
      </c>
      <c r="C24" s="134"/>
      <c r="D24" s="281" t="s">
        <v>173</v>
      </c>
      <c r="E24" s="55">
        <v>33000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188</v>
      </c>
      <c r="B25" s="133">
        <v>20000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0" t="s">
        <v>18</v>
      </c>
      <c r="B26" s="311">
        <v>467330</v>
      </c>
      <c r="C26" s="135"/>
      <c r="D26" s="312" t="s">
        <v>207</v>
      </c>
      <c r="E26" s="31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November-2021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2021-11-28T16:42:08Z</dcterms:modified>
</cp:coreProperties>
</file>