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6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<sst xmlns="http://schemas.openxmlformats.org/spreadsheetml/2006/main" count="189" uniqueCount="115">
  <si>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</si>
  <si>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</si>
  <si>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</si>
  <si>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</si>
  <si>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</si>
  <si>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</si>
  <si>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</si>
  <si>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</si>
  <si>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</si>
  <si>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</si>
  <si>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</si>
  <si>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</si>
  <si>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</si>
  <si>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</si>
  <si>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</si>
  <si>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</si>
  <si>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</si>
  <si>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</si>
  <si>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</si>
  <si>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</si>
  <si>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</si>
  <si>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</si>
  <si>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</si>
  <si>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</si>
  <si>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</si>
  <si>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</si>
  <si>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</si>
  <si>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</si>
  <si>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</si>
  <si>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</si>
  <si>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</si>
  <si>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</si>
  <si>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</si>
  <si>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</si>
  <si>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</si>
  <si>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</si>
  <si>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</si>
  <si>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</si>
  <si>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</si>
  <si>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</si>
  <si>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</si>
  <si>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</si>
  <si>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</si>
  <si>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</si>
  <si>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</si>
  <si>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</si>
  <si>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</si>
  <si>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</si>
  <si>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</si>
  <si>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</si>
  <si>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</si>
  <si>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</si>
  <si>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</si>
  <si>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</si>
  <si>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</si>
  <si>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</si>
  <si>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</si>
  <si>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</si>
  <si>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</si>
  <si>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</si>
  <si>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</si>
  <si>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</si>
  <si>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</si>
  <si>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</si>
  <si>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</si>
  <si>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</si>
  <si>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</si>
  <si>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</si>
  <si>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</si>
  <si>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</si>
  <si>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</si>
  <si>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</si>
  <si>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</si>
  <si>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</si>
  <si>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</si>
  <si>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</si>
  <si>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</si>
  <si>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</si>
  <si>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</si>
  <si>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</si>
  <si>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</si>
  <si>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</si>
  <si>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</si>
  <si>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</si>
  <si>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</si>
  <si>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</si>
  <si>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</si>
  <si>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</si>
  <si>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</si>
  <si>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</si>
  <si>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</si>
  <si>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</si>
  <si>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</si>
  <si>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</si>
  <si>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</si>
  <si>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</si>
  <si>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</si>
  <si>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</si>
  <si>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</si>
  <si>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</si>
  <si>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</si>
  <si>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</si>
  <si>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</si>
  <si>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</si>
  <si>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</si>
  <si>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</si>
  <si>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</si>
  <si>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</si>
  <si>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</si>
  <si>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</si>
  <si>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</si>
  <si>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</si>
  <si>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</si>
  <si>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</si>
  <si>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Date: 16.03.2022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</si>
</sst>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4" sqref="G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64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105</v>
      </c>
      <c r="C17" s="19">
        <v>1000000</v>
      </c>
      <c r="D17" s="19">
        <v>1000000</v>
      </c>
      <c r="E17" s="21">
        <f>E16+C17-D17</f>
        <v>23997</v>
      </c>
      <c r="F17" s="266" t="s">
        <v>112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110</v>
      </c>
      <c r="C20" s="19">
        <v>500000</v>
      </c>
      <c r="D20" s="19">
        <v>500000</v>
      </c>
      <c r="E20" s="21">
        <f>E19+C20-D20</f>
        <v>24397</v>
      </c>
      <c r="F20" s="263" t="s">
        <v>112</v>
      </c>
      <c r="G20" s="1"/>
      <c r="H20" s="1"/>
      <c r="I20" s="15"/>
      <c r="J20" s="15"/>
    </row>
    <row r="21" spans="1:10">
      <c r="A21" s="15"/>
      <c r="B21" s="20" t="s">
        <v>110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113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113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4755747</v>
      </c>
      <c r="D51" s="21">
        <f>SUM(D5:D50)</f>
        <v>4737940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4" activePane="bottomLeft" state="frozen"/>
      <selection pane="bottomLeft" activeCell="U39" sqref="U39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9" t="s">
        <v>13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87" customFormat="1" ht="18">
      <c r="A2" s="270" t="s">
        <v>41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88" customFormat="1" ht="16.5" thickBot="1">
      <c r="A3" s="271" t="s">
        <v>89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8"/>
      <c r="T3" s="5"/>
      <c r="U3" s="5"/>
      <c r="V3" s="5"/>
      <c r="W3" s="5"/>
      <c r="X3" s="11"/>
    </row>
    <row r="4" spans="1:24" s="90" customFormat="1">
      <c r="A4" s="274" t="s">
        <v>25</v>
      </c>
      <c r="B4" s="276" t="s">
        <v>26</v>
      </c>
      <c r="C4" s="278" t="s">
        <v>27</v>
      </c>
      <c r="D4" s="278" t="s">
        <v>28</v>
      </c>
      <c r="E4" s="278" t="s">
        <v>29</v>
      </c>
      <c r="F4" s="278" t="s">
        <v>30</v>
      </c>
      <c r="G4" s="278" t="s">
        <v>31</v>
      </c>
      <c r="H4" s="278" t="s">
        <v>102</v>
      </c>
      <c r="I4" s="278" t="s">
        <v>32</v>
      </c>
      <c r="J4" s="278" t="s">
        <v>33</v>
      </c>
      <c r="K4" s="278" t="s">
        <v>88</v>
      </c>
      <c r="L4" s="278" t="s">
        <v>34</v>
      </c>
      <c r="M4" s="278" t="s">
        <v>78</v>
      </c>
      <c r="N4" s="284" t="s">
        <v>69</v>
      </c>
      <c r="O4" s="282" t="s">
        <v>14</v>
      </c>
      <c r="P4" s="280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5"/>
      <c r="B5" s="277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5"/>
      <c r="O5" s="283"/>
      <c r="P5" s="281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110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113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1360</v>
      </c>
      <c r="H37" s="125">
        <f t="shared" si="1"/>
        <v>2000</v>
      </c>
      <c r="I37" s="125">
        <f t="shared" si="1"/>
        <v>1800</v>
      </c>
      <c r="J37" s="125">
        <f t="shared" si="1"/>
        <v>2650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11010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E47" sqref="E47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55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-748610</v>
      </c>
      <c r="E30" s="43">
        <f t="shared" si="0"/>
        <v>-748610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-748610</v>
      </c>
      <c r="F33" s="43">
        <f>B33-E33</f>
        <v>748610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108</v>
      </c>
      <c r="B41" s="229" t="s">
        <v>109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92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113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107</v>
      </c>
      <c r="B45" s="229">
        <v>8</v>
      </c>
      <c r="C45" s="230">
        <v>3270</v>
      </c>
      <c r="D45" s="232" t="s">
        <v>106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72</v>
      </c>
      <c r="B46" s="229"/>
      <c r="C46" s="230">
        <v>148280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111</v>
      </c>
      <c r="B47" s="229"/>
      <c r="C47" s="230">
        <v>65000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104</v>
      </c>
      <c r="B48" s="229" t="s">
        <v>74</v>
      </c>
      <c r="C48" s="230">
        <v>1000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74</v>
      </c>
      <c r="C49" s="230">
        <v>1500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68</v>
      </c>
      <c r="B50" s="229" t="s">
        <v>67</v>
      </c>
      <c r="C50" s="230">
        <v>31990</v>
      </c>
      <c r="D50" s="233" t="s">
        <v>106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67</v>
      </c>
      <c r="C51" s="230">
        <v>31990</v>
      </c>
      <c r="D51" s="232" t="s">
        <v>106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7">
        <f>SUM(C37:C118)</f>
        <v>748610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topLeftCell="A10" zoomScaleNormal="100" workbookViewId="0">
      <selection activeCell="Q21" sqref="Q2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6" t="s">
        <v>43</v>
      </c>
      <c r="B1" s="307"/>
      <c r="C1" s="307"/>
      <c r="D1" s="307"/>
      <c r="E1" s="308"/>
      <c r="F1" s="188"/>
      <c r="G1" s="1"/>
    </row>
    <row r="2" spans="1:29" ht="21.75">
      <c r="A2" s="315" t="s">
        <v>65</v>
      </c>
      <c r="B2" s="316"/>
      <c r="C2" s="316"/>
      <c r="D2" s="316"/>
      <c r="E2" s="317"/>
      <c r="F2" s="188"/>
      <c r="G2" s="1"/>
    </row>
    <row r="3" spans="1:29" ht="24" thickBot="1">
      <c r="A3" s="309" t="s">
        <v>114</v>
      </c>
      <c r="B3" s="310"/>
      <c r="C3" s="310"/>
      <c r="D3" s="310"/>
      <c r="E3" s="311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8" t="s">
        <v>47</v>
      </c>
      <c r="B4" s="319"/>
      <c r="C4" s="319"/>
      <c r="D4" s="319"/>
      <c r="E4" s="320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10055310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132224.29999999999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327597.30000000075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11010</v>
      </c>
      <c r="C9" s="32"/>
      <c r="D9" s="154" t="s">
        <v>12</v>
      </c>
      <c r="E9" s="160">
        <v>748610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362450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121214.29999999999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4" t="s">
        <v>99</v>
      </c>
      <c r="B14" s="265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21" t="s">
        <v>79</v>
      </c>
      <c r="B16" s="322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11571214.300000001</v>
      </c>
      <c r="C17" s="32"/>
      <c r="D17" s="154" t="s">
        <v>6</v>
      </c>
      <c r="E17" s="160">
        <f>E5+E6+E7+E9+E10+E12</f>
        <v>11571214.300000001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2" t="s">
        <v>12</v>
      </c>
      <c r="B19" s="313"/>
      <c r="C19" s="313"/>
      <c r="D19" s="313"/>
      <c r="E19" s="314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290000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70000</v>
      </c>
      <c r="C23" s="259"/>
      <c r="D23" s="205" t="s">
        <v>73</v>
      </c>
      <c r="E23" s="206">
        <v>149000</v>
      </c>
      <c r="F23" s="163"/>
      <c r="G23" s="163"/>
    </row>
    <row r="24" spans="1:29" ht="21.75">
      <c r="A24" s="202"/>
      <c r="B24" s="202"/>
      <c r="C24" s="163"/>
      <c r="D24" s="163"/>
      <c r="E24" s="163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2022-03-16T18:45:18Z</dcterms:modified>
</cp:coreProperties>
</file>