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8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charset val="1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<sst xmlns="http://schemas.openxmlformats.org/spreadsheetml/2006/main" count="423" uniqueCount="224">
  <si>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</si>
  <si>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</si>
  <si>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</si>
  <si>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</si>
  <si>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</si>
  <si>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</si>
  <si>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</si>
  <si>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</si>
  <si>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</si>
  <si>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</si>
  <si>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</si>
  <si>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</si>
  <si>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</si>
  <si>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</si>
  <si>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</si>
  <si>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</si>
  <si>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</si>
  <si>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</si>
  <si>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</si>
  <si>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</si>
  <si>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</si>
  <si>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</si>
  <si>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</si>
  <si>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</si>
  <si>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</si>
  <si>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</si>
  <si>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</si>
  <si>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</si>
  <si>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</si>
  <si>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</si>
  <si>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</si>
  <si>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</si>
  <si>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</si>
  <si>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</si>
  <si>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</si>
  <si>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</si>
  <si>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</si>
  <si>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</si>
  <si>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</si>
  <si>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</si>
  <si>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</si>
  <si>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</si>
  <si>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</si>
  <si>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</si>
  <si>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</si>
  <si>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</si>
  <si>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</si>
  <si>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</si>
  <si>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</si>
  <si>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</si>
  <si>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</si>
  <si>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</si>
  <si>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</si>
  <si>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</si>
  <si>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</si>
  <si>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</si>
  <si>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</si>
  <si>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</si>
  <si>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</si>
  <si>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</si>
  <si>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</si>
  <si>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</si>
  <si>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</si>
  <si>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</si>
  <si>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</si>
  <si>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</si>
  <si>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</si>
  <si>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</si>
  <si>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</si>
  <si>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</si>
  <si>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</si>
  <si>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</si>
  <si>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</si>
  <si>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</si>
  <si>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</si>
  <si>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</si>
  <si>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</si>
  <si>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</si>
  <si>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</si>
  <si>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</si>
  <si>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</si>
  <si>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</si>
  <si>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</si>
  <si>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</si>
  <si>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</si>
  <si>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</si>
  <si>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</si>
  <si>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</si>
  <si>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</si>
  <si>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</si>
  <si>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</si>
  <si>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</si>
  <si>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</si>
  <si>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</si>
  <si>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</si>
  <si>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</si>
  <si>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</si>
  <si>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</si>
  <si>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</si>
  <si>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</si>
  <si>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</si>
  <si>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</si>
  <si>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</si>
  <si>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</si>
  <si>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</si>
  <si>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</si>
  <si>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</si>
  <si>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</si>
  <si>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</si>
  <si>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</si>
  <si>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</si>
  <si>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</si>
  <si>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</si>
  <si>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</si>
  <si>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</si>
  <si>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</si>
  <si>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</si>
  <si>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</si>
  <si>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</si>
  <si>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</si>
  <si>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</si>
  <si>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</si>
  <si>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</si>
  <si>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</si>
  <si>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</si>
  <si>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</si>
  <si>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</si>
  <si>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</si>
  <si>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</si>
  <si>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</si>
  <si>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</si>
  <si>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</si>
  <si>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</si>
  <si>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</si>
  <si>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</si>
  <si>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</si>
  <si>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</si>
  <si>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</si>
  <si>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</si>
  <si>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</si>
  <si>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</si>
  <si>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</si>
  <si>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</si>
  <si>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</si>
  <si>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</si>
  <si>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</si>
  <si>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</si>
  <si>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</si>
  <si>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</si>
  <si>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</si>
  <si>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</si>
  <si>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</si>
  <si>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</si>
  <si>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</si>
  <si>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</si>
  <si>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</si>
  <si>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</si>
  <si>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</si>
  <si>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</si>
  <si>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</si>
  <si>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</si>
  <si>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</si>
  <si>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</si>
  <si>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</si>
  <si>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</si>
  <si>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</si>
  <si>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</si>
  <si>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</si>
  <si>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</si>
  <si>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</si>
  <si>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</si>
  <si>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</si>
  <si>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</si>
  <si>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</si>
  <si>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</si>
  <si>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</si>
  <si>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</si>
  <si>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</si>
  <si>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</si>
  <si>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</si>
  <si>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</si>
  <si>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</si>
  <si>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</si>
  <si>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</si>
  <si>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</si>
  <si>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</si>
  <si>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</si>
  <si>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</si>
  <si>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</si>
  <si>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</si>
  <si>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</si>
  <si>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</si>
  <si>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</si>
  <si>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</si>
  <si>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</si>
  <si>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</si>
  <si>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</si>
  <si>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</si>
  <si>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</si>
  <si>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</si>
  <si>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</si>
  <si>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</si>
  <si>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</si>
  <si>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</si>
  <si>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</si>
  <si>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</si>
  <si>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</si>
  <si>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</si>
  <si>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</si>
  <si>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</si>
  <si>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</si>
  <si>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</si>
  <si>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</si>
  <si>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</si>
  <si>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</si>
  <si>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</si>
  <si>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Liton Office Pase</t>
  </si>
  <si>
    <t>17.11.2021</t>
  </si>
  <si>
    <t>Date:17.11.2021</t>
  </si>
  <si>
    <t>Besi</t>
  </si>
  <si>
    <t>Now</t>
  </si>
  <si>
    <t>18.11.2021</t>
  </si>
  <si>
    <t>Nandangachi</t>
  </si>
  <si>
    <t>Satata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</si>
</sst>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70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68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72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76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77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G29" sqref="G29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186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7">
        <v>34388</v>
      </c>
      <c r="D5" s="287">
        <v>0</v>
      </c>
      <c r="E5" s="288">
        <f>C5-D5</f>
        <v>34388</v>
      </c>
      <c r="F5" s="20"/>
      <c r="G5" s="2"/>
    </row>
    <row r="6" spans="1:8">
      <c r="A6" s="325"/>
      <c r="B6" s="28"/>
      <c r="C6" s="287"/>
      <c r="D6" s="287"/>
      <c r="E6" s="289">
        <f t="shared" ref="E6:E69" si="0">E5+C6-D6</f>
        <v>34388</v>
      </c>
      <c r="F6" s="20"/>
      <c r="G6" s="21"/>
    </row>
    <row r="7" spans="1:8">
      <c r="A7" s="325"/>
      <c r="B7" s="28" t="s">
        <v>185</v>
      </c>
      <c r="C7" s="287">
        <v>0</v>
      </c>
      <c r="D7" s="287">
        <v>0</v>
      </c>
      <c r="E7" s="289">
        <f t="shared" si="0"/>
        <v>34388</v>
      </c>
      <c r="F7" s="20"/>
      <c r="G7" s="2"/>
      <c r="H7" s="2"/>
    </row>
    <row r="8" spans="1:8">
      <c r="A8" s="325"/>
      <c r="B8" s="28" t="s">
        <v>191</v>
      </c>
      <c r="C8" s="287">
        <v>220000</v>
      </c>
      <c r="D8" s="308">
        <v>200000</v>
      </c>
      <c r="E8" s="289">
        <f>E7+C8-D8</f>
        <v>54388</v>
      </c>
      <c r="F8" s="20"/>
      <c r="G8" s="2"/>
      <c r="H8" s="2"/>
    </row>
    <row r="9" spans="1:8">
      <c r="A9" s="325"/>
      <c r="B9" s="28" t="s">
        <v>192</v>
      </c>
      <c r="C9" s="287">
        <v>700000</v>
      </c>
      <c r="D9" s="308">
        <v>100000</v>
      </c>
      <c r="E9" s="289">
        <f t="shared" si="0"/>
        <v>654388</v>
      </c>
      <c r="F9" s="20"/>
      <c r="G9" s="2"/>
      <c r="H9" s="2"/>
    </row>
    <row r="10" spans="1:8">
      <c r="A10" s="325"/>
      <c r="B10" s="28" t="s">
        <v>193</v>
      </c>
      <c r="C10" s="290">
        <v>500000</v>
      </c>
      <c r="D10" s="310">
        <v>550000</v>
      </c>
      <c r="E10" s="289">
        <f t="shared" si="0"/>
        <v>604388</v>
      </c>
      <c r="F10" s="20"/>
      <c r="G10" s="2"/>
      <c r="H10" s="2"/>
    </row>
    <row r="11" spans="1:8">
      <c r="A11" s="325"/>
      <c r="B11" s="28" t="s">
        <v>196</v>
      </c>
      <c r="C11" s="287">
        <v>0</v>
      </c>
      <c r="D11" s="287">
        <v>0</v>
      </c>
      <c r="E11" s="289">
        <f t="shared" si="0"/>
        <v>604388</v>
      </c>
      <c r="F11" s="20"/>
      <c r="G11" s="2"/>
      <c r="H11" s="2"/>
    </row>
    <row r="12" spans="1:8">
      <c r="A12" s="325"/>
      <c r="B12" s="28" t="s">
        <v>198</v>
      </c>
      <c r="C12" s="287">
        <v>600000</v>
      </c>
      <c r="D12" s="308">
        <v>200000</v>
      </c>
      <c r="E12" s="289">
        <f t="shared" si="0"/>
        <v>1004388</v>
      </c>
      <c r="F12" s="20"/>
      <c r="G12" s="31"/>
      <c r="H12" s="2"/>
    </row>
    <row r="13" spans="1:8">
      <c r="A13" s="325"/>
      <c r="B13" s="28" t="s">
        <v>200</v>
      </c>
      <c r="C13" s="287">
        <v>0</v>
      </c>
      <c r="D13" s="308">
        <v>500000</v>
      </c>
      <c r="E13" s="289">
        <f t="shared" si="0"/>
        <v>504388</v>
      </c>
      <c r="F13" s="20"/>
      <c r="G13" s="2"/>
      <c r="H13" s="32"/>
    </row>
    <row r="14" spans="1:8">
      <c r="A14" s="325"/>
      <c r="B14" s="28" t="s">
        <v>201</v>
      </c>
      <c r="C14" s="287">
        <v>160000</v>
      </c>
      <c r="D14" s="308">
        <v>660000</v>
      </c>
      <c r="E14" s="289">
        <f t="shared" si="0"/>
        <v>4388</v>
      </c>
      <c r="F14" s="20"/>
      <c r="G14" s="2"/>
      <c r="H14" s="2"/>
    </row>
    <row r="15" spans="1:8">
      <c r="A15" s="325"/>
      <c r="B15" s="28" t="s">
        <v>202</v>
      </c>
      <c r="C15" s="287">
        <v>420000</v>
      </c>
      <c r="D15" s="308">
        <v>300000</v>
      </c>
      <c r="E15" s="289">
        <f t="shared" si="0"/>
        <v>124388</v>
      </c>
      <c r="F15" s="20"/>
      <c r="G15" s="2"/>
      <c r="H15" s="12"/>
    </row>
    <row r="16" spans="1:8">
      <c r="A16" s="325"/>
      <c r="B16" s="28" t="s">
        <v>204</v>
      </c>
      <c r="C16" s="287">
        <v>1100000</v>
      </c>
      <c r="D16" s="308">
        <v>700000</v>
      </c>
      <c r="E16" s="289">
        <f t="shared" si="0"/>
        <v>524388</v>
      </c>
      <c r="F16" s="20"/>
      <c r="G16" s="22"/>
      <c r="H16" s="2"/>
    </row>
    <row r="17" spans="1:8">
      <c r="A17" s="325"/>
      <c r="B17" s="28" t="s">
        <v>205</v>
      </c>
      <c r="C17" s="287">
        <v>0</v>
      </c>
      <c r="D17" s="287">
        <v>0</v>
      </c>
      <c r="E17" s="289">
        <f t="shared" si="0"/>
        <v>524388</v>
      </c>
      <c r="F17" s="22"/>
      <c r="G17" s="13"/>
      <c r="H17" s="2"/>
    </row>
    <row r="18" spans="1:8">
      <c r="A18" s="325"/>
      <c r="B18" s="28" t="s">
        <v>207</v>
      </c>
      <c r="C18" s="287">
        <v>0</v>
      </c>
      <c r="D18" s="308">
        <v>250000</v>
      </c>
      <c r="E18" s="289">
        <f>E17+C18-D18</f>
        <v>274388</v>
      </c>
      <c r="F18" s="20"/>
      <c r="G18" s="31"/>
      <c r="H18" s="2"/>
    </row>
    <row r="19" spans="1:8" ht="12.75" customHeight="1">
      <c r="A19" s="325"/>
      <c r="B19" s="28" t="s">
        <v>209</v>
      </c>
      <c r="C19" s="287">
        <v>830000</v>
      </c>
      <c r="D19" s="310">
        <v>150000</v>
      </c>
      <c r="E19" s="289">
        <f t="shared" si="0"/>
        <v>954388</v>
      </c>
      <c r="F19" s="20"/>
      <c r="G19" s="31"/>
      <c r="H19" s="2"/>
    </row>
    <row r="20" spans="1:8">
      <c r="A20" s="325"/>
      <c r="B20" s="28" t="s">
        <v>215</v>
      </c>
      <c r="C20" s="287">
        <v>500000</v>
      </c>
      <c r="D20" s="308">
        <v>700000</v>
      </c>
      <c r="E20" s="289">
        <f t="shared" si="0"/>
        <v>754388</v>
      </c>
      <c r="F20" s="318" t="s">
        <v>220</v>
      </c>
      <c r="G20" s="31"/>
      <c r="H20" s="2"/>
    </row>
    <row r="21" spans="1:8">
      <c r="A21" s="325"/>
      <c r="B21" s="28" t="s">
        <v>215</v>
      </c>
      <c r="C21" s="287">
        <v>0</v>
      </c>
      <c r="D21" s="308">
        <v>600000</v>
      </c>
      <c r="E21" s="289">
        <f>E20+C21-D21</f>
        <v>154388</v>
      </c>
      <c r="F21" s="319">
        <v>155738</v>
      </c>
      <c r="G21" s="320">
        <f>F21-E21</f>
        <v>1350</v>
      </c>
      <c r="H21" s="321" t="s">
        <v>219</v>
      </c>
    </row>
    <row r="22" spans="1:8">
      <c r="A22" s="325"/>
      <c r="B22" s="28" t="s">
        <v>217</v>
      </c>
      <c r="C22" s="287">
        <v>700000</v>
      </c>
      <c r="D22" s="308">
        <v>300000</v>
      </c>
      <c r="E22" s="289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221</v>
      </c>
      <c r="C23" s="287">
        <v>700000</v>
      </c>
      <c r="D23" s="308">
        <v>500000</v>
      </c>
      <c r="E23" s="289">
        <f>E22+C23-D23</f>
        <v>754388</v>
      </c>
      <c r="F23" s="20"/>
      <c r="G23" s="2"/>
      <c r="H23" s="2"/>
    </row>
    <row r="24" spans="1:8">
      <c r="A24" s="325"/>
      <c r="B24" s="28"/>
      <c r="C24" s="287"/>
      <c r="D24" s="287"/>
      <c r="E24" s="289">
        <f t="shared" si="0"/>
        <v>754388</v>
      </c>
      <c r="F24" s="20"/>
      <c r="G24" s="2"/>
      <c r="H24" s="2"/>
    </row>
    <row r="25" spans="1:8">
      <c r="A25" s="325"/>
      <c r="B25" s="28"/>
      <c r="C25" s="287"/>
      <c r="D25" s="287"/>
      <c r="E25" s="289">
        <f t="shared" si="0"/>
        <v>754388</v>
      </c>
      <c r="F25" s="20"/>
      <c r="G25" s="2"/>
      <c r="H25" s="2"/>
    </row>
    <row r="26" spans="1:8">
      <c r="A26" s="325"/>
      <c r="B26" s="28"/>
      <c r="C26" s="287"/>
      <c r="D26" s="287"/>
      <c r="E26" s="289">
        <f t="shared" si="0"/>
        <v>754388</v>
      </c>
      <c r="F26" s="20"/>
      <c r="G26" s="2"/>
      <c r="H26" s="2"/>
    </row>
    <row r="27" spans="1:8">
      <c r="A27" s="325"/>
      <c r="B27" s="28"/>
      <c r="C27" s="287"/>
      <c r="D27" s="287"/>
      <c r="E27" s="289">
        <f t="shared" si="0"/>
        <v>754388</v>
      </c>
      <c r="F27" s="20"/>
      <c r="G27" s="2"/>
      <c r="H27" s="23"/>
    </row>
    <row r="28" spans="1:8">
      <c r="A28" s="325"/>
      <c r="B28" s="28"/>
      <c r="C28" s="287"/>
      <c r="D28" s="287"/>
      <c r="E28" s="289">
        <f>E27+C28-D28</f>
        <v>754388</v>
      </c>
      <c r="F28" s="20"/>
      <c r="G28" s="2"/>
      <c r="H28" s="23"/>
    </row>
    <row r="29" spans="1:8">
      <c r="A29" s="325"/>
      <c r="B29" s="28"/>
      <c r="C29" s="287"/>
      <c r="D29" s="287"/>
      <c r="E29" s="289">
        <f t="shared" si="0"/>
        <v>754388</v>
      </c>
      <c r="F29" s="20"/>
      <c r="G29" s="2"/>
      <c r="H29" s="23"/>
    </row>
    <row r="30" spans="1:8">
      <c r="A30" s="325"/>
      <c r="B30" s="28"/>
      <c r="C30" s="287"/>
      <c r="D30" s="287"/>
      <c r="E30" s="289">
        <f t="shared" si="0"/>
        <v>754388</v>
      </c>
      <c r="F30" s="20"/>
      <c r="G30" s="2"/>
      <c r="H30" s="23"/>
    </row>
    <row r="31" spans="1:8">
      <c r="A31" s="325"/>
      <c r="B31" s="28"/>
      <c r="C31" s="287"/>
      <c r="D31" s="287"/>
      <c r="E31" s="289">
        <f t="shared" si="0"/>
        <v>754388</v>
      </c>
      <c r="F31" s="20"/>
      <c r="G31" s="2"/>
      <c r="H31" s="23"/>
    </row>
    <row r="32" spans="1:8">
      <c r="A32" s="325"/>
      <c r="B32" s="28"/>
      <c r="C32" s="287"/>
      <c r="D32" s="287"/>
      <c r="E32" s="289">
        <f>E31+C32-D32</f>
        <v>754388</v>
      </c>
      <c r="F32" s="20"/>
      <c r="G32" s="2"/>
      <c r="H32" s="23"/>
    </row>
    <row r="33" spans="1:8">
      <c r="A33" s="325"/>
      <c r="B33" s="28"/>
      <c r="C33" s="287"/>
      <c r="D33" s="290"/>
      <c r="E33" s="289">
        <f t="shared" si="0"/>
        <v>754388</v>
      </c>
      <c r="F33" s="20"/>
      <c r="G33" s="2"/>
      <c r="H33" s="23"/>
    </row>
    <row r="34" spans="1:8">
      <c r="A34" s="325"/>
      <c r="B34" s="28"/>
      <c r="C34" s="287"/>
      <c r="D34" s="287"/>
      <c r="E34" s="289">
        <f t="shared" si="0"/>
        <v>754388</v>
      </c>
      <c r="F34" s="20"/>
      <c r="G34" s="2"/>
      <c r="H34" s="23"/>
    </row>
    <row r="35" spans="1:8">
      <c r="A35" s="325"/>
      <c r="B35" s="28"/>
      <c r="C35" s="287"/>
      <c r="D35" s="287"/>
      <c r="E35" s="289">
        <f t="shared" si="0"/>
        <v>754388</v>
      </c>
      <c r="F35" s="20"/>
      <c r="G35" s="2"/>
      <c r="H35" s="23"/>
    </row>
    <row r="36" spans="1:8">
      <c r="A36" s="325"/>
      <c r="B36" s="28"/>
      <c r="C36" s="287"/>
      <c r="D36" s="287"/>
      <c r="E36" s="289">
        <f t="shared" si="0"/>
        <v>754388</v>
      </c>
      <c r="F36" s="20"/>
      <c r="G36" s="2"/>
      <c r="H36" s="23"/>
    </row>
    <row r="37" spans="1:8">
      <c r="A37" s="325"/>
      <c r="B37" s="28"/>
      <c r="C37" s="287"/>
      <c r="D37" s="287"/>
      <c r="E37" s="289">
        <f t="shared" si="0"/>
        <v>754388</v>
      </c>
      <c r="F37" s="20"/>
      <c r="G37" s="2"/>
      <c r="H37" s="23"/>
    </row>
    <row r="38" spans="1:8">
      <c r="A38" s="325"/>
      <c r="B38" s="28"/>
      <c r="C38" s="287"/>
      <c r="D38" s="287"/>
      <c r="E38" s="289">
        <f t="shared" si="0"/>
        <v>754388</v>
      </c>
      <c r="F38" s="20"/>
      <c r="G38" s="2"/>
      <c r="H38" s="23"/>
    </row>
    <row r="39" spans="1:8">
      <c r="A39" s="325"/>
      <c r="B39" s="28"/>
      <c r="C39" s="287"/>
      <c r="D39" s="287"/>
      <c r="E39" s="289">
        <f t="shared" si="0"/>
        <v>754388</v>
      </c>
      <c r="F39" s="20"/>
      <c r="G39" s="2"/>
      <c r="H39" s="23"/>
    </row>
    <row r="40" spans="1:8">
      <c r="A40" s="325"/>
      <c r="B40" s="28"/>
      <c r="C40" s="287"/>
      <c r="D40" s="287"/>
      <c r="E40" s="289">
        <f t="shared" si="0"/>
        <v>754388</v>
      </c>
      <c r="F40" s="20"/>
      <c r="G40" s="2"/>
      <c r="H40" s="23"/>
    </row>
    <row r="41" spans="1:8">
      <c r="A41" s="325"/>
      <c r="B41" s="28"/>
      <c r="C41" s="287"/>
      <c r="D41" s="287"/>
      <c r="E41" s="289">
        <f t="shared" si="0"/>
        <v>754388</v>
      </c>
      <c r="F41" s="20"/>
      <c r="G41" s="2"/>
      <c r="H41" s="23"/>
    </row>
    <row r="42" spans="1:8">
      <c r="A42" s="325"/>
      <c r="B42" s="28"/>
      <c r="C42" s="287"/>
      <c r="D42" s="287"/>
      <c r="E42" s="289">
        <f t="shared" si="0"/>
        <v>754388</v>
      </c>
      <c r="F42" s="20"/>
      <c r="G42" s="2"/>
      <c r="H42" s="23"/>
    </row>
    <row r="43" spans="1:8">
      <c r="A43" s="325"/>
      <c r="B43" s="28"/>
      <c r="C43" s="287"/>
      <c r="D43" s="287"/>
      <c r="E43" s="289">
        <f t="shared" si="0"/>
        <v>754388</v>
      </c>
      <c r="F43" s="20"/>
      <c r="G43" s="2"/>
      <c r="H43" s="23"/>
    </row>
    <row r="44" spans="1:8">
      <c r="A44" s="325"/>
      <c r="B44" s="28"/>
      <c r="C44" s="287"/>
      <c r="D44" s="287"/>
      <c r="E44" s="289">
        <f t="shared" si="0"/>
        <v>754388</v>
      </c>
      <c r="F44" s="20"/>
      <c r="G44" s="2"/>
      <c r="H44" s="23"/>
    </row>
    <row r="45" spans="1:8">
      <c r="A45" s="325"/>
      <c r="B45" s="28"/>
      <c r="C45" s="287"/>
      <c r="D45" s="287"/>
      <c r="E45" s="289">
        <f t="shared" si="0"/>
        <v>754388</v>
      </c>
      <c r="F45" s="20"/>
      <c r="G45" s="2"/>
      <c r="H45" s="23"/>
    </row>
    <row r="46" spans="1:8">
      <c r="A46" s="325"/>
      <c r="B46" s="28"/>
      <c r="C46" s="287"/>
      <c r="D46" s="287"/>
      <c r="E46" s="289">
        <f t="shared" si="0"/>
        <v>754388</v>
      </c>
      <c r="F46" s="20"/>
      <c r="G46" s="2"/>
      <c r="H46" s="23"/>
    </row>
    <row r="47" spans="1:8">
      <c r="A47" s="325"/>
      <c r="B47" s="28"/>
      <c r="C47" s="287"/>
      <c r="D47" s="287"/>
      <c r="E47" s="289">
        <f t="shared" si="0"/>
        <v>754388</v>
      </c>
      <c r="F47" s="20"/>
      <c r="G47" s="2"/>
      <c r="H47" s="23"/>
    </row>
    <row r="48" spans="1:8">
      <c r="A48" s="325"/>
      <c r="B48" s="28"/>
      <c r="C48" s="287"/>
      <c r="D48" s="287"/>
      <c r="E48" s="289">
        <f t="shared" si="0"/>
        <v>754388</v>
      </c>
      <c r="F48" s="20"/>
      <c r="G48" s="2"/>
      <c r="H48" s="23"/>
    </row>
    <row r="49" spans="1:8">
      <c r="A49" s="325"/>
      <c r="B49" s="28"/>
      <c r="C49" s="287"/>
      <c r="D49" s="287"/>
      <c r="E49" s="289">
        <f t="shared" si="0"/>
        <v>754388</v>
      </c>
      <c r="F49" s="20"/>
      <c r="G49" s="2"/>
      <c r="H49" s="23"/>
    </row>
    <row r="50" spans="1:8">
      <c r="A50" s="325"/>
      <c r="B50" s="28"/>
      <c r="C50" s="287"/>
      <c r="D50" s="287"/>
      <c r="E50" s="289">
        <f t="shared" si="0"/>
        <v>754388</v>
      </c>
      <c r="F50" s="20"/>
      <c r="G50" s="2"/>
      <c r="H50" s="23"/>
    </row>
    <row r="51" spans="1:8">
      <c r="A51" s="325"/>
      <c r="B51" s="28"/>
      <c r="C51" s="287"/>
      <c r="D51" s="287"/>
      <c r="E51" s="289">
        <f t="shared" si="0"/>
        <v>754388</v>
      </c>
      <c r="F51" s="20"/>
      <c r="G51" s="2"/>
      <c r="H51" s="23"/>
    </row>
    <row r="52" spans="1:8">
      <c r="A52" s="325"/>
      <c r="B52" s="28"/>
      <c r="C52" s="287"/>
      <c r="D52" s="287"/>
      <c r="E52" s="289">
        <f t="shared" si="0"/>
        <v>754388</v>
      </c>
      <c r="F52" s="20"/>
      <c r="G52" s="2"/>
      <c r="H52" s="23"/>
    </row>
    <row r="53" spans="1:8">
      <c r="A53" s="325"/>
      <c r="B53" s="28"/>
      <c r="C53" s="287"/>
      <c r="D53" s="287"/>
      <c r="E53" s="289">
        <f t="shared" si="0"/>
        <v>754388</v>
      </c>
      <c r="F53" s="20"/>
      <c r="G53" s="2"/>
      <c r="H53" s="23"/>
    </row>
    <row r="54" spans="1:8">
      <c r="A54" s="325"/>
      <c r="B54" s="28"/>
      <c r="C54" s="287"/>
      <c r="D54" s="287"/>
      <c r="E54" s="289">
        <f t="shared" si="0"/>
        <v>754388</v>
      </c>
      <c r="F54" s="20"/>
      <c r="G54" s="2"/>
      <c r="H54" s="23"/>
    </row>
    <row r="55" spans="1:8">
      <c r="A55" s="325"/>
      <c r="B55" s="28"/>
      <c r="C55" s="287"/>
      <c r="D55" s="287"/>
      <c r="E55" s="289">
        <f t="shared" si="0"/>
        <v>754388</v>
      </c>
      <c r="F55" s="20"/>
      <c r="G55" s="2"/>
    </row>
    <row r="56" spans="1:8">
      <c r="A56" s="325"/>
      <c r="B56" s="28"/>
      <c r="C56" s="287"/>
      <c r="D56" s="287"/>
      <c r="E56" s="289">
        <f t="shared" si="0"/>
        <v>754388</v>
      </c>
      <c r="F56" s="20"/>
      <c r="G56" s="2"/>
    </row>
    <row r="57" spans="1:8">
      <c r="A57" s="325"/>
      <c r="B57" s="28"/>
      <c r="C57" s="287"/>
      <c r="D57" s="287"/>
      <c r="E57" s="289">
        <f t="shared" si="0"/>
        <v>754388</v>
      </c>
      <c r="F57" s="20"/>
      <c r="G57" s="2"/>
    </row>
    <row r="58" spans="1:8">
      <c r="A58" s="325"/>
      <c r="B58" s="28"/>
      <c r="C58" s="287"/>
      <c r="D58" s="287"/>
      <c r="E58" s="289">
        <f t="shared" si="0"/>
        <v>754388</v>
      </c>
      <c r="F58" s="20"/>
      <c r="G58" s="2"/>
    </row>
    <row r="59" spans="1:8">
      <c r="A59" s="325"/>
      <c r="B59" s="28"/>
      <c r="C59" s="287"/>
      <c r="D59" s="287"/>
      <c r="E59" s="289">
        <f t="shared" si="0"/>
        <v>754388</v>
      </c>
      <c r="F59" s="20"/>
      <c r="G59" s="2"/>
    </row>
    <row r="60" spans="1:8">
      <c r="A60" s="325"/>
      <c r="B60" s="28"/>
      <c r="C60" s="287"/>
      <c r="D60" s="287"/>
      <c r="E60" s="289">
        <f t="shared" si="0"/>
        <v>754388</v>
      </c>
      <c r="F60" s="20"/>
      <c r="G60" s="2"/>
    </row>
    <row r="61" spans="1:8">
      <c r="A61" s="325"/>
      <c r="B61" s="28"/>
      <c r="C61" s="287"/>
      <c r="D61" s="287"/>
      <c r="E61" s="289">
        <f t="shared" si="0"/>
        <v>754388</v>
      </c>
      <c r="F61" s="20"/>
      <c r="G61" s="2"/>
    </row>
    <row r="62" spans="1:8">
      <c r="A62" s="325"/>
      <c r="B62" s="28"/>
      <c r="C62" s="287"/>
      <c r="D62" s="287"/>
      <c r="E62" s="289">
        <f t="shared" si="0"/>
        <v>754388</v>
      </c>
      <c r="F62" s="20"/>
      <c r="G62" s="2"/>
    </row>
    <row r="63" spans="1:8">
      <c r="A63" s="325"/>
      <c r="B63" s="28"/>
      <c r="C63" s="287"/>
      <c r="D63" s="287"/>
      <c r="E63" s="289">
        <f t="shared" si="0"/>
        <v>754388</v>
      </c>
      <c r="F63" s="20"/>
      <c r="G63" s="2"/>
    </row>
    <row r="64" spans="1:8">
      <c r="A64" s="325"/>
      <c r="B64" s="28"/>
      <c r="C64" s="287"/>
      <c r="D64" s="287"/>
      <c r="E64" s="289">
        <f t="shared" si="0"/>
        <v>754388</v>
      </c>
      <c r="F64" s="20"/>
      <c r="G64" s="2"/>
    </row>
    <row r="65" spans="1:7">
      <c r="A65" s="325"/>
      <c r="B65" s="28"/>
      <c r="C65" s="287"/>
      <c r="D65" s="287"/>
      <c r="E65" s="289">
        <f t="shared" si="0"/>
        <v>754388</v>
      </c>
      <c r="F65" s="20"/>
      <c r="G65" s="2"/>
    </row>
    <row r="66" spans="1:7">
      <c r="A66" s="325"/>
      <c r="B66" s="28"/>
      <c r="C66" s="287"/>
      <c r="D66" s="287"/>
      <c r="E66" s="289">
        <f t="shared" si="0"/>
        <v>754388</v>
      </c>
      <c r="F66" s="20"/>
      <c r="G66" s="2"/>
    </row>
    <row r="67" spans="1:7">
      <c r="A67" s="325"/>
      <c r="B67" s="28"/>
      <c r="C67" s="287"/>
      <c r="D67" s="287"/>
      <c r="E67" s="289">
        <f t="shared" si="0"/>
        <v>754388</v>
      </c>
      <c r="F67" s="20"/>
      <c r="G67" s="2"/>
    </row>
    <row r="68" spans="1:7">
      <c r="A68" s="325"/>
      <c r="B68" s="28"/>
      <c r="C68" s="287"/>
      <c r="D68" s="287"/>
      <c r="E68" s="289">
        <f t="shared" si="0"/>
        <v>754388</v>
      </c>
      <c r="F68" s="20"/>
      <c r="G68" s="2"/>
    </row>
    <row r="69" spans="1:7">
      <c r="A69" s="325"/>
      <c r="B69" s="28"/>
      <c r="C69" s="287"/>
      <c r="D69" s="287"/>
      <c r="E69" s="289">
        <f t="shared" si="0"/>
        <v>754388</v>
      </c>
      <c r="F69" s="20"/>
      <c r="G69" s="2"/>
    </row>
    <row r="70" spans="1:7">
      <c r="A70" s="325"/>
      <c r="B70" s="28"/>
      <c r="C70" s="287"/>
      <c r="D70" s="287"/>
      <c r="E70" s="289">
        <f t="shared" ref="E70:E82" si="1">E69+C70-D70</f>
        <v>754388</v>
      </c>
      <c r="F70" s="20"/>
      <c r="G70" s="2"/>
    </row>
    <row r="71" spans="1:7">
      <c r="A71" s="325"/>
      <c r="B71" s="28"/>
      <c r="C71" s="287"/>
      <c r="D71" s="287"/>
      <c r="E71" s="289">
        <f t="shared" si="1"/>
        <v>754388</v>
      </c>
      <c r="F71" s="20"/>
      <c r="G71" s="2"/>
    </row>
    <row r="72" spans="1:7">
      <c r="A72" s="325"/>
      <c r="B72" s="28"/>
      <c r="C72" s="287"/>
      <c r="D72" s="287"/>
      <c r="E72" s="289">
        <f t="shared" si="1"/>
        <v>754388</v>
      </c>
      <c r="F72" s="20"/>
      <c r="G72" s="2"/>
    </row>
    <row r="73" spans="1:7">
      <c r="A73" s="325"/>
      <c r="B73" s="28"/>
      <c r="C73" s="287"/>
      <c r="D73" s="287"/>
      <c r="E73" s="289">
        <f t="shared" si="1"/>
        <v>754388</v>
      </c>
      <c r="F73" s="20"/>
      <c r="G73" s="2"/>
    </row>
    <row r="74" spans="1:7">
      <c r="A74" s="325"/>
      <c r="B74" s="28"/>
      <c r="C74" s="287"/>
      <c r="D74" s="287"/>
      <c r="E74" s="289">
        <f t="shared" si="1"/>
        <v>754388</v>
      </c>
      <c r="F74" s="20"/>
      <c r="G74" s="2"/>
    </row>
    <row r="75" spans="1:7">
      <c r="A75" s="325"/>
      <c r="B75" s="28"/>
      <c r="C75" s="287"/>
      <c r="D75" s="287"/>
      <c r="E75" s="289">
        <f t="shared" si="1"/>
        <v>754388</v>
      </c>
      <c r="F75" s="22"/>
      <c r="G75" s="2"/>
    </row>
    <row r="76" spans="1:7">
      <c r="A76" s="325"/>
      <c r="B76" s="28"/>
      <c r="C76" s="287"/>
      <c r="D76" s="287"/>
      <c r="E76" s="289">
        <f t="shared" si="1"/>
        <v>754388</v>
      </c>
      <c r="F76" s="20"/>
      <c r="G76" s="2"/>
    </row>
    <row r="77" spans="1:7">
      <c r="A77" s="325"/>
      <c r="B77" s="28"/>
      <c r="C77" s="287"/>
      <c r="D77" s="287"/>
      <c r="E77" s="289">
        <f t="shared" si="1"/>
        <v>754388</v>
      </c>
      <c r="F77" s="20"/>
      <c r="G77" s="2"/>
    </row>
    <row r="78" spans="1:7">
      <c r="A78" s="325"/>
      <c r="B78" s="28"/>
      <c r="C78" s="287"/>
      <c r="D78" s="287"/>
      <c r="E78" s="289">
        <f t="shared" si="1"/>
        <v>754388</v>
      </c>
      <c r="F78" s="20"/>
      <c r="G78" s="2"/>
    </row>
    <row r="79" spans="1:7">
      <c r="A79" s="325"/>
      <c r="B79" s="28"/>
      <c r="C79" s="287"/>
      <c r="D79" s="287"/>
      <c r="E79" s="289">
        <f t="shared" si="1"/>
        <v>754388</v>
      </c>
      <c r="F79" s="20"/>
      <c r="G79" s="2"/>
    </row>
    <row r="80" spans="1:7">
      <c r="A80" s="325"/>
      <c r="B80" s="28"/>
      <c r="C80" s="287"/>
      <c r="D80" s="287"/>
      <c r="E80" s="289">
        <f t="shared" si="1"/>
        <v>754388</v>
      </c>
      <c r="F80" s="20"/>
      <c r="G80" s="2"/>
    </row>
    <row r="81" spans="1:7">
      <c r="A81" s="325"/>
      <c r="B81" s="28"/>
      <c r="C81" s="287"/>
      <c r="D81" s="287"/>
      <c r="E81" s="289">
        <f t="shared" si="1"/>
        <v>754388</v>
      </c>
      <c r="F81" s="20"/>
      <c r="G81" s="2"/>
    </row>
    <row r="82" spans="1:7">
      <c r="A82" s="325"/>
      <c r="B82" s="28"/>
      <c r="C82" s="287"/>
      <c r="D82" s="287"/>
      <c r="E82" s="289">
        <f t="shared" si="1"/>
        <v>754388</v>
      </c>
      <c r="F82" s="20"/>
      <c r="G82" s="2"/>
    </row>
    <row r="83" spans="1:7">
      <c r="A83" s="325"/>
      <c r="B83" s="33"/>
      <c r="C83" s="289">
        <f>SUM(C5:C72)</f>
        <v>6464388</v>
      </c>
      <c r="D83" s="289">
        <f>SUM(D5:D77)</f>
        <v>5710000</v>
      </c>
      <c r="E83" s="291">
        <f>E71</f>
        <v>754388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6" customFormat="1" ht="18">
      <c r="A2" s="331" t="s">
        <v>149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7" customFormat="1" ht="16.5" thickBot="1">
      <c r="A3" s="332" t="s">
        <v>187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0"/>
      <c r="T3" s="8"/>
      <c r="U3" s="8"/>
      <c r="V3" s="8"/>
      <c r="W3" s="8"/>
      <c r="X3" s="18"/>
    </row>
    <row r="4" spans="1:24" s="78" customFormat="1" ht="12.75" customHeight="1">
      <c r="A4" s="335" t="s">
        <v>43</v>
      </c>
      <c r="B4" s="337" t="s">
        <v>44</v>
      </c>
      <c r="C4" s="326" t="s">
        <v>45</v>
      </c>
      <c r="D4" s="326" t="s">
        <v>46</v>
      </c>
      <c r="E4" s="326" t="s">
        <v>47</v>
      </c>
      <c r="F4" s="326" t="s">
        <v>159</v>
      </c>
      <c r="G4" s="326" t="s">
        <v>48</v>
      </c>
      <c r="H4" s="326" t="s">
        <v>165</v>
      </c>
      <c r="I4" s="326" t="s">
        <v>163</v>
      </c>
      <c r="J4" s="326" t="s">
        <v>49</v>
      </c>
      <c r="K4" s="326" t="s">
        <v>50</v>
      </c>
      <c r="L4" s="326" t="s">
        <v>51</v>
      </c>
      <c r="M4" s="326" t="s">
        <v>52</v>
      </c>
      <c r="N4" s="326" t="s">
        <v>53</v>
      </c>
      <c r="O4" s="328" t="s">
        <v>54</v>
      </c>
      <c r="P4" s="339" t="s">
        <v>80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0" t="s">
        <v>55</v>
      </c>
      <c r="S5" s="82"/>
      <c r="T5" s="83"/>
      <c r="U5" s="83"/>
      <c r="V5" s="83"/>
      <c r="W5" s="83"/>
      <c r="X5" s="84"/>
    </row>
    <row r="6" spans="1:24" s="14" customFormat="1">
      <c r="A6" s="85" t="s">
        <v>185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191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192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56</v>
      </c>
      <c r="V8" s="36"/>
      <c r="W8" s="5"/>
    </row>
    <row r="9" spans="1:24" s="14" customFormat="1">
      <c r="A9" s="85" t="s">
        <v>193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196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198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200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201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202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172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205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207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215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217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221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57</v>
      </c>
      <c r="B37" s="111">
        <f>SUM(B6:B36)</f>
        <v>15950</v>
      </c>
      <c r="C37" s="112">
        <f t="shared" ref="C37:P37" si="1">SUM(C6:C36)</f>
        <v>2170</v>
      </c>
      <c r="D37" s="112">
        <f t="shared" si="1"/>
        <v>1090</v>
      </c>
      <c r="E37" s="112">
        <f t="shared" si="1"/>
        <v>4950</v>
      </c>
      <c r="F37" s="112">
        <f t="shared" si="1"/>
        <v>430</v>
      </c>
      <c r="G37" s="112">
        <f>SUM(G6:G36)</f>
        <v>4290</v>
      </c>
      <c r="H37" s="112">
        <f t="shared" si="1"/>
        <v>0</v>
      </c>
      <c r="I37" s="112">
        <f t="shared" si="1"/>
        <v>0</v>
      </c>
      <c r="J37" s="112">
        <f t="shared" si="1"/>
        <v>610</v>
      </c>
      <c r="K37" s="112">
        <f t="shared" si="1"/>
        <v>7520</v>
      </c>
      <c r="L37" s="112">
        <f t="shared" si="1"/>
        <v>0</v>
      </c>
      <c r="M37" s="112">
        <f t="shared" si="1"/>
        <v>1700</v>
      </c>
      <c r="N37" s="128">
        <f t="shared" si="1"/>
        <v>300</v>
      </c>
      <c r="O37" s="112">
        <f t="shared" si="1"/>
        <v>0</v>
      </c>
      <c r="P37" s="113">
        <f t="shared" si="1"/>
        <v>140</v>
      </c>
      <c r="Q37" s="114">
        <f>SUM(Q6:Q36)</f>
        <v>39150</v>
      </c>
      <c r="S37" s="247" t="s">
        <v>62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5" customFormat="1">
      <c r="A44" s="305" t="s">
        <v>168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188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126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3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2" t="s">
        <v>164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185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191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192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193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196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198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200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201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202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204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205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207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215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217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221</v>
      </c>
      <c r="B20" s="59">
        <v>291550</v>
      </c>
      <c r="C20" s="62">
        <v>266590</v>
      </c>
      <c r="D20" s="59">
        <v>1650</v>
      </c>
      <c r="E20" s="59">
        <f t="shared" ref="E20:E23" si="1">C20+D20</f>
        <v>268240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4">
        <f>SUM(B5:B32)</f>
        <v>6796600</v>
      </c>
      <c r="C33" s="295">
        <f>SUM(C5:C32)</f>
        <v>6858970</v>
      </c>
      <c r="D33" s="294">
        <f>SUM(D5:D32)</f>
        <v>39120</v>
      </c>
      <c r="E33" s="294">
        <f>SUM(E5:E32)</f>
        <v>6898090</v>
      </c>
      <c r="F33" s="294">
        <f>B33-E33</f>
        <v>-101490</v>
      </c>
      <c r="G33" s="296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117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123</v>
      </c>
      <c r="B37" s="264" t="s">
        <v>157</v>
      </c>
      <c r="C37" s="141" t="s">
        <v>142</v>
      </c>
      <c r="D37" s="223">
        <v>1000</v>
      </c>
      <c r="E37" s="307" t="s">
        <v>141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123</v>
      </c>
      <c r="B38" s="130" t="s">
        <v>176</v>
      </c>
      <c r="C38" s="129" t="s">
        <v>142</v>
      </c>
      <c r="D38" s="224">
        <v>2380</v>
      </c>
      <c r="E38" s="189" t="s">
        <v>193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123</v>
      </c>
      <c r="B39" s="68" t="s">
        <v>197</v>
      </c>
      <c r="C39" s="306" t="s">
        <v>146</v>
      </c>
      <c r="D39" s="224">
        <v>1260</v>
      </c>
      <c r="E39" s="189" t="s">
        <v>196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123</v>
      </c>
      <c r="B40" s="130" t="s">
        <v>199</v>
      </c>
      <c r="C40" s="129" t="s">
        <v>146</v>
      </c>
      <c r="D40" s="224">
        <v>100</v>
      </c>
      <c r="E40" s="189" t="s">
        <v>198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123</v>
      </c>
      <c r="B41" s="130" t="s">
        <v>203</v>
      </c>
      <c r="C41" s="129" t="s">
        <v>146</v>
      </c>
      <c r="D41" s="224">
        <v>1000</v>
      </c>
      <c r="E41" s="189" t="s">
        <v>201</v>
      </c>
      <c r="F41" s="150"/>
      <c r="G41" s="159" t="s">
        <v>62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123</v>
      </c>
      <c r="B42" s="130" t="s">
        <v>206</v>
      </c>
      <c r="C42" s="129" t="s">
        <v>146</v>
      </c>
      <c r="D42" s="224">
        <v>2200</v>
      </c>
      <c r="E42" s="189" t="s">
        <v>205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123</v>
      </c>
      <c r="B43" s="68"/>
      <c r="C43" s="129"/>
      <c r="D43" s="224"/>
      <c r="E43" s="190"/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123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117</v>
      </c>
      <c r="B45" s="218" t="s">
        <v>113</v>
      </c>
      <c r="C45" s="218" t="s">
        <v>114</v>
      </c>
      <c r="D45" s="225" t="s">
        <v>82</v>
      </c>
      <c r="E45" s="219" t="s">
        <v>115</v>
      </c>
      <c r="F45" s="145"/>
      <c r="G45" s="151"/>
      <c r="H45" s="239" t="s">
        <v>127</v>
      </c>
      <c r="I45" s="235" t="s">
        <v>128</v>
      </c>
      <c r="J45" s="235" t="s">
        <v>82</v>
      </c>
      <c r="K45" s="240" t="s">
        <v>129</v>
      </c>
      <c r="L45" s="241" t="s">
        <v>36</v>
      </c>
      <c r="M45" s="242" t="s">
        <v>37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130</v>
      </c>
      <c r="B46" s="198" t="s">
        <v>131</v>
      </c>
      <c r="C46" s="141">
        <v>1718911905</v>
      </c>
      <c r="D46" s="226">
        <v>459940</v>
      </c>
      <c r="E46" s="199" t="s">
        <v>209</v>
      </c>
      <c r="F46" s="144"/>
      <c r="G46" s="151"/>
      <c r="H46" s="207" t="s">
        <v>131</v>
      </c>
      <c r="I46" s="208">
        <v>1718911905</v>
      </c>
      <c r="J46" s="209">
        <v>614120</v>
      </c>
      <c r="K46" s="141" t="s">
        <v>184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130</v>
      </c>
      <c r="B47" s="63" t="s">
        <v>138</v>
      </c>
      <c r="C47" s="129">
        <v>1723246584</v>
      </c>
      <c r="D47" s="227">
        <v>39856</v>
      </c>
      <c r="E47" s="193" t="s">
        <v>177</v>
      </c>
      <c r="F47" s="145"/>
      <c r="G47" s="151"/>
      <c r="H47" s="203" t="s">
        <v>138</v>
      </c>
      <c r="I47" s="66">
        <v>1723246584</v>
      </c>
      <c r="J47" s="62">
        <v>39856</v>
      </c>
      <c r="K47" s="62" t="s">
        <v>177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130</v>
      </c>
      <c r="B48" s="64" t="s">
        <v>133</v>
      </c>
      <c r="C48" s="129">
        <v>1733624262</v>
      </c>
      <c r="D48" s="227">
        <v>180706</v>
      </c>
      <c r="E48" s="192" t="s">
        <v>196</v>
      </c>
      <c r="F48" s="145"/>
      <c r="G48" s="151"/>
      <c r="H48" s="203" t="s">
        <v>133</v>
      </c>
      <c r="I48" s="66">
        <v>1733624262</v>
      </c>
      <c r="J48" s="62">
        <v>180706</v>
      </c>
      <c r="K48" s="184" t="s">
        <v>184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130</v>
      </c>
      <c r="B49" s="64" t="s">
        <v>134</v>
      </c>
      <c r="C49" s="129">
        <v>1711460131</v>
      </c>
      <c r="D49" s="227">
        <v>218540</v>
      </c>
      <c r="E49" s="191" t="s">
        <v>217</v>
      </c>
      <c r="F49" s="145"/>
      <c r="G49" s="151"/>
      <c r="H49" s="203" t="s">
        <v>134</v>
      </c>
      <c r="I49" s="66">
        <v>1711460131</v>
      </c>
      <c r="J49" s="62">
        <v>198540</v>
      </c>
      <c r="K49" s="184" t="s">
        <v>182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130</v>
      </c>
      <c r="B50" s="131" t="s">
        <v>132</v>
      </c>
      <c r="C50" s="129">
        <v>1716697790</v>
      </c>
      <c r="D50" s="227">
        <v>242575</v>
      </c>
      <c r="E50" s="191" t="s">
        <v>185</v>
      </c>
      <c r="F50" s="145"/>
      <c r="G50" s="151"/>
      <c r="H50" s="188" t="s">
        <v>132</v>
      </c>
      <c r="I50" s="67">
        <v>1716697790</v>
      </c>
      <c r="J50" s="182">
        <v>342575</v>
      </c>
      <c r="K50" s="183" t="s">
        <v>184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130</v>
      </c>
      <c r="B51" s="63" t="s">
        <v>136</v>
      </c>
      <c r="C51" s="129">
        <v>1712688979</v>
      </c>
      <c r="D51" s="227">
        <v>55300</v>
      </c>
      <c r="E51" s="193" t="s">
        <v>205</v>
      </c>
      <c r="F51" s="145"/>
      <c r="G51" s="151"/>
      <c r="H51" s="203" t="s">
        <v>136</v>
      </c>
      <c r="I51" s="66">
        <v>1712688979</v>
      </c>
      <c r="J51" s="62">
        <v>55300</v>
      </c>
      <c r="K51" s="184" t="s">
        <v>181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130</v>
      </c>
      <c r="B52" s="63" t="s">
        <v>137</v>
      </c>
      <c r="C52" s="129">
        <v>1739791780</v>
      </c>
      <c r="D52" s="227">
        <v>20280</v>
      </c>
      <c r="E52" s="191" t="s">
        <v>217</v>
      </c>
      <c r="F52" s="145"/>
      <c r="G52" s="151"/>
      <c r="H52" s="203" t="s">
        <v>137</v>
      </c>
      <c r="I52" s="66">
        <v>1739791780</v>
      </c>
      <c r="J52" s="62">
        <v>10020</v>
      </c>
      <c r="K52" s="184" t="s">
        <v>184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130</v>
      </c>
      <c r="B53" s="63" t="s">
        <v>139</v>
      </c>
      <c r="C53" s="129">
        <v>1725821212</v>
      </c>
      <c r="D53" s="227">
        <v>30970</v>
      </c>
      <c r="E53" s="193" t="s">
        <v>215</v>
      </c>
      <c r="F53" s="145"/>
      <c r="G53" s="151"/>
      <c r="H53" s="203" t="s">
        <v>139</v>
      </c>
      <c r="I53" s="66">
        <v>1725821212</v>
      </c>
      <c r="J53" s="62">
        <v>22360</v>
      </c>
      <c r="K53" s="184" t="s">
        <v>179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130</v>
      </c>
      <c r="B54" s="64" t="s">
        <v>135</v>
      </c>
      <c r="C54" s="129">
        <v>1743942020</v>
      </c>
      <c r="D54" s="227">
        <v>183509</v>
      </c>
      <c r="E54" s="192" t="s">
        <v>177</v>
      </c>
      <c r="F54" s="145"/>
      <c r="G54" s="151"/>
      <c r="H54" s="205" t="s">
        <v>135</v>
      </c>
      <c r="I54" s="72">
        <v>1743942020</v>
      </c>
      <c r="J54" s="62">
        <v>183509</v>
      </c>
      <c r="K54" s="184" t="s">
        <v>177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171</v>
      </c>
      <c r="B57" s="64" t="s">
        <v>108</v>
      </c>
      <c r="C57" s="129" t="s">
        <v>93</v>
      </c>
      <c r="D57" s="227">
        <v>13000</v>
      </c>
      <c r="E57" s="193" t="s">
        <v>172</v>
      </c>
      <c r="F57" s="145"/>
      <c r="G57" s="151"/>
      <c r="H57" s="203" t="s">
        <v>108</v>
      </c>
      <c r="I57" s="66" t="s">
        <v>93</v>
      </c>
      <c r="J57" s="62">
        <v>13000</v>
      </c>
      <c r="K57" s="184" t="s">
        <v>172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116</v>
      </c>
      <c r="B58" s="65" t="s">
        <v>109</v>
      </c>
      <c r="C58" s="129" t="s">
        <v>94</v>
      </c>
      <c r="D58" s="227">
        <v>2000</v>
      </c>
      <c r="E58" s="191" t="s">
        <v>162</v>
      </c>
      <c r="F58" s="145"/>
      <c r="G58" s="151"/>
      <c r="H58" s="203" t="s">
        <v>109</v>
      </c>
      <c r="I58" s="66" t="s">
        <v>94</v>
      </c>
      <c r="J58" s="62">
        <v>2000</v>
      </c>
      <c r="K58" s="184" t="s">
        <v>162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118</v>
      </c>
      <c r="B59" s="131" t="s">
        <v>112</v>
      </c>
      <c r="C59" s="129" t="s">
        <v>97</v>
      </c>
      <c r="D59" s="227">
        <v>22000</v>
      </c>
      <c r="E59" s="193" t="s">
        <v>193</v>
      </c>
      <c r="F59" s="145"/>
      <c r="G59" s="151"/>
      <c r="H59" s="203" t="s">
        <v>112</v>
      </c>
      <c r="I59" s="66" t="s">
        <v>97</v>
      </c>
      <c r="J59" s="62">
        <v>24000</v>
      </c>
      <c r="K59" s="184" t="s">
        <v>162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119</v>
      </c>
      <c r="B60" s="64" t="s">
        <v>106</v>
      </c>
      <c r="C60" s="129" t="s">
        <v>91</v>
      </c>
      <c r="D60" s="227">
        <v>3500</v>
      </c>
      <c r="E60" s="191" t="s">
        <v>38</v>
      </c>
      <c r="F60" s="145"/>
      <c r="G60" s="151"/>
      <c r="H60" s="188" t="s">
        <v>106</v>
      </c>
      <c r="I60" s="67" t="s">
        <v>91</v>
      </c>
      <c r="J60" s="182">
        <v>3500</v>
      </c>
      <c r="K60" s="183" t="s">
        <v>38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116</v>
      </c>
      <c r="B61" s="64" t="s">
        <v>107</v>
      </c>
      <c r="C61" s="129" t="s">
        <v>92</v>
      </c>
      <c r="D61" s="227">
        <v>13500</v>
      </c>
      <c r="E61" s="192" t="s">
        <v>140</v>
      </c>
      <c r="F61" s="147"/>
      <c r="G61" s="151"/>
      <c r="H61" s="203" t="s">
        <v>107</v>
      </c>
      <c r="I61" s="66" t="s">
        <v>92</v>
      </c>
      <c r="J61" s="62">
        <v>13500</v>
      </c>
      <c r="K61" s="184" t="s">
        <v>140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118</v>
      </c>
      <c r="B62" s="63" t="s">
        <v>111</v>
      </c>
      <c r="C62" s="129" t="s">
        <v>96</v>
      </c>
      <c r="D62" s="227">
        <v>129590</v>
      </c>
      <c r="E62" s="191" t="s">
        <v>178</v>
      </c>
      <c r="F62" s="144"/>
      <c r="G62" s="151"/>
      <c r="H62" s="203" t="s">
        <v>111</v>
      </c>
      <c r="I62" s="66" t="s">
        <v>96</v>
      </c>
      <c r="J62" s="62">
        <v>129590</v>
      </c>
      <c r="K62" s="185" t="s">
        <v>178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122</v>
      </c>
      <c r="B67" s="64" t="s">
        <v>99</v>
      </c>
      <c r="C67" s="129" t="s">
        <v>84</v>
      </c>
      <c r="D67" s="227">
        <v>56470</v>
      </c>
      <c r="E67" s="192" t="s">
        <v>182</v>
      </c>
      <c r="F67" s="145"/>
      <c r="G67" s="151"/>
      <c r="H67" s="203" t="s">
        <v>99</v>
      </c>
      <c r="I67" s="66" t="s">
        <v>84</v>
      </c>
      <c r="J67" s="62">
        <v>56470</v>
      </c>
      <c r="K67" s="184" t="s">
        <v>182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121</v>
      </c>
      <c r="B68" s="64" t="s">
        <v>100</v>
      </c>
      <c r="C68" s="129" t="s">
        <v>85</v>
      </c>
      <c r="D68" s="227">
        <v>28000</v>
      </c>
      <c r="E68" s="191" t="s">
        <v>158</v>
      </c>
      <c r="F68" s="145"/>
      <c r="G68" s="151"/>
      <c r="H68" s="203" t="s">
        <v>100</v>
      </c>
      <c r="I68" s="66" t="s">
        <v>85</v>
      </c>
      <c r="J68" s="62">
        <v>28000</v>
      </c>
      <c r="K68" s="62" t="s">
        <v>158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121</v>
      </c>
      <c r="B69" s="64" t="s">
        <v>105</v>
      </c>
      <c r="C69" s="129" t="s">
        <v>90</v>
      </c>
      <c r="D69" s="227">
        <v>16000</v>
      </c>
      <c r="E69" s="192" t="s">
        <v>170</v>
      </c>
      <c r="F69" s="71"/>
      <c r="G69" s="151"/>
      <c r="H69" s="203" t="s">
        <v>105</v>
      </c>
      <c r="I69" s="66" t="s">
        <v>90</v>
      </c>
      <c r="J69" s="62">
        <v>16000</v>
      </c>
      <c r="K69" s="129" t="s">
        <v>170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121</v>
      </c>
      <c r="B70" s="64" t="s">
        <v>101</v>
      </c>
      <c r="C70" s="129" t="s">
        <v>86</v>
      </c>
      <c r="D70" s="227">
        <v>29460</v>
      </c>
      <c r="E70" s="192" t="s">
        <v>170</v>
      </c>
      <c r="F70" s="145"/>
      <c r="G70" s="151"/>
      <c r="H70" s="188" t="s">
        <v>101</v>
      </c>
      <c r="I70" s="67" t="s">
        <v>86</v>
      </c>
      <c r="J70" s="182">
        <v>29460</v>
      </c>
      <c r="K70" s="183" t="s">
        <v>170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121</v>
      </c>
      <c r="B71" s="64" t="s">
        <v>102</v>
      </c>
      <c r="C71" s="129" t="s">
        <v>87</v>
      </c>
      <c r="D71" s="227">
        <v>33000</v>
      </c>
      <c r="E71" s="192" t="s">
        <v>170</v>
      </c>
      <c r="F71" s="147"/>
      <c r="G71" s="151"/>
      <c r="H71" s="206" t="s">
        <v>102</v>
      </c>
      <c r="I71" s="69" t="s">
        <v>87</v>
      </c>
      <c r="J71" s="62">
        <v>33000</v>
      </c>
      <c r="K71" s="129" t="s">
        <v>170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121</v>
      </c>
      <c r="B72" s="64" t="s">
        <v>103</v>
      </c>
      <c r="C72" s="129" t="s">
        <v>88</v>
      </c>
      <c r="D72" s="227">
        <v>19370</v>
      </c>
      <c r="E72" s="193" t="s">
        <v>178</v>
      </c>
      <c r="F72" s="147"/>
      <c r="G72" s="151"/>
      <c r="H72" s="188" t="s">
        <v>103</v>
      </c>
      <c r="I72" s="67" t="s">
        <v>88</v>
      </c>
      <c r="J72" s="182">
        <v>19370</v>
      </c>
      <c r="K72" s="183" t="s">
        <v>178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121</v>
      </c>
      <c r="B73" s="64" t="s">
        <v>104</v>
      </c>
      <c r="C73" s="129" t="s">
        <v>89</v>
      </c>
      <c r="D73" s="227">
        <v>22000</v>
      </c>
      <c r="E73" s="193" t="s">
        <v>66</v>
      </c>
      <c r="F73" s="147"/>
      <c r="G73" s="151"/>
      <c r="H73" s="203" t="s">
        <v>104</v>
      </c>
      <c r="I73" s="66" t="s">
        <v>89</v>
      </c>
      <c r="J73" s="62">
        <v>22000</v>
      </c>
      <c r="K73" s="184" t="s">
        <v>66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122</v>
      </c>
      <c r="B74" s="63" t="s">
        <v>98</v>
      </c>
      <c r="C74" s="129" t="s">
        <v>83</v>
      </c>
      <c r="D74" s="227">
        <v>10915</v>
      </c>
      <c r="E74" s="191" t="s">
        <v>67</v>
      </c>
      <c r="F74" s="147"/>
      <c r="G74" s="151"/>
      <c r="H74" s="188" t="s">
        <v>98</v>
      </c>
      <c r="I74" s="67" t="s">
        <v>83</v>
      </c>
      <c r="J74" s="182">
        <v>10915</v>
      </c>
      <c r="K74" s="183" t="s">
        <v>67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124</v>
      </c>
      <c r="B78" s="64" t="s">
        <v>63</v>
      </c>
      <c r="C78" s="129">
        <v>1739992171</v>
      </c>
      <c r="D78" s="227">
        <v>17500</v>
      </c>
      <c r="E78" s="191" t="s">
        <v>64</v>
      </c>
      <c r="F78" s="145"/>
      <c r="G78" s="151"/>
      <c r="H78" s="203" t="s">
        <v>63</v>
      </c>
      <c r="I78" s="66">
        <v>1739992171</v>
      </c>
      <c r="J78" s="62">
        <v>17500</v>
      </c>
      <c r="K78" s="184" t="s">
        <v>64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124</v>
      </c>
      <c r="B79" s="64" t="s">
        <v>180</v>
      </c>
      <c r="C79" s="129">
        <v>1758900692</v>
      </c>
      <c r="D79" s="227">
        <v>30000</v>
      </c>
      <c r="E79" s="192" t="s">
        <v>60</v>
      </c>
      <c r="F79" s="145"/>
      <c r="G79" s="151"/>
      <c r="H79" s="203" t="s">
        <v>180</v>
      </c>
      <c r="I79" s="66">
        <v>1758900692</v>
      </c>
      <c r="J79" s="62">
        <v>30000</v>
      </c>
      <c r="K79" s="184" t="s">
        <v>60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147</v>
      </c>
      <c r="B80" s="64" t="s">
        <v>148</v>
      </c>
      <c r="C80" s="129">
        <v>1732469191</v>
      </c>
      <c r="D80" s="227">
        <v>7120</v>
      </c>
      <c r="E80" s="193" t="s">
        <v>217</v>
      </c>
      <c r="F80" s="145" t="s">
        <v>13</v>
      </c>
      <c r="G80" s="151"/>
      <c r="H80" s="203" t="s">
        <v>174</v>
      </c>
      <c r="I80" s="66"/>
      <c r="J80" s="62">
        <v>13100</v>
      </c>
      <c r="K80" s="184" t="s">
        <v>184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120</v>
      </c>
      <c r="B81" s="64" t="s">
        <v>110</v>
      </c>
      <c r="C81" s="129" t="s">
        <v>95</v>
      </c>
      <c r="D81" s="227">
        <v>9000</v>
      </c>
      <c r="E81" s="192" t="s">
        <v>155</v>
      </c>
      <c r="F81" s="145"/>
      <c r="G81" s="151"/>
      <c r="H81" s="203" t="s">
        <v>148</v>
      </c>
      <c r="I81" s="66">
        <v>1732469191</v>
      </c>
      <c r="J81" s="62">
        <v>14250</v>
      </c>
      <c r="K81" s="184" t="s">
        <v>184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120</v>
      </c>
      <c r="B82" s="64" t="s">
        <v>189</v>
      </c>
      <c r="C82" s="129" t="s">
        <v>212</v>
      </c>
      <c r="D82" s="227">
        <v>32540</v>
      </c>
      <c r="E82" s="193" t="s">
        <v>192</v>
      </c>
      <c r="F82" s="147"/>
      <c r="G82" s="151"/>
      <c r="H82" s="203" t="s">
        <v>110</v>
      </c>
      <c r="I82" s="66" t="s">
        <v>95</v>
      </c>
      <c r="J82" s="62">
        <v>9000</v>
      </c>
      <c r="K82" s="184" t="s">
        <v>155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167</v>
      </c>
      <c r="B83" s="64" t="s">
        <v>145</v>
      </c>
      <c r="C83" s="129" t="s">
        <v>214</v>
      </c>
      <c r="D83" s="227">
        <v>16000</v>
      </c>
      <c r="E83" s="192" t="s">
        <v>217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161</v>
      </c>
      <c r="B84" s="64" t="s">
        <v>160</v>
      </c>
      <c r="C84" s="129" t="s">
        <v>213</v>
      </c>
      <c r="D84" s="227">
        <v>75000</v>
      </c>
      <c r="E84" s="192" t="s">
        <v>209</v>
      </c>
      <c r="F84" s="147"/>
      <c r="G84" s="151"/>
      <c r="H84" s="203" t="s">
        <v>145</v>
      </c>
      <c r="I84" s="66"/>
      <c r="J84" s="62">
        <v>6000</v>
      </c>
      <c r="K84" s="184" t="s">
        <v>184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222</v>
      </c>
      <c r="B85" s="130" t="s">
        <v>223</v>
      </c>
      <c r="C85" s="129"/>
      <c r="D85" s="227">
        <v>23310</v>
      </c>
      <c r="E85" s="192" t="s">
        <v>221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/>
      <c r="C86" s="129"/>
      <c r="D86" s="227"/>
      <c r="E86" s="191"/>
      <c r="F86" s="147"/>
      <c r="G86" s="151"/>
      <c r="H86" s="203" t="s">
        <v>160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1"/>
      <c r="F87" s="145"/>
      <c r="G87" s="151"/>
      <c r="H87" s="203" t="s">
        <v>183</v>
      </c>
      <c r="I87" s="66"/>
      <c r="J87" s="62">
        <v>8800</v>
      </c>
      <c r="K87" s="184" t="s">
        <v>182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58</v>
      </c>
      <c r="I88" s="66">
        <v>1755626210</v>
      </c>
      <c r="J88" s="62">
        <v>17500</v>
      </c>
      <c r="K88" s="184" t="s">
        <v>61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6"/>
      <c r="B89" s="64"/>
      <c r="C89" s="129"/>
      <c r="D89" s="227"/>
      <c r="E89" s="192"/>
      <c r="F89" s="145"/>
      <c r="G89" s="151"/>
      <c r="H89" s="203" t="s">
        <v>150</v>
      </c>
      <c r="I89" s="66">
        <v>1746818159</v>
      </c>
      <c r="J89" s="62">
        <v>3500</v>
      </c>
      <c r="K89" s="62" t="s">
        <v>166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40</v>
      </c>
      <c r="I90" s="66">
        <v>1713632915</v>
      </c>
      <c r="J90" s="62">
        <v>4300</v>
      </c>
      <c r="K90" s="184" t="s">
        <v>39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157</v>
      </c>
      <c r="I91" s="67" t="s">
        <v>142</v>
      </c>
      <c r="J91" s="182">
        <v>1000</v>
      </c>
      <c r="K91" s="183" t="s">
        <v>141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176</v>
      </c>
      <c r="I92" s="66" t="s">
        <v>146</v>
      </c>
      <c r="J92" s="62">
        <v>1180</v>
      </c>
      <c r="K92" s="184" t="s">
        <v>173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 t="s">
        <v>216</v>
      </c>
      <c r="C114" s="129"/>
      <c r="D114" s="227">
        <v>240</v>
      </c>
      <c r="E114" s="193" t="s">
        <v>215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194</v>
      </c>
      <c r="B115" s="64" t="s">
        <v>195</v>
      </c>
      <c r="C115" s="129">
        <v>1726026676</v>
      </c>
      <c r="D115" s="227">
        <v>10000</v>
      </c>
      <c r="E115" s="193" t="s">
        <v>200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125</v>
      </c>
      <c r="B116" s="64" t="s">
        <v>58</v>
      </c>
      <c r="C116" s="129">
        <v>1755626210</v>
      </c>
      <c r="D116" s="227">
        <v>17500</v>
      </c>
      <c r="E116" s="193" t="s">
        <v>61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120</v>
      </c>
      <c r="B117" s="64" t="s">
        <v>150</v>
      </c>
      <c r="C117" s="129">
        <v>1746818159</v>
      </c>
      <c r="D117" s="227">
        <v>3500</v>
      </c>
      <c r="E117" s="193" t="s">
        <v>166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169</v>
      </c>
      <c r="B118" s="187" t="s">
        <v>40</v>
      </c>
      <c r="C118" s="129">
        <v>1713632915</v>
      </c>
      <c r="D118" s="297">
        <v>2300</v>
      </c>
      <c r="E118" s="194" t="s">
        <v>39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41</v>
      </c>
      <c r="B119" s="342"/>
      <c r="C119" s="354"/>
      <c r="D119" s="230">
        <f>SUM(D37:D118)</f>
        <v>2082431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42</v>
      </c>
      <c r="B121" s="342"/>
      <c r="C121" s="342"/>
      <c r="D121" s="230">
        <f>D119+M121</f>
        <v>2082431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I11" sqref="I11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65</v>
      </c>
      <c r="B1" s="356"/>
      <c r="C1" s="356"/>
      <c r="D1" s="356"/>
      <c r="E1" s="357"/>
      <c r="F1" s="5"/>
      <c r="G1" s="5"/>
    </row>
    <row r="2" spans="1:29" ht="21.75">
      <c r="A2" s="364" t="s">
        <v>81</v>
      </c>
      <c r="B2" s="365"/>
      <c r="C2" s="365"/>
      <c r="D2" s="365"/>
      <c r="E2" s="366"/>
      <c r="F2" s="5"/>
      <c r="G2" s="5"/>
    </row>
    <row r="3" spans="1:29" ht="23.25">
      <c r="A3" s="358" t="s">
        <v>218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154</v>
      </c>
      <c r="B4" s="368"/>
      <c r="C4" s="315"/>
      <c r="D4" s="369" t="s">
        <v>153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151</v>
      </c>
      <c r="B5" s="278">
        <v>8000000</v>
      </c>
      <c r="C5" s="43"/>
      <c r="D5" s="43" t="s">
        <v>11</v>
      </c>
      <c r="E5" s="273">
        <v>4582783.8669857103</v>
      </c>
      <c r="F5" s="38"/>
      <c r="G5" s="298"/>
      <c r="H5" s="300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8">
        <v>177484.8904809524</v>
      </c>
      <c r="C6" s="45"/>
      <c r="D6" s="43" t="s">
        <v>21</v>
      </c>
      <c r="E6" s="273">
        <v>754388</v>
      </c>
      <c r="F6" s="8"/>
      <c r="G6" s="301"/>
      <c r="H6" s="301" t="s">
        <v>62</v>
      </c>
      <c r="I6" s="30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1"/>
      <c r="B7" s="278"/>
      <c r="C7" s="45"/>
      <c r="D7" s="309" t="s">
        <v>78</v>
      </c>
      <c r="E7" s="274">
        <v>54984.023495242</v>
      </c>
      <c r="F7" s="8"/>
      <c r="G7" s="301"/>
      <c r="H7" s="301"/>
      <c r="I7" s="30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1"/>
      <c r="B8" s="278"/>
      <c r="C8" s="43"/>
      <c r="D8" s="263"/>
      <c r="E8" s="275"/>
      <c r="F8" s="8"/>
      <c r="G8" s="257"/>
      <c r="H8" s="300"/>
      <c r="I8" s="29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8"/>
      <c r="C9" s="44"/>
      <c r="D9" s="309"/>
      <c r="E9" s="276"/>
      <c r="F9" s="8"/>
      <c r="G9" s="122"/>
      <c r="H9" s="12"/>
      <c r="I9" s="29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8">
        <v>39150</v>
      </c>
      <c r="C10" s="44"/>
      <c r="D10" s="43" t="s">
        <v>12</v>
      </c>
      <c r="E10" s="273">
        <v>2082431</v>
      </c>
      <c r="F10" s="8"/>
      <c r="G10" s="258"/>
      <c r="H10" s="302"/>
      <c r="I10" s="30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144</v>
      </c>
      <c r="B11" s="278">
        <v>0</v>
      </c>
      <c r="C11" s="44"/>
      <c r="D11" s="44" t="s">
        <v>79</v>
      </c>
      <c r="E11" s="273">
        <v>157160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9">
        <f>B6+B7+B8-B10-B11</f>
        <v>138334.8904809524</v>
      </c>
      <c r="C12" s="44"/>
      <c r="D12" s="43" t="s">
        <v>208</v>
      </c>
      <c r="E12" s="276">
        <v>506588</v>
      </c>
      <c r="F12" s="8" t="s">
        <v>62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1"/>
      <c r="B13" s="278"/>
      <c r="C13" s="44"/>
      <c r="D13" s="136"/>
      <c r="E13" s="276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/>
      <c r="B14" s="317"/>
      <c r="C14" s="44"/>
      <c r="D14" s="136"/>
      <c r="E14" s="276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80">
        <f>B5+B6+B7+B8-B10-B11-B14</f>
        <v>8138334.8904809523</v>
      </c>
      <c r="C15" s="44"/>
      <c r="D15" s="44" t="s">
        <v>7</v>
      </c>
      <c r="E15" s="277">
        <f>E5+E6+E7+E10+E11+E12</f>
        <v>8138334.8904809523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62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59</v>
      </c>
      <c r="B18" s="53">
        <v>56470</v>
      </c>
      <c r="C18" s="43"/>
      <c r="D18" s="265" t="s">
        <v>19</v>
      </c>
      <c r="E18" s="262">
        <v>242575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180706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35</v>
      </c>
      <c r="E20" s="55">
        <v>198540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3" t="s">
        <v>143</v>
      </c>
      <c r="B21" s="285">
        <v>19600</v>
      </c>
      <c r="C21" s="43"/>
      <c r="D21" s="48" t="s">
        <v>20</v>
      </c>
      <c r="E21" s="55">
        <v>183509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152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4" t="s">
        <v>156</v>
      </c>
      <c r="B23" s="133">
        <v>22030</v>
      </c>
      <c r="C23" s="134"/>
      <c r="D23" s="48" t="s">
        <v>17</v>
      </c>
      <c r="E23" s="55">
        <v>39856</v>
      </c>
      <c r="G23" s="30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4" t="s">
        <v>211</v>
      </c>
      <c r="B24" s="133">
        <v>16000</v>
      </c>
      <c r="C24" s="134"/>
      <c r="D24" s="282" t="s">
        <v>175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4" t="s">
        <v>190</v>
      </c>
      <c r="B25" s="133">
        <v>33000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1" t="s">
        <v>18</v>
      </c>
      <c r="B26" s="312">
        <v>460000</v>
      </c>
      <c r="C26" s="135"/>
      <c r="D26" s="313" t="s">
        <v>210</v>
      </c>
      <c r="E26" s="314">
        <v>75000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2021-11-18T12:01:11Z</dcterms:modified>
</cp:coreProperties>
</file>