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3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0" l="1"/>
  <c r="B11" i="10" l="1"/>
  <c r="B13" i="10" s="1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<sst xmlns="http://schemas.openxmlformats.org/spreadsheetml/2006/main" count="712" uniqueCount="327">
  <si>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</si>
  <si>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</si>
  <si>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</si>
  <si>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</si>
  <si>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</si>
  <si>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</si>
  <si>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</si>
  <si>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</si>
  <si>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</si>
  <si>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</si>
  <si>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</si>
  <si>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</si>
  <si>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</si>
  <si>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</si>
  <si>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</si>
  <si>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</si>
  <si>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</si>
  <si>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</si>
  <si>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</si>
  <si>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</si>
  <si>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</si>
  <si>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</si>
  <si>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</si>
  <si>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</si>
  <si>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</si>
  <si>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</si>
  <si>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</si>
  <si>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</si>
  <si>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</si>
  <si>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</si>
  <si>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</si>
  <si>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</si>
  <si>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</si>
  <si>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</si>
  <si>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</si>
  <si>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</si>
  <si>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</si>
  <si>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</si>
  <si>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</si>
  <si>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</si>
  <si>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</si>
  <si>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</si>
  <si>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</si>
  <si>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</si>
  <si>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</si>
  <si>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</si>
  <si>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</si>
  <si>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</si>
  <si>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</si>
  <si>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</si>
  <si>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</si>
  <si>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</si>
  <si>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</si>
  <si>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</si>
  <si>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</si>
  <si>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</si>
  <si>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</si>
  <si>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</si>
  <si>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</si>
  <si>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</si>
  <si>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</si>
  <si>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</si>
  <si>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</si>
  <si>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</si>
  <si>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</si>
  <si>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</si>
  <si>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</si>
  <si>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</si>
  <si>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</si>
  <si>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</si>
  <si>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</si>
  <si>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</si>
  <si>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</si>
  <si>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</si>
  <si>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</si>
  <si>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</si>
  <si>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</si>
  <si>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</si>
  <si>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</si>
  <si>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</si>
  <si>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</si>
  <si>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</si>
  <si>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</si>
  <si>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</si>
  <si>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</si>
  <si>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</si>
  <si>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</si>
  <si>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</si>
  <si>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</si>
  <si>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</si>
  <si>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</si>
  <si>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</si>
  <si>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</si>
  <si>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</si>
  <si>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</si>
  <si>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</si>
  <si>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</si>
  <si>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</si>
  <si>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</si>
  <si>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</si>
  <si>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</si>
  <si>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</si>
  <si>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</si>
  <si>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</si>
  <si>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</si>
  <si>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</si>
  <si>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</si>
  <si>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</si>
  <si>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</si>
  <si>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</si>
  <si>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</si>
  <si>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</si>
  <si>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</si>
  <si>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</si>
  <si>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</si>
  <si>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</si>
  <si>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</si>
  <si>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</si>
  <si>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</si>
  <si>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</si>
  <si>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</si>
  <si>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</si>
  <si>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</si>
  <si>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</si>
  <si>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</si>
  <si>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</si>
  <si>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</si>
  <si>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</si>
  <si>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</si>
  <si>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</si>
  <si>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</si>
  <si>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</si>
  <si>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</si>
  <si>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</si>
  <si>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</si>
  <si>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</si>
  <si>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</si>
  <si>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</si>
  <si>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</si>
  <si>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</si>
  <si>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</si>
  <si>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</si>
  <si>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</si>
  <si>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</si>
  <si>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</si>
  <si>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</si>
  <si>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</si>
  <si>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</si>
  <si>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</si>
  <si>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</si>
  <si>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</si>
  <si>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</si>
  <si>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</si>
  <si>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</si>
  <si>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</si>
  <si>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</si>
  <si>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</si>
  <si>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</si>
  <si>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</si>
  <si>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</si>
  <si>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</si>
  <si>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</si>
  <si>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</si>
  <si>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</si>
  <si>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</si>
  <si>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</si>
  <si>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</si>
  <si>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</si>
  <si>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</si>
  <si>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</si>
  <si>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</si>
  <si>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</si>
  <si>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</si>
  <si>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</si>
  <si>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</si>
  <si>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</si>
  <si>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</si>
  <si>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</si>
  <si>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</si>
  <si>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</si>
  <si>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</si>
  <si>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</si>
  <si>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</si>
  <si>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</si>
  <si>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</si>
  <si>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</si>
  <si>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</si>
  <si>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</si>
  <si>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</si>
  <si>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</si>
  <si>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</si>
  <si>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</si>
  <si>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</si>
  <si>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</si>
  <si>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</si>
  <si>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</si>
  <si>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</si>
  <si>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</si>
  <si>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</si>
  <si>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</si>
  <si>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</si>
  <si>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</si>
  <si>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</si>
  <si>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</si>
  <si>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</si>
  <si>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</si>
  <si>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</si>
  <si>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</si>
  <si>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</si>
  <si>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</si>
  <si>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</si>
  <si>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</si>
  <si>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</si>
  <si>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</si>
  <si>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</si>
  <si>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</si>
  <si>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</si>
  <si>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</si>
  <si>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</si>
  <si>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</si>
  <si>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</si>
  <si>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</si>
  <si>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</si>
  <si>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</si>
  <si>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</si>
  <si>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</si>
  <si>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</si>
  <si>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</si>
  <si>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</si>
  <si>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</si>
  <si>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</si>
  <si>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</si>
  <si>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</si>
  <si>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</si>
  <si>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</si>
  <si>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</si>
  <si>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</si>
  <si>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</si>
  <si>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</si>
  <si>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</si>
  <si>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</si>
  <si>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</si>
  <si>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</si>
  <si>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</si>
  <si>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</si>
  <si>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</si>
  <si>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</si>
  <si>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</si>
  <si>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</si>
  <si>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</si>
  <si>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</si>
  <si>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</si>
  <si>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</si>
  <si>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</si>
  <si>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</si>
  <si>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</si>
  <si>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</si>
  <si>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</si>
  <si>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</si>
  <si>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</si>
  <si>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</si>
  <si>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</si>
  <si>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</si>
  <si>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</si>
  <si>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</si>
  <si>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</si>
  <si>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</si>
  <si>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</si>
  <si>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</si>
  <si>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</si>
  <si>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</si>
  <si>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</si>
  <si>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</si>
  <si>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</si>
  <si>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</si>
  <si>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</si>
  <si>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</si>
  <si>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</si>
  <si>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</si>
  <si>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</si>
  <si>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</si>
  <si>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</si>
  <si>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</si>
  <si>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</si>
  <si>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</si>
  <si>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</si>
  <si>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</si>
  <si>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</si>
  <si>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</si>
  <si>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</si>
  <si>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</si>
  <si>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</si>
  <si>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</si>
  <si>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</si>
  <si>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</si>
  <si>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</si>
  <si>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</si>
  <si>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</si>
  <si>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</si>
  <si>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</si>
  <si>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</si>
  <si>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</si>
  <si>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</si>
  <si>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</si>
  <si>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</si>
  <si>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</si>
  <si>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</si>
  <si>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</si>
  <si>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</si>
  <si>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</si>
  <si>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</si>
  <si>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</si>
  <si>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</si>
  <si>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</si>
  <si>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</si>
  <si>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</si>
  <si>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</si>
  <si>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</si>
  <si>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</si>
  <si>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Sohel Store</t>
  </si>
  <si>
    <t>23.04.2022</t>
  </si>
  <si>
    <t>Date:23.04.2022</t>
  </si>
  <si>
    <t>Jilani Mobile 1</t>
  </si>
  <si>
    <t>Imran</t>
  </si>
  <si>
    <t>24.04.2022</t>
  </si>
  <si>
    <t>Shohan DSR</t>
  </si>
  <si>
    <t>Rasel Khata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</si>
</sst>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9"/>
      <c r="B1" s="399"/>
      <c r="C1" s="399"/>
      <c r="D1" s="399"/>
      <c r="E1" s="399"/>
      <c r="F1" s="399"/>
    </row>
    <row r="2" spans="1:8" ht="20.25">
      <c r="A2" s="400"/>
      <c r="B2" s="397" t="s">
        <v>15</v>
      </c>
      <c r="C2" s="397"/>
      <c r="D2" s="397"/>
      <c r="E2" s="397"/>
    </row>
    <row r="3" spans="1:8" ht="16.5" customHeight="1">
      <c r="A3" s="400"/>
      <c r="B3" s="398" t="s">
        <v>44</v>
      </c>
      <c r="C3" s="398"/>
      <c r="D3" s="398"/>
      <c r="E3" s="398"/>
    </row>
    <row r="4" spans="1:8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0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0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0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0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0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0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0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0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0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9"/>
      <c r="B1" s="399"/>
      <c r="C1" s="399"/>
      <c r="D1" s="399"/>
      <c r="E1" s="399"/>
      <c r="F1" s="399"/>
    </row>
    <row r="2" spans="1:9" ht="20.25">
      <c r="A2" s="400"/>
      <c r="B2" s="397" t="s">
        <v>15</v>
      </c>
      <c r="C2" s="397"/>
      <c r="D2" s="397"/>
      <c r="E2" s="397"/>
    </row>
    <row r="3" spans="1:9" ht="16.5" customHeight="1">
      <c r="A3" s="400"/>
      <c r="B3" s="398" t="s">
        <v>232</v>
      </c>
      <c r="C3" s="398"/>
      <c r="D3" s="398"/>
      <c r="E3" s="398"/>
    </row>
    <row r="4" spans="1:9" ht="15.75" customHeight="1">
      <c r="A4" s="400"/>
      <c r="B4" s="22" t="s">
        <v>0</v>
      </c>
      <c r="C4" s="22" t="s">
        <v>9</v>
      </c>
      <c r="D4" s="22" t="s">
        <v>2</v>
      </c>
      <c r="E4" s="23" t="s">
        <v>1</v>
      </c>
      <c r="F4" s="256" t="s">
        <v>10</v>
      </c>
    </row>
    <row r="5" spans="1:9">
      <c r="A5" s="400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400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400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400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400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400"/>
      <c r="B10" s="26" t="s">
        <v>254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400"/>
      <c r="B11" s="26" t="s">
        <v>258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400"/>
      <c r="B12" s="26" t="s">
        <v>260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400"/>
      <c r="B13" s="357" t="s">
        <v>262</v>
      </c>
      <c r="C13" s="358">
        <v>500000</v>
      </c>
      <c r="D13" s="358">
        <v>500000</v>
      </c>
      <c r="E13" s="359">
        <f t="shared" si="0"/>
        <v>0</v>
      </c>
      <c r="F13" s="360" t="s">
        <v>263</v>
      </c>
      <c r="G13" s="30"/>
      <c r="H13" s="21"/>
      <c r="I13" s="21"/>
    </row>
    <row r="14" spans="1:9">
      <c r="A14" s="400"/>
      <c r="B14" s="26" t="s">
        <v>267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400"/>
      <c r="B15" s="26" t="s">
        <v>271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400"/>
      <c r="B16" s="26" t="s">
        <v>272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400"/>
      <c r="B17" s="26" t="s">
        <v>274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400"/>
      <c r="B18" s="26" t="s">
        <v>278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400"/>
      <c r="B19" s="26" t="s">
        <v>280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400"/>
      <c r="B20" s="26" t="s">
        <v>290</v>
      </c>
      <c r="C20" s="243">
        <v>750000</v>
      </c>
      <c r="D20" s="243">
        <v>750000</v>
      </c>
      <c r="E20" s="244">
        <f t="shared" si="0"/>
        <v>0</v>
      </c>
      <c r="F20" s="29"/>
      <c r="G20" s="2"/>
      <c r="H20" s="21"/>
      <c r="I20" s="21"/>
    </row>
    <row r="21" spans="1:9">
      <c r="A21" s="400"/>
      <c r="B21" s="357" t="s">
        <v>294</v>
      </c>
      <c r="C21" s="358">
        <v>1000000</v>
      </c>
      <c r="D21" s="358">
        <v>0</v>
      </c>
      <c r="E21" s="359">
        <f>E20+C21-D21</f>
        <v>1000000</v>
      </c>
      <c r="F21" s="360" t="s">
        <v>263</v>
      </c>
      <c r="G21" s="2"/>
      <c r="H21" s="21"/>
      <c r="I21" s="21"/>
    </row>
    <row r="22" spans="1:9">
      <c r="A22" s="400"/>
      <c r="B22" s="26" t="s">
        <v>294</v>
      </c>
      <c r="C22" s="243">
        <v>350000</v>
      </c>
      <c r="D22" s="243">
        <v>1350000</v>
      </c>
      <c r="E22" s="244">
        <f t="shared" si="0"/>
        <v>0</v>
      </c>
      <c r="F22" s="2"/>
      <c r="G22" s="2"/>
      <c r="H22" s="21"/>
      <c r="I22" s="21"/>
    </row>
    <row r="23" spans="1:9">
      <c r="A23" s="400"/>
      <c r="B23" s="26" t="s">
        <v>302</v>
      </c>
      <c r="C23" s="243">
        <v>60000</v>
      </c>
      <c r="D23" s="243">
        <v>60000</v>
      </c>
      <c r="E23" s="244">
        <f>E22+C23-D23</f>
        <v>0</v>
      </c>
      <c r="F23" s="2"/>
      <c r="G23" s="2"/>
      <c r="H23" s="21"/>
      <c r="I23" s="21"/>
    </row>
    <row r="24" spans="1:9">
      <c r="A24" s="400"/>
      <c r="B24" s="26" t="s">
        <v>312</v>
      </c>
      <c r="C24" s="243">
        <v>150000</v>
      </c>
      <c r="D24" s="243">
        <v>150000</v>
      </c>
      <c r="E24" s="244">
        <f t="shared" si="0"/>
        <v>0</v>
      </c>
      <c r="F24" s="2"/>
      <c r="G24" s="2"/>
      <c r="H24" s="21"/>
      <c r="I24" s="21"/>
    </row>
    <row r="25" spans="1:9">
      <c r="A25" s="400"/>
      <c r="B25" s="26" t="s">
        <v>318</v>
      </c>
      <c r="C25" s="243">
        <v>0</v>
      </c>
      <c r="D25" s="243">
        <v>0</v>
      </c>
      <c r="E25" s="244">
        <f t="shared" si="0"/>
        <v>0</v>
      </c>
      <c r="F25" s="2"/>
      <c r="G25" s="2"/>
      <c r="H25" s="21"/>
      <c r="I25" s="21"/>
    </row>
    <row r="26" spans="1:9">
      <c r="A26" s="400"/>
      <c r="B26" s="26" t="s">
        <v>320</v>
      </c>
      <c r="C26" s="243">
        <v>0</v>
      </c>
      <c r="D26" s="243">
        <v>0</v>
      </c>
      <c r="E26" s="244">
        <f t="shared" si="0"/>
        <v>0</v>
      </c>
      <c r="F26" s="2"/>
      <c r="G26" s="2"/>
      <c r="H26" s="21"/>
      <c r="I26" s="21"/>
    </row>
    <row r="27" spans="1:9">
      <c r="A27" s="400"/>
      <c r="B27" s="26"/>
      <c r="C27" s="243"/>
      <c r="D27" s="243"/>
      <c r="E27" s="244">
        <f t="shared" si="0"/>
        <v>0</v>
      </c>
      <c r="F27" s="2"/>
      <c r="G27" s="288"/>
      <c r="H27" s="21"/>
      <c r="I27" s="21"/>
    </row>
    <row r="28" spans="1:9">
      <c r="A28" s="400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400"/>
      <c r="B29" s="26"/>
      <c r="C29" s="243"/>
      <c r="D29" s="243"/>
      <c r="E29" s="244">
        <f t="shared" si="0"/>
        <v>0</v>
      </c>
      <c r="F29" s="2"/>
      <c r="G29" s="288"/>
      <c r="H29" s="21"/>
      <c r="I29" s="21"/>
    </row>
    <row r="30" spans="1:9">
      <c r="A30" s="400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400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400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400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400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400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400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400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400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400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400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400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400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400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400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400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400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400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400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400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400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400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400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400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400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400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400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400"/>
      <c r="B57" s="26"/>
      <c r="C57" s="243"/>
      <c r="D57" s="243"/>
      <c r="E57" s="244">
        <f t="shared" si="0"/>
        <v>0</v>
      </c>
      <c r="F57" s="2"/>
    </row>
    <row r="58" spans="1:9">
      <c r="A58" s="400"/>
      <c r="B58" s="26"/>
      <c r="C58" s="243"/>
      <c r="D58" s="243"/>
      <c r="E58" s="244">
        <f t="shared" si="0"/>
        <v>0</v>
      </c>
      <c r="F58" s="2"/>
    </row>
    <row r="59" spans="1:9">
      <c r="A59" s="400"/>
      <c r="B59" s="26"/>
      <c r="C59" s="243"/>
      <c r="D59" s="243"/>
      <c r="E59" s="244">
        <f t="shared" si="0"/>
        <v>0</v>
      </c>
      <c r="F59" s="2"/>
    </row>
    <row r="60" spans="1:9">
      <c r="A60" s="400"/>
      <c r="B60" s="26"/>
      <c r="C60" s="243"/>
      <c r="D60" s="243"/>
      <c r="E60" s="244">
        <f t="shared" si="0"/>
        <v>0</v>
      </c>
      <c r="F60" s="2"/>
    </row>
    <row r="61" spans="1:9">
      <c r="A61" s="400"/>
      <c r="B61" s="26"/>
      <c r="C61" s="243"/>
      <c r="D61" s="243"/>
      <c r="E61" s="244">
        <f t="shared" si="0"/>
        <v>0</v>
      </c>
      <c r="F61" s="2"/>
    </row>
    <row r="62" spans="1:9">
      <c r="A62" s="400"/>
      <c r="B62" s="26"/>
      <c r="C62" s="243"/>
      <c r="D62" s="243"/>
      <c r="E62" s="244">
        <f t="shared" si="0"/>
        <v>0</v>
      </c>
      <c r="F62" s="2"/>
    </row>
    <row r="63" spans="1:9">
      <c r="A63" s="400"/>
      <c r="B63" s="26"/>
      <c r="C63" s="243"/>
      <c r="D63" s="243"/>
      <c r="E63" s="244">
        <f t="shared" si="0"/>
        <v>0</v>
      </c>
      <c r="F63" s="2"/>
    </row>
    <row r="64" spans="1:9">
      <c r="A64" s="400"/>
      <c r="B64" s="26"/>
      <c r="C64" s="243"/>
      <c r="D64" s="243"/>
      <c r="E64" s="244">
        <f t="shared" si="0"/>
        <v>0</v>
      </c>
      <c r="F64" s="2"/>
    </row>
    <row r="65" spans="1:7">
      <c r="A65" s="400"/>
      <c r="B65" s="26"/>
      <c r="C65" s="243"/>
      <c r="D65" s="243"/>
      <c r="E65" s="244">
        <f t="shared" si="0"/>
        <v>0</v>
      </c>
      <c r="F65" s="2"/>
    </row>
    <row r="66" spans="1:7">
      <c r="A66" s="400"/>
      <c r="B66" s="26"/>
      <c r="C66" s="243"/>
      <c r="D66" s="243"/>
      <c r="E66" s="244">
        <f t="shared" si="0"/>
        <v>0</v>
      </c>
      <c r="F66" s="2"/>
    </row>
    <row r="67" spans="1:7">
      <c r="A67" s="400"/>
      <c r="B67" s="26"/>
      <c r="C67" s="243"/>
      <c r="D67" s="243"/>
      <c r="E67" s="244">
        <f t="shared" si="0"/>
        <v>0</v>
      </c>
      <c r="F67" s="2"/>
    </row>
    <row r="68" spans="1:7">
      <c r="A68" s="400"/>
      <c r="B68" s="26"/>
      <c r="C68" s="243"/>
      <c r="D68" s="243"/>
      <c r="E68" s="244">
        <f t="shared" si="0"/>
        <v>0</v>
      </c>
      <c r="F68" s="2"/>
    </row>
    <row r="69" spans="1:7">
      <c r="A69" s="400"/>
      <c r="B69" s="26"/>
      <c r="C69" s="243"/>
      <c r="D69" s="243"/>
      <c r="E69" s="244">
        <f t="shared" si="0"/>
        <v>0</v>
      </c>
      <c r="F69" s="2"/>
    </row>
    <row r="70" spans="1:7">
      <c r="A70" s="400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400"/>
      <c r="B71" s="26"/>
      <c r="C71" s="243"/>
      <c r="D71" s="243"/>
      <c r="E71" s="244">
        <f t="shared" si="1"/>
        <v>0</v>
      </c>
      <c r="F71" s="2"/>
    </row>
    <row r="72" spans="1:7">
      <c r="A72" s="400"/>
      <c r="B72" s="26"/>
      <c r="C72" s="243"/>
      <c r="D72" s="243"/>
      <c r="E72" s="244">
        <f t="shared" si="1"/>
        <v>0</v>
      </c>
      <c r="F72" s="2"/>
    </row>
    <row r="73" spans="1:7">
      <c r="A73" s="400"/>
      <c r="B73" s="26"/>
      <c r="C73" s="243"/>
      <c r="D73" s="243"/>
      <c r="E73" s="244">
        <f t="shared" si="1"/>
        <v>0</v>
      </c>
      <c r="F73" s="2"/>
    </row>
    <row r="74" spans="1:7">
      <c r="A74" s="400"/>
      <c r="B74" s="26"/>
      <c r="C74" s="243"/>
      <c r="D74" s="243"/>
      <c r="E74" s="244">
        <f t="shared" si="1"/>
        <v>0</v>
      </c>
      <c r="F74" s="2"/>
    </row>
    <row r="75" spans="1:7">
      <c r="A75" s="400"/>
      <c r="B75" s="26"/>
      <c r="C75" s="243"/>
      <c r="D75" s="243"/>
      <c r="E75" s="244">
        <f t="shared" si="1"/>
        <v>0</v>
      </c>
      <c r="F75" s="2"/>
    </row>
    <row r="76" spans="1:7">
      <c r="A76" s="400"/>
      <c r="B76" s="26"/>
      <c r="C76" s="243"/>
      <c r="D76" s="243"/>
      <c r="E76" s="244">
        <f t="shared" si="1"/>
        <v>0</v>
      </c>
      <c r="F76" s="2"/>
    </row>
    <row r="77" spans="1:7">
      <c r="A77" s="400"/>
      <c r="B77" s="26"/>
      <c r="C77" s="243"/>
      <c r="D77" s="243"/>
      <c r="E77" s="244">
        <f t="shared" si="1"/>
        <v>0</v>
      </c>
      <c r="F77" s="2"/>
    </row>
    <row r="78" spans="1:7">
      <c r="A78" s="400"/>
      <c r="B78" s="26"/>
      <c r="C78" s="243"/>
      <c r="D78" s="243"/>
      <c r="E78" s="244">
        <f t="shared" si="1"/>
        <v>0</v>
      </c>
      <c r="F78" s="2"/>
    </row>
    <row r="79" spans="1:7">
      <c r="A79" s="400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400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400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400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400"/>
      <c r="B83" s="31"/>
      <c r="C83" s="244">
        <f>SUM(C5:C72)</f>
        <v>4860000</v>
      </c>
      <c r="D83" s="244">
        <f>SUM(D5:D77)</f>
        <v>4860000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J30" sqref="J30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5" t="s">
        <v>15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</row>
    <row r="2" spans="1:24" s="62" customFormat="1" ht="18">
      <c r="A2" s="406" t="s">
        <v>65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</row>
    <row r="3" spans="1:24" s="63" customFormat="1" ht="16.5" thickBot="1">
      <c r="A3" s="407" t="s">
        <v>234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9"/>
      <c r="S3" s="47"/>
      <c r="T3" s="7"/>
      <c r="U3" s="7"/>
      <c r="V3" s="7"/>
      <c r="W3" s="7"/>
      <c r="X3" s="16"/>
    </row>
    <row r="4" spans="1:24" s="64" customFormat="1" ht="12.75" customHeight="1">
      <c r="A4" s="410" t="s">
        <v>28</v>
      </c>
      <c r="B4" s="412" t="s">
        <v>29</v>
      </c>
      <c r="C4" s="401" t="s">
        <v>30</v>
      </c>
      <c r="D4" s="401" t="s">
        <v>31</v>
      </c>
      <c r="E4" s="401" t="s">
        <v>32</v>
      </c>
      <c r="F4" s="414" t="s">
        <v>134</v>
      </c>
      <c r="G4" s="401" t="s">
        <v>33</v>
      </c>
      <c r="H4" s="401" t="s">
        <v>273</v>
      </c>
      <c r="I4" s="401" t="s">
        <v>245</v>
      </c>
      <c r="J4" s="401" t="s">
        <v>34</v>
      </c>
      <c r="K4" s="401" t="s">
        <v>35</v>
      </c>
      <c r="L4" s="401" t="s">
        <v>281</v>
      </c>
      <c r="M4" s="401" t="s">
        <v>279</v>
      </c>
      <c r="N4" s="401" t="s">
        <v>36</v>
      </c>
      <c r="O4" s="403" t="s">
        <v>37</v>
      </c>
      <c r="P4" s="416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1"/>
      <c r="B5" s="413"/>
      <c r="C5" s="402"/>
      <c r="D5" s="402"/>
      <c r="E5" s="402"/>
      <c r="F5" s="415"/>
      <c r="G5" s="402"/>
      <c r="H5" s="402"/>
      <c r="I5" s="402"/>
      <c r="J5" s="402"/>
      <c r="K5" s="402"/>
      <c r="L5" s="402"/>
      <c r="M5" s="402"/>
      <c r="N5" s="402"/>
      <c r="O5" s="404"/>
      <c r="P5" s="417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258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260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262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267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271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272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274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278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280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290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294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302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314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318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320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/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7000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1650</v>
      </c>
      <c r="F37" s="98">
        <f t="shared" si="1"/>
        <v>0</v>
      </c>
      <c r="G37" s="98">
        <f>SUM(G6:G36)</f>
        <v>4966</v>
      </c>
      <c r="H37" s="98">
        <f t="shared" si="1"/>
        <v>250</v>
      </c>
      <c r="I37" s="98">
        <f t="shared" si="1"/>
        <v>1844</v>
      </c>
      <c r="J37" s="98">
        <f t="shared" si="1"/>
        <v>1525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22790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8" zoomScale="120" zoomScaleNormal="120" workbookViewId="0">
      <selection activeCell="D73" sqref="D73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3" t="s">
        <v>15</v>
      </c>
      <c r="B1" s="423"/>
      <c r="C1" s="423"/>
      <c r="D1" s="423"/>
      <c r="E1" s="423"/>
      <c r="F1" s="423"/>
      <c r="G1" s="423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4" t="s">
        <v>235</v>
      </c>
      <c r="B2" s="424"/>
      <c r="C2" s="424"/>
      <c r="D2" s="424"/>
      <c r="E2" s="424"/>
      <c r="F2" s="424"/>
      <c r="G2" s="424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5" t="s">
        <v>64</v>
      </c>
      <c r="B3" s="425"/>
      <c r="C3" s="425"/>
      <c r="D3" s="425"/>
      <c r="E3" s="425"/>
      <c r="F3" s="425"/>
      <c r="G3" s="425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7" t="s">
        <v>0</v>
      </c>
      <c r="B4" s="258" t="s">
        <v>16</v>
      </c>
      <c r="C4" s="257" t="s">
        <v>17</v>
      </c>
      <c r="D4" s="258" t="s">
        <v>18</v>
      </c>
      <c r="E4" s="258" t="s">
        <v>19</v>
      </c>
      <c r="F4" s="258" t="s">
        <v>1</v>
      </c>
      <c r="G4" s="258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9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0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9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0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258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260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262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267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271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272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274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278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280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290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294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302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312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318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320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9582000</v>
      </c>
      <c r="C33" s="248">
        <f>SUM(C5:C32)</f>
        <v>2242090</v>
      </c>
      <c r="D33" s="247">
        <f>SUM(D5:D32)</f>
        <v>21530</v>
      </c>
      <c r="E33" s="247">
        <f>SUM(E5:E32)</f>
        <v>2263620</v>
      </c>
      <c r="F33" s="247">
        <f>B33-E33</f>
        <v>7318380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0" t="s">
        <v>20</v>
      </c>
      <c r="C35" s="420"/>
      <c r="D35" s="420"/>
      <c r="E35" s="420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0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278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2" t="s">
        <v>226</v>
      </c>
      <c r="C39" s="323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264</v>
      </c>
      <c r="B40" s="116" t="s">
        <v>265</v>
      </c>
      <c r="C40" s="115" t="s">
        <v>266</v>
      </c>
      <c r="D40" s="203">
        <v>15000</v>
      </c>
      <c r="E40" s="171" t="s">
        <v>262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237</v>
      </c>
      <c r="B41" s="54" t="s">
        <v>150</v>
      </c>
      <c r="C41" s="329" t="s">
        <v>238</v>
      </c>
      <c r="D41" s="203">
        <v>5000</v>
      </c>
      <c r="E41" s="171" t="s">
        <v>294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237</v>
      </c>
      <c r="B42" s="54" t="s">
        <v>323</v>
      </c>
      <c r="C42" s="115"/>
      <c r="D42" s="203">
        <v>7000</v>
      </c>
      <c r="E42" s="172" t="s">
        <v>320</v>
      </c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21"/>
      <c r="H43" s="421"/>
      <c r="I43" s="421"/>
      <c r="J43" s="421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82" t="s">
        <v>71</v>
      </c>
      <c r="B46" s="383" t="s">
        <v>72</v>
      </c>
      <c r="C46" s="384"/>
      <c r="D46" s="385">
        <v>61790</v>
      </c>
      <c r="E46" s="386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82" t="s">
        <v>97</v>
      </c>
      <c r="B47" s="387" t="s">
        <v>99</v>
      </c>
      <c r="C47" s="388"/>
      <c r="D47" s="389">
        <v>194980</v>
      </c>
      <c r="E47" s="390" t="s">
        <v>302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82" t="s">
        <v>84</v>
      </c>
      <c r="B48" s="391" t="s">
        <v>86</v>
      </c>
      <c r="C48" s="388"/>
      <c r="D48" s="389">
        <v>257930</v>
      </c>
      <c r="E48" s="390" t="s">
        <v>320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82" t="s">
        <v>84</v>
      </c>
      <c r="B49" s="392" t="s">
        <v>85</v>
      </c>
      <c r="C49" s="388"/>
      <c r="D49" s="389">
        <v>173770</v>
      </c>
      <c r="E49" s="390" t="s">
        <v>274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82" t="s">
        <v>102</v>
      </c>
      <c r="B50" s="392" t="s">
        <v>103</v>
      </c>
      <c r="C50" s="388"/>
      <c r="D50" s="389">
        <v>361400</v>
      </c>
      <c r="E50" s="393" t="s">
        <v>280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82" t="s">
        <v>102</v>
      </c>
      <c r="B51" s="391" t="s">
        <v>122</v>
      </c>
      <c r="C51" s="388"/>
      <c r="D51" s="389">
        <v>896890</v>
      </c>
      <c r="E51" s="390" t="s">
        <v>290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82" t="s">
        <v>97</v>
      </c>
      <c r="B52" s="394" t="s">
        <v>309</v>
      </c>
      <c r="C52" s="388"/>
      <c r="D52" s="395">
        <v>401670</v>
      </c>
      <c r="E52" s="390" t="s">
        <v>302</v>
      </c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82" t="s">
        <v>316</v>
      </c>
      <c r="B53" s="391" t="s">
        <v>317</v>
      </c>
      <c r="C53" s="388"/>
      <c r="D53" s="389">
        <v>50000</v>
      </c>
      <c r="E53" s="393" t="s">
        <v>312</v>
      </c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82" t="s">
        <v>71</v>
      </c>
      <c r="B54" s="391" t="s">
        <v>319</v>
      </c>
      <c r="C54" s="388"/>
      <c r="D54" s="389">
        <v>65000</v>
      </c>
      <c r="E54" s="393" t="s">
        <v>318</v>
      </c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82"/>
      <c r="B55" s="387"/>
      <c r="C55" s="388"/>
      <c r="D55" s="389"/>
      <c r="E55" s="393"/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96"/>
      <c r="B56" s="394"/>
      <c r="C56" s="388"/>
      <c r="D56" s="389"/>
      <c r="E56" s="393"/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44" t="s">
        <v>94</v>
      </c>
      <c r="B57" s="345" t="s">
        <v>95</v>
      </c>
      <c r="C57" s="346"/>
      <c r="D57" s="347">
        <v>548780</v>
      </c>
      <c r="E57" s="348" t="s">
        <v>294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44" t="s">
        <v>94</v>
      </c>
      <c r="B58" s="345" t="s">
        <v>124</v>
      </c>
      <c r="C58" s="346"/>
      <c r="D58" s="347">
        <v>30000</v>
      </c>
      <c r="E58" s="349" t="s">
        <v>239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44" t="s">
        <v>94</v>
      </c>
      <c r="B59" s="345" t="s">
        <v>151</v>
      </c>
      <c r="C59" s="346"/>
      <c r="D59" s="347">
        <v>40000</v>
      </c>
      <c r="E59" s="349" t="s">
        <v>239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44" t="s">
        <v>94</v>
      </c>
      <c r="B60" s="345" t="s">
        <v>165</v>
      </c>
      <c r="C60" s="346"/>
      <c r="D60" s="347">
        <v>100000</v>
      </c>
      <c r="E60" s="349" t="s">
        <v>312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44" t="s">
        <v>94</v>
      </c>
      <c r="B61" s="350" t="s">
        <v>288</v>
      </c>
      <c r="C61" s="346"/>
      <c r="D61" s="347">
        <v>100000</v>
      </c>
      <c r="E61" s="348" t="s">
        <v>280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44" t="s">
        <v>106</v>
      </c>
      <c r="B62" s="351" t="s">
        <v>107</v>
      </c>
      <c r="C62" s="346"/>
      <c r="D62" s="347">
        <v>50000</v>
      </c>
      <c r="E62" s="349" t="s">
        <v>249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44" t="s">
        <v>76</v>
      </c>
      <c r="B63" s="345" t="s">
        <v>77</v>
      </c>
      <c r="C63" s="346"/>
      <c r="D63" s="347">
        <v>400000</v>
      </c>
      <c r="E63" s="349" t="s">
        <v>290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44" t="s">
        <v>76</v>
      </c>
      <c r="B64" s="345" t="s">
        <v>109</v>
      </c>
      <c r="C64" s="346"/>
      <c r="D64" s="347">
        <v>70000</v>
      </c>
      <c r="E64" s="372" t="s">
        <v>302</v>
      </c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44" t="s">
        <v>76</v>
      </c>
      <c r="B65" s="351" t="s">
        <v>230</v>
      </c>
      <c r="C65" s="346"/>
      <c r="D65" s="347">
        <v>200000</v>
      </c>
      <c r="E65" s="348" t="s">
        <v>243</v>
      </c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44"/>
      <c r="B66" s="345"/>
      <c r="C66" s="346"/>
      <c r="D66" s="347"/>
      <c r="E66" s="348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44"/>
      <c r="B67" s="345"/>
      <c r="C67" s="346"/>
      <c r="D67" s="347"/>
      <c r="E67" s="349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7" t="s">
        <v>68</v>
      </c>
      <c r="B68" s="343" t="s">
        <v>78</v>
      </c>
      <c r="C68" s="339"/>
      <c r="D68" s="340">
        <v>280080</v>
      </c>
      <c r="E68" s="341" t="s">
        <v>294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7" t="s">
        <v>68</v>
      </c>
      <c r="B69" s="338" t="s">
        <v>79</v>
      </c>
      <c r="C69" s="339"/>
      <c r="D69" s="340">
        <v>78760</v>
      </c>
      <c r="E69" s="341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7" t="s">
        <v>68</v>
      </c>
      <c r="B70" s="338" t="s">
        <v>70</v>
      </c>
      <c r="C70" s="339"/>
      <c r="D70" s="340">
        <v>51120</v>
      </c>
      <c r="E70" s="352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7" t="s">
        <v>68</v>
      </c>
      <c r="B71" s="338" t="s">
        <v>69</v>
      </c>
      <c r="C71" s="339"/>
      <c r="D71" s="340">
        <v>435880</v>
      </c>
      <c r="E71" s="352" t="s">
        <v>312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7" t="s">
        <v>68</v>
      </c>
      <c r="B72" s="338" t="s">
        <v>101</v>
      </c>
      <c r="C72" s="339"/>
      <c r="D72" s="376">
        <v>416860</v>
      </c>
      <c r="E72" s="342" t="s">
        <v>294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7" t="s">
        <v>68</v>
      </c>
      <c r="B73" s="338" t="s">
        <v>276</v>
      </c>
      <c r="C73" s="339"/>
      <c r="D73" s="376">
        <v>820580</v>
      </c>
      <c r="E73" s="352" t="s">
        <v>320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7" t="s">
        <v>68</v>
      </c>
      <c r="B74" s="338" t="s">
        <v>120</v>
      </c>
      <c r="C74" s="339"/>
      <c r="D74" s="376">
        <v>883860</v>
      </c>
      <c r="E74" s="342" t="s">
        <v>302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7" t="s">
        <v>68</v>
      </c>
      <c r="B75" s="338" t="s">
        <v>244</v>
      </c>
      <c r="C75" s="339"/>
      <c r="D75" s="340">
        <v>110840</v>
      </c>
      <c r="E75" s="342" t="s">
        <v>290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7" t="s">
        <v>68</v>
      </c>
      <c r="B76" s="338" t="s">
        <v>298</v>
      </c>
      <c r="C76" s="339"/>
      <c r="D76" s="340">
        <v>108690</v>
      </c>
      <c r="E76" s="342" t="s">
        <v>294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7" t="s">
        <v>68</v>
      </c>
      <c r="B77" s="338" t="s">
        <v>299</v>
      </c>
      <c r="C77" s="339"/>
      <c r="D77" s="340">
        <v>128480</v>
      </c>
      <c r="E77" s="342" t="s">
        <v>294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7" t="s">
        <v>68</v>
      </c>
      <c r="B78" s="338" t="s">
        <v>308</v>
      </c>
      <c r="C78" s="339"/>
      <c r="D78" s="340">
        <v>91690</v>
      </c>
      <c r="E78" s="342" t="s">
        <v>302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7"/>
      <c r="B79" s="338"/>
      <c r="C79" s="339"/>
      <c r="D79" s="340"/>
      <c r="E79" s="341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7"/>
      <c r="B80" s="338"/>
      <c r="C80" s="339"/>
      <c r="D80" s="340"/>
      <c r="E80" s="342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8" t="s">
        <v>26</v>
      </c>
      <c r="B119" s="419"/>
      <c r="C119" s="422"/>
      <c r="D119" s="207">
        <f>SUM(D37:D118)</f>
        <v>7479790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8" t="s">
        <v>27</v>
      </c>
      <c r="B121" s="419"/>
      <c r="C121" s="419"/>
      <c r="D121" s="207">
        <f>D119+M121</f>
        <v>7479790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topLeftCell="A22" zoomScaleNormal="100" workbookViewId="0">
      <selection activeCell="I36" sqref="I36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8" t="s">
        <v>127</v>
      </c>
      <c r="B1" s="429"/>
      <c r="C1" s="429"/>
      <c r="D1" s="429"/>
      <c r="E1" s="430"/>
      <c r="F1" s="5"/>
      <c r="G1" s="5"/>
      <c r="H1" s="5"/>
      <c r="I1" s="426"/>
      <c r="J1" s="426"/>
      <c r="K1" s="426"/>
    </row>
    <row r="2" spans="1:18" ht="20.25">
      <c r="A2" s="437" t="s">
        <v>63</v>
      </c>
      <c r="B2" s="438"/>
      <c r="C2" s="438"/>
      <c r="D2" s="438"/>
      <c r="E2" s="439"/>
      <c r="F2" s="5"/>
      <c r="G2" s="5"/>
      <c r="H2" s="5"/>
      <c r="I2" s="11"/>
      <c r="J2" s="2"/>
      <c r="K2" s="11"/>
    </row>
    <row r="3" spans="1:18" ht="23.25">
      <c r="A3" s="431" t="s">
        <v>321</v>
      </c>
      <c r="B3" s="432"/>
      <c r="C3" s="432"/>
      <c r="D3" s="432"/>
      <c r="E3" s="433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40" t="s">
        <v>66</v>
      </c>
      <c r="B4" s="441"/>
      <c r="C4" s="441"/>
      <c r="D4" s="441"/>
      <c r="E4" s="442"/>
      <c r="F4" s="5"/>
      <c r="G4" s="41"/>
      <c r="H4" s="41"/>
      <c r="I4" s="256" t="s">
        <v>159</v>
      </c>
      <c r="J4" s="256" t="s">
        <v>220</v>
      </c>
      <c r="K4" s="256" t="s">
        <v>215</v>
      </c>
      <c r="L4" s="256" t="s">
        <v>4</v>
      </c>
      <c r="M4" s="256" t="s">
        <v>216</v>
      </c>
      <c r="N4" s="7"/>
      <c r="O4" s="7"/>
      <c r="P4" s="7"/>
      <c r="Q4" s="7"/>
      <c r="R4" s="7"/>
    </row>
    <row r="5" spans="1:18" ht="21.75">
      <c r="A5" s="265" t="s">
        <v>61</v>
      </c>
      <c r="B5" s="240">
        <v>13000000</v>
      </c>
      <c r="C5" s="38"/>
      <c r="D5" s="38" t="s">
        <v>11</v>
      </c>
      <c r="E5" s="264">
        <v>9147420</v>
      </c>
      <c r="F5" s="34"/>
      <c r="G5" s="254">
        <v>28980</v>
      </c>
      <c r="H5" s="254"/>
      <c r="I5" s="24" t="s">
        <v>217</v>
      </c>
      <c r="J5" s="305">
        <v>30000</v>
      </c>
      <c r="K5" s="305">
        <v>10000</v>
      </c>
      <c r="L5" s="305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3" t="s">
        <v>6</v>
      </c>
      <c r="B6" s="240">
        <v>201530</v>
      </c>
      <c r="C6" s="40"/>
      <c r="D6" s="38" t="s">
        <v>67</v>
      </c>
      <c r="E6" s="264">
        <v>469596</v>
      </c>
      <c r="F6" s="7"/>
      <c r="G6" s="365" t="s">
        <v>313</v>
      </c>
      <c r="H6" s="251"/>
      <c r="I6" s="24" t="s">
        <v>218</v>
      </c>
      <c r="J6" s="305">
        <v>9000</v>
      </c>
      <c r="K6" s="305">
        <v>5900</v>
      </c>
      <c r="L6" s="305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5"/>
      <c r="B7" s="240"/>
      <c r="C7" s="40"/>
      <c r="D7" s="38"/>
      <c r="E7" s="264"/>
      <c r="F7" s="7"/>
      <c r="G7" s="364"/>
      <c r="H7" s="251"/>
      <c r="I7" s="24" t="s">
        <v>146</v>
      </c>
      <c r="J7" s="305">
        <v>24500</v>
      </c>
      <c r="K7" s="305">
        <v>10000</v>
      </c>
      <c r="L7" s="305">
        <f t="shared" si="0"/>
        <v>34500</v>
      </c>
      <c r="M7" s="24" t="s">
        <v>219</v>
      </c>
      <c r="P7" s="7"/>
      <c r="Q7" s="7"/>
      <c r="R7" s="7"/>
    </row>
    <row r="8" spans="1:18" ht="21.75">
      <c r="A8" s="265"/>
      <c r="B8" s="240"/>
      <c r="C8" s="38"/>
      <c r="D8" s="370"/>
      <c r="E8" s="264"/>
      <c r="F8" s="7"/>
      <c r="G8" s="231"/>
      <c r="H8" s="231"/>
      <c r="I8" s="24" t="s">
        <v>146</v>
      </c>
      <c r="J8" s="305">
        <v>29500</v>
      </c>
      <c r="K8" s="305">
        <v>10000</v>
      </c>
      <c r="L8" s="305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3.25">
      <c r="A9" s="263" t="s">
        <v>118</v>
      </c>
      <c r="B9" s="240">
        <v>22790</v>
      </c>
      <c r="C9" s="39"/>
      <c r="D9" s="370" t="s">
        <v>12</v>
      </c>
      <c r="E9" s="286">
        <v>7479790</v>
      </c>
      <c r="F9" s="7"/>
      <c r="G9" s="108"/>
      <c r="H9" s="108"/>
      <c r="I9" s="305" t="s">
        <v>146</v>
      </c>
      <c r="J9" s="305">
        <v>35000</v>
      </c>
      <c r="K9" s="305">
        <v>10000</v>
      </c>
      <c r="L9" s="305">
        <f t="shared" si="0"/>
        <v>45000</v>
      </c>
      <c r="M9" s="305" t="s">
        <v>219</v>
      </c>
      <c r="N9" s="2" t="s">
        <v>262</v>
      </c>
      <c r="O9" s="7"/>
      <c r="P9" s="7"/>
      <c r="Q9" s="7"/>
      <c r="R9" s="7"/>
    </row>
    <row r="10" spans="1:18" ht="23.25">
      <c r="A10" s="263" t="s">
        <v>60</v>
      </c>
      <c r="B10" s="240">
        <v>0</v>
      </c>
      <c r="C10" s="39"/>
      <c r="D10" s="370" t="s">
        <v>268</v>
      </c>
      <c r="E10" s="325">
        <v>184274</v>
      </c>
      <c r="F10" s="7"/>
      <c r="G10" s="231"/>
      <c r="H10" s="231"/>
      <c r="I10" s="368" t="s">
        <v>146</v>
      </c>
      <c r="J10" s="368"/>
      <c r="K10" s="368">
        <v>10000</v>
      </c>
      <c r="L10" s="368">
        <f t="shared" ref="L10:L11" si="1">J10+K10</f>
        <v>10000</v>
      </c>
      <c r="M10" s="368" t="s">
        <v>101</v>
      </c>
      <c r="N10" s="2" t="s">
        <v>286</v>
      </c>
      <c r="O10" s="7"/>
      <c r="P10" s="7"/>
      <c r="Q10" s="7"/>
      <c r="R10" s="7"/>
    </row>
    <row r="11" spans="1:18" ht="21.75">
      <c r="A11" s="379" t="s">
        <v>306</v>
      </c>
      <c r="B11" s="380">
        <f>B6-B9</f>
        <v>178740</v>
      </c>
      <c r="C11" s="39"/>
      <c r="D11" s="38"/>
      <c r="E11" s="266"/>
      <c r="F11" s="7"/>
      <c r="G11" s="231"/>
      <c r="H11" s="231"/>
      <c r="I11" s="305" t="s">
        <v>326</v>
      </c>
      <c r="J11" s="305"/>
      <c r="K11" s="305">
        <v>13000</v>
      </c>
      <c r="L11" s="305">
        <f t="shared" si="1"/>
        <v>13000</v>
      </c>
      <c r="M11" s="305" t="s">
        <v>226</v>
      </c>
      <c r="N11" s="2" t="s">
        <v>318</v>
      </c>
      <c r="O11" s="7"/>
      <c r="P11" s="7"/>
      <c r="Q11" s="7"/>
      <c r="R11" s="7"/>
    </row>
    <row r="12" spans="1:18" ht="21.75">
      <c r="A12" s="265" t="s">
        <v>307</v>
      </c>
      <c r="B12" s="240">
        <v>67030</v>
      </c>
      <c r="C12" s="39"/>
      <c r="D12" s="327"/>
      <c r="E12" s="328"/>
      <c r="F12" s="7" t="s">
        <v>41</v>
      </c>
      <c r="G12" s="231"/>
      <c r="H12" s="232"/>
      <c r="I12" s="305"/>
      <c r="J12" s="305"/>
      <c r="K12" s="305"/>
      <c r="L12" s="305"/>
      <c r="M12" s="305"/>
      <c r="N12" s="7"/>
      <c r="O12" s="7"/>
      <c r="P12" s="7"/>
      <c r="Q12" s="7"/>
      <c r="R12" s="7"/>
    </row>
    <row r="13" spans="1:18" s="324" customFormat="1" ht="21.75">
      <c r="A13" s="381" t="s">
        <v>8</v>
      </c>
      <c r="B13" s="240">
        <f>B11+B12</f>
        <v>245770</v>
      </c>
      <c r="C13" s="39"/>
      <c r="D13" s="298" t="s">
        <v>208</v>
      </c>
      <c r="E13" s="297">
        <v>142900</v>
      </c>
      <c r="F13" s="7"/>
      <c r="G13" s="231"/>
      <c r="H13" s="232"/>
      <c r="I13" s="427" t="s">
        <v>221</v>
      </c>
      <c r="J13" s="427"/>
      <c r="K13" s="427"/>
      <c r="L13" s="290">
        <f>SUM(L5:L12)</f>
        <v>196900</v>
      </c>
      <c r="M13" s="290"/>
      <c r="N13" s="7"/>
      <c r="O13" s="7"/>
      <c r="P13" s="7"/>
      <c r="Q13" s="7"/>
      <c r="R13" s="7"/>
    </row>
    <row r="14" spans="1:18" ht="21.75">
      <c r="A14" s="265"/>
      <c r="B14" s="240"/>
      <c r="C14" s="39"/>
      <c r="D14" s="298" t="s">
        <v>163</v>
      </c>
      <c r="E14" s="297">
        <v>213170</v>
      </c>
      <c r="F14" s="7"/>
      <c r="G14" s="299"/>
      <c r="H14" s="233"/>
      <c r="I14" s="443" t="s">
        <v>246</v>
      </c>
      <c r="J14" s="443"/>
      <c r="K14" s="443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9" t="s">
        <v>179</v>
      </c>
      <c r="B15" s="380">
        <v>4500000</v>
      </c>
      <c r="C15" s="39"/>
      <c r="D15" s="298" t="s">
        <v>287</v>
      </c>
      <c r="E15" s="297">
        <v>32250</v>
      </c>
      <c r="F15" s="7"/>
      <c r="G15" s="300"/>
      <c r="H15" s="233"/>
      <c r="I15" s="427" t="s">
        <v>247</v>
      </c>
      <c r="J15" s="427"/>
      <c r="K15" s="427"/>
      <c r="L15" s="335">
        <f>L13-L14</f>
        <v>142900</v>
      </c>
      <c r="M15" s="335"/>
      <c r="N15" s="7"/>
      <c r="O15" s="7"/>
      <c r="P15" s="7"/>
      <c r="Q15" s="7"/>
      <c r="R15" s="7"/>
    </row>
    <row r="16" spans="1:18" ht="21.75">
      <c r="A16" s="265"/>
      <c r="B16" s="240"/>
      <c r="C16" s="39"/>
      <c r="D16" s="298" t="s">
        <v>248</v>
      </c>
      <c r="E16" s="297">
        <v>9340</v>
      </c>
      <c r="F16" s="5"/>
      <c r="G16" s="12"/>
      <c r="H16" s="356"/>
      <c r="N16" s="7"/>
      <c r="O16" s="7"/>
      <c r="P16" s="7"/>
      <c r="Q16" s="7"/>
      <c r="R16" s="7"/>
    </row>
    <row r="17" spans="1:18" ht="21.75">
      <c r="A17" s="263" t="s">
        <v>5</v>
      </c>
      <c r="B17" s="241">
        <f>B5+B6-B9+B15</f>
        <v>17678740</v>
      </c>
      <c r="C17" s="39"/>
      <c r="D17" s="39" t="s">
        <v>7</v>
      </c>
      <c r="E17" s="267">
        <f>SUM(E5:E16)</f>
        <v>17678740</v>
      </c>
      <c r="F17" s="5"/>
      <c r="G17" s="109">
        <f>B17-E17</f>
        <v>0</v>
      </c>
      <c r="H17" s="356"/>
      <c r="N17" s="7"/>
      <c r="O17" s="7"/>
      <c r="P17" s="7"/>
      <c r="Q17" s="7"/>
      <c r="R17" s="7"/>
    </row>
    <row r="18" spans="1:18" ht="21.75">
      <c r="A18" s="263"/>
      <c r="B18" s="262" t="s">
        <v>13</v>
      </c>
      <c r="C18" s="39"/>
      <c r="D18" s="39"/>
      <c r="E18" s="268"/>
      <c r="F18" s="5"/>
      <c r="G18" s="9"/>
      <c r="H18" s="356"/>
      <c r="N18" s="7"/>
      <c r="O18" s="7"/>
      <c r="P18" s="7"/>
      <c r="Q18" s="7"/>
      <c r="R18" s="7"/>
    </row>
    <row r="19" spans="1:18" ht="23.25" thickBot="1">
      <c r="A19" s="434" t="s">
        <v>14</v>
      </c>
      <c r="B19" s="435"/>
      <c r="C19" s="435"/>
      <c r="D19" s="435"/>
      <c r="E19" s="436"/>
      <c r="F19" s="5"/>
      <c r="G19" s="8"/>
      <c r="H19" s="8"/>
      <c r="N19" s="7"/>
      <c r="O19" s="7"/>
      <c r="P19" s="7"/>
      <c r="Q19" s="7"/>
      <c r="R19" s="7"/>
    </row>
    <row r="20" spans="1:18" ht="21.75">
      <c r="A20" s="274" t="s">
        <v>75</v>
      </c>
      <c r="B20" s="275">
        <v>61790</v>
      </c>
      <c r="C20" s="276"/>
      <c r="D20" s="331" t="s">
        <v>80</v>
      </c>
      <c r="E20" s="332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2" t="s">
        <v>289</v>
      </c>
      <c r="B21" s="261">
        <v>100000</v>
      </c>
      <c r="C21" s="38"/>
      <c r="D21" s="253" t="s">
        <v>292</v>
      </c>
      <c r="E21" s="269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70" t="s">
        <v>96</v>
      </c>
      <c r="B22" s="43">
        <v>548780</v>
      </c>
      <c r="C22" s="38"/>
      <c r="D22" s="253" t="s">
        <v>81</v>
      </c>
      <c r="E22" s="269">
        <v>78760</v>
      </c>
      <c r="N22" s="7"/>
      <c r="O22" s="7"/>
      <c r="P22" s="7"/>
      <c r="Q22" s="7"/>
      <c r="R22" s="7"/>
    </row>
    <row r="23" spans="1:18" ht="21.75">
      <c r="A23" s="271" t="s">
        <v>125</v>
      </c>
      <c r="B23" s="117">
        <v>30000</v>
      </c>
      <c r="C23" s="38"/>
      <c r="D23" s="253" t="s">
        <v>74</v>
      </c>
      <c r="E23" s="269">
        <v>51120</v>
      </c>
      <c r="N23" s="7"/>
      <c r="O23" s="7"/>
      <c r="P23" s="7"/>
      <c r="Q23" s="7"/>
      <c r="R23" s="7"/>
    </row>
    <row r="24" spans="1:18" ht="21.75">
      <c r="A24" s="271" t="s">
        <v>155</v>
      </c>
      <c r="B24" s="117">
        <v>40000</v>
      </c>
      <c r="C24" s="38"/>
      <c r="D24" s="253" t="s">
        <v>300</v>
      </c>
      <c r="E24" s="269">
        <v>108690</v>
      </c>
      <c r="N24" s="7"/>
      <c r="O24" s="7"/>
      <c r="P24" s="7"/>
      <c r="Q24" s="7"/>
      <c r="R24" s="7"/>
    </row>
    <row r="25" spans="1:18" ht="21.75">
      <c r="A25" s="271" t="s">
        <v>166</v>
      </c>
      <c r="B25" s="117">
        <v>100000</v>
      </c>
      <c r="C25" s="118"/>
      <c r="D25" s="253" t="s">
        <v>73</v>
      </c>
      <c r="E25" s="269">
        <v>435880</v>
      </c>
      <c r="N25" s="7"/>
      <c r="O25" s="7"/>
      <c r="P25" s="7"/>
      <c r="Q25" s="7"/>
      <c r="R25" s="7"/>
    </row>
    <row r="26" spans="1:18" ht="21.75">
      <c r="A26" s="273" t="s">
        <v>126</v>
      </c>
      <c r="B26" s="117">
        <v>194980</v>
      </c>
      <c r="C26" s="118"/>
      <c r="D26" s="253" t="s">
        <v>105</v>
      </c>
      <c r="E26" s="269">
        <v>416860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0" t="s">
        <v>293</v>
      </c>
      <c r="B27" s="43">
        <v>50000</v>
      </c>
      <c r="C27" s="118"/>
      <c r="D27" s="253" t="s">
        <v>301</v>
      </c>
      <c r="E27" s="269">
        <v>128480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8" t="s">
        <v>108</v>
      </c>
      <c r="B28" s="279">
        <v>50000</v>
      </c>
      <c r="C28" s="280"/>
      <c r="D28" s="281" t="s">
        <v>130</v>
      </c>
      <c r="E28" s="282">
        <v>820580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69" customFormat="1" ht="21.75">
      <c r="A29" s="278" t="s">
        <v>242</v>
      </c>
      <c r="B29" s="279">
        <v>174000</v>
      </c>
      <c r="C29" s="280"/>
      <c r="D29" s="373" t="s">
        <v>131</v>
      </c>
      <c r="E29" s="374">
        <v>883860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71" customFormat="1" ht="21.75">
      <c r="A30" s="278" t="s">
        <v>87</v>
      </c>
      <c r="B30" s="279">
        <v>257930</v>
      </c>
      <c r="C30" s="280"/>
      <c r="D30" s="281" t="s">
        <v>82</v>
      </c>
      <c r="E30" s="282">
        <v>400000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71" customFormat="1" ht="21.75">
      <c r="A31" s="278" t="s">
        <v>123</v>
      </c>
      <c r="B31" s="279">
        <v>896890</v>
      </c>
      <c r="C31" s="280"/>
      <c r="D31" s="281" t="s">
        <v>231</v>
      </c>
      <c r="E31" s="282">
        <v>200000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7" customFormat="1" ht="21.75">
      <c r="A32" s="278" t="s">
        <v>310</v>
      </c>
      <c r="B32" s="279">
        <v>401670</v>
      </c>
      <c r="C32" s="280"/>
      <c r="D32" s="281" t="s">
        <v>311</v>
      </c>
      <c r="E32" s="282">
        <v>91690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8" t="s">
        <v>104</v>
      </c>
      <c r="B33" s="279">
        <v>361400</v>
      </c>
      <c r="C33" s="280"/>
      <c r="D33" s="281" t="s">
        <v>110</v>
      </c>
      <c r="E33" s="282">
        <v>33000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75" t="s">
        <v>270</v>
      </c>
      <c r="B34" s="334">
        <v>21000</v>
      </c>
      <c r="C34" s="321"/>
      <c r="D34" s="333" t="s">
        <v>156</v>
      </c>
      <c r="E34" s="334">
        <v>30000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9:E11">
    <sortCondition ref="D9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A46" sqref="A4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0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9"/>
      <c r="B1" s="459"/>
      <c r="C1" s="459"/>
      <c r="D1" s="459"/>
      <c r="E1" s="459"/>
      <c r="F1" s="459"/>
      <c r="G1" s="459"/>
      <c r="H1" s="459"/>
      <c r="I1" s="459"/>
    </row>
    <row r="2" spans="1:9" ht="24" thickBot="1">
      <c r="A2" s="444" t="s">
        <v>207</v>
      </c>
      <c r="B2" s="468"/>
      <c r="C2" s="296">
        <f>C83</f>
        <v>50500</v>
      </c>
      <c r="D2" s="316"/>
      <c r="E2" s="306"/>
      <c r="F2" s="306"/>
      <c r="G2" s="306"/>
      <c r="H2" s="306"/>
      <c r="I2" s="306"/>
    </row>
    <row r="3" spans="1:9" ht="24" thickBot="1">
      <c r="A3" s="444" t="s">
        <v>224</v>
      </c>
      <c r="B3" s="445"/>
      <c r="C3" s="296">
        <v>53000</v>
      </c>
      <c r="D3" s="317"/>
      <c r="E3" s="306"/>
      <c r="F3" s="306"/>
      <c r="G3" s="306"/>
      <c r="H3" s="306"/>
      <c r="I3" s="306"/>
    </row>
    <row r="4" spans="1:9" ht="24" thickBot="1">
      <c r="A4" s="444" t="s">
        <v>225</v>
      </c>
      <c r="B4" s="445"/>
      <c r="C4" s="310">
        <f>C2-C3</f>
        <v>-2500</v>
      </c>
      <c r="D4" s="317"/>
      <c r="E4" s="306"/>
      <c r="F4" s="306"/>
      <c r="G4" s="306"/>
      <c r="H4" s="306"/>
      <c r="I4" s="306"/>
    </row>
    <row r="5" spans="1:9" ht="13.5" thickBot="1">
      <c r="A5" s="459"/>
      <c r="B5" s="459"/>
      <c r="C5" s="459"/>
      <c r="D5" s="459"/>
      <c r="E5" s="459"/>
      <c r="F5" s="459"/>
      <c r="G5" s="459"/>
      <c r="H5" s="459"/>
      <c r="I5" s="459"/>
    </row>
    <row r="6" spans="1:9" ht="15.75" thickBot="1">
      <c r="A6" s="256" t="s">
        <v>89</v>
      </c>
      <c r="B6" s="256" t="s">
        <v>90</v>
      </c>
      <c r="C6" s="256" t="s">
        <v>38</v>
      </c>
      <c r="D6" s="318" t="s">
        <v>159</v>
      </c>
      <c r="E6" s="256" t="s">
        <v>160</v>
      </c>
      <c r="G6" s="301" t="s">
        <v>194</v>
      </c>
      <c r="H6" s="293" t="s">
        <v>206</v>
      </c>
      <c r="I6" s="302" t="s">
        <v>38</v>
      </c>
    </row>
    <row r="7" spans="1:9" ht="14.25">
      <c r="A7" s="277" t="s">
        <v>88</v>
      </c>
      <c r="B7" s="284" t="s">
        <v>91</v>
      </c>
      <c r="C7" s="277">
        <v>1000</v>
      </c>
      <c r="D7" s="285"/>
      <c r="E7" s="283"/>
      <c r="G7" s="446">
        <v>44684</v>
      </c>
      <c r="H7" s="291" t="s">
        <v>185</v>
      </c>
      <c r="I7" s="448">
        <v>15000</v>
      </c>
    </row>
    <row r="8" spans="1:9" ht="14.25">
      <c r="A8" s="277" t="s">
        <v>111</v>
      </c>
      <c r="B8" s="284" t="s">
        <v>101</v>
      </c>
      <c r="C8" s="277">
        <v>3000</v>
      </c>
      <c r="D8" s="285"/>
      <c r="E8" s="283"/>
      <c r="G8" s="446"/>
      <c r="H8" s="291" t="s">
        <v>186</v>
      </c>
      <c r="I8" s="448"/>
    </row>
    <row r="9" spans="1:9" ht="15" thickBot="1">
      <c r="A9" s="277" t="s">
        <v>112</v>
      </c>
      <c r="B9" s="284" t="s">
        <v>113</v>
      </c>
      <c r="C9" s="277">
        <v>500</v>
      </c>
      <c r="D9" s="285"/>
      <c r="E9" s="283"/>
      <c r="G9" s="447"/>
      <c r="H9" s="292" t="s">
        <v>187</v>
      </c>
      <c r="I9" s="449"/>
    </row>
    <row r="10" spans="1:9" ht="12.75" customHeight="1">
      <c r="A10" s="277" t="s">
        <v>114</v>
      </c>
      <c r="B10" s="284"/>
      <c r="C10" s="277">
        <v>2500</v>
      </c>
      <c r="D10" s="285"/>
      <c r="E10" s="283"/>
      <c r="G10" s="446">
        <v>44684</v>
      </c>
      <c r="H10" s="291" t="s">
        <v>188</v>
      </c>
      <c r="I10" s="448">
        <v>5500</v>
      </c>
    </row>
    <row r="11" spans="1:9" ht="12.75" customHeight="1">
      <c r="A11" s="277" t="s">
        <v>115</v>
      </c>
      <c r="B11" s="284"/>
      <c r="C11" s="277">
        <v>500</v>
      </c>
      <c r="D11" s="285"/>
      <c r="E11" s="283"/>
      <c r="G11" s="446"/>
      <c r="H11" s="291" t="s">
        <v>189</v>
      </c>
      <c r="I11" s="448"/>
    </row>
    <row r="12" spans="1:9" ht="13.5" customHeight="1" thickBot="1">
      <c r="A12" s="277" t="s">
        <v>116</v>
      </c>
      <c r="B12" s="284"/>
      <c r="C12" s="277">
        <v>3000</v>
      </c>
      <c r="D12" s="285"/>
      <c r="E12" s="283"/>
      <c r="G12" s="447"/>
      <c r="H12" s="292" t="s">
        <v>187</v>
      </c>
      <c r="I12" s="449"/>
    </row>
    <row r="13" spans="1:9" ht="14.25">
      <c r="A13" s="277"/>
      <c r="B13" s="284"/>
      <c r="C13" s="277"/>
      <c r="D13" s="285"/>
      <c r="E13" s="283"/>
      <c r="G13" s="446">
        <v>44684</v>
      </c>
      <c r="H13" s="291" t="s">
        <v>190</v>
      </c>
      <c r="I13" s="448">
        <v>5000</v>
      </c>
    </row>
    <row r="14" spans="1:9" ht="14.25">
      <c r="A14" s="255"/>
      <c r="B14" s="285"/>
      <c r="C14" s="255"/>
      <c r="D14" s="285"/>
      <c r="E14" s="283"/>
      <c r="G14" s="446"/>
      <c r="H14" s="291" t="s">
        <v>186</v>
      </c>
      <c r="I14" s="448"/>
    </row>
    <row r="15" spans="1:9" ht="15" thickBot="1">
      <c r="A15" s="277"/>
      <c r="B15" s="284"/>
      <c r="C15" s="277"/>
      <c r="D15" s="285"/>
      <c r="E15" s="283"/>
      <c r="G15" s="447"/>
      <c r="H15" s="292" t="s">
        <v>195</v>
      </c>
      <c r="I15" s="449"/>
    </row>
    <row r="16" spans="1:9" ht="14.25">
      <c r="A16" s="255" t="s">
        <v>117</v>
      </c>
      <c r="B16" s="285" t="s">
        <v>136</v>
      </c>
      <c r="C16" s="255">
        <v>3000</v>
      </c>
      <c r="D16" s="285"/>
      <c r="E16" s="283"/>
      <c r="G16" s="446">
        <v>44684</v>
      </c>
      <c r="H16" s="291" t="s">
        <v>191</v>
      </c>
      <c r="I16" s="448">
        <v>3000</v>
      </c>
    </row>
    <row r="17" spans="1:9" ht="14.25">
      <c r="A17" s="255" t="s">
        <v>117</v>
      </c>
      <c r="B17" s="285" t="s">
        <v>119</v>
      </c>
      <c r="C17" s="255">
        <v>500</v>
      </c>
      <c r="D17" s="285"/>
      <c r="E17" s="283"/>
      <c r="G17" s="446"/>
      <c r="H17" s="291" t="s">
        <v>192</v>
      </c>
      <c r="I17" s="448"/>
    </row>
    <row r="18" spans="1:9" ht="15" thickBot="1">
      <c r="A18" s="255" t="s">
        <v>128</v>
      </c>
      <c r="B18" s="285" t="s">
        <v>129</v>
      </c>
      <c r="C18" s="255">
        <v>1500</v>
      </c>
      <c r="D18" s="285"/>
      <c r="E18" s="283"/>
      <c r="G18" s="447"/>
      <c r="H18" s="292" t="s">
        <v>193</v>
      </c>
      <c r="I18" s="448"/>
    </row>
    <row r="19" spans="1:9" ht="14.25">
      <c r="A19" s="255" t="s">
        <v>132</v>
      </c>
      <c r="B19" s="285" t="s">
        <v>133</v>
      </c>
      <c r="C19" s="255">
        <v>1500</v>
      </c>
      <c r="D19" s="285"/>
      <c r="E19" s="283"/>
      <c r="G19" s="446" t="s">
        <v>199</v>
      </c>
      <c r="H19" s="291" t="s">
        <v>191</v>
      </c>
      <c r="I19" s="462">
        <v>18000</v>
      </c>
    </row>
    <row r="20" spans="1:9" ht="14.25">
      <c r="A20" s="255" t="s">
        <v>135</v>
      </c>
      <c r="B20" s="285" t="s">
        <v>137</v>
      </c>
      <c r="C20" s="255">
        <v>1500</v>
      </c>
      <c r="D20" s="285"/>
      <c r="E20" s="283"/>
      <c r="G20" s="446"/>
      <c r="H20" s="291" t="s">
        <v>197</v>
      </c>
      <c r="I20" s="448"/>
    </row>
    <row r="21" spans="1:9" ht="15" thickBot="1">
      <c r="A21" s="255" t="s">
        <v>138</v>
      </c>
      <c r="B21" s="285" t="s">
        <v>139</v>
      </c>
      <c r="C21" s="255">
        <v>1000</v>
      </c>
      <c r="D21" s="285"/>
      <c r="E21" s="283"/>
      <c r="G21" s="447"/>
      <c r="H21" s="292" t="s">
        <v>198</v>
      </c>
      <c r="I21" s="449"/>
    </row>
    <row r="22" spans="1:9" ht="14.25">
      <c r="A22" s="255" t="s">
        <v>138</v>
      </c>
      <c r="B22" s="285" t="s">
        <v>140</v>
      </c>
      <c r="C22" s="255">
        <v>1500</v>
      </c>
      <c r="D22" s="285"/>
      <c r="E22" s="283"/>
      <c r="G22" s="446" t="s">
        <v>199</v>
      </c>
      <c r="H22" s="291" t="s">
        <v>191</v>
      </c>
      <c r="I22" s="448">
        <v>7500</v>
      </c>
    </row>
    <row r="23" spans="1:9" ht="14.25">
      <c r="A23" s="255" t="s">
        <v>138</v>
      </c>
      <c r="B23" s="285" t="s">
        <v>141</v>
      </c>
      <c r="C23" s="255">
        <v>1000</v>
      </c>
      <c r="D23" s="285"/>
      <c r="E23" s="283"/>
      <c r="G23" s="446"/>
      <c r="H23" s="291" t="s">
        <v>200</v>
      </c>
      <c r="I23" s="448"/>
    </row>
    <row r="24" spans="1:9" ht="15" thickBot="1">
      <c r="A24" s="255" t="s">
        <v>143</v>
      </c>
      <c r="B24" s="285" t="s">
        <v>144</v>
      </c>
      <c r="C24" s="255">
        <v>500</v>
      </c>
      <c r="D24" s="285"/>
      <c r="E24" s="283"/>
      <c r="G24" s="447"/>
      <c r="H24" s="292" t="s">
        <v>198</v>
      </c>
      <c r="I24" s="449"/>
    </row>
    <row r="25" spans="1:9" ht="14.25">
      <c r="A25" s="255" t="s">
        <v>143</v>
      </c>
      <c r="B25" s="285" t="s">
        <v>145</v>
      </c>
      <c r="C25" s="255">
        <v>3000</v>
      </c>
      <c r="D25" s="285"/>
      <c r="E25" s="283"/>
      <c r="G25" s="446" t="s">
        <v>199</v>
      </c>
      <c r="H25" s="291" t="s">
        <v>201</v>
      </c>
      <c r="I25" s="448">
        <v>1000</v>
      </c>
    </row>
    <row r="26" spans="1:9" ht="14.25">
      <c r="A26" s="255" t="s">
        <v>143</v>
      </c>
      <c r="B26" s="285" t="s">
        <v>141</v>
      </c>
      <c r="C26" s="255">
        <v>1000</v>
      </c>
      <c r="D26" s="285"/>
      <c r="E26" s="283"/>
      <c r="G26" s="446"/>
      <c r="H26" s="291" t="s">
        <v>202</v>
      </c>
      <c r="I26" s="448"/>
    </row>
    <row r="27" spans="1:9" ht="15" thickBot="1">
      <c r="A27" s="255" t="s">
        <v>148</v>
      </c>
      <c r="B27" s="285" t="s">
        <v>83</v>
      </c>
      <c r="C27" s="255">
        <v>1000</v>
      </c>
      <c r="D27" s="285"/>
      <c r="E27" s="283"/>
      <c r="G27" s="447"/>
      <c r="H27" s="292" t="s">
        <v>203</v>
      </c>
      <c r="I27" s="449"/>
    </row>
    <row r="28" spans="1:9" ht="14.25">
      <c r="A28" s="255" t="s">
        <v>149</v>
      </c>
      <c r="B28" s="285" t="s">
        <v>150</v>
      </c>
      <c r="C28" s="255">
        <v>1000</v>
      </c>
      <c r="D28" s="285"/>
      <c r="E28" s="283"/>
      <c r="G28" s="463" t="s">
        <v>199</v>
      </c>
      <c r="H28" s="294" t="s">
        <v>185</v>
      </c>
      <c r="I28" s="465">
        <v>-2000</v>
      </c>
    </row>
    <row r="29" spans="1:9" ht="14.25">
      <c r="A29" s="255" t="s">
        <v>157</v>
      </c>
      <c r="B29" s="285" t="s">
        <v>158</v>
      </c>
      <c r="C29" s="255">
        <v>1500</v>
      </c>
      <c r="D29" s="319" t="s">
        <v>164</v>
      </c>
      <c r="E29" s="283">
        <v>357484290824718</v>
      </c>
      <c r="G29" s="463"/>
      <c r="H29" s="294" t="s">
        <v>204</v>
      </c>
      <c r="I29" s="466"/>
    </row>
    <row r="30" spans="1:9" ht="15" thickBot="1">
      <c r="A30" s="255" t="s">
        <v>161</v>
      </c>
      <c r="B30" s="285" t="s">
        <v>86</v>
      </c>
      <c r="C30" s="255">
        <v>4500</v>
      </c>
      <c r="D30" s="285" t="s">
        <v>162</v>
      </c>
      <c r="E30" s="283"/>
      <c r="G30" s="464"/>
      <c r="H30" s="295" t="s">
        <v>205</v>
      </c>
      <c r="I30" s="467"/>
    </row>
    <row r="31" spans="1:9" ht="16.5" thickBot="1">
      <c r="A31" s="255" t="s">
        <v>167</v>
      </c>
      <c r="B31" s="285" t="s">
        <v>168</v>
      </c>
      <c r="C31" s="255">
        <v>1500</v>
      </c>
      <c r="D31" s="285" t="s">
        <v>164</v>
      </c>
      <c r="E31" s="283"/>
      <c r="G31" s="460" t="s">
        <v>196</v>
      </c>
      <c r="H31" s="461"/>
      <c r="I31" s="307">
        <f>SUM(I7:I30)</f>
        <v>53000</v>
      </c>
    </row>
    <row r="32" spans="1:9" ht="15.75" thickBot="1">
      <c r="A32" s="255" t="s">
        <v>169</v>
      </c>
      <c r="B32" s="255" t="s">
        <v>170</v>
      </c>
      <c r="C32" s="255">
        <v>1000</v>
      </c>
      <c r="D32" s="285" t="s">
        <v>171</v>
      </c>
      <c r="E32" s="283"/>
      <c r="G32" s="457" t="s">
        <v>222</v>
      </c>
      <c r="H32" s="458"/>
      <c r="I32" s="308">
        <f>I52</f>
        <v>37500</v>
      </c>
    </row>
    <row r="33" spans="1:13" ht="18.75" thickBot="1">
      <c r="A33" s="255" t="s">
        <v>172</v>
      </c>
      <c r="B33" s="255" t="s">
        <v>173</v>
      </c>
      <c r="C33" s="255">
        <v>500</v>
      </c>
      <c r="D33" s="285" t="s">
        <v>174</v>
      </c>
      <c r="E33" s="283">
        <v>354551892947593</v>
      </c>
      <c r="G33" s="455" t="s">
        <v>223</v>
      </c>
      <c r="H33" s="456"/>
      <c r="I33" s="309">
        <f>I31-I32</f>
        <v>15500</v>
      </c>
    </row>
    <row r="34" spans="1:13">
      <c r="A34" s="255" t="s">
        <v>172</v>
      </c>
      <c r="B34" s="255" t="s">
        <v>175</v>
      </c>
      <c r="C34" s="255">
        <v>1500</v>
      </c>
      <c r="D34" s="285"/>
      <c r="E34" s="283"/>
    </row>
    <row r="35" spans="1:13" ht="13.5" thickBot="1">
      <c r="A35" s="255" t="s">
        <v>172</v>
      </c>
      <c r="B35" s="255" t="s">
        <v>176</v>
      </c>
      <c r="C35" s="255">
        <v>3000</v>
      </c>
      <c r="D35" s="285"/>
      <c r="E35" s="283"/>
    </row>
    <row r="36" spans="1:13" ht="15.75">
      <c r="A36" s="255" t="s">
        <v>178</v>
      </c>
      <c r="B36" s="255" t="s">
        <v>140</v>
      </c>
      <c r="C36" s="255">
        <v>1500</v>
      </c>
      <c r="D36" s="285" t="s">
        <v>164</v>
      </c>
      <c r="E36" s="283">
        <v>357484290920474</v>
      </c>
      <c r="G36" s="452" t="s">
        <v>252</v>
      </c>
      <c r="H36" s="453"/>
      <c r="I36" s="454"/>
      <c r="K36" s="452" t="s">
        <v>257</v>
      </c>
      <c r="L36" s="453"/>
      <c r="M36" s="454"/>
    </row>
    <row r="37" spans="1:13">
      <c r="A37" s="255" t="s">
        <v>178</v>
      </c>
      <c r="B37" s="255" t="s">
        <v>78</v>
      </c>
      <c r="C37" s="255">
        <v>500</v>
      </c>
      <c r="D37" s="285" t="s">
        <v>174</v>
      </c>
      <c r="E37" s="283"/>
      <c r="G37" s="361" t="s">
        <v>89</v>
      </c>
      <c r="H37" s="256" t="s">
        <v>90</v>
      </c>
      <c r="I37" s="362" t="s">
        <v>38</v>
      </c>
      <c r="K37" s="361" t="s">
        <v>89</v>
      </c>
      <c r="L37" s="256" t="s">
        <v>90</v>
      </c>
      <c r="M37" s="362" t="s">
        <v>38</v>
      </c>
    </row>
    <row r="38" spans="1:13">
      <c r="A38" s="255" t="s">
        <v>180</v>
      </c>
      <c r="B38" s="255" t="s">
        <v>101</v>
      </c>
      <c r="C38" s="255">
        <v>500</v>
      </c>
      <c r="D38" s="285" t="s">
        <v>174</v>
      </c>
      <c r="E38" s="283">
        <v>354551894521776</v>
      </c>
      <c r="G38" s="311" t="s">
        <v>183</v>
      </c>
      <c r="H38" s="289" t="s">
        <v>184</v>
      </c>
      <c r="I38" s="313">
        <v>12000</v>
      </c>
      <c r="K38" s="311" t="s">
        <v>183</v>
      </c>
      <c r="L38" s="289" t="s">
        <v>184</v>
      </c>
      <c r="M38" s="313">
        <v>8000</v>
      </c>
    </row>
    <row r="39" spans="1:13">
      <c r="A39" s="255" t="s">
        <v>180</v>
      </c>
      <c r="B39" s="255" t="s">
        <v>181</v>
      </c>
      <c r="C39" s="255">
        <v>500</v>
      </c>
      <c r="D39" s="285" t="s">
        <v>174</v>
      </c>
      <c r="E39" s="283">
        <v>354551894521958</v>
      </c>
      <c r="G39" s="311" t="s">
        <v>249</v>
      </c>
      <c r="H39" s="277" t="s">
        <v>253</v>
      </c>
      <c r="I39" s="313">
        <v>6500</v>
      </c>
      <c r="K39" s="311" t="s">
        <v>254</v>
      </c>
      <c r="L39" s="277" t="s">
        <v>184</v>
      </c>
      <c r="M39" s="313">
        <v>5000</v>
      </c>
    </row>
    <row r="40" spans="1:13">
      <c r="A40" s="255" t="s">
        <v>180</v>
      </c>
      <c r="B40" s="255" t="s">
        <v>182</v>
      </c>
      <c r="C40" s="255">
        <v>1500</v>
      </c>
      <c r="D40" s="285" t="s">
        <v>164</v>
      </c>
      <c r="E40" s="283"/>
      <c r="G40" s="311" t="s">
        <v>254</v>
      </c>
      <c r="H40" s="277" t="s">
        <v>256</v>
      </c>
      <c r="I40" s="313">
        <v>-2500</v>
      </c>
      <c r="K40" s="311" t="s">
        <v>258</v>
      </c>
      <c r="L40" s="277" t="s">
        <v>259</v>
      </c>
      <c r="M40" s="313">
        <v>5000</v>
      </c>
    </row>
    <row r="41" spans="1:13">
      <c r="A41" s="255"/>
      <c r="B41" s="255"/>
      <c r="C41" s="255"/>
      <c r="D41" s="285"/>
      <c r="E41" s="283"/>
      <c r="G41" s="311" t="s">
        <v>254</v>
      </c>
      <c r="H41" s="277" t="s">
        <v>184</v>
      </c>
      <c r="I41" s="313">
        <v>6500</v>
      </c>
      <c r="K41" s="311" t="s">
        <v>262</v>
      </c>
      <c r="L41" s="277" t="s">
        <v>259</v>
      </c>
      <c r="M41" s="313">
        <v>5000</v>
      </c>
    </row>
    <row r="42" spans="1:13">
      <c r="A42" s="277" t="s">
        <v>209</v>
      </c>
      <c r="B42" s="277" t="s">
        <v>210</v>
      </c>
      <c r="C42" s="277">
        <v>1000</v>
      </c>
      <c r="D42" s="284" t="s">
        <v>171</v>
      </c>
      <c r="E42" s="287">
        <v>350414100342350</v>
      </c>
      <c r="G42" s="312" t="s">
        <v>258</v>
      </c>
      <c r="H42" s="255" t="s">
        <v>259</v>
      </c>
      <c r="I42" s="314">
        <v>8500</v>
      </c>
      <c r="K42" s="312" t="s">
        <v>267</v>
      </c>
      <c r="L42" s="255" t="s">
        <v>184</v>
      </c>
      <c r="M42" s="314">
        <v>4000</v>
      </c>
    </row>
    <row r="43" spans="1:13">
      <c r="A43" s="285" t="s">
        <v>209</v>
      </c>
      <c r="B43" s="285" t="s">
        <v>211</v>
      </c>
      <c r="C43" s="303">
        <v>1000</v>
      </c>
      <c r="D43" s="285" t="s">
        <v>212</v>
      </c>
      <c r="E43" s="336" t="s">
        <v>213</v>
      </c>
      <c r="G43" s="312" t="s">
        <v>260</v>
      </c>
      <c r="H43" s="255" t="s">
        <v>259</v>
      </c>
      <c r="I43" s="314">
        <v>2000</v>
      </c>
      <c r="K43" s="312"/>
      <c r="L43" s="255"/>
      <c r="M43" s="314"/>
    </row>
    <row r="44" spans="1:13">
      <c r="A44" s="255" t="s">
        <v>214</v>
      </c>
      <c r="B44" s="255" t="s">
        <v>72</v>
      </c>
      <c r="C44" s="255">
        <v>1500</v>
      </c>
      <c r="D44" s="285" t="s">
        <v>164</v>
      </c>
      <c r="E44" s="283">
        <v>357484290765465</v>
      </c>
      <c r="G44" s="312" t="s">
        <v>262</v>
      </c>
      <c r="H44" s="255" t="s">
        <v>259</v>
      </c>
      <c r="I44" s="314">
        <v>1000</v>
      </c>
      <c r="K44" s="312"/>
      <c r="L44" s="255"/>
      <c r="M44" s="314"/>
    </row>
    <row r="45" spans="1:13">
      <c r="A45" s="255" t="s">
        <v>228</v>
      </c>
      <c r="B45" s="326" t="s">
        <v>229</v>
      </c>
      <c r="C45" s="255">
        <v>500</v>
      </c>
      <c r="D45" s="319" t="s">
        <v>174</v>
      </c>
      <c r="E45" s="283">
        <v>354551892934849</v>
      </c>
      <c r="G45" s="312" t="s">
        <v>267</v>
      </c>
      <c r="H45" s="255" t="s">
        <v>184</v>
      </c>
      <c r="I45" s="363">
        <v>3500</v>
      </c>
      <c r="K45" s="312"/>
      <c r="L45" s="255"/>
      <c r="M45" s="363"/>
    </row>
    <row r="46" spans="1:13">
      <c r="A46" s="255"/>
      <c r="B46" s="255"/>
      <c r="C46" s="255"/>
      <c r="D46" s="285"/>
      <c r="E46" s="283"/>
      <c r="G46" s="312"/>
      <c r="H46" s="255"/>
      <c r="I46" s="363"/>
      <c r="K46" s="312"/>
      <c r="L46" s="255"/>
      <c r="M46" s="363"/>
    </row>
    <row r="47" spans="1:13">
      <c r="A47" s="255"/>
      <c r="B47" s="255"/>
      <c r="C47" s="255"/>
      <c r="D47" s="285"/>
      <c r="E47" s="283"/>
      <c r="G47" s="312"/>
      <c r="H47" s="255"/>
      <c r="I47" s="363"/>
      <c r="K47" s="312"/>
      <c r="L47" s="255"/>
      <c r="M47" s="363"/>
    </row>
    <row r="48" spans="1:13">
      <c r="A48" s="255"/>
      <c r="B48" s="255"/>
      <c r="C48" s="255"/>
      <c r="D48" s="285"/>
      <c r="E48" s="283"/>
      <c r="G48" s="312"/>
      <c r="H48" s="255"/>
      <c r="I48" s="363"/>
      <c r="K48" s="312"/>
      <c r="L48" s="255"/>
      <c r="M48" s="363"/>
    </row>
    <row r="49" spans="1:13">
      <c r="A49" s="255"/>
      <c r="B49" s="255"/>
      <c r="C49" s="255"/>
      <c r="D49" s="285"/>
      <c r="E49" s="283"/>
      <c r="G49" s="312"/>
      <c r="H49" s="255"/>
      <c r="I49" s="363"/>
      <c r="K49" s="312"/>
      <c r="L49" s="255"/>
      <c r="M49" s="363"/>
    </row>
    <row r="50" spans="1:13">
      <c r="A50" s="255"/>
      <c r="B50" s="255"/>
      <c r="C50" s="255"/>
      <c r="D50" s="285"/>
      <c r="E50" s="283"/>
      <c r="G50" s="312"/>
      <c r="H50" s="255"/>
      <c r="I50" s="363"/>
      <c r="K50" s="312"/>
      <c r="L50" s="255"/>
      <c r="M50" s="363"/>
    </row>
    <row r="51" spans="1:13">
      <c r="A51" s="255"/>
      <c r="B51" s="255"/>
      <c r="C51" s="255"/>
      <c r="D51" s="285"/>
      <c r="E51" s="283"/>
      <c r="G51" s="312"/>
      <c r="H51" s="255"/>
      <c r="I51" s="363"/>
      <c r="K51" s="312"/>
      <c r="L51" s="255"/>
      <c r="M51" s="363"/>
    </row>
    <row r="52" spans="1:13" ht="16.5" thickBot="1">
      <c r="A52" s="255"/>
      <c r="B52" s="255"/>
      <c r="C52" s="255"/>
      <c r="D52" s="285"/>
      <c r="E52" s="283"/>
      <c r="G52" s="450" t="s">
        <v>92</v>
      </c>
      <c r="H52" s="451"/>
      <c r="I52" s="315">
        <f>SUM(I38:I51)</f>
        <v>37500</v>
      </c>
      <c r="K52" s="450" t="s">
        <v>92</v>
      </c>
      <c r="L52" s="451"/>
      <c r="M52" s="315">
        <f>SUM(M38:M51)</f>
        <v>27000</v>
      </c>
    </row>
    <row r="53" spans="1:13">
      <c r="A53" s="255"/>
      <c r="B53" s="255"/>
      <c r="C53" s="255"/>
      <c r="D53" s="285"/>
      <c r="E53" s="283"/>
    </row>
    <row r="54" spans="1:13">
      <c r="A54" s="255"/>
      <c r="B54" s="255"/>
      <c r="C54" s="255"/>
      <c r="D54" s="285"/>
      <c r="E54" s="283"/>
    </row>
    <row r="55" spans="1:13">
      <c r="A55" s="255"/>
      <c r="B55" s="255"/>
      <c r="C55" s="255"/>
      <c r="D55" s="285"/>
      <c r="E55" s="283"/>
    </row>
    <row r="56" spans="1:13">
      <c r="A56" s="255"/>
      <c r="B56" s="255"/>
      <c r="C56" s="255"/>
      <c r="D56" s="285"/>
      <c r="E56" s="283"/>
    </row>
    <row r="57" spans="1:13">
      <c r="A57" s="255"/>
      <c r="B57" s="255"/>
      <c r="C57" s="255"/>
      <c r="D57" s="285"/>
      <c r="E57" s="283"/>
    </row>
    <row r="58" spans="1:13">
      <c r="A58" s="255"/>
      <c r="B58" s="255"/>
      <c r="C58" s="255"/>
      <c r="D58" s="285"/>
      <c r="E58" s="283"/>
    </row>
    <row r="59" spans="1:13">
      <c r="A59" s="255"/>
      <c r="B59" s="255"/>
      <c r="C59" s="255"/>
      <c r="D59" s="285"/>
      <c r="E59" s="283"/>
    </row>
    <row r="60" spans="1:13">
      <c r="A60" s="255"/>
      <c r="B60" s="255"/>
      <c r="C60" s="255"/>
      <c r="D60" s="285"/>
      <c r="E60" s="283"/>
    </row>
    <row r="61" spans="1:13">
      <c r="A61" s="255"/>
      <c r="B61" s="255"/>
      <c r="C61" s="255"/>
      <c r="D61" s="285"/>
      <c r="E61" s="283"/>
    </row>
    <row r="62" spans="1:13">
      <c r="A62" s="255"/>
      <c r="B62" s="255"/>
      <c r="C62" s="255"/>
      <c r="D62" s="285"/>
      <c r="E62" s="283"/>
    </row>
    <row r="63" spans="1:13">
      <c r="A63" s="255"/>
      <c r="B63" s="255"/>
      <c r="C63" s="255"/>
      <c r="D63" s="285"/>
      <c r="E63" s="283"/>
    </row>
    <row r="64" spans="1:13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/>
      <c r="D81" s="285"/>
      <c r="E81" s="283"/>
    </row>
    <row r="82" spans="1:5">
      <c r="A82" s="255"/>
      <c r="B82" s="255"/>
      <c r="C82" s="255"/>
      <c r="D82" s="285"/>
      <c r="E82" s="283"/>
    </row>
    <row r="83" spans="1:5">
      <c r="A83" s="255"/>
      <c r="B83" s="255"/>
      <c r="C83" s="255">
        <f>SUM(C7:C82)</f>
        <v>50500</v>
      </c>
      <c r="D83" s="285"/>
      <c r="E83" s="255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L14" sqref="L1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0" bestFit="1" customWidth="1"/>
    <col min="5" max="5" width="18.7109375" customWidth="1"/>
    <col min="6" max="6" width="15" bestFit="1" customWidth="1"/>
  </cols>
  <sheetData>
    <row r="1" spans="1:6" ht="13.5" thickBot="1">
      <c r="A1" s="459"/>
      <c r="B1" s="459"/>
      <c r="C1" s="459"/>
      <c r="D1" s="459"/>
      <c r="E1" s="459"/>
      <c r="F1" s="459"/>
    </row>
    <row r="2" spans="1:6" ht="24" thickBot="1">
      <c r="A2" s="444" t="s">
        <v>207</v>
      </c>
      <c r="B2" s="468"/>
      <c r="C2" s="296">
        <f>C81</f>
        <v>34250</v>
      </c>
      <c r="D2" s="316"/>
      <c r="E2" s="306"/>
      <c r="F2" s="306"/>
    </row>
    <row r="3" spans="1:6">
      <c r="A3" s="459"/>
      <c r="B3" s="459"/>
      <c r="C3" s="459"/>
      <c r="D3" s="459"/>
      <c r="E3" s="459"/>
      <c r="F3" s="459"/>
    </row>
    <row r="4" spans="1:6">
      <c r="A4" s="256" t="s">
        <v>89</v>
      </c>
      <c r="B4" s="256" t="s">
        <v>90</v>
      </c>
      <c r="C4" s="256" t="s">
        <v>38</v>
      </c>
      <c r="D4" s="318" t="s">
        <v>159</v>
      </c>
      <c r="E4" s="256" t="s">
        <v>160</v>
      </c>
    </row>
    <row r="5" spans="1:6">
      <c r="A5" s="277" t="s">
        <v>239</v>
      </c>
      <c r="B5" s="284" t="s">
        <v>101</v>
      </c>
      <c r="C5" s="277">
        <v>1500</v>
      </c>
      <c r="D5" s="285" t="s">
        <v>240</v>
      </c>
      <c r="E5" s="283">
        <v>357484290839674</v>
      </c>
      <c r="F5" t="s">
        <v>93</v>
      </c>
    </row>
    <row r="6" spans="1:6">
      <c r="A6" s="277" t="s">
        <v>239</v>
      </c>
      <c r="B6" s="284" t="s">
        <v>113</v>
      </c>
      <c r="C6" s="277">
        <v>1500</v>
      </c>
      <c r="D6" s="285" t="s">
        <v>240</v>
      </c>
      <c r="E6" s="283">
        <v>357484290763494</v>
      </c>
      <c r="F6" t="s">
        <v>93</v>
      </c>
    </row>
    <row r="7" spans="1:6">
      <c r="A7" s="277" t="s">
        <v>239</v>
      </c>
      <c r="B7" s="284" t="s">
        <v>101</v>
      </c>
      <c r="C7" s="277">
        <v>500</v>
      </c>
      <c r="D7" s="285" t="s">
        <v>241</v>
      </c>
      <c r="E7" s="283">
        <v>354551894549579</v>
      </c>
      <c r="F7" t="s">
        <v>93</v>
      </c>
    </row>
    <row r="8" spans="1:6" ht="12.75" customHeight="1">
      <c r="A8" s="277" t="s">
        <v>243</v>
      </c>
      <c r="B8" s="284" t="s">
        <v>244</v>
      </c>
      <c r="C8" s="277">
        <v>1500</v>
      </c>
      <c r="D8" s="285" t="s">
        <v>240</v>
      </c>
      <c r="E8" s="283">
        <v>357484290834055</v>
      </c>
      <c r="F8" t="s">
        <v>93</v>
      </c>
    </row>
    <row r="9" spans="1:6" ht="12.75" customHeight="1">
      <c r="A9" s="277" t="s">
        <v>249</v>
      </c>
      <c r="B9" s="284" t="s">
        <v>101</v>
      </c>
      <c r="C9" s="277">
        <v>500</v>
      </c>
      <c r="D9" s="285" t="s">
        <v>241</v>
      </c>
      <c r="E9" s="283">
        <v>354551892934765</v>
      </c>
      <c r="F9" t="s">
        <v>93</v>
      </c>
    </row>
    <row r="10" spans="1:6" ht="13.5" customHeight="1">
      <c r="A10" s="277" t="s">
        <v>249</v>
      </c>
      <c r="B10" s="284" t="s">
        <v>250</v>
      </c>
      <c r="C10" s="277">
        <v>1000</v>
      </c>
      <c r="D10" s="285" t="s">
        <v>251</v>
      </c>
      <c r="E10" s="283">
        <v>350414100235489</v>
      </c>
      <c r="F10" t="s">
        <v>93</v>
      </c>
    </row>
    <row r="11" spans="1:6">
      <c r="A11" s="277" t="s">
        <v>249</v>
      </c>
      <c r="B11" s="284" t="s">
        <v>101</v>
      </c>
      <c r="C11" s="277">
        <v>1000</v>
      </c>
      <c r="D11" s="285" t="s">
        <v>251</v>
      </c>
      <c r="E11" s="283">
        <v>350414100408409</v>
      </c>
      <c r="F11" t="s">
        <v>93</v>
      </c>
    </row>
    <row r="12" spans="1:6">
      <c r="A12" s="255" t="s">
        <v>254</v>
      </c>
      <c r="B12" s="285" t="s">
        <v>255</v>
      </c>
      <c r="C12" s="255">
        <v>1000</v>
      </c>
      <c r="D12" s="285" t="s">
        <v>251</v>
      </c>
      <c r="E12" s="283">
        <v>350414100296937</v>
      </c>
      <c r="F12" t="s">
        <v>93</v>
      </c>
    </row>
    <row r="13" spans="1:6">
      <c r="A13" s="277" t="s">
        <v>254</v>
      </c>
      <c r="B13" s="284" t="s">
        <v>101</v>
      </c>
      <c r="C13" s="277">
        <v>500</v>
      </c>
      <c r="D13" s="285" t="s">
        <v>241</v>
      </c>
      <c r="E13" s="283">
        <v>354551892913900</v>
      </c>
      <c r="F13" t="s">
        <v>93</v>
      </c>
    </row>
    <row r="14" spans="1:6">
      <c r="A14" s="255" t="s">
        <v>258</v>
      </c>
      <c r="B14" s="285" t="s">
        <v>255</v>
      </c>
      <c r="C14" s="255">
        <v>500</v>
      </c>
      <c r="D14" s="285" t="s">
        <v>241</v>
      </c>
      <c r="E14" s="283">
        <v>354551894430861</v>
      </c>
      <c r="F14" t="s">
        <v>93</v>
      </c>
    </row>
    <row r="15" spans="1:6">
      <c r="A15" s="353" t="s">
        <v>260</v>
      </c>
      <c r="B15" s="354" t="s">
        <v>261</v>
      </c>
      <c r="C15" s="353">
        <v>500</v>
      </c>
      <c r="D15" s="354" t="s">
        <v>241</v>
      </c>
      <c r="E15" s="355">
        <v>354551894426976</v>
      </c>
      <c r="F15" t="s">
        <v>93</v>
      </c>
    </row>
    <row r="16" spans="1:6">
      <c r="A16" s="255" t="s">
        <v>267</v>
      </c>
      <c r="B16" s="285" t="s">
        <v>113</v>
      </c>
      <c r="C16" s="255">
        <v>500</v>
      </c>
      <c r="D16" s="285" t="s">
        <v>241</v>
      </c>
      <c r="E16" s="283">
        <v>354551894502008</v>
      </c>
      <c r="F16" t="s">
        <v>269</v>
      </c>
    </row>
    <row r="17" spans="1:6">
      <c r="A17" s="255" t="s">
        <v>272</v>
      </c>
      <c r="B17" s="285" t="s">
        <v>113</v>
      </c>
      <c r="C17" s="255">
        <v>500</v>
      </c>
      <c r="D17" s="285" t="s">
        <v>241</v>
      </c>
      <c r="E17" s="283">
        <v>354551894431810</v>
      </c>
      <c r="F17" t="s">
        <v>269</v>
      </c>
    </row>
    <row r="18" spans="1:6">
      <c r="A18" s="366" t="s">
        <v>274</v>
      </c>
      <c r="B18" s="319" t="s">
        <v>275</v>
      </c>
      <c r="C18" s="255">
        <v>500</v>
      </c>
      <c r="D18" s="319" t="s">
        <v>241</v>
      </c>
      <c r="E18" s="283">
        <v>354551894529191</v>
      </c>
      <c r="F18" s="367" t="s">
        <v>269</v>
      </c>
    </row>
    <row r="19" spans="1:6">
      <c r="A19" s="366" t="s">
        <v>274</v>
      </c>
      <c r="B19" s="319" t="s">
        <v>276</v>
      </c>
      <c r="C19" s="255">
        <v>500</v>
      </c>
      <c r="D19" s="319" t="s">
        <v>277</v>
      </c>
      <c r="E19" s="283">
        <v>350816950563671</v>
      </c>
      <c r="F19" s="367" t="s">
        <v>269</v>
      </c>
    </row>
    <row r="20" spans="1:6">
      <c r="A20" s="366" t="s">
        <v>274</v>
      </c>
      <c r="B20" s="319" t="s">
        <v>276</v>
      </c>
      <c r="C20" s="255">
        <v>500</v>
      </c>
      <c r="D20" s="319" t="s">
        <v>277</v>
      </c>
      <c r="E20" s="283">
        <v>350816950504733</v>
      </c>
      <c r="F20" s="367" t="s">
        <v>269</v>
      </c>
    </row>
    <row r="21" spans="1:6">
      <c r="A21" s="255" t="s">
        <v>278</v>
      </c>
      <c r="B21" s="285" t="s">
        <v>86</v>
      </c>
      <c r="C21" s="255">
        <v>500</v>
      </c>
      <c r="D21" s="319" t="s">
        <v>277</v>
      </c>
      <c r="E21" s="283"/>
      <c r="F21" s="367" t="s">
        <v>269</v>
      </c>
    </row>
    <row r="22" spans="1:6">
      <c r="A22" s="255" t="s">
        <v>280</v>
      </c>
      <c r="B22" s="285" t="s">
        <v>282</v>
      </c>
      <c r="C22" s="255">
        <v>1500</v>
      </c>
      <c r="D22" s="285"/>
      <c r="E22" s="283"/>
      <c r="F22" s="367" t="s">
        <v>269</v>
      </c>
    </row>
    <row r="23" spans="1:6">
      <c r="A23" s="255" t="s">
        <v>280</v>
      </c>
      <c r="B23" s="285" t="s">
        <v>283</v>
      </c>
      <c r="C23" s="255">
        <v>500</v>
      </c>
      <c r="D23" s="285" t="s">
        <v>241</v>
      </c>
      <c r="E23" s="283">
        <v>354551894980220</v>
      </c>
      <c r="F23" s="367" t="s">
        <v>269</v>
      </c>
    </row>
    <row r="24" spans="1:6">
      <c r="A24" s="255" t="s">
        <v>280</v>
      </c>
      <c r="B24" s="285" t="s">
        <v>284</v>
      </c>
      <c r="C24" s="255">
        <v>2000</v>
      </c>
      <c r="D24" s="285" t="s">
        <v>285</v>
      </c>
      <c r="E24" s="283"/>
      <c r="F24" s="367" t="s">
        <v>269</v>
      </c>
    </row>
    <row r="25" spans="1:6">
      <c r="A25" s="255" t="s">
        <v>280</v>
      </c>
      <c r="B25" s="285" t="s">
        <v>276</v>
      </c>
      <c r="C25" s="255">
        <v>1000</v>
      </c>
      <c r="D25" s="285" t="s">
        <v>251</v>
      </c>
      <c r="E25" s="283">
        <v>350414100197093</v>
      </c>
      <c r="F25" s="367" t="s">
        <v>269</v>
      </c>
    </row>
    <row r="26" spans="1:6">
      <c r="A26" s="255" t="s">
        <v>290</v>
      </c>
      <c r="B26" s="285" t="s">
        <v>255</v>
      </c>
      <c r="C26" s="255">
        <v>2000</v>
      </c>
      <c r="D26" s="285" t="s">
        <v>240</v>
      </c>
      <c r="E26" s="283">
        <v>357481290926836</v>
      </c>
      <c r="F26" s="367" t="s">
        <v>269</v>
      </c>
    </row>
    <row r="27" spans="1:6">
      <c r="A27" s="255" t="s">
        <v>291</v>
      </c>
      <c r="B27" s="285" t="s">
        <v>255</v>
      </c>
      <c r="C27" s="255">
        <v>500</v>
      </c>
      <c r="D27" s="319" t="s">
        <v>277</v>
      </c>
      <c r="E27" s="283">
        <v>351908991093229</v>
      </c>
      <c r="F27" s="367" t="s">
        <v>269</v>
      </c>
    </row>
    <row r="28" spans="1:6">
      <c r="A28" s="255" t="s">
        <v>294</v>
      </c>
      <c r="B28" s="285" t="s">
        <v>101</v>
      </c>
      <c r="C28" s="255">
        <v>500</v>
      </c>
      <c r="D28" s="285" t="s">
        <v>241</v>
      </c>
      <c r="E28" s="283">
        <v>35455892961560</v>
      </c>
      <c r="F28" s="367" t="s">
        <v>269</v>
      </c>
    </row>
    <row r="29" spans="1:6">
      <c r="A29" s="255" t="s">
        <v>294</v>
      </c>
      <c r="B29" s="285" t="s">
        <v>250</v>
      </c>
      <c r="C29" s="255">
        <v>500</v>
      </c>
      <c r="D29" s="285" t="s">
        <v>241</v>
      </c>
      <c r="E29" s="283">
        <v>35455189453336</v>
      </c>
      <c r="F29" s="367" t="s">
        <v>269</v>
      </c>
    </row>
    <row r="30" spans="1:6">
      <c r="A30" s="255" t="s">
        <v>294</v>
      </c>
      <c r="B30" s="255" t="s">
        <v>295</v>
      </c>
      <c r="C30" s="255">
        <v>500</v>
      </c>
      <c r="D30" s="285" t="s">
        <v>241</v>
      </c>
      <c r="E30" s="283">
        <v>354551894519560</v>
      </c>
      <c r="F30" s="367" t="s">
        <v>269</v>
      </c>
    </row>
    <row r="31" spans="1:6">
      <c r="A31" s="255" t="s">
        <v>294</v>
      </c>
      <c r="B31" s="255" t="s">
        <v>296</v>
      </c>
      <c r="C31" s="255">
        <v>500</v>
      </c>
      <c r="D31" s="285" t="s">
        <v>241</v>
      </c>
      <c r="E31" s="283">
        <v>354545894432099</v>
      </c>
      <c r="F31" s="367" t="s">
        <v>269</v>
      </c>
    </row>
    <row r="32" spans="1:6">
      <c r="A32" s="255" t="s">
        <v>294</v>
      </c>
      <c r="B32" s="255" t="s">
        <v>296</v>
      </c>
      <c r="C32" s="255">
        <v>500</v>
      </c>
      <c r="D32" s="285" t="s">
        <v>241</v>
      </c>
      <c r="E32" s="283">
        <v>354551894427008</v>
      </c>
      <c r="F32" s="367" t="s">
        <v>269</v>
      </c>
    </row>
    <row r="33" spans="1:6">
      <c r="A33" s="255" t="s">
        <v>294</v>
      </c>
      <c r="B33" s="255" t="s">
        <v>275</v>
      </c>
      <c r="C33" s="255">
        <v>500</v>
      </c>
      <c r="D33" s="285" t="s">
        <v>297</v>
      </c>
      <c r="E33" s="283">
        <v>350816950432745</v>
      </c>
      <c r="F33" s="367" t="s">
        <v>269</v>
      </c>
    </row>
    <row r="34" spans="1:6">
      <c r="A34" s="255" t="s">
        <v>294</v>
      </c>
      <c r="B34" s="255" t="s">
        <v>275</v>
      </c>
      <c r="C34" s="255">
        <v>500</v>
      </c>
      <c r="D34" s="285" t="s">
        <v>297</v>
      </c>
      <c r="E34" s="283">
        <v>351908990782772</v>
      </c>
      <c r="F34" s="367" t="s">
        <v>269</v>
      </c>
    </row>
    <row r="35" spans="1:6">
      <c r="A35" s="255" t="s">
        <v>302</v>
      </c>
      <c r="B35" s="255" t="s">
        <v>255</v>
      </c>
      <c r="C35" s="255">
        <v>500</v>
      </c>
      <c r="D35" s="285" t="s">
        <v>303</v>
      </c>
      <c r="E35" s="283">
        <v>357567590347925</v>
      </c>
      <c r="F35" s="367" t="s">
        <v>269</v>
      </c>
    </row>
    <row r="36" spans="1:6">
      <c r="A36" s="353" t="s">
        <v>302</v>
      </c>
      <c r="B36" s="353" t="s">
        <v>304</v>
      </c>
      <c r="C36" s="353">
        <v>1350</v>
      </c>
      <c r="D36" s="354"/>
      <c r="E36" s="355"/>
      <c r="F36" s="378" t="s">
        <v>305</v>
      </c>
    </row>
    <row r="37" spans="1:6">
      <c r="A37" s="255" t="s">
        <v>312</v>
      </c>
      <c r="B37" s="255" t="s">
        <v>113</v>
      </c>
      <c r="C37" s="255">
        <v>1000</v>
      </c>
      <c r="D37" s="285" t="s">
        <v>303</v>
      </c>
      <c r="E37" s="283">
        <v>357567590168487</v>
      </c>
      <c r="F37" s="367" t="s">
        <v>269</v>
      </c>
    </row>
    <row r="38" spans="1:6">
      <c r="A38" s="353" t="s">
        <v>312</v>
      </c>
      <c r="B38" s="353" t="s">
        <v>315</v>
      </c>
      <c r="C38" s="353">
        <v>900</v>
      </c>
      <c r="D38" s="354"/>
      <c r="E38" s="355"/>
      <c r="F38" s="378" t="s">
        <v>305</v>
      </c>
    </row>
    <row r="39" spans="1:6">
      <c r="A39" s="255" t="s">
        <v>312</v>
      </c>
      <c r="B39" s="255" t="s">
        <v>295</v>
      </c>
      <c r="C39" s="255">
        <v>1000</v>
      </c>
      <c r="D39" s="285" t="s">
        <v>303</v>
      </c>
      <c r="E39" s="283">
        <v>357567590343890</v>
      </c>
      <c r="F39" s="367" t="s">
        <v>269</v>
      </c>
    </row>
    <row r="40" spans="1:6">
      <c r="A40" s="277" t="s">
        <v>312</v>
      </c>
      <c r="B40" s="277" t="s">
        <v>69</v>
      </c>
      <c r="C40" s="277">
        <v>1000</v>
      </c>
      <c r="D40" s="284" t="s">
        <v>303</v>
      </c>
      <c r="E40" s="287">
        <v>357567590426554</v>
      </c>
      <c r="F40" s="367" t="s">
        <v>269</v>
      </c>
    </row>
    <row r="41" spans="1:6">
      <c r="A41" s="285" t="s">
        <v>318</v>
      </c>
      <c r="B41" s="285" t="s">
        <v>101</v>
      </c>
      <c r="C41" s="303">
        <v>2000</v>
      </c>
      <c r="D41" s="285" t="s">
        <v>285</v>
      </c>
      <c r="E41" s="304">
        <v>358154350342914</v>
      </c>
      <c r="F41" s="367" t="s">
        <v>269</v>
      </c>
    </row>
    <row r="42" spans="1:6">
      <c r="A42" s="255" t="s">
        <v>320</v>
      </c>
      <c r="B42" s="255" t="s">
        <v>322</v>
      </c>
      <c r="C42" s="255">
        <v>500</v>
      </c>
      <c r="D42" s="285" t="s">
        <v>297</v>
      </c>
      <c r="E42" s="283">
        <v>351908991275511</v>
      </c>
      <c r="F42" s="367" t="s">
        <v>269</v>
      </c>
    </row>
    <row r="43" spans="1:6">
      <c r="A43" s="255" t="s">
        <v>324</v>
      </c>
      <c r="B43" s="326" t="s">
        <v>86</v>
      </c>
      <c r="C43" s="255">
        <v>2000</v>
      </c>
      <c r="D43" s="319" t="s">
        <v>285</v>
      </c>
      <c r="E43" s="283" t="s">
        <v>325</v>
      </c>
      <c r="F43" s="367" t="s">
        <v>269</v>
      </c>
    </row>
    <row r="44" spans="1:6">
      <c r="A44" s="255"/>
      <c r="B44" s="255"/>
      <c r="C44" s="255"/>
      <c r="D44" s="285"/>
      <c r="E44" s="283"/>
    </row>
    <row r="45" spans="1:6">
      <c r="A45" s="255"/>
      <c r="B45" s="255"/>
      <c r="C45" s="255"/>
      <c r="D45" s="285"/>
      <c r="E45" s="283"/>
    </row>
    <row r="46" spans="1:6">
      <c r="A46" s="255"/>
      <c r="B46" s="255"/>
      <c r="C46" s="255"/>
      <c r="D46" s="285"/>
      <c r="E46" s="283"/>
    </row>
    <row r="47" spans="1:6">
      <c r="A47" s="255"/>
      <c r="B47" s="255"/>
      <c r="C47" s="255"/>
      <c r="D47" s="285"/>
      <c r="E47" s="283"/>
    </row>
    <row r="48" spans="1:6">
      <c r="A48" s="255"/>
      <c r="B48" s="255"/>
      <c r="C48" s="255"/>
      <c r="D48" s="285"/>
      <c r="E48" s="283"/>
    </row>
    <row r="49" spans="1:5">
      <c r="A49" s="255"/>
      <c r="B49" s="255"/>
      <c r="C49" s="255"/>
      <c r="D49" s="285"/>
      <c r="E49" s="283"/>
    </row>
    <row r="50" spans="1:5">
      <c r="A50" s="255"/>
      <c r="B50" s="255"/>
      <c r="C50" s="255"/>
      <c r="D50" s="285"/>
      <c r="E50" s="283"/>
    </row>
    <row r="51" spans="1:5">
      <c r="A51" s="255"/>
      <c r="B51" s="255"/>
      <c r="C51" s="255"/>
      <c r="D51" s="285"/>
      <c r="E51" s="283"/>
    </row>
    <row r="52" spans="1:5">
      <c r="A52" s="255"/>
      <c r="B52" s="255"/>
      <c r="C52" s="255"/>
      <c r="D52" s="285"/>
      <c r="E52" s="283"/>
    </row>
    <row r="53" spans="1:5">
      <c r="A53" s="255"/>
      <c r="B53" s="255"/>
      <c r="C53" s="255"/>
      <c r="D53" s="285"/>
      <c r="E53" s="283"/>
    </row>
    <row r="54" spans="1:5">
      <c r="A54" s="255"/>
      <c r="B54" s="255"/>
      <c r="C54" s="255"/>
      <c r="D54" s="285"/>
      <c r="E54" s="283"/>
    </row>
    <row r="55" spans="1:5">
      <c r="A55" s="255"/>
      <c r="B55" s="255"/>
      <c r="C55" s="255"/>
      <c r="D55" s="285"/>
      <c r="E55" s="283"/>
    </row>
    <row r="56" spans="1:5">
      <c r="A56" s="255"/>
      <c r="B56" s="255"/>
      <c r="C56" s="255"/>
      <c r="D56" s="285"/>
      <c r="E56" s="283"/>
    </row>
    <row r="57" spans="1:5">
      <c r="A57" s="255"/>
      <c r="B57" s="255"/>
      <c r="C57" s="255"/>
      <c r="D57" s="285"/>
      <c r="E57" s="283"/>
    </row>
    <row r="58" spans="1:5">
      <c r="A58" s="255"/>
      <c r="B58" s="255"/>
      <c r="C58" s="255"/>
      <c r="D58" s="285"/>
      <c r="E58" s="283"/>
    </row>
    <row r="59" spans="1:5">
      <c r="A59" s="255"/>
      <c r="B59" s="255"/>
      <c r="C59" s="255"/>
      <c r="D59" s="285"/>
      <c r="E59" s="283"/>
    </row>
    <row r="60" spans="1:5">
      <c r="A60" s="255"/>
      <c r="B60" s="255"/>
      <c r="C60" s="255"/>
      <c r="D60" s="285"/>
      <c r="E60" s="283"/>
    </row>
    <row r="61" spans="1:5">
      <c r="A61" s="255"/>
      <c r="B61" s="255"/>
      <c r="C61" s="255"/>
      <c r="D61" s="285"/>
      <c r="E61" s="283"/>
    </row>
    <row r="62" spans="1:5">
      <c r="A62" s="255"/>
      <c r="B62" s="255"/>
      <c r="C62" s="255"/>
      <c r="D62" s="285"/>
      <c r="E62" s="283"/>
    </row>
    <row r="63" spans="1:5">
      <c r="A63" s="255"/>
      <c r="B63" s="255"/>
      <c r="C63" s="255"/>
      <c r="D63" s="285"/>
      <c r="E63" s="283"/>
    </row>
    <row r="64" spans="1:5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>
        <f>SUM(C5:C80)</f>
        <v>34250</v>
      </c>
      <c r="D81" s="285"/>
      <c r="E81" s="255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2022-04-24T04:53:34Z</dcterms:modified>
</cp:coreProperties>
</file>