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4.04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</commentList>
</comments>
</file>

<file path=xl/sharedStrings.xml><?xml version="1.0" encoding="utf-8"?>
<sst xmlns="http://schemas.openxmlformats.org/spreadsheetml/2006/main" count="495" uniqueCount="264">
  <si>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</si>
  <si>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</si>
  <si>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</si>
  <si>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</si>
  <si>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</si>
  <si>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</si>
  <si>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</si>
  <si>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</si>
  <si>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</si>
  <si>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</si>
  <si>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</si>
  <si>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</si>
  <si>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</si>
  <si>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</si>
  <si>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</si>
  <si>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</si>
  <si>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</si>
  <si>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</si>
  <si>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</si>
  <si>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</si>
  <si>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</si>
  <si>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</si>
  <si>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</si>
  <si>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</si>
  <si>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</si>
  <si>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</si>
  <si>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</si>
  <si>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</si>
  <si>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</si>
  <si>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</si>
  <si>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</si>
  <si>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</si>
  <si>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</si>
  <si>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</si>
  <si>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</si>
  <si>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</si>
  <si>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</si>
  <si>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</si>
  <si>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</si>
  <si>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</si>
  <si>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</si>
  <si>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</si>
  <si>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</si>
  <si>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</si>
  <si>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</si>
  <si>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</si>
  <si>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</si>
  <si>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</si>
  <si>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</si>
  <si>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</si>
  <si>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</si>
  <si>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</si>
  <si>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</si>
  <si>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</si>
  <si>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</si>
  <si>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</si>
  <si>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</si>
  <si>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</si>
  <si>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</si>
  <si>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</si>
  <si>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</si>
  <si>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</si>
  <si>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</si>
  <si>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</si>
  <si>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</si>
  <si>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</si>
  <si>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</si>
  <si>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</si>
  <si>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</si>
  <si>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</si>
  <si>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</si>
  <si>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</si>
  <si>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</si>
  <si>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</si>
  <si>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</si>
  <si>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</si>
  <si>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</si>
  <si>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</si>
  <si>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</si>
  <si>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</si>
  <si>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</si>
  <si>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</si>
  <si>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</si>
  <si>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</si>
  <si>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</si>
  <si>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</si>
  <si>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</si>
  <si>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</si>
  <si>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</si>
  <si>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</si>
  <si>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</si>
  <si>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</si>
  <si>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</si>
  <si>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</si>
  <si>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</si>
  <si>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</si>
  <si>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</si>
  <si>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</si>
  <si>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</si>
  <si>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</si>
  <si>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</si>
  <si>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</si>
  <si>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</si>
  <si>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</si>
  <si>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</si>
  <si>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</si>
  <si>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</si>
  <si>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</si>
  <si>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</si>
  <si>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</si>
  <si>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</si>
  <si>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</si>
  <si>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</si>
  <si>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</si>
  <si>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</si>
  <si>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</si>
  <si>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</si>
  <si>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</si>
  <si>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</si>
  <si>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</si>
  <si>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</si>
  <si>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</si>
  <si>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</si>
  <si>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</si>
  <si>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</si>
  <si>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</si>
  <si>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</si>
  <si>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</si>
  <si>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</si>
  <si>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</si>
  <si>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</si>
  <si>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</si>
  <si>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</si>
  <si>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</si>
  <si>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</si>
  <si>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</si>
  <si>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</si>
  <si>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</si>
  <si>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</si>
  <si>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</si>
  <si>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</si>
  <si>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</si>
  <si>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</si>
  <si>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</si>
  <si>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</si>
  <si>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</si>
  <si>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</si>
  <si>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</si>
  <si>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</si>
  <si>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</si>
  <si>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</si>
  <si>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</si>
  <si>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</si>
  <si>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</si>
  <si>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</si>
  <si>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</si>
  <si>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</si>
  <si>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</si>
  <si>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</si>
  <si>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</si>
  <si>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</si>
  <si>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</si>
  <si>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</si>
  <si>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</si>
  <si>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</si>
  <si>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</si>
  <si>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</si>
  <si>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</si>
  <si>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</si>
  <si>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</si>
  <si>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</si>
  <si>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</si>
  <si>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</si>
  <si>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</si>
  <si>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</si>
  <si>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</si>
  <si>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</si>
  <si>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</si>
  <si>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</si>
  <si>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</si>
  <si>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</si>
  <si>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</si>
  <si>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</si>
  <si>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</si>
  <si>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</si>
  <si>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</si>
  <si>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</si>
  <si>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</si>
  <si>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</si>
  <si>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</si>
  <si>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</si>
  <si>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</si>
  <si>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</si>
  <si>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</si>
  <si>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</si>
  <si>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</si>
  <si>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</si>
  <si>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</si>
  <si>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</si>
  <si>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</si>
  <si>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</si>
  <si>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</si>
  <si>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</si>
  <si>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</si>
  <si>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</si>
  <si>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</si>
  <si>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</si>
  <si>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</si>
  <si>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</si>
  <si>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</si>
  <si>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</si>
  <si>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</si>
  <si>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</si>
  <si>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</si>
  <si>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</si>
  <si>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</si>
  <si>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</si>
  <si>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</si>
  <si>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</si>
  <si>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</si>
  <si>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</si>
  <si>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</si>
  <si>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</si>
  <si>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</si>
  <si>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</si>
  <si>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</si>
  <si>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</si>
  <si>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</si>
  <si>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</si>
  <si>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12.04.2022</t>
  </si>
  <si>
    <t>Najirpur</t>
  </si>
  <si>
    <t>CD Sound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</si>
  <si>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</si>
  <si>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</si>
  <si>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</si>
  <si>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</si>
  <si>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</si>
  <si>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</si>
  <si>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</si>
  <si>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</si>
  <si>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</si>
  <si>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Na=CD Sound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</si>
  <si>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</si>
  <si>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</si>
  <si>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</si>
  <si>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</si>
  <si>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</si>
  <si>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</si>
  <si>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</si>
  <si>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</si>
  <si>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</si>
  <si>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</si>
  <si>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</si>
  <si>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</si>
  <si>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Symphony  Balance(-)</t>
  </si>
  <si>
    <t>Sakil</t>
  </si>
  <si>
    <t>ADSR</t>
  </si>
  <si>
    <t>Hasan Telecom</t>
  </si>
  <si>
    <t>23.04.2022</t>
  </si>
  <si>
    <t>Date:23.04.2022</t>
  </si>
  <si>
    <t>Biswas</t>
  </si>
  <si>
    <t>Bonpara</t>
  </si>
  <si>
    <t>C=Biswas Telecom</t>
  </si>
  <si>
    <t>Ch=Friends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</si>
</sst>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2" xfId="0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58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7" sqref="E27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197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1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1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1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1"/>
      <c r="B8" s="26" t="s">
        <v>206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1"/>
      <c r="B9" s="26" t="s">
        <v>212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1"/>
      <c r="B10" s="26" t="s">
        <v>213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1"/>
      <c r="B11" s="26" t="s">
        <v>217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1"/>
      <c r="B12" s="26" t="s">
        <v>218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1"/>
      <c r="B13" s="26" t="s">
        <v>221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1"/>
      <c r="B14" s="26" t="s">
        <v>222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1"/>
      <c r="B15" s="26" t="s">
        <v>224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1"/>
      <c r="B16" s="26" t="s">
        <v>229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1"/>
      <c r="B17" s="26" t="s">
        <v>234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1"/>
      <c r="B18" s="26" t="s">
        <v>235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1"/>
      <c r="B19" s="26" t="s">
        <v>236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11"/>
      <c r="B20" s="26" t="s">
        <v>238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11"/>
      <c r="B21" s="26" t="s">
        <v>242</v>
      </c>
      <c r="C21" s="263">
        <v>300000</v>
      </c>
      <c r="D21" s="263">
        <v>300000</v>
      </c>
      <c r="E21" s="264">
        <f>E20+C21-D21</f>
        <v>21038</v>
      </c>
      <c r="F21" s="275"/>
      <c r="G21" s="2"/>
    </row>
    <row r="22" spans="1:7">
      <c r="A22" s="311"/>
      <c r="B22" s="26" t="s">
        <v>245</v>
      </c>
      <c r="C22" s="263">
        <v>1000000</v>
      </c>
      <c r="D22" s="263">
        <v>1000000</v>
      </c>
      <c r="E22" s="264">
        <f t="shared" si="0"/>
        <v>21038</v>
      </c>
      <c r="F22" s="2"/>
      <c r="G22" s="2"/>
    </row>
    <row r="23" spans="1:7">
      <c r="A23" s="311"/>
      <c r="B23" s="26" t="s">
        <v>248</v>
      </c>
      <c r="C23" s="263">
        <v>360000</v>
      </c>
      <c r="D23" s="263">
        <v>360000</v>
      </c>
      <c r="E23" s="264">
        <f>E22+C23-D23</f>
        <v>21038</v>
      </c>
      <c r="F23" s="2"/>
      <c r="G23" s="2"/>
    </row>
    <row r="24" spans="1:7">
      <c r="A24" s="311"/>
      <c r="B24" s="26" t="s">
        <v>250</v>
      </c>
      <c r="C24" s="263">
        <v>410000</v>
      </c>
      <c r="D24" s="263">
        <v>410000</v>
      </c>
      <c r="E24" s="264">
        <f t="shared" si="0"/>
        <v>21038</v>
      </c>
      <c r="F24" s="2"/>
      <c r="G24" s="2"/>
    </row>
    <row r="25" spans="1:7">
      <c r="A25" s="311"/>
      <c r="B25" s="306" t="s">
        <v>250</v>
      </c>
      <c r="C25" s="307">
        <v>47000</v>
      </c>
      <c r="D25" s="307">
        <v>0</v>
      </c>
      <c r="E25" s="264">
        <f t="shared" si="0"/>
        <v>68038</v>
      </c>
      <c r="F25" s="305" t="s">
        <v>252</v>
      </c>
      <c r="G25" s="2"/>
    </row>
    <row r="26" spans="1:7">
      <c r="A26" s="311"/>
      <c r="B26" s="26" t="s">
        <v>253</v>
      </c>
      <c r="C26" s="263">
        <v>0</v>
      </c>
      <c r="D26" s="263">
        <v>0</v>
      </c>
      <c r="E26" s="264">
        <f t="shared" si="0"/>
        <v>68038</v>
      </c>
      <c r="F26" s="2"/>
      <c r="G26" s="2"/>
    </row>
    <row r="27" spans="1:7">
      <c r="A27" s="311"/>
      <c r="B27" s="26" t="s">
        <v>258</v>
      </c>
      <c r="C27" s="263">
        <v>0</v>
      </c>
      <c r="D27" s="263">
        <v>0</v>
      </c>
      <c r="E27" s="264">
        <f t="shared" si="0"/>
        <v>68038</v>
      </c>
      <c r="F27" s="2"/>
      <c r="G27" s="21"/>
    </row>
    <row r="28" spans="1:7">
      <c r="A28" s="311"/>
      <c r="B28" s="26"/>
      <c r="C28" s="263"/>
      <c r="D28" s="263"/>
      <c r="E28" s="264">
        <f>E27+C28-D28</f>
        <v>68038</v>
      </c>
      <c r="F28" s="21"/>
    </row>
    <row r="29" spans="1:7">
      <c r="A29" s="311"/>
      <c r="B29" s="26"/>
      <c r="C29" s="263"/>
      <c r="D29" s="263"/>
      <c r="E29" s="264">
        <f t="shared" si="0"/>
        <v>68038</v>
      </c>
      <c r="F29" s="2"/>
      <c r="G29" s="21"/>
    </row>
    <row r="30" spans="1:7">
      <c r="A30" s="311"/>
      <c r="B30" s="26"/>
      <c r="C30" s="263"/>
      <c r="D30" s="263"/>
      <c r="E30" s="264">
        <f t="shared" si="0"/>
        <v>68038</v>
      </c>
      <c r="F30" s="2"/>
      <c r="G30" s="21"/>
    </row>
    <row r="31" spans="1:7">
      <c r="A31" s="311"/>
      <c r="B31" s="26"/>
      <c r="C31" s="263"/>
      <c r="D31" s="263"/>
      <c r="E31" s="264">
        <f t="shared" si="0"/>
        <v>68038</v>
      </c>
      <c r="F31" s="2"/>
      <c r="G31" s="21"/>
    </row>
    <row r="32" spans="1:7">
      <c r="A32" s="311"/>
      <c r="B32" s="26"/>
      <c r="C32" s="263"/>
      <c r="D32" s="263"/>
      <c r="E32" s="264">
        <f>E31+C32-D32</f>
        <v>68038</v>
      </c>
      <c r="F32" s="2"/>
      <c r="G32" s="21"/>
    </row>
    <row r="33" spans="1:7">
      <c r="A33" s="311"/>
      <c r="B33" s="26"/>
      <c r="C33" s="263"/>
      <c r="D33" s="265"/>
      <c r="E33" s="264">
        <f t="shared" si="0"/>
        <v>68038</v>
      </c>
      <c r="F33" s="2"/>
      <c r="G33" s="21"/>
    </row>
    <row r="34" spans="1:7">
      <c r="A34" s="311"/>
      <c r="B34" s="26"/>
      <c r="C34" s="263"/>
      <c r="D34" s="263"/>
      <c r="E34" s="264">
        <f t="shared" si="0"/>
        <v>68038</v>
      </c>
      <c r="F34" s="2"/>
      <c r="G34" s="21"/>
    </row>
    <row r="35" spans="1:7">
      <c r="A35" s="311"/>
      <c r="B35" s="26"/>
      <c r="C35" s="263"/>
      <c r="D35" s="263"/>
      <c r="E35" s="264">
        <f t="shared" si="0"/>
        <v>68038</v>
      </c>
      <c r="F35" s="2"/>
      <c r="G35" s="21"/>
    </row>
    <row r="36" spans="1:7">
      <c r="A36" s="311"/>
      <c r="B36" s="26"/>
      <c r="C36" s="263"/>
      <c r="D36" s="263"/>
      <c r="E36" s="264">
        <f t="shared" si="0"/>
        <v>68038</v>
      </c>
      <c r="F36" s="2"/>
      <c r="G36" s="21"/>
    </row>
    <row r="37" spans="1:7">
      <c r="A37" s="311"/>
      <c r="B37" s="26"/>
      <c r="C37" s="263"/>
      <c r="D37" s="263"/>
      <c r="E37" s="264">
        <f t="shared" si="0"/>
        <v>68038</v>
      </c>
      <c r="F37" s="2"/>
      <c r="G37" s="21"/>
    </row>
    <row r="38" spans="1:7">
      <c r="A38" s="311"/>
      <c r="B38" s="26"/>
      <c r="C38" s="263"/>
      <c r="D38" s="263"/>
      <c r="E38" s="264">
        <f t="shared" si="0"/>
        <v>68038</v>
      </c>
      <c r="F38" s="2"/>
      <c r="G38" s="21"/>
    </row>
    <row r="39" spans="1:7">
      <c r="A39" s="311"/>
      <c r="B39" s="26"/>
      <c r="C39" s="263"/>
      <c r="D39" s="263"/>
      <c r="E39" s="264">
        <f t="shared" si="0"/>
        <v>68038</v>
      </c>
      <c r="F39" s="2"/>
      <c r="G39" s="21"/>
    </row>
    <row r="40" spans="1:7">
      <c r="A40" s="311"/>
      <c r="B40" s="26"/>
      <c r="C40" s="263"/>
      <c r="D40" s="263"/>
      <c r="E40" s="264">
        <f t="shared" si="0"/>
        <v>68038</v>
      </c>
      <c r="F40" s="2"/>
      <c r="G40" s="21"/>
    </row>
    <row r="41" spans="1:7">
      <c r="A41" s="311"/>
      <c r="B41" s="26"/>
      <c r="C41" s="263"/>
      <c r="D41" s="263"/>
      <c r="E41" s="264">
        <f t="shared" si="0"/>
        <v>68038</v>
      </c>
      <c r="F41" s="2"/>
      <c r="G41" s="21"/>
    </row>
    <row r="42" spans="1:7">
      <c r="A42" s="311"/>
      <c r="B42" s="26"/>
      <c r="C42" s="263"/>
      <c r="D42" s="263"/>
      <c r="E42" s="264">
        <f t="shared" si="0"/>
        <v>68038</v>
      </c>
      <c r="F42" s="2"/>
      <c r="G42" s="21"/>
    </row>
    <row r="43" spans="1:7">
      <c r="A43" s="311"/>
      <c r="B43" s="26"/>
      <c r="C43" s="263"/>
      <c r="D43" s="263"/>
      <c r="E43" s="264">
        <f t="shared" si="0"/>
        <v>68038</v>
      </c>
      <c r="F43" s="2"/>
      <c r="G43" s="21"/>
    </row>
    <row r="44" spans="1:7">
      <c r="A44" s="311"/>
      <c r="B44" s="26"/>
      <c r="C44" s="263"/>
      <c r="D44" s="263"/>
      <c r="E44" s="264">
        <f t="shared" si="0"/>
        <v>68038</v>
      </c>
      <c r="F44" s="2"/>
      <c r="G44" s="21"/>
    </row>
    <row r="45" spans="1:7">
      <c r="A45" s="311"/>
      <c r="B45" s="26"/>
      <c r="C45" s="263"/>
      <c r="D45" s="263"/>
      <c r="E45" s="264">
        <f t="shared" si="0"/>
        <v>68038</v>
      </c>
      <c r="F45" s="2"/>
      <c r="G45" s="21"/>
    </row>
    <row r="46" spans="1:7">
      <c r="A46" s="311"/>
      <c r="B46" s="26"/>
      <c r="C46" s="263"/>
      <c r="D46" s="263"/>
      <c r="E46" s="264">
        <f t="shared" si="0"/>
        <v>68038</v>
      </c>
      <c r="F46" s="2"/>
      <c r="G46" s="21"/>
    </row>
    <row r="47" spans="1:7">
      <c r="A47" s="311"/>
      <c r="B47" s="26"/>
      <c r="C47" s="263"/>
      <c r="D47" s="263"/>
      <c r="E47" s="264">
        <f t="shared" si="0"/>
        <v>68038</v>
      </c>
      <c r="F47" s="2"/>
      <c r="G47" s="21"/>
    </row>
    <row r="48" spans="1:7">
      <c r="A48" s="311"/>
      <c r="B48" s="26"/>
      <c r="C48" s="263"/>
      <c r="D48" s="263"/>
      <c r="E48" s="264">
        <f t="shared" si="0"/>
        <v>68038</v>
      </c>
      <c r="F48" s="2"/>
      <c r="G48" s="21"/>
    </row>
    <row r="49" spans="1:7">
      <c r="A49" s="311"/>
      <c r="B49" s="26"/>
      <c r="C49" s="263"/>
      <c r="D49" s="263"/>
      <c r="E49" s="264">
        <f t="shared" si="0"/>
        <v>68038</v>
      </c>
      <c r="F49" s="2"/>
      <c r="G49" s="21"/>
    </row>
    <row r="50" spans="1:7">
      <c r="A50" s="311"/>
      <c r="B50" s="26"/>
      <c r="C50" s="263"/>
      <c r="D50" s="263"/>
      <c r="E50" s="264">
        <f t="shared" si="0"/>
        <v>68038</v>
      </c>
      <c r="F50" s="2"/>
      <c r="G50" s="21"/>
    </row>
    <row r="51" spans="1:7">
      <c r="A51" s="311"/>
      <c r="B51" s="26"/>
      <c r="C51" s="263"/>
      <c r="D51" s="263"/>
      <c r="E51" s="264">
        <f t="shared" si="0"/>
        <v>68038</v>
      </c>
      <c r="F51" s="2"/>
      <c r="G51" s="21"/>
    </row>
    <row r="52" spans="1:7">
      <c r="A52" s="311"/>
      <c r="B52" s="26"/>
      <c r="C52" s="263"/>
      <c r="D52" s="263"/>
      <c r="E52" s="264">
        <f t="shared" si="0"/>
        <v>68038</v>
      </c>
      <c r="F52" s="2"/>
      <c r="G52" s="21"/>
    </row>
    <row r="53" spans="1:7">
      <c r="A53" s="311"/>
      <c r="B53" s="26"/>
      <c r="C53" s="263"/>
      <c r="D53" s="263"/>
      <c r="E53" s="264">
        <f t="shared" si="0"/>
        <v>68038</v>
      </c>
      <c r="F53" s="2"/>
      <c r="G53" s="21"/>
    </row>
    <row r="54" spans="1:7">
      <c r="A54" s="311"/>
      <c r="B54" s="26"/>
      <c r="C54" s="263"/>
      <c r="D54" s="263"/>
      <c r="E54" s="264">
        <f t="shared" si="0"/>
        <v>68038</v>
      </c>
      <c r="F54" s="2"/>
      <c r="G54" s="21"/>
    </row>
    <row r="55" spans="1:7">
      <c r="A55" s="311"/>
      <c r="B55" s="26"/>
      <c r="C55" s="263"/>
      <c r="D55" s="263"/>
      <c r="E55" s="264">
        <f t="shared" si="0"/>
        <v>68038</v>
      </c>
      <c r="F55" s="2"/>
    </row>
    <row r="56" spans="1:7">
      <c r="A56" s="311"/>
      <c r="B56" s="26"/>
      <c r="C56" s="263"/>
      <c r="D56" s="263"/>
      <c r="E56" s="264">
        <f t="shared" si="0"/>
        <v>68038</v>
      </c>
      <c r="F56" s="2"/>
    </row>
    <row r="57" spans="1:7">
      <c r="A57" s="311"/>
      <c r="B57" s="26"/>
      <c r="C57" s="263"/>
      <c r="D57" s="263"/>
      <c r="E57" s="264">
        <f t="shared" si="0"/>
        <v>68038</v>
      </c>
      <c r="F57" s="2"/>
    </row>
    <row r="58" spans="1:7">
      <c r="A58" s="311"/>
      <c r="B58" s="26"/>
      <c r="C58" s="263"/>
      <c r="D58" s="263"/>
      <c r="E58" s="264">
        <f t="shared" si="0"/>
        <v>68038</v>
      </c>
      <c r="F58" s="2"/>
    </row>
    <row r="59" spans="1:7">
      <c r="A59" s="311"/>
      <c r="B59" s="26"/>
      <c r="C59" s="263"/>
      <c r="D59" s="263"/>
      <c r="E59" s="264">
        <f t="shared" si="0"/>
        <v>68038</v>
      </c>
      <c r="F59" s="2"/>
    </row>
    <row r="60" spans="1:7">
      <c r="A60" s="311"/>
      <c r="B60" s="26"/>
      <c r="C60" s="263"/>
      <c r="D60" s="263"/>
      <c r="E60" s="264">
        <f t="shared" si="0"/>
        <v>68038</v>
      </c>
      <c r="F60" s="2"/>
    </row>
    <row r="61" spans="1:7">
      <c r="A61" s="311"/>
      <c r="B61" s="26"/>
      <c r="C61" s="263"/>
      <c r="D61" s="263"/>
      <c r="E61" s="264">
        <f t="shared" si="0"/>
        <v>68038</v>
      </c>
      <c r="F61" s="2"/>
    </row>
    <row r="62" spans="1:7">
      <c r="A62" s="311"/>
      <c r="B62" s="26"/>
      <c r="C62" s="263"/>
      <c r="D62" s="263"/>
      <c r="E62" s="264">
        <f t="shared" si="0"/>
        <v>68038</v>
      </c>
      <c r="F62" s="2"/>
    </row>
    <row r="63" spans="1:7">
      <c r="A63" s="311"/>
      <c r="B63" s="26"/>
      <c r="C63" s="263"/>
      <c r="D63" s="263"/>
      <c r="E63" s="264">
        <f t="shared" si="0"/>
        <v>68038</v>
      </c>
      <c r="F63" s="2"/>
    </row>
    <row r="64" spans="1:7">
      <c r="A64" s="311"/>
      <c r="B64" s="26"/>
      <c r="C64" s="263"/>
      <c r="D64" s="263"/>
      <c r="E64" s="264">
        <f t="shared" si="0"/>
        <v>68038</v>
      </c>
      <c r="F64" s="2"/>
    </row>
    <row r="65" spans="1:7">
      <c r="A65" s="311"/>
      <c r="B65" s="26"/>
      <c r="C65" s="263"/>
      <c r="D65" s="263"/>
      <c r="E65" s="264">
        <f t="shared" si="0"/>
        <v>68038</v>
      </c>
      <c r="F65" s="2"/>
    </row>
    <row r="66" spans="1:7">
      <c r="A66" s="311"/>
      <c r="B66" s="26"/>
      <c r="C66" s="263"/>
      <c r="D66" s="263"/>
      <c r="E66" s="264">
        <f t="shared" si="0"/>
        <v>68038</v>
      </c>
      <c r="F66" s="2"/>
    </row>
    <row r="67" spans="1:7">
      <c r="A67" s="311"/>
      <c r="B67" s="26"/>
      <c r="C67" s="263"/>
      <c r="D67" s="263"/>
      <c r="E67" s="264">
        <f t="shared" si="0"/>
        <v>68038</v>
      </c>
      <c r="F67" s="2"/>
    </row>
    <row r="68" spans="1:7">
      <c r="A68" s="311"/>
      <c r="B68" s="26"/>
      <c r="C68" s="263"/>
      <c r="D68" s="263"/>
      <c r="E68" s="264">
        <f t="shared" si="0"/>
        <v>68038</v>
      </c>
      <c r="F68" s="2"/>
    </row>
    <row r="69" spans="1:7">
      <c r="A69" s="311"/>
      <c r="B69" s="26"/>
      <c r="C69" s="263"/>
      <c r="D69" s="263"/>
      <c r="E69" s="264">
        <f t="shared" si="0"/>
        <v>68038</v>
      </c>
      <c r="F69" s="2"/>
    </row>
    <row r="70" spans="1:7">
      <c r="A70" s="311"/>
      <c r="B70" s="26"/>
      <c r="C70" s="263"/>
      <c r="D70" s="263"/>
      <c r="E70" s="264">
        <f t="shared" ref="E70:E82" si="1">E69+C70-D70</f>
        <v>68038</v>
      </c>
      <c r="F70" s="2"/>
    </row>
    <row r="71" spans="1:7">
      <c r="A71" s="311"/>
      <c r="B71" s="26"/>
      <c r="C71" s="263"/>
      <c r="D71" s="263"/>
      <c r="E71" s="264">
        <f t="shared" si="1"/>
        <v>68038</v>
      </c>
      <c r="F71" s="2"/>
    </row>
    <row r="72" spans="1:7">
      <c r="A72" s="311"/>
      <c r="B72" s="26"/>
      <c r="C72" s="263"/>
      <c r="D72" s="263"/>
      <c r="E72" s="264">
        <f t="shared" si="1"/>
        <v>68038</v>
      </c>
      <c r="F72" s="2"/>
    </row>
    <row r="73" spans="1:7">
      <c r="A73" s="311"/>
      <c r="B73" s="26"/>
      <c r="C73" s="263"/>
      <c r="D73" s="263"/>
      <c r="E73" s="264">
        <f t="shared" si="1"/>
        <v>68038</v>
      </c>
      <c r="F73" s="2"/>
    </row>
    <row r="74" spans="1:7">
      <c r="A74" s="311"/>
      <c r="B74" s="26"/>
      <c r="C74" s="263"/>
      <c r="D74" s="263"/>
      <c r="E74" s="264">
        <f t="shared" si="1"/>
        <v>68038</v>
      </c>
      <c r="F74" s="2"/>
    </row>
    <row r="75" spans="1:7">
      <c r="A75" s="311"/>
      <c r="B75" s="26"/>
      <c r="C75" s="263"/>
      <c r="D75" s="263"/>
      <c r="E75" s="264">
        <f t="shared" si="1"/>
        <v>68038</v>
      </c>
      <c r="F75" s="2"/>
    </row>
    <row r="76" spans="1:7">
      <c r="A76" s="311"/>
      <c r="B76" s="26"/>
      <c r="C76" s="263"/>
      <c r="D76" s="263"/>
      <c r="E76" s="264">
        <f t="shared" si="1"/>
        <v>68038</v>
      </c>
      <c r="F76" s="2"/>
    </row>
    <row r="77" spans="1:7">
      <c r="A77" s="311"/>
      <c r="B77" s="26"/>
      <c r="C77" s="263"/>
      <c r="D77" s="263"/>
      <c r="E77" s="264">
        <f t="shared" si="1"/>
        <v>68038</v>
      </c>
      <c r="F77" s="2"/>
    </row>
    <row r="78" spans="1:7">
      <c r="A78" s="311"/>
      <c r="B78" s="26"/>
      <c r="C78" s="263"/>
      <c r="D78" s="263"/>
      <c r="E78" s="264">
        <f t="shared" si="1"/>
        <v>68038</v>
      </c>
      <c r="F78" s="2"/>
    </row>
    <row r="79" spans="1:7">
      <c r="A79" s="311"/>
      <c r="B79" s="26"/>
      <c r="C79" s="263"/>
      <c r="D79" s="263"/>
      <c r="E79" s="264">
        <f t="shared" si="1"/>
        <v>68038</v>
      </c>
      <c r="F79" s="18"/>
      <c r="G79" s="2"/>
    </row>
    <row r="80" spans="1:7">
      <c r="A80" s="311"/>
      <c r="B80" s="26"/>
      <c r="C80" s="263"/>
      <c r="D80" s="263"/>
      <c r="E80" s="264">
        <f t="shared" si="1"/>
        <v>68038</v>
      </c>
      <c r="F80" s="18"/>
      <c r="G80" s="2"/>
    </row>
    <row r="81" spans="1:7">
      <c r="A81" s="311"/>
      <c r="B81" s="26"/>
      <c r="C81" s="263"/>
      <c r="D81" s="263"/>
      <c r="E81" s="264">
        <f t="shared" si="1"/>
        <v>68038</v>
      </c>
      <c r="F81" s="18"/>
      <c r="G81" s="2"/>
    </row>
    <row r="82" spans="1:7">
      <c r="A82" s="311"/>
      <c r="B82" s="26"/>
      <c r="C82" s="263"/>
      <c r="D82" s="263"/>
      <c r="E82" s="264">
        <f t="shared" si="1"/>
        <v>68038</v>
      </c>
      <c r="F82" s="18"/>
      <c r="G82" s="2"/>
    </row>
    <row r="83" spans="1:7">
      <c r="A83" s="311"/>
      <c r="B83" s="297"/>
      <c r="C83" s="264">
        <f>SUM(C5:C72)</f>
        <v>6638038</v>
      </c>
      <c r="D83" s="264">
        <f>SUM(D5:D77)</f>
        <v>6570000</v>
      </c>
      <c r="E83" s="264">
        <f>E71</f>
        <v>68038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0" customFormat="1" ht="18">
      <c r="A2" s="313" t="s">
        <v>115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1" customFormat="1" ht="16.5" thickBot="1">
      <c r="A3" s="314" t="s">
        <v>198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4"/>
      <c r="T3" s="7"/>
      <c r="U3" s="7"/>
      <c r="V3" s="7"/>
      <c r="W3" s="7"/>
      <c r="X3" s="16"/>
    </row>
    <row r="4" spans="1:24" s="72" customFormat="1" ht="12.75" customHeight="1">
      <c r="A4" s="317" t="s">
        <v>33</v>
      </c>
      <c r="B4" s="319" t="s">
        <v>34</v>
      </c>
      <c r="C4" s="321" t="s">
        <v>35</v>
      </c>
      <c r="D4" s="321" t="s">
        <v>36</v>
      </c>
      <c r="E4" s="321" t="s">
        <v>37</v>
      </c>
      <c r="F4" s="321" t="s">
        <v>237</v>
      </c>
      <c r="G4" s="321" t="s">
        <v>38</v>
      </c>
      <c r="H4" s="321" t="s">
        <v>251</v>
      </c>
      <c r="I4" s="321" t="s">
        <v>145</v>
      </c>
      <c r="J4" s="321" t="s">
        <v>39</v>
      </c>
      <c r="K4" s="321" t="s">
        <v>40</v>
      </c>
      <c r="L4" s="321" t="s">
        <v>41</v>
      </c>
      <c r="M4" s="321" t="s">
        <v>42</v>
      </c>
      <c r="N4" s="321" t="s">
        <v>43</v>
      </c>
      <c r="O4" s="325" t="s">
        <v>44</v>
      </c>
      <c r="P4" s="323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8"/>
      <c r="B5" s="320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6"/>
      <c r="P5" s="324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206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213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217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218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222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224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229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234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235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236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238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242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245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248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250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253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258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15300</v>
      </c>
      <c r="C37" s="106">
        <f t="shared" ref="C37:P37" si="1">SUM(C6:C36)</f>
        <v>2970</v>
      </c>
      <c r="D37" s="106">
        <f t="shared" si="1"/>
        <v>180</v>
      </c>
      <c r="E37" s="106">
        <f t="shared" si="1"/>
        <v>4000</v>
      </c>
      <c r="F37" s="106">
        <f t="shared" si="1"/>
        <v>500</v>
      </c>
      <c r="G37" s="106">
        <f>SUM(G6:G36)</f>
        <v>12536</v>
      </c>
      <c r="H37" s="106">
        <f t="shared" si="1"/>
        <v>700</v>
      </c>
      <c r="I37" s="106">
        <f t="shared" si="1"/>
        <v>0</v>
      </c>
      <c r="J37" s="106">
        <f t="shared" si="1"/>
        <v>670</v>
      </c>
      <c r="K37" s="106">
        <f t="shared" si="1"/>
        <v>7760</v>
      </c>
      <c r="L37" s="106">
        <f t="shared" si="1"/>
        <v>799</v>
      </c>
      <c r="M37" s="106">
        <f t="shared" si="1"/>
        <v>1700</v>
      </c>
      <c r="N37" s="122">
        <f t="shared" si="1"/>
        <v>220</v>
      </c>
      <c r="O37" s="106">
        <f t="shared" si="1"/>
        <v>10000</v>
      </c>
      <c r="P37" s="107">
        <f t="shared" si="1"/>
        <v>1540</v>
      </c>
      <c r="Q37" s="108">
        <f>SUM(Q6:Q36)</f>
        <v>58875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74" zoomScale="120" zoomScaleNormal="120" workbookViewId="0">
      <selection activeCell="G89" sqref="G89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1" t="s">
        <v>16</v>
      </c>
      <c r="B1" s="332"/>
      <c r="C1" s="332"/>
      <c r="D1" s="332"/>
      <c r="E1" s="332"/>
      <c r="F1" s="333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4" t="s">
        <v>157</v>
      </c>
      <c r="B2" s="335"/>
      <c r="C2" s="335"/>
      <c r="D2" s="335"/>
      <c r="E2" s="335"/>
      <c r="F2" s="336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7" t="s">
        <v>102</v>
      </c>
      <c r="B3" s="338"/>
      <c r="C3" s="338"/>
      <c r="D3" s="338"/>
      <c r="E3" s="338"/>
      <c r="F3" s="339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206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217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218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222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224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229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234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235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236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238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242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245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248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250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253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258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8793200</v>
      </c>
      <c r="C33" s="268">
        <f>SUM(C5:C32)</f>
        <v>7983085</v>
      </c>
      <c r="D33" s="267">
        <f>SUM(D5:D32)</f>
        <v>58885</v>
      </c>
      <c r="E33" s="267">
        <f>SUM(E5:E32)</f>
        <v>8041970</v>
      </c>
      <c r="F33" s="267">
        <f>B33-E33</f>
        <v>751230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9" t="s">
        <v>25</v>
      </c>
      <c r="C35" s="329"/>
      <c r="D35" s="329"/>
      <c r="E35" s="329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2" t="s">
        <v>255</v>
      </c>
      <c r="C37" s="134" t="s">
        <v>256</v>
      </c>
      <c r="D37" s="214">
        <v>3000</v>
      </c>
      <c r="E37" s="283" t="s">
        <v>253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6600</v>
      </c>
      <c r="E42" s="182" t="s">
        <v>258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223</v>
      </c>
      <c r="C43" s="123" t="s">
        <v>125</v>
      </c>
      <c r="D43" s="215">
        <v>1790</v>
      </c>
      <c r="E43" s="183" t="s">
        <v>258</v>
      </c>
      <c r="F43" s="140"/>
      <c r="G43" s="330"/>
      <c r="H43" s="330"/>
      <c r="I43" s="330"/>
      <c r="J43" s="330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 t="s">
        <v>191</v>
      </c>
      <c r="C44" s="123" t="s">
        <v>125</v>
      </c>
      <c r="D44" s="215">
        <v>3000</v>
      </c>
      <c r="E44" s="182" t="s">
        <v>250</v>
      </c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530280</v>
      </c>
      <c r="E46" s="277" t="s">
        <v>258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220000</v>
      </c>
      <c r="E47" s="184" t="s">
        <v>258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258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258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152990</v>
      </c>
      <c r="E50" s="184" t="s">
        <v>258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245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128640</v>
      </c>
      <c r="E54" s="184" t="s">
        <v>250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213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212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158</v>
      </c>
      <c r="B71" s="58" t="s">
        <v>257</v>
      </c>
      <c r="C71" s="123"/>
      <c r="D71" s="218">
        <v>20000</v>
      </c>
      <c r="E71" s="184" t="s">
        <v>253</v>
      </c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210</v>
      </c>
      <c r="C77" s="123"/>
      <c r="D77" s="218">
        <v>13000</v>
      </c>
      <c r="E77" s="185" t="s">
        <v>224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228</v>
      </c>
      <c r="C78" s="123"/>
      <c r="D78" s="218">
        <v>26680</v>
      </c>
      <c r="E78" s="184" t="s">
        <v>238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245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258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243</v>
      </c>
      <c r="B82" s="58" t="s">
        <v>244</v>
      </c>
      <c r="C82" s="123"/>
      <c r="D82" s="218">
        <v>6000</v>
      </c>
      <c r="E82" s="186" t="s">
        <v>242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208</v>
      </c>
      <c r="B83" s="58" t="s">
        <v>209</v>
      </c>
      <c r="C83" s="123"/>
      <c r="D83" s="218">
        <v>107880</v>
      </c>
      <c r="E83" s="184" t="s">
        <v>248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6" t="s">
        <v>97</v>
      </c>
      <c r="B87" s="124" t="s">
        <v>246</v>
      </c>
      <c r="C87" s="123"/>
      <c r="D87" s="218">
        <v>68210</v>
      </c>
      <c r="E87" s="185" t="s">
        <v>245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230</v>
      </c>
      <c r="B88" s="58" t="s">
        <v>231</v>
      </c>
      <c r="C88" s="123"/>
      <c r="D88" s="218">
        <v>30000</v>
      </c>
      <c r="E88" s="186" t="s">
        <v>236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230</v>
      </c>
      <c r="B89" s="57" t="s">
        <v>232</v>
      </c>
      <c r="C89" s="56"/>
      <c r="D89" s="218">
        <v>6000</v>
      </c>
      <c r="E89" s="185" t="s">
        <v>229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207</v>
      </c>
      <c r="C90" s="123"/>
      <c r="D90" s="218">
        <v>12000</v>
      </c>
      <c r="E90" s="186" t="s">
        <v>248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219</v>
      </c>
      <c r="B92" s="58" t="s">
        <v>220</v>
      </c>
      <c r="C92" s="123"/>
      <c r="D92" s="218">
        <v>50000</v>
      </c>
      <c r="E92" s="186" t="s">
        <v>248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20000</v>
      </c>
      <c r="E93" s="185" t="s">
        <v>218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212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214</v>
      </c>
      <c r="B95" s="58" t="s">
        <v>215</v>
      </c>
      <c r="C95" s="123"/>
      <c r="D95" s="218">
        <v>7700</v>
      </c>
      <c r="E95" s="185" t="s">
        <v>213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260</v>
      </c>
      <c r="C96" s="237"/>
      <c r="D96" s="218">
        <v>44000</v>
      </c>
      <c r="E96" s="186" t="s">
        <v>258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350000</v>
      </c>
      <c r="E97" s="185" t="s">
        <v>253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261</v>
      </c>
      <c r="B98" s="58" t="s">
        <v>187</v>
      </c>
      <c r="C98" s="123"/>
      <c r="D98" s="218">
        <v>20000</v>
      </c>
      <c r="E98" s="184" t="s">
        <v>258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226</v>
      </c>
      <c r="B115" s="58" t="s">
        <v>195</v>
      </c>
      <c r="C115" s="123" t="s">
        <v>196</v>
      </c>
      <c r="D115" s="218">
        <v>5500</v>
      </c>
      <c r="E115" s="186" t="s">
        <v>227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7" t="s">
        <v>31</v>
      </c>
      <c r="B119" s="328"/>
      <c r="C119" s="340"/>
      <c r="D119" s="221">
        <f>SUM(D37:D118)</f>
        <v>3115485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7" t="s">
        <v>32</v>
      </c>
      <c r="B121" s="328"/>
      <c r="C121" s="328"/>
      <c r="D121" s="221">
        <f>D119+M121</f>
        <v>3115485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0"/>
  <sheetViews>
    <sheetView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4" t="s">
        <v>53</v>
      </c>
      <c r="B1" s="345"/>
      <c r="C1" s="345"/>
      <c r="D1" s="345"/>
      <c r="E1" s="346"/>
      <c r="F1" s="5"/>
      <c r="G1" s="5"/>
    </row>
    <row r="2" spans="1:25" ht="21.75">
      <c r="A2" s="350" t="s">
        <v>68</v>
      </c>
      <c r="B2" s="351"/>
      <c r="C2" s="351"/>
      <c r="D2" s="351"/>
      <c r="E2" s="352"/>
      <c r="F2" s="5"/>
      <c r="G2" s="5"/>
    </row>
    <row r="3" spans="1:25" ht="23.25">
      <c r="A3" s="347" t="s">
        <v>259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3" t="s">
        <v>118</v>
      </c>
      <c r="B4" s="354"/>
      <c r="C4" s="274"/>
      <c r="D4" s="355" t="s">
        <v>117</v>
      </c>
      <c r="E4" s="356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7815262.3194571435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224455.49715714296</v>
      </c>
      <c r="C6" s="41"/>
      <c r="D6" s="39" t="s">
        <v>18</v>
      </c>
      <c r="E6" s="254">
        <v>68038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332908.17769999988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48875</v>
      </c>
      <c r="C9" s="40"/>
      <c r="D9" s="39" t="s">
        <v>12</v>
      </c>
      <c r="E9" s="254">
        <v>3115485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254</v>
      </c>
      <c r="E10" s="256">
        <v>-201993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8</v>
      </c>
      <c r="B11" s="301">
        <f>B6-B9-B10</f>
        <v>175580.49715714296</v>
      </c>
      <c r="C11" s="40"/>
      <c r="D11" s="304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225</v>
      </c>
      <c r="E14" s="254">
        <v>45880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11175580.497157143</v>
      </c>
      <c r="C17" s="40"/>
      <c r="D17" s="40" t="s">
        <v>7</v>
      </c>
      <c r="E17" s="257">
        <f>SUM(E5:E16)</f>
        <v>11175580.497157143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1" t="s">
        <v>15</v>
      </c>
      <c r="B19" s="342"/>
      <c r="C19" s="342"/>
      <c r="D19" s="342"/>
      <c r="E19" s="34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530280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239</v>
      </c>
      <c r="B22" s="127">
        <v>26680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149</v>
      </c>
      <c r="B23" s="127">
        <v>26000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113</v>
      </c>
      <c r="B24" s="49">
        <v>19600</v>
      </c>
      <c r="C24" s="39"/>
      <c r="D24" s="279" t="s">
        <v>140</v>
      </c>
      <c r="E24" s="280">
        <v>153000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119</v>
      </c>
      <c r="B25" s="262">
        <v>22000</v>
      </c>
      <c r="C25" s="39"/>
      <c r="D25" s="279" t="s">
        <v>142</v>
      </c>
      <c r="E25" s="280">
        <v>128640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262</v>
      </c>
      <c r="B26" s="127">
        <v>44000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184</v>
      </c>
      <c r="B27" s="285">
        <v>81530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180</v>
      </c>
      <c r="B28" s="285">
        <v>60000</v>
      </c>
      <c r="C28" s="286"/>
      <c r="D28" s="287" t="s">
        <v>211</v>
      </c>
      <c r="E28" s="288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263</v>
      </c>
      <c r="B29" s="285">
        <v>26000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249</v>
      </c>
      <c r="B30" s="285">
        <v>107880</v>
      </c>
      <c r="C30" s="286"/>
      <c r="D30" s="287" t="s">
        <v>241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173</v>
      </c>
      <c r="B31" s="285">
        <v>20000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247</v>
      </c>
      <c r="B32" s="285">
        <v>68210</v>
      </c>
      <c r="C32" s="286"/>
      <c r="D32" s="287" t="s">
        <v>216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4" t="s">
        <v>147</v>
      </c>
      <c r="B33" s="285">
        <v>330000</v>
      </c>
      <c r="C33" s="286"/>
      <c r="D33" s="287" t="s">
        <v>233</v>
      </c>
      <c r="E33" s="288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02" t="s">
        <v>205</v>
      </c>
      <c r="B34" s="303">
        <v>40490</v>
      </c>
      <c r="C34" s="294"/>
      <c r="D34" s="302" t="s">
        <v>240</v>
      </c>
      <c r="E34" s="303">
        <v>50000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14"/>
      <c r="B35" s="1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</sheetData>
  <sortState ref="A27:B29">
    <sortCondition ref="A26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2022-04-24T11:53:25Z</dcterms:modified>
</cp:coreProperties>
</file>