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5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</commentList>
</comments>
</file>

<file path=xl/sharedStrings.xml><?xml version="1.0" encoding="utf-8"?>
<sst xmlns="http://schemas.openxmlformats.org/spreadsheetml/2006/main" count="505" uniqueCount="272">
  <si>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</si>
  <si>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</si>
  <si>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</si>
  <si>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</si>
  <si>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</si>
  <si>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</si>
  <si>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</si>
  <si>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</si>
  <si>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</si>
  <si>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</si>
  <si>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</si>
  <si>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</si>
  <si>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</si>
  <si>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</si>
  <si>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</si>
  <si>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</si>
  <si>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</si>
  <si>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</si>
  <si>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</si>
  <si>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</si>
  <si>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</si>
  <si>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</si>
  <si>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</si>
  <si>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</si>
  <si>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</si>
  <si>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</si>
  <si>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</si>
  <si>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</si>
  <si>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</si>
  <si>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</si>
  <si>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</si>
  <si>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</si>
  <si>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</si>
  <si>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</si>
  <si>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</si>
  <si>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</si>
  <si>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</si>
  <si>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</si>
  <si>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</si>
  <si>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</si>
  <si>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</si>
  <si>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</si>
  <si>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</si>
  <si>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</si>
  <si>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</si>
  <si>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</si>
  <si>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</si>
  <si>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</si>
  <si>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</si>
  <si>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</si>
  <si>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</si>
  <si>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</si>
  <si>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</si>
  <si>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</si>
  <si>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</si>
  <si>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</si>
  <si>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</si>
  <si>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</si>
  <si>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</si>
  <si>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</si>
  <si>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</si>
  <si>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</si>
  <si>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</si>
  <si>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</si>
  <si>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</si>
  <si>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</si>
  <si>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</si>
  <si>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</si>
  <si>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</si>
  <si>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</si>
  <si>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</si>
  <si>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</si>
  <si>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</si>
  <si>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</si>
  <si>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</si>
  <si>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</si>
  <si>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</si>
  <si>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</si>
  <si>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</si>
  <si>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</si>
  <si>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</si>
  <si>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</si>
  <si>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</si>
  <si>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</si>
  <si>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</si>
  <si>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</si>
  <si>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</si>
  <si>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</si>
  <si>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</si>
  <si>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</si>
  <si>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</si>
  <si>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</si>
  <si>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</si>
  <si>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</si>
  <si>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</si>
  <si>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</si>
  <si>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</si>
  <si>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</si>
  <si>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</si>
  <si>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</si>
  <si>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</si>
  <si>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</si>
  <si>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</si>
  <si>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</si>
  <si>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</si>
  <si>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</si>
  <si>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</si>
  <si>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</si>
  <si>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</si>
  <si>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</si>
  <si>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</si>
  <si>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</si>
  <si>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</si>
  <si>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</si>
  <si>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</si>
  <si>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</si>
  <si>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</si>
  <si>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</si>
  <si>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</si>
  <si>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</si>
  <si>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</si>
  <si>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</si>
  <si>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</si>
  <si>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</si>
  <si>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</si>
  <si>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</si>
  <si>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</si>
  <si>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</si>
  <si>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</si>
  <si>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</si>
  <si>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</si>
  <si>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</si>
  <si>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</si>
  <si>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</si>
  <si>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</si>
  <si>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</si>
  <si>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</si>
  <si>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</si>
  <si>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</si>
  <si>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</si>
  <si>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</si>
  <si>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</si>
  <si>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</si>
  <si>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</si>
  <si>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</si>
  <si>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</si>
  <si>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</si>
  <si>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</si>
  <si>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</si>
  <si>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</si>
  <si>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</si>
  <si>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</si>
  <si>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</si>
  <si>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</si>
  <si>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</si>
  <si>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</si>
  <si>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</si>
  <si>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</si>
  <si>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</si>
  <si>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</si>
  <si>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</si>
  <si>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</si>
  <si>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</si>
  <si>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</si>
  <si>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</si>
  <si>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</si>
  <si>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</si>
  <si>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</si>
  <si>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</si>
  <si>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</si>
  <si>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</si>
  <si>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</si>
  <si>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</si>
  <si>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</si>
  <si>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</si>
  <si>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</si>
  <si>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</si>
  <si>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</si>
  <si>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</si>
  <si>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</si>
  <si>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</si>
  <si>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</si>
  <si>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</si>
  <si>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</si>
  <si>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</si>
  <si>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</si>
  <si>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</si>
  <si>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</si>
  <si>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</si>
  <si>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</si>
  <si>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</si>
  <si>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</si>
  <si>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</si>
  <si>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</si>
  <si>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</si>
  <si>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</si>
  <si>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</si>
  <si>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</si>
  <si>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</si>
  <si>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</si>
  <si>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</si>
  <si>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</si>
  <si>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</si>
  <si>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</si>
  <si>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</si>
  <si>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</si>
  <si>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</si>
  <si>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</si>
  <si>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</si>
  <si>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</si>
  <si>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</si>
  <si>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</si>
  <si>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</si>
  <si>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</si>
  <si>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</si>
  <si>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</si>
  <si>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</si>
  <si>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</si>
  <si>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</si>
  <si>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</si>
  <si>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</si>
  <si>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</si>
  <si>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</si>
  <si>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</si>
  <si>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</si>
  <si>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</si>
  <si>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</si>
  <si>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</si>
  <si>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</si>
  <si>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</si>
  <si>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</si>
  <si>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CD Sound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</si>
  <si>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</si>
  <si>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</si>
  <si>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</si>
  <si>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</si>
  <si>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</si>
  <si>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</si>
  <si>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</si>
  <si>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</si>
  <si>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</si>
  <si>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</si>
  <si>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</si>
  <si>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</si>
  <si>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</si>
  <si>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</si>
  <si>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</si>
  <si>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</si>
  <si>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</si>
  <si>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</si>
  <si>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</si>
  <si>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</si>
  <si>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</si>
  <si>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</si>
  <si>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</si>
  <si>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</si>
  <si>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Hasan Telecom</t>
  </si>
  <si>
    <t>23.04.2022</t>
  </si>
  <si>
    <t>Biswas</t>
  </si>
  <si>
    <t>Bonpara</t>
  </si>
  <si>
    <t>C=Biswas Telecom</t>
  </si>
  <si>
    <t>Ch=Friends Telecom</t>
  </si>
  <si>
    <t>24.04.2022</t>
  </si>
  <si>
    <t>Date:24.04.2022</t>
  </si>
  <si>
    <t>Mokhura</t>
  </si>
  <si>
    <t>T.M Electronics</t>
  </si>
  <si>
    <t>Anika Telecom</t>
  </si>
  <si>
    <t>Symphony  Balance(+)</t>
  </si>
  <si>
    <t>B=Moom Telecom</t>
  </si>
  <si>
    <t>Nal=Ma Telecom</t>
  </si>
  <si>
    <t>M=T.M Electronics</t>
  </si>
  <si>
    <t>B=Hiron Moible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</si>
</sst>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5" xfId="0" applyNumberFormat="1" applyFont="1" applyFill="1" applyBorder="1" applyAlignment="1">
      <alignment horizontal="left" vertical="center"/>
    </xf>
    <xf numFmtId="1" fontId="33" fillId="0" borderId="26" xfId="0" applyNumberFormat="1" applyFont="1" applyFill="1" applyBorder="1" applyAlignment="1">
      <alignment horizontal="right" vertical="center"/>
    </xf>
    <xf numFmtId="1" fontId="33" fillId="0" borderId="59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8"/>
      <c r="B1" s="308"/>
      <c r="C1" s="308"/>
      <c r="D1" s="308"/>
      <c r="E1" s="308"/>
      <c r="F1" s="308"/>
    </row>
    <row r="2" spans="1:8" ht="20.25">
      <c r="A2" s="309"/>
      <c r="B2" s="306" t="s">
        <v>16</v>
      </c>
      <c r="C2" s="306"/>
      <c r="D2" s="306"/>
      <c r="E2" s="306"/>
    </row>
    <row r="3" spans="1:8" ht="16.5" customHeight="1">
      <c r="A3" s="309"/>
      <c r="B3" s="307" t="s">
        <v>58</v>
      </c>
      <c r="C3" s="307"/>
      <c r="D3" s="307"/>
      <c r="E3" s="307"/>
    </row>
    <row r="4" spans="1:8" ht="15.75" customHeight="1">
      <c r="A4" s="30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9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9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9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9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9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9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9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9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9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18" sqref="G1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8"/>
      <c r="B1" s="308"/>
      <c r="C1" s="308"/>
      <c r="D1" s="308"/>
      <c r="E1" s="308"/>
      <c r="F1" s="308"/>
    </row>
    <row r="2" spans="1:7" ht="20.25">
      <c r="A2" s="309"/>
      <c r="B2" s="306" t="s">
        <v>16</v>
      </c>
      <c r="C2" s="306"/>
      <c r="D2" s="306"/>
      <c r="E2" s="306"/>
    </row>
    <row r="3" spans="1:7" ht="16.5" customHeight="1">
      <c r="A3" s="309"/>
      <c r="B3" s="307" t="s">
        <v>197</v>
      </c>
      <c r="C3" s="307"/>
      <c r="D3" s="307"/>
      <c r="E3" s="307"/>
    </row>
    <row r="4" spans="1:7" ht="15.75" customHeight="1">
      <c r="A4" s="30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9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09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09"/>
      <c r="B7" s="26" t="s">
        <v>200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09"/>
      <c r="B8" s="26" t="s">
        <v>206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09"/>
      <c r="B9" s="26" t="s">
        <v>212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09"/>
      <c r="B10" s="26" t="s">
        <v>213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09"/>
      <c r="B11" s="26" t="s">
        <v>217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09"/>
      <c r="B12" s="26" t="s">
        <v>218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09"/>
      <c r="B13" s="26" t="s">
        <v>221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09"/>
      <c r="B14" s="26" t="s">
        <v>222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09"/>
      <c r="B15" s="26" t="s">
        <v>224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09"/>
      <c r="B16" s="26" t="s">
        <v>229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09"/>
      <c r="B17" s="26" t="s">
        <v>234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09"/>
      <c r="B18" s="26" t="s">
        <v>235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09"/>
      <c r="B19" s="26" t="s">
        <v>236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09"/>
      <c r="B20" s="26" t="s">
        <v>238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09"/>
      <c r="B21" s="26" t="s">
        <v>242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09"/>
      <c r="B22" s="26" t="s">
        <v>245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09"/>
      <c r="B23" s="26" t="s">
        <v>248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09"/>
      <c r="B24" s="26" t="s">
        <v>250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09"/>
      <c r="B25" s="302" t="s">
        <v>250</v>
      </c>
      <c r="C25" s="303">
        <v>47000</v>
      </c>
      <c r="D25" s="303">
        <v>0</v>
      </c>
      <c r="E25" s="262">
        <f t="shared" si="0"/>
        <v>68038</v>
      </c>
      <c r="F25" s="301" t="s">
        <v>252</v>
      </c>
      <c r="G25" s="2"/>
    </row>
    <row r="26" spans="1:7">
      <c r="A26" s="309"/>
      <c r="B26" s="26" t="s">
        <v>253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09"/>
      <c r="B27" s="26" t="s">
        <v>257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09"/>
      <c r="B28" s="26" t="s">
        <v>262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09"/>
      <c r="B29" s="26"/>
      <c r="C29" s="261"/>
      <c r="D29" s="261"/>
      <c r="E29" s="262">
        <f t="shared" si="0"/>
        <v>68038</v>
      </c>
      <c r="F29" s="2"/>
      <c r="G29" s="21"/>
    </row>
    <row r="30" spans="1:7">
      <c r="A30" s="309"/>
      <c r="B30" s="26"/>
      <c r="C30" s="261"/>
      <c r="D30" s="261"/>
      <c r="E30" s="262">
        <f t="shared" si="0"/>
        <v>68038</v>
      </c>
      <c r="F30" s="2"/>
      <c r="G30" s="21"/>
    </row>
    <row r="31" spans="1:7">
      <c r="A31" s="309"/>
      <c r="B31" s="26"/>
      <c r="C31" s="261"/>
      <c r="D31" s="261"/>
      <c r="E31" s="262">
        <f t="shared" si="0"/>
        <v>68038</v>
      </c>
      <c r="F31" s="2"/>
      <c r="G31" s="21"/>
    </row>
    <row r="32" spans="1:7">
      <c r="A32" s="309"/>
      <c r="B32" s="26"/>
      <c r="C32" s="261"/>
      <c r="D32" s="261"/>
      <c r="E32" s="262">
        <f>E31+C32-D32</f>
        <v>68038</v>
      </c>
      <c r="F32" s="2"/>
      <c r="G32" s="21"/>
    </row>
    <row r="33" spans="1:7">
      <c r="A33" s="309"/>
      <c r="B33" s="26"/>
      <c r="C33" s="261"/>
      <c r="D33" s="263"/>
      <c r="E33" s="262">
        <f t="shared" si="0"/>
        <v>68038</v>
      </c>
      <c r="F33" s="2"/>
      <c r="G33" s="21"/>
    </row>
    <row r="34" spans="1:7">
      <c r="A34" s="309"/>
      <c r="B34" s="26"/>
      <c r="C34" s="261"/>
      <c r="D34" s="261"/>
      <c r="E34" s="262">
        <f t="shared" si="0"/>
        <v>68038</v>
      </c>
      <c r="F34" s="2"/>
      <c r="G34" s="21"/>
    </row>
    <row r="35" spans="1:7">
      <c r="A35" s="309"/>
      <c r="B35" s="26"/>
      <c r="C35" s="261"/>
      <c r="D35" s="261"/>
      <c r="E35" s="262">
        <f t="shared" si="0"/>
        <v>68038</v>
      </c>
      <c r="F35" s="2"/>
      <c r="G35" s="21"/>
    </row>
    <row r="36" spans="1:7">
      <c r="A36" s="309"/>
      <c r="B36" s="26"/>
      <c r="C36" s="261"/>
      <c r="D36" s="261"/>
      <c r="E36" s="262">
        <f t="shared" si="0"/>
        <v>68038</v>
      </c>
      <c r="F36" s="2"/>
      <c r="G36" s="21"/>
    </row>
    <row r="37" spans="1:7">
      <c r="A37" s="309"/>
      <c r="B37" s="26"/>
      <c r="C37" s="261"/>
      <c r="D37" s="261"/>
      <c r="E37" s="262">
        <f t="shared" si="0"/>
        <v>68038</v>
      </c>
      <c r="F37" s="2"/>
      <c r="G37" s="21"/>
    </row>
    <row r="38" spans="1:7">
      <c r="A38" s="309"/>
      <c r="B38" s="26"/>
      <c r="C38" s="261"/>
      <c r="D38" s="261"/>
      <c r="E38" s="262">
        <f t="shared" si="0"/>
        <v>68038</v>
      </c>
      <c r="F38" s="2"/>
      <c r="G38" s="21"/>
    </row>
    <row r="39" spans="1:7">
      <c r="A39" s="309"/>
      <c r="B39" s="26"/>
      <c r="C39" s="261"/>
      <c r="D39" s="261"/>
      <c r="E39" s="262">
        <f t="shared" si="0"/>
        <v>68038</v>
      </c>
      <c r="F39" s="2"/>
      <c r="G39" s="21"/>
    </row>
    <row r="40" spans="1:7">
      <c r="A40" s="309"/>
      <c r="B40" s="26"/>
      <c r="C40" s="261"/>
      <c r="D40" s="261"/>
      <c r="E40" s="262">
        <f t="shared" si="0"/>
        <v>68038</v>
      </c>
      <c r="F40" s="2"/>
      <c r="G40" s="21"/>
    </row>
    <row r="41" spans="1:7">
      <c r="A41" s="309"/>
      <c r="B41" s="26"/>
      <c r="C41" s="261"/>
      <c r="D41" s="261"/>
      <c r="E41" s="262">
        <f t="shared" si="0"/>
        <v>68038</v>
      </c>
      <c r="F41" s="2"/>
      <c r="G41" s="21"/>
    </row>
    <row r="42" spans="1:7">
      <c r="A42" s="309"/>
      <c r="B42" s="26"/>
      <c r="C42" s="261"/>
      <c r="D42" s="261"/>
      <c r="E42" s="262">
        <f t="shared" si="0"/>
        <v>68038</v>
      </c>
      <c r="F42" s="2"/>
      <c r="G42" s="21"/>
    </row>
    <row r="43" spans="1:7">
      <c r="A43" s="309"/>
      <c r="B43" s="26"/>
      <c r="C43" s="261"/>
      <c r="D43" s="261"/>
      <c r="E43" s="262">
        <f t="shared" si="0"/>
        <v>68038</v>
      </c>
      <c r="F43" s="2"/>
      <c r="G43" s="21"/>
    </row>
    <row r="44" spans="1:7">
      <c r="A44" s="309"/>
      <c r="B44" s="26"/>
      <c r="C44" s="261"/>
      <c r="D44" s="261"/>
      <c r="E44" s="262">
        <f t="shared" si="0"/>
        <v>68038</v>
      </c>
      <c r="F44" s="2"/>
      <c r="G44" s="21"/>
    </row>
    <row r="45" spans="1:7">
      <c r="A45" s="309"/>
      <c r="B45" s="26"/>
      <c r="C45" s="261"/>
      <c r="D45" s="261"/>
      <c r="E45" s="262">
        <f t="shared" si="0"/>
        <v>68038</v>
      </c>
      <c r="F45" s="2"/>
      <c r="G45" s="21"/>
    </row>
    <row r="46" spans="1:7">
      <c r="A46" s="309"/>
      <c r="B46" s="26"/>
      <c r="C46" s="261"/>
      <c r="D46" s="261"/>
      <c r="E46" s="262">
        <f t="shared" si="0"/>
        <v>68038</v>
      </c>
      <c r="F46" s="2"/>
      <c r="G46" s="21"/>
    </row>
    <row r="47" spans="1:7">
      <c r="A47" s="309"/>
      <c r="B47" s="26"/>
      <c r="C47" s="261"/>
      <c r="D47" s="261"/>
      <c r="E47" s="262">
        <f t="shared" si="0"/>
        <v>68038</v>
      </c>
      <c r="F47" s="2"/>
      <c r="G47" s="21"/>
    </row>
    <row r="48" spans="1:7">
      <c r="A48" s="309"/>
      <c r="B48" s="26"/>
      <c r="C48" s="261"/>
      <c r="D48" s="261"/>
      <c r="E48" s="262">
        <f t="shared" si="0"/>
        <v>68038</v>
      </c>
      <c r="F48" s="2"/>
      <c r="G48" s="21"/>
    </row>
    <row r="49" spans="1:7">
      <c r="A49" s="309"/>
      <c r="B49" s="26"/>
      <c r="C49" s="261"/>
      <c r="D49" s="261"/>
      <c r="E49" s="262">
        <f t="shared" si="0"/>
        <v>68038</v>
      </c>
      <c r="F49" s="2"/>
      <c r="G49" s="21"/>
    </row>
    <row r="50" spans="1:7">
      <c r="A50" s="309"/>
      <c r="B50" s="26"/>
      <c r="C50" s="261"/>
      <c r="D50" s="261"/>
      <c r="E50" s="262">
        <f t="shared" si="0"/>
        <v>68038</v>
      </c>
      <c r="F50" s="2"/>
      <c r="G50" s="21"/>
    </row>
    <row r="51" spans="1:7">
      <c r="A51" s="309"/>
      <c r="B51" s="26"/>
      <c r="C51" s="261"/>
      <c r="D51" s="261"/>
      <c r="E51" s="262">
        <f t="shared" si="0"/>
        <v>68038</v>
      </c>
      <c r="F51" s="2"/>
      <c r="G51" s="21"/>
    </row>
    <row r="52" spans="1:7">
      <c r="A52" s="309"/>
      <c r="B52" s="26"/>
      <c r="C52" s="261"/>
      <c r="D52" s="261"/>
      <c r="E52" s="262">
        <f t="shared" si="0"/>
        <v>68038</v>
      </c>
      <c r="F52" s="2"/>
      <c r="G52" s="21"/>
    </row>
    <row r="53" spans="1:7">
      <c r="A53" s="309"/>
      <c r="B53" s="26"/>
      <c r="C53" s="261"/>
      <c r="D53" s="261"/>
      <c r="E53" s="262">
        <f t="shared" si="0"/>
        <v>68038</v>
      </c>
      <c r="F53" s="2"/>
      <c r="G53" s="21"/>
    </row>
    <row r="54" spans="1:7">
      <c r="A54" s="309"/>
      <c r="B54" s="26"/>
      <c r="C54" s="261"/>
      <c r="D54" s="261"/>
      <c r="E54" s="262">
        <f t="shared" si="0"/>
        <v>68038</v>
      </c>
      <c r="F54" s="2"/>
      <c r="G54" s="21"/>
    </row>
    <row r="55" spans="1:7">
      <c r="A55" s="309"/>
      <c r="B55" s="26"/>
      <c r="C55" s="261"/>
      <c r="D55" s="261"/>
      <c r="E55" s="262">
        <f t="shared" si="0"/>
        <v>68038</v>
      </c>
      <c r="F55" s="2"/>
    </row>
    <row r="56" spans="1:7">
      <c r="A56" s="309"/>
      <c r="B56" s="26"/>
      <c r="C56" s="261"/>
      <c r="D56" s="261"/>
      <c r="E56" s="262">
        <f t="shared" si="0"/>
        <v>68038</v>
      </c>
      <c r="F56" s="2"/>
    </row>
    <row r="57" spans="1:7">
      <c r="A57" s="309"/>
      <c r="B57" s="26"/>
      <c r="C57" s="261"/>
      <c r="D57" s="261"/>
      <c r="E57" s="262">
        <f t="shared" si="0"/>
        <v>68038</v>
      </c>
      <c r="F57" s="2"/>
    </row>
    <row r="58" spans="1:7">
      <c r="A58" s="309"/>
      <c r="B58" s="26"/>
      <c r="C58" s="261"/>
      <c r="D58" s="261"/>
      <c r="E58" s="262">
        <f t="shared" si="0"/>
        <v>68038</v>
      </c>
      <c r="F58" s="2"/>
    </row>
    <row r="59" spans="1:7">
      <c r="A59" s="309"/>
      <c r="B59" s="26"/>
      <c r="C59" s="261"/>
      <c r="D59" s="261"/>
      <c r="E59" s="262">
        <f t="shared" si="0"/>
        <v>68038</v>
      </c>
      <c r="F59" s="2"/>
    </row>
    <row r="60" spans="1:7">
      <c r="A60" s="309"/>
      <c r="B60" s="26"/>
      <c r="C60" s="261"/>
      <c r="D60" s="261"/>
      <c r="E60" s="262">
        <f t="shared" si="0"/>
        <v>68038</v>
      </c>
      <c r="F60" s="2"/>
    </row>
    <row r="61" spans="1:7">
      <c r="A61" s="309"/>
      <c r="B61" s="26"/>
      <c r="C61" s="261"/>
      <c r="D61" s="261"/>
      <c r="E61" s="262">
        <f t="shared" si="0"/>
        <v>68038</v>
      </c>
      <c r="F61" s="2"/>
    </row>
    <row r="62" spans="1:7">
      <c r="A62" s="309"/>
      <c r="B62" s="26"/>
      <c r="C62" s="261"/>
      <c r="D62" s="261"/>
      <c r="E62" s="262">
        <f t="shared" si="0"/>
        <v>68038</v>
      </c>
      <c r="F62" s="2"/>
    </row>
    <row r="63" spans="1:7">
      <c r="A63" s="309"/>
      <c r="B63" s="26"/>
      <c r="C63" s="261"/>
      <c r="D63" s="261"/>
      <c r="E63" s="262">
        <f t="shared" si="0"/>
        <v>68038</v>
      </c>
      <c r="F63" s="2"/>
    </row>
    <row r="64" spans="1:7">
      <c r="A64" s="309"/>
      <c r="B64" s="26"/>
      <c r="C64" s="261"/>
      <c r="D64" s="261"/>
      <c r="E64" s="262">
        <f t="shared" si="0"/>
        <v>68038</v>
      </c>
      <c r="F64" s="2"/>
    </row>
    <row r="65" spans="1:7">
      <c r="A65" s="309"/>
      <c r="B65" s="26"/>
      <c r="C65" s="261"/>
      <c r="D65" s="261"/>
      <c r="E65" s="262">
        <f t="shared" si="0"/>
        <v>68038</v>
      </c>
      <c r="F65" s="2"/>
    </row>
    <row r="66" spans="1:7">
      <c r="A66" s="309"/>
      <c r="B66" s="26"/>
      <c r="C66" s="261"/>
      <c r="D66" s="261"/>
      <c r="E66" s="262">
        <f t="shared" si="0"/>
        <v>68038</v>
      </c>
      <c r="F66" s="2"/>
    </row>
    <row r="67" spans="1:7">
      <c r="A67" s="309"/>
      <c r="B67" s="26"/>
      <c r="C67" s="261"/>
      <c r="D67" s="261"/>
      <c r="E67" s="262">
        <f t="shared" si="0"/>
        <v>68038</v>
      </c>
      <c r="F67" s="2"/>
    </row>
    <row r="68" spans="1:7">
      <c r="A68" s="309"/>
      <c r="B68" s="26"/>
      <c r="C68" s="261"/>
      <c r="D68" s="261"/>
      <c r="E68" s="262">
        <f t="shared" si="0"/>
        <v>68038</v>
      </c>
      <c r="F68" s="2"/>
    </row>
    <row r="69" spans="1:7">
      <c r="A69" s="309"/>
      <c r="B69" s="26"/>
      <c r="C69" s="261"/>
      <c r="D69" s="261"/>
      <c r="E69" s="262">
        <f t="shared" si="0"/>
        <v>68038</v>
      </c>
      <c r="F69" s="2"/>
    </row>
    <row r="70" spans="1:7">
      <c r="A70" s="309"/>
      <c r="B70" s="26"/>
      <c r="C70" s="261"/>
      <c r="D70" s="261"/>
      <c r="E70" s="262">
        <f t="shared" ref="E70:E82" si="1">E69+C70-D70</f>
        <v>68038</v>
      </c>
      <c r="F70" s="2"/>
    </row>
    <row r="71" spans="1:7">
      <c r="A71" s="309"/>
      <c r="B71" s="26"/>
      <c r="C71" s="261"/>
      <c r="D71" s="261"/>
      <c r="E71" s="262">
        <f t="shared" si="1"/>
        <v>68038</v>
      </c>
      <c r="F71" s="2"/>
    </row>
    <row r="72" spans="1:7">
      <c r="A72" s="309"/>
      <c r="B72" s="26"/>
      <c r="C72" s="261"/>
      <c r="D72" s="261"/>
      <c r="E72" s="262">
        <f t="shared" si="1"/>
        <v>68038</v>
      </c>
      <c r="F72" s="2"/>
    </row>
    <row r="73" spans="1:7">
      <c r="A73" s="309"/>
      <c r="B73" s="26"/>
      <c r="C73" s="261"/>
      <c r="D73" s="261"/>
      <c r="E73" s="262">
        <f t="shared" si="1"/>
        <v>68038</v>
      </c>
      <c r="F73" s="2"/>
    </row>
    <row r="74" spans="1:7">
      <c r="A74" s="309"/>
      <c r="B74" s="26"/>
      <c r="C74" s="261"/>
      <c r="D74" s="261"/>
      <c r="E74" s="262">
        <f t="shared" si="1"/>
        <v>68038</v>
      </c>
      <c r="F74" s="2"/>
    </row>
    <row r="75" spans="1:7">
      <c r="A75" s="309"/>
      <c r="B75" s="26"/>
      <c r="C75" s="261"/>
      <c r="D75" s="261"/>
      <c r="E75" s="262">
        <f t="shared" si="1"/>
        <v>68038</v>
      </c>
      <c r="F75" s="2"/>
    </row>
    <row r="76" spans="1:7">
      <c r="A76" s="309"/>
      <c r="B76" s="26"/>
      <c r="C76" s="261"/>
      <c r="D76" s="261"/>
      <c r="E76" s="262">
        <f t="shared" si="1"/>
        <v>68038</v>
      </c>
      <c r="F76" s="2"/>
    </row>
    <row r="77" spans="1:7">
      <c r="A77" s="309"/>
      <c r="B77" s="26"/>
      <c r="C77" s="261"/>
      <c r="D77" s="261"/>
      <c r="E77" s="262">
        <f t="shared" si="1"/>
        <v>68038</v>
      </c>
      <c r="F77" s="2"/>
    </row>
    <row r="78" spans="1:7">
      <c r="A78" s="309"/>
      <c r="B78" s="26"/>
      <c r="C78" s="261"/>
      <c r="D78" s="261"/>
      <c r="E78" s="262">
        <f t="shared" si="1"/>
        <v>68038</v>
      </c>
      <c r="F78" s="2"/>
    </row>
    <row r="79" spans="1:7">
      <c r="A79" s="309"/>
      <c r="B79" s="26"/>
      <c r="C79" s="261"/>
      <c r="D79" s="261"/>
      <c r="E79" s="262">
        <f t="shared" si="1"/>
        <v>68038</v>
      </c>
      <c r="F79" s="18"/>
      <c r="G79" s="2"/>
    </row>
    <row r="80" spans="1:7">
      <c r="A80" s="309"/>
      <c r="B80" s="26"/>
      <c r="C80" s="261"/>
      <c r="D80" s="261"/>
      <c r="E80" s="262">
        <f t="shared" si="1"/>
        <v>68038</v>
      </c>
      <c r="F80" s="18"/>
      <c r="G80" s="2"/>
    </row>
    <row r="81" spans="1:7">
      <c r="A81" s="309"/>
      <c r="B81" s="26"/>
      <c r="C81" s="261"/>
      <c r="D81" s="261"/>
      <c r="E81" s="262">
        <f t="shared" si="1"/>
        <v>68038</v>
      </c>
      <c r="F81" s="18"/>
      <c r="G81" s="2"/>
    </row>
    <row r="82" spans="1:7">
      <c r="A82" s="309"/>
      <c r="B82" s="26"/>
      <c r="C82" s="261"/>
      <c r="D82" s="261"/>
      <c r="E82" s="262">
        <f t="shared" si="1"/>
        <v>68038</v>
      </c>
      <c r="F82" s="18"/>
      <c r="G82" s="2"/>
    </row>
    <row r="83" spans="1:7">
      <c r="A83" s="309"/>
      <c r="B83" s="295"/>
      <c r="C83" s="262">
        <f>SUM(C5:C72)</f>
        <v>7338038</v>
      </c>
      <c r="D83" s="262">
        <f>SUM(D5:D77)</f>
        <v>7270000</v>
      </c>
      <c r="E83" s="262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0" customFormat="1" ht="18">
      <c r="A2" s="315" t="s">
        <v>115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1" customFormat="1" ht="16.5" thickBot="1">
      <c r="A3" s="316" t="s">
        <v>198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4"/>
      <c r="T3" s="7"/>
      <c r="U3" s="7"/>
      <c r="V3" s="7"/>
      <c r="W3" s="7"/>
      <c r="X3" s="16"/>
    </row>
    <row r="4" spans="1:24" s="72" customFormat="1" ht="12.75" customHeight="1">
      <c r="A4" s="319" t="s">
        <v>33</v>
      </c>
      <c r="B4" s="321" t="s">
        <v>34</v>
      </c>
      <c r="C4" s="310" t="s">
        <v>35</v>
      </c>
      <c r="D4" s="310" t="s">
        <v>36</v>
      </c>
      <c r="E4" s="310" t="s">
        <v>37</v>
      </c>
      <c r="F4" s="310" t="s">
        <v>237</v>
      </c>
      <c r="G4" s="310" t="s">
        <v>38</v>
      </c>
      <c r="H4" s="310" t="s">
        <v>251</v>
      </c>
      <c r="I4" s="310" t="s">
        <v>145</v>
      </c>
      <c r="J4" s="310" t="s">
        <v>39</v>
      </c>
      <c r="K4" s="310" t="s">
        <v>40</v>
      </c>
      <c r="L4" s="310" t="s">
        <v>41</v>
      </c>
      <c r="M4" s="310" t="s">
        <v>42</v>
      </c>
      <c r="N4" s="310" t="s">
        <v>43</v>
      </c>
      <c r="O4" s="312" t="s">
        <v>44</v>
      </c>
      <c r="P4" s="323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0"/>
      <c r="B5" s="322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3"/>
      <c r="P5" s="324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235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236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238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242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245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248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250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253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257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262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560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15300</v>
      </c>
      <c r="C37" s="106">
        <f t="shared" ref="C37:P37" si="1">SUM(C6:C36)</f>
        <v>2970</v>
      </c>
      <c r="D37" s="106">
        <f t="shared" si="1"/>
        <v>180</v>
      </c>
      <c r="E37" s="106">
        <f t="shared" si="1"/>
        <v>4000</v>
      </c>
      <c r="F37" s="106">
        <f t="shared" si="1"/>
        <v>500</v>
      </c>
      <c r="G37" s="106">
        <f>SUM(G6:G36)</f>
        <v>12666</v>
      </c>
      <c r="H37" s="106">
        <f t="shared" si="1"/>
        <v>700</v>
      </c>
      <c r="I37" s="106">
        <f t="shared" si="1"/>
        <v>0</v>
      </c>
      <c r="J37" s="106">
        <f t="shared" si="1"/>
        <v>700</v>
      </c>
      <c r="K37" s="106">
        <f t="shared" si="1"/>
        <v>8160</v>
      </c>
      <c r="L37" s="106">
        <f t="shared" si="1"/>
        <v>799</v>
      </c>
      <c r="M37" s="106">
        <f t="shared" si="1"/>
        <v>1700</v>
      </c>
      <c r="N37" s="122">
        <f t="shared" si="1"/>
        <v>220</v>
      </c>
      <c r="O37" s="106">
        <f t="shared" si="1"/>
        <v>10000</v>
      </c>
      <c r="P37" s="107">
        <f t="shared" si="1"/>
        <v>1540</v>
      </c>
      <c r="Q37" s="108">
        <f>SUM(Q6:Q36)</f>
        <v>59435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0" zoomScale="120" zoomScaleNormal="120" workbookViewId="0">
      <selection activeCell="D62" sqref="D62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9" t="s">
        <v>16</v>
      </c>
      <c r="B1" s="330"/>
      <c r="C1" s="330"/>
      <c r="D1" s="330"/>
      <c r="E1" s="330"/>
      <c r="F1" s="33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2" t="s">
        <v>157</v>
      </c>
      <c r="B2" s="333"/>
      <c r="C2" s="333"/>
      <c r="D2" s="333"/>
      <c r="E2" s="333"/>
      <c r="F2" s="33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5" t="s">
        <v>102</v>
      </c>
      <c r="B3" s="336"/>
      <c r="C3" s="336"/>
      <c r="D3" s="336"/>
      <c r="E3" s="336"/>
      <c r="F3" s="33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234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235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236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238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242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245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248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250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253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257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262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9249780</v>
      </c>
      <c r="C33" s="266">
        <f>SUM(C5:C32)</f>
        <v>8400895</v>
      </c>
      <c r="D33" s="265">
        <f>SUM(D5:D32)</f>
        <v>59445</v>
      </c>
      <c r="E33" s="265">
        <f>SUM(E5:E32)</f>
        <v>8460340</v>
      </c>
      <c r="F33" s="265">
        <f>B33-E33</f>
        <v>789440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7" t="s">
        <v>25</v>
      </c>
      <c r="C35" s="327"/>
      <c r="D35" s="327"/>
      <c r="E35" s="32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254</v>
      </c>
      <c r="C37" s="134" t="s">
        <v>255</v>
      </c>
      <c r="D37" s="214">
        <v>3000</v>
      </c>
      <c r="E37" s="281" t="s">
        <v>253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262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400</v>
      </c>
      <c r="E43" s="183" t="s">
        <v>262</v>
      </c>
      <c r="F43" s="140"/>
      <c r="G43" s="328"/>
      <c r="H43" s="328"/>
      <c r="I43" s="328"/>
      <c r="J43" s="32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490080</v>
      </c>
      <c r="E46" s="275" t="s">
        <v>262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227940</v>
      </c>
      <c r="E47" s="184" t="s">
        <v>262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257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257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152990</v>
      </c>
      <c r="E50" s="184" t="s">
        <v>257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245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108640</v>
      </c>
      <c r="E54" s="184" t="s">
        <v>262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256</v>
      </c>
      <c r="C71" s="123"/>
      <c r="D71" s="218">
        <v>20000</v>
      </c>
      <c r="E71" s="184" t="s">
        <v>253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228</v>
      </c>
      <c r="C78" s="123"/>
      <c r="D78" s="218">
        <v>26680</v>
      </c>
      <c r="E78" s="184" t="s">
        <v>238</v>
      </c>
      <c r="F78" s="291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245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257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243</v>
      </c>
      <c r="B82" s="58" t="s">
        <v>244</v>
      </c>
      <c r="C82" s="123"/>
      <c r="D82" s="218">
        <v>37400</v>
      </c>
      <c r="E82" s="186" t="s">
        <v>262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118940</v>
      </c>
      <c r="E83" s="184" t="s">
        <v>262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246</v>
      </c>
      <c r="C87" s="123"/>
      <c r="D87" s="218">
        <v>68210</v>
      </c>
      <c r="E87" s="185" t="s">
        <v>245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230</v>
      </c>
      <c r="B88" s="58" t="s">
        <v>231</v>
      </c>
      <c r="C88" s="123"/>
      <c r="D88" s="218">
        <v>30000</v>
      </c>
      <c r="E88" s="186" t="s">
        <v>236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230</v>
      </c>
      <c r="B89" s="57" t="s">
        <v>232</v>
      </c>
      <c r="C89" s="56"/>
      <c r="D89" s="218">
        <v>6000</v>
      </c>
      <c r="E89" s="185" t="s">
        <v>229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25000</v>
      </c>
      <c r="E90" s="186" t="s">
        <v>262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50000</v>
      </c>
      <c r="E92" s="186" t="s">
        <v>248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218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258</v>
      </c>
      <c r="C96" s="237"/>
      <c r="D96" s="218">
        <v>44000</v>
      </c>
      <c r="E96" s="186" t="s">
        <v>257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350000</v>
      </c>
      <c r="E97" s="185" t="s">
        <v>253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259</v>
      </c>
      <c r="B98" s="58" t="s">
        <v>187</v>
      </c>
      <c r="C98" s="123"/>
      <c r="D98" s="218">
        <v>20000</v>
      </c>
      <c r="E98" s="184" t="s">
        <v>257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264</v>
      </c>
      <c r="B99" s="58" t="s">
        <v>265</v>
      </c>
      <c r="C99" s="123"/>
      <c r="D99" s="218">
        <v>27000</v>
      </c>
      <c r="E99" s="184" t="s">
        <v>262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98</v>
      </c>
      <c r="B100" s="58" t="s">
        <v>266</v>
      </c>
      <c r="C100" s="123"/>
      <c r="D100" s="218">
        <v>15000</v>
      </c>
      <c r="E100" s="186" t="s">
        <v>262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226</v>
      </c>
      <c r="B115" s="58" t="s">
        <v>195</v>
      </c>
      <c r="C115" s="123" t="s">
        <v>196</v>
      </c>
      <c r="D115" s="218">
        <v>5500</v>
      </c>
      <c r="E115" s="186" t="s">
        <v>227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5" t="s">
        <v>31</v>
      </c>
      <c r="B119" s="326"/>
      <c r="C119" s="338"/>
      <c r="D119" s="221">
        <f>SUM(D37:D118)</f>
        <v>3153695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5" t="s">
        <v>32</v>
      </c>
      <c r="B121" s="326"/>
      <c r="C121" s="326"/>
      <c r="D121" s="221">
        <f>D119+M121</f>
        <v>3153695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2"/>
  <sheetViews>
    <sheetView tabSelected="1" zoomScaleNormal="100" workbookViewId="0">
      <selection activeCell="I14" sqref="I1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2" t="s">
        <v>53</v>
      </c>
      <c r="B1" s="343"/>
      <c r="C1" s="343"/>
      <c r="D1" s="343"/>
      <c r="E1" s="344"/>
      <c r="F1" s="5"/>
      <c r="G1" s="5"/>
    </row>
    <row r="2" spans="1:25" ht="21.75">
      <c r="A2" s="348" t="s">
        <v>68</v>
      </c>
      <c r="B2" s="349"/>
      <c r="C2" s="349"/>
      <c r="D2" s="349"/>
      <c r="E2" s="350"/>
      <c r="F2" s="5"/>
      <c r="G2" s="5"/>
    </row>
    <row r="3" spans="1:25" ht="23.25">
      <c r="A3" s="345" t="s">
        <v>263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1" t="s">
        <v>118</v>
      </c>
      <c r="B4" s="352"/>
      <c r="C4" s="272"/>
      <c r="D4" s="353" t="s">
        <v>117</v>
      </c>
      <c r="E4" s="35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7371693.9090714287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236287.08677142864</v>
      </c>
      <c r="C6" s="41"/>
      <c r="D6" s="39" t="s">
        <v>18</v>
      </c>
      <c r="E6" s="254">
        <v>68038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42319.177699999884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49435</v>
      </c>
      <c r="C9" s="40"/>
      <c r="D9" s="39" t="s">
        <v>12</v>
      </c>
      <c r="E9" s="254">
        <v>3153695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267</v>
      </c>
      <c r="E10" s="256">
        <v>505226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97" t="s">
        <v>8</v>
      </c>
      <c r="B11" s="298">
        <f>B6-B9-B10</f>
        <v>186852.08677142864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9" t="s">
        <v>183</v>
      </c>
      <c r="B14" s="258">
        <v>3000000</v>
      </c>
      <c r="C14" s="39"/>
      <c r="D14" s="39" t="s">
        <v>225</v>
      </c>
      <c r="E14" s="254">
        <v>45880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11186852.086771429</v>
      </c>
      <c r="C17" s="40"/>
      <c r="D17" s="40" t="s">
        <v>7</v>
      </c>
      <c r="E17" s="257">
        <f>SUM(E5:E16)</f>
        <v>11186852.086771429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39" t="s">
        <v>15</v>
      </c>
      <c r="B19" s="340"/>
      <c r="C19" s="340"/>
      <c r="D19" s="340"/>
      <c r="E19" s="34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270</v>
      </c>
      <c r="E20" s="278">
        <v>27000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137</v>
      </c>
      <c r="E21" s="278">
        <v>70000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239</v>
      </c>
      <c r="B22" s="127">
        <v>26680</v>
      </c>
      <c r="C22" s="39"/>
      <c r="D22" s="277" t="s">
        <v>140</v>
      </c>
      <c r="E22" s="278">
        <v>153000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271</v>
      </c>
      <c r="B23" s="127">
        <v>17400</v>
      </c>
      <c r="C23" s="39"/>
      <c r="D23" s="277" t="s">
        <v>124</v>
      </c>
      <c r="E23" s="278">
        <v>227940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127</v>
      </c>
      <c r="E24" s="280">
        <v>200000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142</v>
      </c>
      <c r="E25" s="278">
        <v>108640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268</v>
      </c>
      <c r="B26" s="127">
        <v>37400</v>
      </c>
      <c r="C26" s="128"/>
      <c r="D26" s="277" t="s">
        <v>138</v>
      </c>
      <c r="E26" s="278">
        <v>38000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356" t="s">
        <v>119</v>
      </c>
      <c r="B27" s="357">
        <v>22000</v>
      </c>
      <c r="C27" s="128"/>
      <c r="D27" s="285" t="s">
        <v>17</v>
      </c>
      <c r="E27" s="286">
        <v>490080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260</v>
      </c>
      <c r="B28" s="283">
        <v>44000</v>
      </c>
      <c r="C28" s="284"/>
      <c r="D28" s="285" t="s">
        <v>211</v>
      </c>
      <c r="E28" s="286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184</v>
      </c>
      <c r="B29" s="283">
        <v>81530</v>
      </c>
      <c r="C29" s="284"/>
      <c r="D29" s="285" t="s">
        <v>136</v>
      </c>
      <c r="E29" s="286">
        <v>200000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60000</v>
      </c>
      <c r="C30" s="284"/>
      <c r="D30" s="285" t="s">
        <v>241</v>
      </c>
      <c r="E30" s="286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261</v>
      </c>
      <c r="B31" s="283">
        <v>26000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249</v>
      </c>
      <c r="B32" s="283">
        <v>118940</v>
      </c>
      <c r="C32" s="284"/>
      <c r="D32" s="285" t="s">
        <v>269</v>
      </c>
      <c r="E32" s="286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173</v>
      </c>
      <c r="B33" s="283">
        <v>20000</v>
      </c>
      <c r="C33" s="284"/>
      <c r="D33" s="285" t="s">
        <v>19</v>
      </c>
      <c r="E33" s="286">
        <v>79590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247</v>
      </c>
      <c r="B34" s="283">
        <v>68210</v>
      </c>
      <c r="C34" s="284"/>
      <c r="D34" s="355" t="s">
        <v>233</v>
      </c>
      <c r="E34" s="286">
        <v>20000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147</v>
      </c>
      <c r="B35" s="283">
        <v>325000</v>
      </c>
      <c r="C35" s="284"/>
      <c r="D35" s="355" t="s">
        <v>216</v>
      </c>
      <c r="E35" s="286">
        <v>25000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299" t="s">
        <v>205</v>
      </c>
      <c r="B36" s="300">
        <v>40490</v>
      </c>
      <c r="C36" s="292"/>
      <c r="D36" s="299" t="s">
        <v>240</v>
      </c>
      <c r="E36" s="358">
        <v>50000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14"/>
      <c r="B37" s="1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</sheetData>
  <sortState ref="D20:E36">
    <sortCondition ref="D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2022-04-24T18:21:46Z</dcterms:modified>
</cp:coreProperties>
</file>