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2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<sst xmlns="http://schemas.openxmlformats.org/spreadsheetml/2006/main" count="383" uniqueCount="210">
  <si>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</si>
  <si>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</si>
  <si>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</si>
  <si>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</si>
  <si>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</si>
  <si>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</si>
  <si>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</si>
  <si>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</si>
  <si>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</si>
  <si>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</si>
  <si>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</si>
  <si>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</si>
  <si>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</si>
  <si>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</si>
  <si>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</si>
  <si>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</si>
  <si>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</si>
  <si>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</si>
  <si>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</si>
  <si>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</si>
  <si>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</si>
  <si>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</si>
  <si>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</si>
  <si>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</si>
  <si>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</si>
  <si>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</si>
  <si>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</si>
  <si>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</si>
  <si>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</si>
  <si>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</si>
  <si>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</si>
  <si>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</si>
  <si>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</si>
  <si>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</si>
  <si>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</si>
  <si>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</si>
  <si>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</si>
  <si>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</si>
  <si>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</si>
  <si>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</si>
  <si>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</si>
  <si>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</si>
  <si>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</si>
  <si>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</si>
  <si>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</si>
  <si>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</si>
  <si>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</si>
  <si>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</si>
  <si>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</si>
  <si>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</si>
  <si>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</si>
  <si>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</si>
  <si>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</si>
  <si>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</si>
  <si>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</si>
  <si>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</si>
  <si>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</si>
  <si>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</si>
  <si>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</si>
  <si>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</si>
  <si>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</si>
  <si>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</si>
  <si>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</si>
  <si>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</si>
  <si>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</si>
  <si>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</si>
  <si>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</si>
  <si>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</si>
  <si>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</si>
  <si>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</si>
  <si>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</si>
  <si>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</si>
  <si>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</si>
  <si>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</si>
  <si>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</si>
  <si>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</si>
  <si>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</si>
  <si>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</si>
  <si>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</si>
  <si>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</si>
  <si>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</si>
  <si>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</si>
  <si>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</si>
  <si>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</si>
  <si>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</si>
  <si>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</si>
  <si>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</si>
  <si>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</si>
  <si>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</si>
  <si>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</si>
  <si>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</si>
  <si>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</si>
  <si>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</si>
  <si>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</si>
  <si>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</si>
  <si>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</si>
  <si>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</si>
  <si>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</si>
  <si>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</si>
  <si>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</si>
  <si>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</si>
  <si>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</si>
  <si>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</si>
  <si>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</si>
  <si>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</si>
  <si>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</si>
  <si>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</si>
  <si>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</si>
  <si>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</si>
  <si>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</si>
  <si>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</si>
  <si>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</si>
  <si>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</si>
  <si>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</si>
  <si>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</si>
  <si>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</si>
  <si>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</si>
  <si>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</si>
  <si>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</si>
  <si>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</si>
  <si>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</si>
  <si>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</si>
  <si>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</si>
  <si>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</si>
  <si>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</si>
  <si>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</si>
  <si>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</si>
  <si>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</si>
  <si>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</si>
  <si>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</si>
  <si>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</si>
  <si>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</si>
  <si>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</si>
  <si>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</si>
  <si>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</si>
  <si>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</si>
  <si>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</si>
  <si>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</si>
  <si>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</si>
  <si>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</si>
  <si>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</si>
  <si>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</si>
  <si>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</si>
  <si>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</si>
  <si>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</si>
  <si>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</si>
  <si>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</si>
  <si>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</si>
  <si>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</si>
  <si>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</si>
  <si>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</si>
  <si>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</si>
  <si>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</si>
  <si>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</si>
  <si>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</si>
  <si>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</si>
  <si>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</si>
  <si>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</si>
  <si>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</si>
  <si>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</si>
  <si>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</si>
  <si>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</si>
  <si>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</si>
  <si>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</si>
  <si>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</si>
  <si>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</si>
  <si>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</si>
  <si>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</si>
  <si>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</si>
  <si>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</si>
  <si>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</si>
  <si>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</si>
  <si>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</si>
  <si>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</si>
  <si>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</si>
  <si>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</si>
  <si>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</si>
  <si>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</si>
  <si>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</si>
  <si>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</si>
  <si>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</si>
  <si>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</si>
  <si>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</si>
  <si>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</si>
  <si>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</si>
  <si>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</si>
  <si>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</si>
  <si>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</si>
  <si>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</si>
  <si>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Naj=CD Sound</t>
  </si>
  <si>
    <t>26.01.2022</t>
  </si>
  <si>
    <t>27.01.2022</t>
  </si>
  <si>
    <t>Realme (+)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</si>
  <si>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</si>
  <si>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</si>
  <si>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</si>
  <si>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</si>
  <si>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</si>
  <si>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</si>
  <si>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</si>
  <si>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</si>
  <si>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</si>
  <si>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</si>
  <si>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Symphony  Balance(-)</t>
  </si>
  <si>
    <t>Fahim</t>
  </si>
  <si>
    <t>Abdulpur</t>
  </si>
  <si>
    <t>02.02.2022</t>
  </si>
  <si>
    <t>Date:02.02.2022</t>
  </si>
  <si>
    <t>Patul</t>
  </si>
  <si>
    <t>Shuvo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</si>
</sst>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7"/>
      <c r="B1" s="307"/>
      <c r="C1" s="307"/>
      <c r="D1" s="307"/>
      <c r="E1" s="307"/>
      <c r="F1" s="307"/>
    </row>
    <row r="2" spans="1:8" ht="20.25">
      <c r="A2" s="308"/>
      <c r="B2" s="305" t="s">
        <v>16</v>
      </c>
      <c r="C2" s="305"/>
      <c r="D2" s="305"/>
      <c r="E2" s="305"/>
    </row>
    <row r="3" spans="1:8" ht="16.5" customHeight="1">
      <c r="A3" s="308"/>
      <c r="B3" s="306" t="s">
        <v>62</v>
      </c>
      <c r="C3" s="306"/>
      <c r="D3" s="306"/>
      <c r="E3" s="306"/>
    </row>
    <row r="4" spans="1:8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8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8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8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8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8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8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8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8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8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12" sqref="F12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7"/>
      <c r="B1" s="307"/>
      <c r="C1" s="307"/>
      <c r="D1" s="307"/>
      <c r="E1" s="307"/>
      <c r="F1" s="307"/>
    </row>
    <row r="2" spans="1:7" ht="20.25">
      <c r="A2" s="308"/>
      <c r="B2" s="305" t="s">
        <v>16</v>
      </c>
      <c r="C2" s="305"/>
      <c r="D2" s="305"/>
      <c r="E2" s="305"/>
    </row>
    <row r="3" spans="1:7" ht="16.5" customHeight="1">
      <c r="A3" s="308"/>
      <c r="B3" s="306" t="s">
        <v>199</v>
      </c>
      <c r="C3" s="306"/>
      <c r="D3" s="306"/>
      <c r="E3" s="306"/>
    </row>
    <row r="4" spans="1:7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8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8"/>
      <c r="B6" s="26" t="s">
        <v>206</v>
      </c>
      <c r="C6" s="269">
        <v>250000</v>
      </c>
      <c r="D6" s="304">
        <v>250000</v>
      </c>
      <c r="E6" s="271">
        <f t="shared" ref="E6:E69" si="0">E5+C6-D6</f>
        <v>21038</v>
      </c>
      <c r="F6" s="18"/>
      <c r="G6" s="19"/>
    </row>
    <row r="7" spans="1:7">
      <c r="A7" s="308"/>
      <c r="B7" s="26"/>
      <c r="C7" s="269"/>
      <c r="D7" s="269"/>
      <c r="E7" s="271">
        <f t="shared" si="0"/>
        <v>21038</v>
      </c>
      <c r="F7" s="2"/>
      <c r="G7" s="2"/>
    </row>
    <row r="8" spans="1:7">
      <c r="A8" s="308"/>
      <c r="B8" s="26"/>
      <c r="C8" s="269"/>
      <c r="D8" s="269"/>
      <c r="E8" s="271">
        <f>E7+C8-D8</f>
        <v>21038</v>
      </c>
      <c r="F8" s="2"/>
      <c r="G8" s="2"/>
    </row>
    <row r="9" spans="1:7">
      <c r="A9" s="308"/>
      <c r="B9" s="26"/>
      <c r="C9" s="269"/>
      <c r="D9" s="269"/>
      <c r="E9" s="271">
        <f t="shared" si="0"/>
        <v>21038</v>
      </c>
      <c r="F9" s="2"/>
      <c r="G9" s="2"/>
    </row>
    <row r="10" spans="1:7">
      <c r="A10" s="308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08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8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8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8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8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8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8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8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8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8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8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8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8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8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8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8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8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8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8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8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8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8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8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8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8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8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8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8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8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8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8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8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8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8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8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8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8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8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8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8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8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8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8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8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8"/>
      <c r="B55" s="26"/>
      <c r="C55" s="269"/>
      <c r="D55" s="269"/>
      <c r="E55" s="271">
        <f t="shared" si="0"/>
        <v>21038</v>
      </c>
      <c r="F55" s="2"/>
    </row>
    <row r="56" spans="1:7">
      <c r="A56" s="308"/>
      <c r="B56" s="26"/>
      <c r="C56" s="269"/>
      <c r="D56" s="269"/>
      <c r="E56" s="271">
        <f t="shared" si="0"/>
        <v>21038</v>
      </c>
      <c r="F56" s="2"/>
    </row>
    <row r="57" spans="1:7">
      <c r="A57" s="308"/>
      <c r="B57" s="26"/>
      <c r="C57" s="269"/>
      <c r="D57" s="269"/>
      <c r="E57" s="271">
        <f t="shared" si="0"/>
        <v>21038</v>
      </c>
      <c r="F57" s="2"/>
    </row>
    <row r="58" spans="1:7">
      <c r="A58" s="308"/>
      <c r="B58" s="26"/>
      <c r="C58" s="269"/>
      <c r="D58" s="269"/>
      <c r="E58" s="271">
        <f t="shared" si="0"/>
        <v>21038</v>
      </c>
      <c r="F58" s="2"/>
    </row>
    <row r="59" spans="1:7">
      <c r="A59" s="308"/>
      <c r="B59" s="26"/>
      <c r="C59" s="269"/>
      <c r="D59" s="269"/>
      <c r="E59" s="271">
        <f t="shared" si="0"/>
        <v>21038</v>
      </c>
      <c r="F59" s="2"/>
    </row>
    <row r="60" spans="1:7">
      <c r="A60" s="308"/>
      <c r="B60" s="26"/>
      <c r="C60" s="269"/>
      <c r="D60" s="269"/>
      <c r="E60" s="271">
        <f t="shared" si="0"/>
        <v>21038</v>
      </c>
      <c r="F60" s="2"/>
    </row>
    <row r="61" spans="1:7">
      <c r="A61" s="308"/>
      <c r="B61" s="26"/>
      <c r="C61" s="269"/>
      <c r="D61" s="269"/>
      <c r="E61" s="271">
        <f t="shared" si="0"/>
        <v>21038</v>
      </c>
      <c r="F61" s="2"/>
    </row>
    <row r="62" spans="1:7">
      <c r="A62" s="308"/>
      <c r="B62" s="26"/>
      <c r="C62" s="269"/>
      <c r="D62" s="269"/>
      <c r="E62" s="271">
        <f t="shared" si="0"/>
        <v>21038</v>
      </c>
      <c r="F62" s="2"/>
    </row>
    <row r="63" spans="1:7">
      <c r="A63" s="308"/>
      <c r="B63" s="26"/>
      <c r="C63" s="269"/>
      <c r="D63" s="269"/>
      <c r="E63" s="271">
        <f t="shared" si="0"/>
        <v>21038</v>
      </c>
      <c r="F63" s="2"/>
    </row>
    <row r="64" spans="1:7">
      <c r="A64" s="308"/>
      <c r="B64" s="26"/>
      <c r="C64" s="269"/>
      <c r="D64" s="269"/>
      <c r="E64" s="271">
        <f t="shared" si="0"/>
        <v>21038</v>
      </c>
      <c r="F64" s="2"/>
    </row>
    <row r="65" spans="1:7">
      <c r="A65" s="308"/>
      <c r="B65" s="26"/>
      <c r="C65" s="269"/>
      <c r="D65" s="269"/>
      <c r="E65" s="271">
        <f t="shared" si="0"/>
        <v>21038</v>
      </c>
      <c r="F65" s="2"/>
    </row>
    <row r="66" spans="1:7">
      <c r="A66" s="308"/>
      <c r="B66" s="26"/>
      <c r="C66" s="269"/>
      <c r="D66" s="269"/>
      <c r="E66" s="271">
        <f t="shared" si="0"/>
        <v>21038</v>
      </c>
      <c r="F66" s="2"/>
    </row>
    <row r="67" spans="1:7">
      <c r="A67" s="308"/>
      <c r="B67" s="26"/>
      <c r="C67" s="269"/>
      <c r="D67" s="269"/>
      <c r="E67" s="271">
        <f t="shared" si="0"/>
        <v>21038</v>
      </c>
      <c r="F67" s="2"/>
    </row>
    <row r="68" spans="1:7">
      <c r="A68" s="308"/>
      <c r="B68" s="26"/>
      <c r="C68" s="269"/>
      <c r="D68" s="269"/>
      <c r="E68" s="271">
        <f t="shared" si="0"/>
        <v>21038</v>
      </c>
      <c r="F68" s="2"/>
    </row>
    <row r="69" spans="1:7">
      <c r="A69" s="308"/>
      <c r="B69" s="26"/>
      <c r="C69" s="269"/>
      <c r="D69" s="269"/>
      <c r="E69" s="271">
        <f t="shared" si="0"/>
        <v>21038</v>
      </c>
      <c r="F69" s="2"/>
    </row>
    <row r="70" spans="1:7">
      <c r="A70" s="308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8"/>
      <c r="B71" s="26"/>
      <c r="C71" s="269"/>
      <c r="D71" s="269"/>
      <c r="E71" s="271">
        <f t="shared" si="1"/>
        <v>21038</v>
      </c>
      <c r="F71" s="2"/>
    </row>
    <row r="72" spans="1:7">
      <c r="A72" s="308"/>
      <c r="B72" s="26"/>
      <c r="C72" s="269"/>
      <c r="D72" s="269"/>
      <c r="E72" s="271">
        <f t="shared" si="1"/>
        <v>21038</v>
      </c>
      <c r="F72" s="2"/>
    </row>
    <row r="73" spans="1:7">
      <c r="A73" s="308"/>
      <c r="B73" s="26"/>
      <c r="C73" s="269"/>
      <c r="D73" s="269"/>
      <c r="E73" s="271">
        <f t="shared" si="1"/>
        <v>21038</v>
      </c>
      <c r="F73" s="2"/>
    </row>
    <row r="74" spans="1:7">
      <c r="A74" s="308"/>
      <c r="B74" s="26"/>
      <c r="C74" s="269"/>
      <c r="D74" s="269"/>
      <c r="E74" s="271">
        <f t="shared" si="1"/>
        <v>21038</v>
      </c>
      <c r="F74" s="2"/>
    </row>
    <row r="75" spans="1:7">
      <c r="A75" s="308"/>
      <c r="B75" s="26"/>
      <c r="C75" s="269"/>
      <c r="D75" s="269"/>
      <c r="E75" s="271">
        <f t="shared" si="1"/>
        <v>21038</v>
      </c>
      <c r="F75" s="2"/>
    </row>
    <row r="76" spans="1:7">
      <c r="A76" s="308"/>
      <c r="B76" s="26"/>
      <c r="C76" s="269"/>
      <c r="D76" s="269"/>
      <c r="E76" s="271">
        <f t="shared" si="1"/>
        <v>21038</v>
      </c>
      <c r="F76" s="2"/>
    </row>
    <row r="77" spans="1:7">
      <c r="A77" s="308"/>
      <c r="B77" s="26"/>
      <c r="C77" s="269"/>
      <c r="D77" s="269"/>
      <c r="E77" s="271">
        <f t="shared" si="1"/>
        <v>21038</v>
      </c>
      <c r="F77" s="2"/>
    </row>
    <row r="78" spans="1:7">
      <c r="A78" s="308"/>
      <c r="B78" s="26"/>
      <c r="C78" s="269"/>
      <c r="D78" s="269"/>
      <c r="E78" s="271">
        <f t="shared" si="1"/>
        <v>21038</v>
      </c>
      <c r="F78" s="2"/>
    </row>
    <row r="79" spans="1:7">
      <c r="A79" s="308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8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8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8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8"/>
      <c r="B83" s="31"/>
      <c r="C83" s="271">
        <f>SUM(C5:C72)</f>
        <v>271038</v>
      </c>
      <c r="D83" s="271">
        <f>SUM(D5:D77)</f>
        <v>250000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2" customFormat="1" ht="18">
      <c r="A2" s="314" t="s">
        <v>124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3" customFormat="1" ht="16.5" thickBot="1">
      <c r="A3" s="315" t="s">
        <v>200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6"/>
      <c r="T3" s="7"/>
      <c r="U3" s="7"/>
      <c r="V3" s="7"/>
      <c r="W3" s="7"/>
      <c r="X3" s="16"/>
    </row>
    <row r="4" spans="1:24" s="74" customFormat="1" ht="12.75" customHeight="1">
      <c r="A4" s="318" t="s">
        <v>35</v>
      </c>
      <c r="B4" s="320" t="s">
        <v>36</v>
      </c>
      <c r="C4" s="309" t="s">
        <v>37</v>
      </c>
      <c r="D4" s="309" t="s">
        <v>38</v>
      </c>
      <c r="E4" s="309" t="s">
        <v>39</v>
      </c>
      <c r="F4" s="309"/>
      <c r="G4" s="309" t="s">
        <v>40</v>
      </c>
      <c r="H4" s="309" t="s">
        <v>172</v>
      </c>
      <c r="I4" s="309" t="s">
        <v>171</v>
      </c>
      <c r="J4" s="309" t="s">
        <v>41</v>
      </c>
      <c r="K4" s="309" t="s">
        <v>42</v>
      </c>
      <c r="L4" s="309" t="s">
        <v>43</v>
      </c>
      <c r="M4" s="309" t="s">
        <v>44</v>
      </c>
      <c r="N4" s="309" t="s">
        <v>45</v>
      </c>
      <c r="O4" s="311" t="s">
        <v>46</v>
      </c>
      <c r="P4" s="322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9"/>
      <c r="B5" s="321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2"/>
      <c r="P5" s="323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202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206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/>
      <c r="B8" s="89"/>
      <c r="C8" s="82"/>
      <c r="D8" s="90"/>
      <c r="E8" s="90"/>
      <c r="F8" s="90"/>
      <c r="G8" s="90"/>
      <c r="H8" s="90"/>
      <c r="I8" s="90"/>
      <c r="J8" s="91"/>
      <c r="K8" s="90"/>
      <c r="L8" s="90"/>
      <c r="M8" s="90"/>
      <c r="N8" s="121"/>
      <c r="O8" s="90"/>
      <c r="P8" s="92"/>
      <c r="Q8" s="86">
        <f>SUM(B8:P8)</f>
        <v>0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2000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0</v>
      </c>
      <c r="F37" s="108">
        <f t="shared" si="1"/>
        <v>0</v>
      </c>
      <c r="G37" s="108">
        <f>SUM(G6:G36)</f>
        <v>770</v>
      </c>
      <c r="H37" s="108">
        <f t="shared" si="1"/>
        <v>0</v>
      </c>
      <c r="I37" s="108">
        <f t="shared" si="1"/>
        <v>0</v>
      </c>
      <c r="J37" s="108">
        <f t="shared" si="1"/>
        <v>60</v>
      </c>
      <c r="K37" s="108">
        <f t="shared" si="1"/>
        <v>800</v>
      </c>
      <c r="L37" s="108">
        <f t="shared" si="1"/>
        <v>799</v>
      </c>
      <c r="M37" s="108">
        <f t="shared" si="1"/>
        <v>1200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5629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46" zoomScale="120" zoomScaleNormal="120" workbookViewId="0">
      <selection activeCell="F57" sqref="F57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8" t="s">
        <v>16</v>
      </c>
      <c r="B1" s="329"/>
      <c r="C1" s="329"/>
      <c r="D1" s="329"/>
      <c r="E1" s="329"/>
      <c r="F1" s="33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1" t="s">
        <v>201</v>
      </c>
      <c r="B2" s="332"/>
      <c r="C2" s="332"/>
      <c r="D2" s="332"/>
      <c r="E2" s="332"/>
      <c r="F2" s="33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4" t="s">
        <v>109</v>
      </c>
      <c r="B3" s="335"/>
      <c r="C3" s="335"/>
      <c r="D3" s="335"/>
      <c r="E3" s="335"/>
      <c r="F3" s="33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202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>
        <v>600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206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/>
      <c r="B7" s="55"/>
      <c r="C7" s="58"/>
      <c r="D7" s="55"/>
      <c r="E7" s="55">
        <f t="shared" si="0"/>
        <v>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701470</v>
      </c>
      <c r="C33" s="277">
        <f>SUM(C5:C32)</f>
        <v>538441</v>
      </c>
      <c r="D33" s="276">
        <f>SUM(D5:D32)</f>
        <v>4429</v>
      </c>
      <c r="E33" s="276">
        <f>SUM(E5:E32)</f>
        <v>542870</v>
      </c>
      <c r="F33" s="276">
        <f>B33-E33</f>
        <v>158600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6" t="s">
        <v>25</v>
      </c>
      <c r="C35" s="326"/>
      <c r="D35" s="326"/>
      <c r="E35" s="32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5000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178</v>
      </c>
      <c r="C39" s="125" t="s">
        <v>165</v>
      </c>
      <c r="D39" s="218">
        <v>6000</v>
      </c>
      <c r="E39" s="185" t="s">
        <v>177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138</v>
      </c>
      <c r="C40" s="125" t="s">
        <v>137</v>
      </c>
      <c r="D40" s="218">
        <v>16570</v>
      </c>
      <c r="E40" s="185" t="s">
        <v>206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133</v>
      </c>
      <c r="C41" s="125" t="s">
        <v>120</v>
      </c>
      <c r="D41" s="218">
        <v>7040</v>
      </c>
      <c r="E41" s="185" t="s">
        <v>202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 t="s">
        <v>183</v>
      </c>
      <c r="C42" s="125" t="s">
        <v>137</v>
      </c>
      <c r="D42" s="218">
        <v>1000</v>
      </c>
      <c r="E42" s="185" t="s">
        <v>190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7"/>
      <c r="H43" s="327"/>
      <c r="I43" s="327"/>
      <c r="J43" s="32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575580</v>
      </c>
      <c r="E46" s="289" t="s">
        <v>206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270000</v>
      </c>
      <c r="E47" s="187" t="s">
        <v>202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150000</v>
      </c>
      <c r="E49" s="187" t="s">
        <v>174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191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200600</v>
      </c>
      <c r="E50" s="187" t="s">
        <v>202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190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43680</v>
      </c>
      <c r="E52" s="188" t="s">
        <v>206</v>
      </c>
      <c r="F52" s="141"/>
      <c r="G52" s="147"/>
      <c r="H52" s="197" t="s">
        <v>114</v>
      </c>
      <c r="I52" s="62"/>
      <c r="J52" s="58">
        <v>655580</v>
      </c>
      <c r="K52" s="180" t="s">
        <v>198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34470</v>
      </c>
      <c r="E53" s="189" t="s">
        <v>206</v>
      </c>
      <c r="F53" s="141"/>
      <c r="G53" s="147"/>
      <c r="H53" s="197" t="s">
        <v>116</v>
      </c>
      <c r="I53" s="62"/>
      <c r="J53" s="58">
        <v>20000</v>
      </c>
      <c r="K53" s="180" t="s">
        <v>198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104500</v>
      </c>
      <c r="E54" s="187" t="s">
        <v>206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198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198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190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198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/>
      <c r="B71" s="60"/>
      <c r="C71" s="125"/>
      <c r="D71" s="221"/>
      <c r="E71" s="188"/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190</v>
      </c>
      <c r="F76" s="141"/>
      <c r="G76" s="147"/>
      <c r="H76" s="184" t="s">
        <v>164</v>
      </c>
      <c r="I76" s="63"/>
      <c r="J76" s="178">
        <v>10610</v>
      </c>
      <c r="K76" s="178" t="s">
        <v>190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193</v>
      </c>
      <c r="C78" s="125"/>
      <c r="D78" s="221">
        <v>3000</v>
      </c>
      <c r="E78" s="188" t="s">
        <v>202</v>
      </c>
      <c r="F78" s="141"/>
      <c r="G78" s="147"/>
      <c r="H78" s="197" t="s">
        <v>193</v>
      </c>
      <c r="I78" s="62"/>
      <c r="J78" s="58">
        <v>6000</v>
      </c>
      <c r="K78" s="180" t="s">
        <v>191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7110</v>
      </c>
      <c r="E79" s="188" t="s">
        <v>206</v>
      </c>
      <c r="F79" s="141"/>
      <c r="G79" s="147"/>
      <c r="H79" s="197" t="s">
        <v>153</v>
      </c>
      <c r="I79" s="62"/>
      <c r="J79" s="58">
        <v>23130</v>
      </c>
      <c r="K79" s="180" t="s">
        <v>197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40550</v>
      </c>
      <c r="E81" s="188" t="s">
        <v>191</v>
      </c>
      <c r="F81" s="141"/>
      <c r="G81" s="147"/>
      <c r="H81" s="197" t="s">
        <v>135</v>
      </c>
      <c r="I81" s="62"/>
      <c r="J81" s="58">
        <v>40550</v>
      </c>
      <c r="K81" s="180" t="s">
        <v>191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280000</v>
      </c>
      <c r="E83" s="188" t="s">
        <v>198</v>
      </c>
      <c r="F83" s="143"/>
      <c r="G83" s="147"/>
      <c r="H83" s="197" t="s">
        <v>175</v>
      </c>
      <c r="I83" s="62"/>
      <c r="J83" s="58">
        <v>280000</v>
      </c>
      <c r="K83" s="180" t="s">
        <v>198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198</v>
      </c>
      <c r="F84" s="143"/>
      <c r="G84" s="147"/>
      <c r="H84" s="197" t="s">
        <v>160</v>
      </c>
      <c r="I84" s="62"/>
      <c r="J84" s="58">
        <v>1060</v>
      </c>
      <c r="K84" s="180" t="s">
        <v>198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11530</v>
      </c>
      <c r="E85" s="187" t="s">
        <v>206</v>
      </c>
      <c r="F85" s="143"/>
      <c r="G85" s="147"/>
      <c r="H85" s="197" t="s">
        <v>123</v>
      </c>
      <c r="I85" s="62"/>
      <c r="J85" s="58">
        <v>16530</v>
      </c>
      <c r="K85" s="180" t="s">
        <v>197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195</v>
      </c>
      <c r="B87" s="60" t="s">
        <v>196</v>
      </c>
      <c r="C87" s="125"/>
      <c r="D87" s="221">
        <v>18000</v>
      </c>
      <c r="E87" s="189" t="s">
        <v>194</v>
      </c>
      <c r="F87" s="141"/>
      <c r="G87" s="147"/>
      <c r="H87" s="197" t="s">
        <v>196</v>
      </c>
      <c r="I87" s="62"/>
      <c r="J87" s="58">
        <v>18000</v>
      </c>
      <c r="K87" s="180" t="s">
        <v>194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205</v>
      </c>
      <c r="B88" s="60" t="s">
        <v>204</v>
      </c>
      <c r="C88" s="125"/>
      <c r="D88" s="221">
        <v>17480</v>
      </c>
      <c r="E88" s="189" t="s">
        <v>202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208</v>
      </c>
      <c r="B89" s="60" t="s">
        <v>209</v>
      </c>
      <c r="C89" s="125"/>
      <c r="D89" s="221">
        <v>6700</v>
      </c>
      <c r="E89" s="189" t="s">
        <v>206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126"/>
      <c r="C90" s="125"/>
      <c r="D90" s="221"/>
      <c r="E90" s="188"/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202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4" t="s">
        <v>33</v>
      </c>
      <c r="B119" s="325"/>
      <c r="C119" s="337"/>
      <c r="D119" s="224">
        <f>SUM(D37:D118)</f>
        <v>2510625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4" t="s">
        <v>34</v>
      </c>
      <c r="B121" s="325"/>
      <c r="C121" s="325"/>
      <c r="D121" s="224">
        <f>D119+M121</f>
        <v>2510625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8:E6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8" t="s">
        <v>57</v>
      </c>
      <c r="B1" s="339"/>
      <c r="C1" s="339"/>
      <c r="D1" s="339"/>
      <c r="E1" s="340"/>
      <c r="F1" s="5"/>
      <c r="G1" s="5"/>
    </row>
    <row r="2" spans="1:25" ht="21.75">
      <c r="A2" s="347" t="s">
        <v>73</v>
      </c>
      <c r="B2" s="348"/>
      <c r="C2" s="348"/>
      <c r="D2" s="348"/>
      <c r="E2" s="349"/>
      <c r="F2" s="5"/>
      <c r="G2" s="5"/>
    </row>
    <row r="3" spans="1:25" ht="23.25">
      <c r="A3" s="341" t="s">
        <v>207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0" t="s">
        <v>127</v>
      </c>
      <c r="B4" s="351"/>
      <c r="C4" s="286"/>
      <c r="D4" s="352" t="s">
        <v>126</v>
      </c>
      <c r="E4" s="35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8863000.2299142852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18234.270214285734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240439.04030000046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5629</v>
      </c>
      <c r="C10" s="42"/>
      <c r="D10" s="41" t="s">
        <v>12</v>
      </c>
      <c r="E10" s="258">
        <v>2511865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12605.270214285734</v>
      </c>
      <c r="C12" s="42"/>
      <c r="D12" s="41" t="s">
        <v>203</v>
      </c>
      <c r="E12" s="260">
        <v>-1718947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90"/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192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B5+B6+B7+B8-B10-B11-B13+B14</f>
        <v>10012605.270214286</v>
      </c>
      <c r="C15" s="42"/>
      <c r="D15" s="42" t="s">
        <v>7</v>
      </c>
      <c r="E15" s="261">
        <f>E5+E6+E7+E10+E11+E12+E13</f>
        <v>10012605.270214286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4" t="s">
        <v>15</v>
      </c>
      <c r="B17" s="345"/>
      <c r="C17" s="345"/>
      <c r="D17" s="345"/>
      <c r="E17" s="34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03">
        <v>575580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270000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176</v>
      </c>
      <c r="B22" s="129">
        <v>280000</v>
      </c>
      <c r="C22" s="41"/>
      <c r="D22" s="292" t="s">
        <v>161</v>
      </c>
      <c r="E22" s="293">
        <v>200000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173</v>
      </c>
      <c r="B23" s="129">
        <v>40550</v>
      </c>
      <c r="C23" s="130"/>
      <c r="D23" s="292" t="s">
        <v>166</v>
      </c>
      <c r="E23" s="293">
        <v>104500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189</v>
      </c>
      <c r="B24" s="129">
        <v>30000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42000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2022-02-03T12:46:20Z</dcterms:modified>
</cp:coreProperties>
</file>