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7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<sst xmlns="http://schemas.openxmlformats.org/spreadsheetml/2006/main" count="211" uniqueCount="119">
  <si>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</si>
  <si>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</si>
  <si>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</si>
  <si>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</si>
  <si>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</si>
  <si>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</si>
  <si>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</si>
  <si>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</si>
  <si>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</si>
  <si>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</si>
  <si>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</si>
  <si>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</si>
  <si>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</si>
  <si>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</si>
  <si>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</si>
  <si>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</si>
  <si>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</si>
  <si>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</si>
  <si>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</si>
  <si>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</si>
  <si>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</si>
  <si>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</si>
  <si>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</si>
  <si>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</si>
  <si>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</si>
  <si>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</si>
  <si>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</si>
  <si>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</si>
  <si>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</si>
  <si>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</si>
  <si>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</si>
  <si>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</si>
  <si>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</si>
  <si>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</si>
  <si>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</si>
  <si>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</si>
  <si>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</si>
  <si>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</si>
  <si>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</si>
  <si>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</si>
  <si>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</si>
  <si>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</si>
  <si>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</si>
  <si>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</si>
  <si>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</si>
  <si>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</si>
  <si>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</si>
  <si>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</si>
  <si>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</si>
  <si>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</si>
  <si>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</si>
  <si>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</si>
  <si>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</si>
  <si>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</si>
  <si>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</si>
  <si>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</si>
  <si>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</si>
  <si>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</si>
  <si>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</si>
  <si>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</si>
  <si>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</si>
  <si>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</si>
  <si>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Office Monitor</t>
  </si>
  <si>
    <t>Shaha Realme Showroom</t>
  </si>
  <si>
    <t>Zilani Mobile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</si>
  <si>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</si>
  <si>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</si>
  <si>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</si>
  <si>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</si>
  <si>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</si>
  <si>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</si>
  <si>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</si>
  <si>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</si>
  <si>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</si>
  <si>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</si>
  <si>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</si>
  <si>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</si>
  <si>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</si>
  <si>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</si>
  <si>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</si>
  <si>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</si>
  <si>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</si>
  <si>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</si>
  <si>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</si>
  <si>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</si>
  <si>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</si>
  <si>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</si>
  <si>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</si>
  <si>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</si>
  <si>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</si>
  <si>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</si>
  <si>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</si>
  <si>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</si>
  <si>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</si>
  <si>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</si>
  <si>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</si>
  <si>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</si>
  <si>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Servicing Courier Cost</t>
  </si>
  <si>
    <t>20.02.2022</t>
  </si>
  <si>
    <t>BOSS(+)</t>
  </si>
  <si>
    <t>21.02.2022</t>
  </si>
  <si>
    <t>Sohan</t>
  </si>
  <si>
    <t>MK Mobile</t>
  </si>
  <si>
    <t>22.02.2022</t>
  </si>
  <si>
    <t>R=MK Mobile</t>
  </si>
  <si>
    <t>S=Dighi Telecom</t>
  </si>
  <si>
    <t>L=RK Mobile King</t>
  </si>
  <si>
    <t>L=Rasel Telecom</t>
  </si>
  <si>
    <t>C=Biswas Telecom</t>
  </si>
  <si>
    <t>N=Zilani Mobile</t>
  </si>
  <si>
    <t>N=Saha Realme Showroom</t>
  </si>
  <si>
    <t>23.02.2022</t>
  </si>
  <si>
    <t>24.02.2022</t>
  </si>
  <si>
    <t>Jafor TSM (C25s)+Branding</t>
  </si>
  <si>
    <t>26.02.2022</t>
  </si>
  <si>
    <t>Desh Mobile</t>
  </si>
  <si>
    <t>27.02.2022</t>
  </si>
  <si>
    <t>Date: 27.02.2022</t>
  </si>
  <si>
    <t>SAMSUNG(+)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</si>
</sst>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1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left" vertical="center"/>
    </xf>
    <xf numFmtId="1" fontId="47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7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2" fontId="38" fillId="35" borderId="63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G37" sqref="G3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0" t="s">
        <v>13</v>
      </c>
      <c r="C1" s="270"/>
      <c r="D1" s="270"/>
      <c r="E1" s="270"/>
    </row>
    <row r="2" spans="1:11" ht="16.5" customHeight="1">
      <c r="A2" s="15"/>
      <c r="B2" s="271" t="s">
        <v>67</v>
      </c>
      <c r="C2" s="271"/>
      <c r="D2" s="271"/>
      <c r="E2" s="27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71</v>
      </c>
      <c r="C8" s="19">
        <v>830000</v>
      </c>
      <c r="D8" s="135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74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75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75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76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76</v>
      </c>
      <c r="C14" s="19">
        <v>99000</v>
      </c>
      <c r="D14" s="19">
        <v>206400</v>
      </c>
      <c r="E14" s="20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80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81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81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81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05">
        <v>4438</v>
      </c>
      <c r="E19" s="206">
        <f t="shared" si="0"/>
        <v>9987</v>
      </c>
      <c r="F19" s="204" t="s">
        <v>82</v>
      </c>
      <c r="G19" s="1"/>
      <c r="H19" s="1"/>
      <c r="I19" s="15"/>
      <c r="J19" s="15"/>
    </row>
    <row r="20" spans="1:10">
      <c r="A20" s="15"/>
      <c r="B20" s="20" t="s">
        <v>83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86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86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88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89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89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91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94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96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98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98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100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103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 t="s">
        <v>111</v>
      </c>
      <c r="C33" s="19">
        <v>300000</v>
      </c>
      <c r="D33" s="19">
        <v>318600</v>
      </c>
      <c r="E33" s="21">
        <f t="shared" si="0"/>
        <v>48447</v>
      </c>
      <c r="F33" s="1"/>
      <c r="G33" s="1"/>
      <c r="H33" s="1"/>
      <c r="I33" s="15"/>
      <c r="J33" s="15"/>
    </row>
    <row r="34" spans="1:10">
      <c r="A34" s="15"/>
      <c r="B34" s="20" t="s">
        <v>112</v>
      </c>
      <c r="C34" s="19">
        <v>965000</v>
      </c>
      <c r="D34" s="19">
        <v>1001000</v>
      </c>
      <c r="E34" s="21">
        <f t="shared" si="0"/>
        <v>12447</v>
      </c>
      <c r="F34" s="1"/>
      <c r="G34" s="1"/>
      <c r="H34" s="1"/>
      <c r="I34" s="15"/>
      <c r="J34" s="15"/>
    </row>
    <row r="35" spans="1:10">
      <c r="A35" s="15"/>
      <c r="B35" s="20" t="s">
        <v>114</v>
      </c>
      <c r="C35" s="19">
        <v>0</v>
      </c>
      <c r="D35" s="19">
        <v>0</v>
      </c>
      <c r="E35" s="21">
        <f t="shared" si="0"/>
        <v>12447</v>
      </c>
      <c r="F35" s="1"/>
      <c r="G35" s="1"/>
      <c r="H35" s="1"/>
      <c r="I35" s="15"/>
      <c r="J35" s="15"/>
    </row>
    <row r="36" spans="1:10">
      <c r="A36" s="15"/>
      <c r="B36" s="20" t="s">
        <v>116</v>
      </c>
      <c r="C36" s="19">
        <v>633000</v>
      </c>
      <c r="D36" s="19">
        <v>634200</v>
      </c>
      <c r="E36" s="21">
        <f t="shared" si="0"/>
        <v>11247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11247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11247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11247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11247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11247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11247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11247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11247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11247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11247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11247</v>
      </c>
      <c r="F47" s="1"/>
      <c r="G47" s="15"/>
    </row>
    <row r="48" spans="1:10">
      <c r="B48" s="20"/>
      <c r="C48" s="19"/>
      <c r="D48" s="19"/>
      <c r="E48" s="21">
        <f t="shared" si="0"/>
        <v>11247</v>
      </c>
      <c r="F48" s="1"/>
      <c r="G48" s="15"/>
    </row>
    <row r="49" spans="2:7">
      <c r="B49" s="20"/>
      <c r="C49" s="19"/>
      <c r="D49" s="19"/>
      <c r="E49" s="21">
        <f t="shared" si="0"/>
        <v>11247</v>
      </c>
      <c r="F49" s="1"/>
      <c r="G49" s="15"/>
    </row>
    <row r="50" spans="2:7">
      <c r="B50" s="20"/>
      <c r="C50" s="19"/>
      <c r="D50" s="19"/>
      <c r="E50" s="21">
        <f t="shared" si="0"/>
        <v>11247</v>
      </c>
      <c r="F50" s="1"/>
      <c r="G50" s="15"/>
    </row>
    <row r="51" spans="2:7">
      <c r="B51" s="25"/>
      <c r="C51" s="21">
        <f>SUM(C5:C50)</f>
        <v>16912425</v>
      </c>
      <c r="D51" s="21">
        <f>SUM(D5:D50)</f>
        <v>16901178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G41" sqref="G41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8" t="s">
        <v>13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24" s="87" customFormat="1" ht="18">
      <c r="A2" s="279" t="s">
        <v>41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24" s="88" customFormat="1" ht="16.5" thickBot="1">
      <c r="A3" s="280" t="s">
        <v>68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2"/>
      <c r="S3" s="48"/>
      <c r="T3" s="5"/>
      <c r="U3" s="5"/>
      <c r="V3" s="5"/>
      <c r="W3" s="5"/>
      <c r="X3" s="11"/>
    </row>
    <row r="4" spans="1:24" s="90" customFormat="1">
      <c r="A4" s="283" t="s">
        <v>25</v>
      </c>
      <c r="B4" s="285" t="s">
        <v>26</v>
      </c>
      <c r="C4" s="272" t="s">
        <v>27</v>
      </c>
      <c r="D4" s="272" t="s">
        <v>28</v>
      </c>
      <c r="E4" s="272" t="s">
        <v>29</v>
      </c>
      <c r="F4" s="272" t="s">
        <v>30</v>
      </c>
      <c r="G4" s="272" t="s">
        <v>31</v>
      </c>
      <c r="H4" s="272" t="s">
        <v>47</v>
      </c>
      <c r="I4" s="272" t="s">
        <v>32</v>
      </c>
      <c r="J4" s="272" t="s">
        <v>33</v>
      </c>
      <c r="K4" s="272" t="s">
        <v>62</v>
      </c>
      <c r="L4" s="272" t="s">
        <v>34</v>
      </c>
      <c r="M4" s="272" t="s">
        <v>97</v>
      </c>
      <c r="N4" s="276" t="s">
        <v>82</v>
      </c>
      <c r="O4" s="274" t="s">
        <v>14</v>
      </c>
      <c r="P4" s="287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4"/>
      <c r="B5" s="286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7"/>
      <c r="O5" s="275"/>
      <c r="P5" s="288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69</v>
      </c>
      <c r="B6" s="99">
        <v>500</v>
      </c>
      <c r="C6" s="99"/>
      <c r="D6" s="100"/>
      <c r="E6" s="100"/>
      <c r="F6" s="100"/>
      <c r="G6" s="100"/>
      <c r="H6" s="100"/>
      <c r="I6" s="101">
        <v>120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780</v>
      </c>
      <c r="R6" s="104"/>
      <c r="S6" s="105"/>
      <c r="T6" s="26"/>
      <c r="U6" s="3"/>
      <c r="V6" s="26"/>
      <c r="W6" s="3"/>
    </row>
    <row r="7" spans="1:24" s="9" customFormat="1">
      <c r="A7" s="98" t="s">
        <v>70</v>
      </c>
      <c r="B7" s="99"/>
      <c r="C7" s="99"/>
      <c r="D7" s="100"/>
      <c r="E7" s="100"/>
      <c r="F7" s="100"/>
      <c r="G7" s="100">
        <v>400</v>
      </c>
      <c r="H7" s="100"/>
      <c r="I7" s="101">
        <v>130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690</v>
      </c>
      <c r="R7" s="104"/>
      <c r="S7" s="26"/>
      <c r="T7" s="26"/>
      <c r="U7" s="26"/>
      <c r="V7" s="26"/>
      <c r="W7" s="26"/>
    </row>
    <row r="8" spans="1:24" s="9" customFormat="1">
      <c r="A8" s="98" t="s">
        <v>71</v>
      </c>
      <c r="B8" s="106"/>
      <c r="C8" s="99"/>
      <c r="D8" s="107"/>
      <c r="E8" s="107"/>
      <c r="F8" s="107"/>
      <c r="G8" s="107"/>
      <c r="H8" s="107"/>
      <c r="I8" s="108">
        <v>70</v>
      </c>
      <c r="J8" s="107"/>
      <c r="K8" s="107"/>
      <c r="L8" s="107"/>
      <c r="M8" s="137"/>
      <c r="N8" s="107"/>
      <c r="O8" s="107"/>
      <c r="P8" s="109"/>
      <c r="Q8" s="103">
        <f t="shared" si="0"/>
        <v>70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72</v>
      </c>
      <c r="B9" s="106">
        <v>500</v>
      </c>
      <c r="C9" s="99"/>
      <c r="D9" s="107"/>
      <c r="E9" s="107"/>
      <c r="F9" s="107"/>
      <c r="G9" s="107">
        <v>120</v>
      </c>
      <c r="H9" s="107"/>
      <c r="I9" s="108">
        <v>140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920</v>
      </c>
      <c r="R9" s="104"/>
      <c r="S9" s="6"/>
      <c r="T9" s="6"/>
      <c r="U9" s="26"/>
      <c r="V9" s="26"/>
      <c r="W9" s="26"/>
    </row>
    <row r="10" spans="1:24" s="9" customFormat="1">
      <c r="A10" s="98" t="s">
        <v>74</v>
      </c>
      <c r="B10" s="106"/>
      <c r="C10" s="99"/>
      <c r="D10" s="107"/>
      <c r="E10" s="107"/>
      <c r="F10" s="107"/>
      <c r="G10" s="107">
        <v>120</v>
      </c>
      <c r="H10" s="107"/>
      <c r="I10" s="107">
        <v>240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520</v>
      </c>
      <c r="R10" s="104"/>
      <c r="S10" s="26"/>
      <c r="T10" s="26"/>
      <c r="U10" s="3"/>
      <c r="V10" s="26"/>
      <c r="W10" s="3"/>
    </row>
    <row r="11" spans="1:24" s="9" customFormat="1">
      <c r="A11" s="98" t="s">
        <v>75</v>
      </c>
      <c r="B11" s="106"/>
      <c r="C11" s="99"/>
      <c r="D11" s="107"/>
      <c r="E11" s="107"/>
      <c r="F11" s="107"/>
      <c r="G11" s="107">
        <v>50</v>
      </c>
      <c r="H11" s="107"/>
      <c r="I11" s="107">
        <v>160</v>
      </c>
      <c r="J11" s="107">
        <v>160</v>
      </c>
      <c r="K11" s="107"/>
      <c r="L11" s="107"/>
      <c r="M11" s="137"/>
      <c r="N11" s="107"/>
      <c r="O11" s="107"/>
      <c r="P11" s="109"/>
      <c r="Q11" s="103">
        <f t="shared" si="0"/>
        <v>370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76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770</v>
      </c>
      <c r="R12" s="104"/>
      <c r="S12" s="26"/>
      <c r="T12" s="26"/>
      <c r="U12" s="3"/>
      <c r="V12" s="26"/>
      <c r="W12" s="3"/>
    </row>
    <row r="13" spans="1:24" s="9" customFormat="1">
      <c r="A13" s="98" t="s">
        <v>80</v>
      </c>
      <c r="B13" s="106"/>
      <c r="C13" s="99"/>
      <c r="D13" s="107"/>
      <c r="E13" s="107">
        <v>790</v>
      </c>
      <c r="F13" s="107"/>
      <c r="G13" s="107">
        <v>100</v>
      </c>
      <c r="H13" s="107"/>
      <c r="I13" s="107">
        <v>120</v>
      </c>
      <c r="J13" s="107">
        <v>160</v>
      </c>
      <c r="K13" s="110"/>
      <c r="L13" s="107"/>
      <c r="M13" s="137"/>
      <c r="N13" s="107">
        <v>4438</v>
      </c>
      <c r="O13" s="107"/>
      <c r="P13" s="109"/>
      <c r="Q13" s="103">
        <f t="shared" si="0"/>
        <v>5608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81</v>
      </c>
      <c r="B14" s="106"/>
      <c r="C14" s="99"/>
      <c r="D14" s="107"/>
      <c r="E14" s="107"/>
      <c r="F14" s="107"/>
      <c r="G14" s="107">
        <v>120</v>
      </c>
      <c r="H14" s="107"/>
      <c r="I14" s="107">
        <v>260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540</v>
      </c>
      <c r="R14" s="104"/>
      <c r="S14" s="112"/>
      <c r="T14" s="26"/>
      <c r="U14" s="3"/>
      <c r="V14" s="26"/>
      <c r="W14" s="3"/>
    </row>
    <row r="15" spans="1:24" s="9" customFormat="1">
      <c r="A15" s="98" t="s">
        <v>83</v>
      </c>
      <c r="B15" s="106">
        <v>500</v>
      </c>
      <c r="C15" s="99"/>
      <c r="D15" s="107"/>
      <c r="E15" s="107"/>
      <c r="F15" s="107"/>
      <c r="G15" s="107">
        <v>50</v>
      </c>
      <c r="H15" s="107"/>
      <c r="I15" s="107">
        <v>130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86</v>
      </c>
      <c r="B16" s="106"/>
      <c r="C16" s="99"/>
      <c r="D16" s="107">
        <v>85</v>
      </c>
      <c r="E16" s="107"/>
      <c r="F16" s="107"/>
      <c r="G16" s="107">
        <v>70</v>
      </c>
      <c r="H16" s="107"/>
      <c r="I16" s="107">
        <v>60</v>
      </c>
      <c r="J16" s="107">
        <v>80</v>
      </c>
      <c r="K16" s="107"/>
      <c r="L16" s="107"/>
      <c r="M16" s="137"/>
      <c r="N16" s="107"/>
      <c r="O16" s="107"/>
      <c r="P16" s="109"/>
      <c r="Q16" s="103">
        <f t="shared" si="0"/>
        <v>295</v>
      </c>
      <c r="R16" s="104"/>
      <c r="S16" s="4"/>
      <c r="T16" s="26"/>
      <c r="U16" s="3"/>
      <c r="V16" s="26"/>
      <c r="W16" s="3"/>
    </row>
    <row r="17" spans="1:23" s="9" customFormat="1">
      <c r="A17" s="98" t="s">
        <v>88</v>
      </c>
      <c r="B17" s="106"/>
      <c r="C17" s="99"/>
      <c r="D17" s="107"/>
      <c r="E17" s="107"/>
      <c r="F17" s="107"/>
      <c r="G17" s="107">
        <v>50</v>
      </c>
      <c r="H17" s="107"/>
      <c r="I17" s="107">
        <v>130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340</v>
      </c>
      <c r="R17" s="104"/>
      <c r="S17" s="4"/>
      <c r="T17" s="26"/>
      <c r="U17" s="26"/>
      <c r="V17" s="26"/>
      <c r="W17" s="26"/>
    </row>
    <row r="18" spans="1:23" s="9" customFormat="1">
      <c r="A18" s="98" t="s">
        <v>89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50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780</v>
      </c>
      <c r="R18" s="104"/>
      <c r="S18" s="4"/>
      <c r="T18" s="26"/>
      <c r="U18" s="3"/>
      <c r="V18" s="26"/>
      <c r="W18" s="3"/>
    </row>
    <row r="19" spans="1:23" s="9" customFormat="1">
      <c r="A19" s="98" t="s">
        <v>91</v>
      </c>
      <c r="B19" s="106"/>
      <c r="C19" s="99"/>
      <c r="D19" s="107">
        <v>400</v>
      </c>
      <c r="E19" s="107"/>
      <c r="F19" s="107"/>
      <c r="G19" s="107">
        <v>100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780</v>
      </c>
      <c r="R19" s="104"/>
      <c r="S19" s="4"/>
      <c r="T19" s="26"/>
      <c r="U19" s="26"/>
      <c r="V19" s="26"/>
      <c r="W19" s="26"/>
    </row>
    <row r="20" spans="1:23" s="9" customFormat="1">
      <c r="A20" s="98" t="s">
        <v>94</v>
      </c>
      <c r="B20" s="106"/>
      <c r="C20" s="99"/>
      <c r="D20" s="107"/>
      <c r="E20" s="107"/>
      <c r="F20" s="137"/>
      <c r="G20" s="107">
        <v>70</v>
      </c>
      <c r="H20" s="107"/>
      <c r="I20" s="107">
        <v>150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96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280</v>
      </c>
      <c r="J21" s="107">
        <v>160</v>
      </c>
      <c r="K21" s="107"/>
      <c r="L21" s="107"/>
      <c r="M21" s="137">
        <v>325</v>
      </c>
      <c r="N21" s="107"/>
      <c r="O21" s="107"/>
      <c r="P21" s="109"/>
      <c r="Q21" s="103">
        <f t="shared" si="0"/>
        <v>1365</v>
      </c>
      <c r="R21" s="104"/>
      <c r="S21" s="4"/>
    </row>
    <row r="22" spans="1:23" s="9" customFormat="1">
      <c r="A22" s="98" t="s">
        <v>98</v>
      </c>
      <c r="B22" s="106"/>
      <c r="C22" s="99">
        <v>420</v>
      </c>
      <c r="D22" s="107">
        <v>90</v>
      </c>
      <c r="E22" s="107"/>
      <c r="F22" s="107"/>
      <c r="G22" s="107">
        <v>50</v>
      </c>
      <c r="H22" s="107"/>
      <c r="I22" s="107">
        <v>230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950</v>
      </c>
      <c r="R22" s="104"/>
      <c r="S22" s="4"/>
    </row>
    <row r="23" spans="1:23" s="114" customFormat="1">
      <c r="A23" s="98" t="s">
        <v>100</v>
      </c>
      <c r="B23" s="106"/>
      <c r="C23" s="99"/>
      <c r="D23" s="107"/>
      <c r="E23" s="107"/>
      <c r="F23" s="107"/>
      <c r="G23" s="107">
        <v>100</v>
      </c>
      <c r="H23" s="107"/>
      <c r="I23" s="107">
        <v>100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360</v>
      </c>
      <c r="R23" s="113"/>
      <c r="S23" s="4"/>
    </row>
    <row r="24" spans="1:23" s="9" customFormat="1">
      <c r="A24" s="98" t="s">
        <v>103</v>
      </c>
      <c r="B24" s="106">
        <v>500</v>
      </c>
      <c r="C24" s="99"/>
      <c r="D24" s="107"/>
      <c r="E24" s="107"/>
      <c r="F24" s="107"/>
      <c r="G24" s="107">
        <v>100</v>
      </c>
      <c r="H24" s="107"/>
      <c r="I24" s="107">
        <v>120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111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112</v>
      </c>
      <c r="B26" s="106"/>
      <c r="C26" s="99"/>
      <c r="D26" s="107"/>
      <c r="E26" s="107"/>
      <c r="F26" s="107"/>
      <c r="G26" s="107">
        <v>120</v>
      </c>
      <c r="H26" s="107"/>
      <c r="I26" s="107">
        <v>250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530</v>
      </c>
      <c r="R26" s="104"/>
      <c r="S26" s="4"/>
    </row>
    <row r="27" spans="1:23" s="9" customFormat="1">
      <c r="A27" s="98" t="s">
        <v>114</v>
      </c>
      <c r="B27" s="106">
        <v>500</v>
      </c>
      <c r="C27" s="99"/>
      <c r="D27" s="107"/>
      <c r="E27" s="107"/>
      <c r="F27" s="107"/>
      <c r="G27" s="107">
        <v>100</v>
      </c>
      <c r="H27" s="107"/>
      <c r="I27" s="107">
        <v>120</v>
      </c>
      <c r="J27" s="107">
        <v>160</v>
      </c>
      <c r="K27" s="107"/>
      <c r="L27" s="107"/>
      <c r="M27" s="137"/>
      <c r="N27" s="107"/>
      <c r="O27" s="107"/>
      <c r="P27" s="109"/>
      <c r="Q27" s="103">
        <f t="shared" si="0"/>
        <v>880</v>
      </c>
      <c r="R27" s="104"/>
      <c r="S27" s="4"/>
    </row>
    <row r="28" spans="1:23" s="9" customFormat="1">
      <c r="A28" s="98" t="s">
        <v>116</v>
      </c>
      <c r="B28" s="106"/>
      <c r="C28" s="99"/>
      <c r="D28" s="107"/>
      <c r="E28" s="107"/>
      <c r="F28" s="107"/>
      <c r="G28" s="107">
        <v>70</v>
      </c>
      <c r="H28" s="107"/>
      <c r="I28" s="107">
        <v>50</v>
      </c>
      <c r="J28" s="107">
        <v>80</v>
      </c>
      <c r="K28" s="107"/>
      <c r="L28" s="107"/>
      <c r="M28" s="137"/>
      <c r="N28" s="107"/>
      <c r="O28" s="107"/>
      <c r="P28" s="109"/>
      <c r="Q28" s="103">
        <f t="shared" si="0"/>
        <v>200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4000</v>
      </c>
      <c r="C37" s="125">
        <f t="shared" ref="C37:P37" si="1">SUM(C6:C36)</f>
        <v>420</v>
      </c>
      <c r="D37" s="125">
        <f t="shared" si="1"/>
        <v>575</v>
      </c>
      <c r="E37" s="125">
        <f t="shared" si="1"/>
        <v>790</v>
      </c>
      <c r="F37" s="125">
        <f t="shared" si="1"/>
        <v>0</v>
      </c>
      <c r="G37" s="125">
        <f>SUM(G6:G36)</f>
        <v>2130</v>
      </c>
      <c r="H37" s="125">
        <f t="shared" si="1"/>
        <v>0</v>
      </c>
      <c r="I37" s="125">
        <f t="shared" si="1"/>
        <v>3200</v>
      </c>
      <c r="J37" s="125">
        <f t="shared" si="1"/>
        <v>3360</v>
      </c>
      <c r="K37" s="125">
        <f t="shared" si="1"/>
        <v>0</v>
      </c>
      <c r="L37" s="125">
        <f t="shared" si="1"/>
        <v>0</v>
      </c>
      <c r="M37" s="140">
        <f t="shared" si="1"/>
        <v>325</v>
      </c>
      <c r="N37" s="125">
        <f t="shared" si="1"/>
        <v>4438</v>
      </c>
      <c r="O37" s="125">
        <f t="shared" si="1"/>
        <v>0</v>
      </c>
      <c r="P37" s="126">
        <f t="shared" si="1"/>
        <v>0</v>
      </c>
      <c r="Q37" s="127">
        <f>SUM(Q6:Q36)</f>
        <v>19238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52" zoomScale="120" zoomScaleNormal="120" workbookViewId="0">
      <selection activeCell="D129" sqref="D12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6" t="s">
        <v>13</v>
      </c>
      <c r="B1" s="297"/>
      <c r="C1" s="297"/>
      <c r="D1" s="297"/>
      <c r="E1" s="297"/>
      <c r="F1" s="298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9" t="s">
        <v>56</v>
      </c>
      <c r="B2" s="299"/>
      <c r="C2" s="299"/>
      <c r="D2" s="299"/>
      <c r="E2" s="299"/>
      <c r="F2" s="299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0" t="s">
        <v>42</v>
      </c>
      <c r="B3" s="301"/>
      <c r="C3" s="301"/>
      <c r="D3" s="301"/>
      <c r="E3" s="301"/>
      <c r="F3" s="302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>
        <v>-725630</v>
      </c>
      <c r="E28" s="43">
        <f t="shared" si="0"/>
        <v>-725630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-725630</v>
      </c>
      <c r="E33" s="43">
        <f>SUM(E5:E32)</f>
        <v>-725630</v>
      </c>
      <c r="F33" s="43">
        <f>B33-E33</f>
        <v>725630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3" t="s">
        <v>20</v>
      </c>
      <c r="B35" s="304"/>
      <c r="C35" s="304"/>
      <c r="D35" s="305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6" t="s">
        <v>12</v>
      </c>
      <c r="B36" s="307"/>
      <c r="C36" s="307"/>
      <c r="D36" s="308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66" t="s">
        <v>50</v>
      </c>
      <c r="B37" s="266"/>
      <c r="C37" s="267">
        <v>31990</v>
      </c>
      <c r="D37" s="268" t="s">
        <v>94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5" t="s">
        <v>54</v>
      </c>
      <c r="B38" s="240" t="s">
        <v>55</v>
      </c>
      <c r="C38" s="236">
        <v>1800</v>
      </c>
      <c r="D38" s="237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35" t="s">
        <v>113</v>
      </c>
      <c r="B39" s="235" t="s">
        <v>52</v>
      </c>
      <c r="C39" s="236">
        <v>3500</v>
      </c>
      <c r="D39" s="238" t="s">
        <v>112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35" t="s">
        <v>102</v>
      </c>
      <c r="B40" s="235"/>
      <c r="C40" s="236">
        <v>26740</v>
      </c>
      <c r="D40" s="238" t="s">
        <v>103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5" t="s">
        <v>59</v>
      </c>
      <c r="B41" s="235" t="s">
        <v>46</v>
      </c>
      <c r="C41" s="236">
        <v>4460</v>
      </c>
      <c r="D41" s="239" t="s">
        <v>58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35" t="s">
        <v>45</v>
      </c>
      <c r="B42" s="235" t="s">
        <v>46</v>
      </c>
      <c r="C42" s="236">
        <v>134550</v>
      </c>
      <c r="D42" s="238" t="s">
        <v>80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35" t="s">
        <v>60</v>
      </c>
      <c r="B43" s="235" t="s">
        <v>46</v>
      </c>
      <c r="C43" s="236">
        <v>290000</v>
      </c>
      <c r="D43" s="239" t="s">
        <v>81</v>
      </c>
      <c r="E43" s="48"/>
      <c r="F43" s="306" t="s">
        <v>21</v>
      </c>
      <c r="G43" s="307"/>
      <c r="H43" s="307"/>
      <c r="I43" s="307"/>
      <c r="J43" s="307"/>
      <c r="K43" s="307"/>
      <c r="L43" s="308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35" t="s">
        <v>92</v>
      </c>
      <c r="B44" s="235" t="s">
        <v>93</v>
      </c>
      <c r="C44" s="236">
        <v>1000</v>
      </c>
      <c r="D44" s="238" t="s">
        <v>91</v>
      </c>
      <c r="E44" s="47"/>
      <c r="F44" s="247"/>
      <c r="G44" s="169"/>
      <c r="H44" s="169"/>
      <c r="I44" s="170"/>
      <c r="J44" s="170"/>
      <c r="K44" s="246"/>
      <c r="L44" s="248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5" t="s">
        <v>87</v>
      </c>
      <c r="B45" s="235"/>
      <c r="C45" s="236">
        <v>88570</v>
      </c>
      <c r="D45" s="239" t="s">
        <v>116</v>
      </c>
      <c r="E45" s="47"/>
      <c r="F45" s="249"/>
      <c r="G45" s="70"/>
      <c r="H45" s="70"/>
      <c r="I45" s="71"/>
      <c r="J45" s="41"/>
      <c r="K45" s="69"/>
      <c r="L45" s="250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5" t="s">
        <v>63</v>
      </c>
      <c r="B46" s="235" t="s">
        <v>79</v>
      </c>
      <c r="C46" s="236">
        <v>37340</v>
      </c>
      <c r="D46" s="238" t="s">
        <v>112</v>
      </c>
      <c r="E46" s="47"/>
      <c r="F46" s="251"/>
      <c r="G46" s="144"/>
      <c r="H46" s="144"/>
      <c r="I46" s="41"/>
      <c r="J46" s="40"/>
      <c r="K46" s="69"/>
      <c r="L46" s="250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35" t="s">
        <v>101</v>
      </c>
      <c r="B47" s="235"/>
      <c r="C47" s="236">
        <v>300</v>
      </c>
      <c r="D47" s="239" t="s">
        <v>100</v>
      </c>
      <c r="E47" s="47"/>
      <c r="F47" s="251"/>
      <c r="G47" s="144"/>
      <c r="H47" s="144"/>
      <c r="I47" s="41"/>
      <c r="J47" s="73"/>
      <c r="K47" s="69"/>
      <c r="L47" s="250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35" t="s">
        <v>53</v>
      </c>
      <c r="B48" s="235" t="s">
        <v>93</v>
      </c>
      <c r="C48" s="236">
        <v>3000</v>
      </c>
      <c r="D48" s="238" t="s">
        <v>69</v>
      </c>
      <c r="E48" s="47"/>
      <c r="F48" s="251"/>
      <c r="G48" s="69"/>
      <c r="H48" s="144"/>
      <c r="I48" s="41"/>
      <c r="J48" s="73"/>
      <c r="K48" s="69"/>
      <c r="L48" s="250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69" t="s">
        <v>78</v>
      </c>
      <c r="B49" s="235" t="s">
        <v>77</v>
      </c>
      <c r="C49" s="236">
        <v>31990</v>
      </c>
      <c r="D49" s="238" t="s">
        <v>75</v>
      </c>
      <c r="E49" s="47"/>
      <c r="F49" s="251"/>
      <c r="G49" s="144"/>
      <c r="H49" s="144"/>
      <c r="I49" s="41"/>
      <c r="J49" s="73"/>
      <c r="K49" s="69"/>
      <c r="L49" s="250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5" t="s">
        <v>64</v>
      </c>
      <c r="B50" s="235" t="s">
        <v>77</v>
      </c>
      <c r="C50" s="236">
        <v>38400</v>
      </c>
      <c r="D50" s="238" t="s">
        <v>96</v>
      </c>
      <c r="E50" s="47"/>
      <c r="F50" s="251"/>
      <c r="G50" s="144"/>
      <c r="H50" s="144"/>
      <c r="I50" s="41"/>
      <c r="J50" s="73"/>
      <c r="K50" s="69"/>
      <c r="L50" s="250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35" t="s">
        <v>115</v>
      </c>
      <c r="B51" s="235" t="s">
        <v>77</v>
      </c>
      <c r="C51" s="236">
        <v>31990</v>
      </c>
      <c r="D51" s="238" t="s">
        <v>114</v>
      </c>
      <c r="E51" s="47"/>
      <c r="F51" s="251"/>
      <c r="G51" s="144"/>
      <c r="H51" s="144"/>
      <c r="I51" s="41"/>
      <c r="J51" s="73"/>
      <c r="K51" s="69"/>
      <c r="L51" s="250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234"/>
      <c r="BI51" s="234"/>
    </row>
    <row r="52" spans="1:61" ht="14.25">
      <c r="A52" s="235"/>
      <c r="B52" s="235"/>
      <c r="C52" s="236"/>
      <c r="D52" s="238"/>
      <c r="E52" s="47"/>
      <c r="F52" s="251"/>
      <c r="G52" s="144"/>
      <c r="H52" s="144"/>
      <c r="I52" s="41"/>
      <c r="J52" s="73"/>
      <c r="K52" s="69"/>
      <c r="L52" s="250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  <c r="AX52" s="234"/>
      <c r="AY52" s="234"/>
      <c r="AZ52" s="234"/>
      <c r="BA52" s="234"/>
      <c r="BB52" s="234"/>
      <c r="BC52" s="234"/>
      <c r="BD52" s="234"/>
      <c r="BE52" s="234"/>
      <c r="BF52" s="234"/>
      <c r="BG52" s="234"/>
      <c r="BH52" s="234"/>
      <c r="BI52" s="234"/>
    </row>
    <row r="53" spans="1:61" ht="14.25">
      <c r="A53" s="235"/>
      <c r="B53" s="235"/>
      <c r="C53" s="236"/>
      <c r="D53" s="238"/>
      <c r="E53" s="47"/>
      <c r="F53" s="251"/>
      <c r="G53" s="144"/>
      <c r="H53" s="144"/>
      <c r="I53" s="41"/>
      <c r="J53" s="73"/>
      <c r="K53" s="69"/>
      <c r="L53" s="250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</row>
    <row r="54" spans="1:61" ht="14.25">
      <c r="A54" s="235"/>
      <c r="B54" s="235"/>
      <c r="C54" s="236"/>
      <c r="D54" s="239"/>
      <c r="E54" s="47"/>
      <c r="F54" s="251"/>
      <c r="G54" s="144"/>
      <c r="H54" s="144"/>
      <c r="I54" s="41"/>
      <c r="J54" s="73"/>
      <c r="K54" s="69"/>
      <c r="L54" s="250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234"/>
      <c r="BI54" s="234"/>
    </row>
    <row r="55" spans="1:61" ht="14.25">
      <c r="A55" s="235"/>
      <c r="B55" s="235"/>
      <c r="C55" s="236"/>
      <c r="D55" s="238"/>
      <c r="E55" s="47"/>
      <c r="F55" s="251"/>
      <c r="G55" s="144"/>
      <c r="H55" s="144"/>
      <c r="I55" s="41"/>
      <c r="J55" s="73"/>
      <c r="K55" s="69"/>
      <c r="L55" s="250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234"/>
      <c r="BI55" s="234"/>
    </row>
    <row r="56" spans="1:61" ht="14.25">
      <c r="A56" s="235"/>
      <c r="B56" s="235"/>
      <c r="C56" s="236"/>
      <c r="D56" s="239"/>
      <c r="E56" s="47"/>
      <c r="F56" s="251"/>
      <c r="G56" s="144"/>
      <c r="H56" s="144"/>
      <c r="I56" s="41"/>
      <c r="J56" s="73"/>
      <c r="K56" s="69"/>
      <c r="L56" s="250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</row>
    <row r="57" spans="1:61" ht="13.5" thickBot="1">
      <c r="A57" s="215"/>
      <c r="B57" s="18"/>
      <c r="C57" s="214"/>
      <c r="D57" s="216"/>
      <c r="E57" s="47"/>
      <c r="F57" s="252"/>
      <c r="G57" s="144"/>
      <c r="H57" s="144"/>
      <c r="I57" s="41"/>
      <c r="J57" s="73"/>
      <c r="K57" s="69"/>
      <c r="L57" s="250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7"/>
      <c r="B58" s="218"/>
      <c r="C58" s="219"/>
      <c r="D58" s="220"/>
      <c r="E58" s="47"/>
      <c r="F58" s="251"/>
      <c r="G58" s="144"/>
      <c r="H58" s="144"/>
      <c r="I58" s="41"/>
      <c r="J58" s="73"/>
      <c r="K58" s="69"/>
      <c r="L58" s="250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7"/>
      <c r="B59" s="18"/>
      <c r="C59" s="219"/>
      <c r="D59" s="221"/>
      <c r="E59" s="47"/>
      <c r="F59" s="253"/>
      <c r="G59" s="144"/>
      <c r="H59" s="144"/>
      <c r="I59" s="41" t="s">
        <v>11</v>
      </c>
      <c r="J59" s="73"/>
      <c r="K59" s="69"/>
      <c r="L59" s="250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22"/>
      <c r="B60" s="213"/>
      <c r="C60" s="219"/>
      <c r="D60" s="220"/>
      <c r="E60" s="47"/>
      <c r="F60" s="251"/>
      <c r="G60" s="144"/>
      <c r="H60" s="144"/>
      <c r="I60" s="41"/>
      <c r="J60" s="73"/>
      <c r="K60" s="69"/>
      <c r="L60" s="250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23"/>
      <c r="B61" s="18"/>
      <c r="C61" s="219"/>
      <c r="D61" s="224"/>
      <c r="E61" s="47"/>
      <c r="F61" s="252"/>
      <c r="G61" s="144"/>
      <c r="H61" s="144"/>
      <c r="I61" s="41"/>
      <c r="J61" s="73"/>
      <c r="K61" s="69"/>
      <c r="L61" s="250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23"/>
      <c r="B62" s="18"/>
      <c r="C62" s="219"/>
      <c r="D62" s="213"/>
      <c r="E62" s="47"/>
      <c r="F62" s="252"/>
      <c r="G62" s="144"/>
      <c r="H62" s="144"/>
      <c r="I62" s="41"/>
      <c r="J62" s="73"/>
      <c r="K62" s="69"/>
      <c r="L62" s="250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7"/>
      <c r="B63" s="18"/>
      <c r="C63" s="219"/>
      <c r="D63" s="221"/>
      <c r="E63" s="47"/>
      <c r="F63" s="252"/>
      <c r="G63" s="144"/>
      <c r="H63" s="144"/>
      <c r="I63" s="41"/>
      <c r="J63" s="73"/>
      <c r="K63" s="69"/>
      <c r="L63" s="250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5"/>
      <c r="B64" s="225"/>
      <c r="C64" s="219"/>
      <c r="D64" s="221"/>
      <c r="E64" s="47"/>
      <c r="F64" s="253"/>
      <c r="G64" s="144" t="s">
        <v>11</v>
      </c>
      <c r="H64" s="144"/>
      <c r="I64" s="41"/>
      <c r="J64" s="73"/>
      <c r="K64" s="69"/>
      <c r="L64" s="250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7"/>
      <c r="B65" s="18"/>
      <c r="C65" s="219"/>
      <c r="D65" s="221"/>
      <c r="E65" s="47"/>
      <c r="F65" s="252"/>
      <c r="G65" s="144"/>
      <c r="H65" s="144"/>
      <c r="I65" s="41"/>
      <c r="J65" s="73"/>
      <c r="K65" s="69"/>
      <c r="L65" s="250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7"/>
      <c r="B66" s="18"/>
      <c r="C66" s="219"/>
      <c r="D66" s="221"/>
      <c r="E66" s="47"/>
      <c r="F66" s="252"/>
      <c r="G66" s="144"/>
      <c r="H66" s="144"/>
      <c r="I66" s="41"/>
      <c r="J66" s="73"/>
      <c r="K66" s="69"/>
      <c r="L66" s="250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7"/>
      <c r="B67" s="18"/>
      <c r="C67" s="219"/>
      <c r="D67" s="224"/>
      <c r="E67" s="48"/>
      <c r="F67" s="252"/>
      <c r="G67" s="144"/>
      <c r="H67" s="144"/>
      <c r="I67" s="41"/>
      <c r="J67" s="73"/>
      <c r="K67" s="69"/>
      <c r="L67" s="250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6"/>
      <c r="B68" s="226"/>
      <c r="C68" s="219"/>
      <c r="D68" s="224"/>
      <c r="E68" s="53"/>
      <c r="F68" s="289" t="s">
        <v>40</v>
      </c>
      <c r="G68" s="290"/>
      <c r="H68" s="142"/>
      <c r="I68" s="142"/>
      <c r="J68" s="74" t="s">
        <v>22</v>
      </c>
      <c r="K68" s="72"/>
      <c r="L68" s="250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7"/>
      <c r="B69" s="18"/>
      <c r="C69" s="219"/>
      <c r="D69" s="224"/>
      <c r="E69" s="47"/>
      <c r="F69" s="254"/>
      <c r="G69" s="75"/>
      <c r="H69" s="75"/>
      <c r="I69" s="41"/>
      <c r="J69" s="41"/>
      <c r="K69" s="69"/>
      <c r="L69" s="255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7"/>
      <c r="B70" s="213"/>
      <c r="C70" s="219"/>
      <c r="D70" s="224"/>
      <c r="E70" s="47"/>
      <c r="F70" s="256"/>
      <c r="G70" s="79"/>
      <c r="H70" s="79"/>
      <c r="I70" s="41"/>
      <c r="J70" s="40"/>
      <c r="K70" s="69"/>
      <c r="L70" s="255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7"/>
      <c r="B71" s="18"/>
      <c r="C71" s="219"/>
      <c r="D71" s="213"/>
      <c r="E71" s="47"/>
      <c r="F71" s="254"/>
      <c r="G71" s="75"/>
      <c r="H71" s="75"/>
      <c r="I71" s="41"/>
      <c r="J71" s="40"/>
      <c r="K71" s="69"/>
      <c r="L71" s="255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7"/>
      <c r="B72" s="213"/>
      <c r="C72" s="219"/>
      <c r="D72" s="224"/>
      <c r="E72" s="47"/>
      <c r="F72" s="257"/>
      <c r="G72" s="76"/>
      <c r="H72" s="76"/>
      <c r="I72" s="77"/>
      <c r="J72" s="78"/>
      <c r="K72" s="69"/>
      <c r="L72" s="255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7"/>
      <c r="B73" s="18"/>
      <c r="C73" s="219"/>
      <c r="D73" s="224"/>
      <c r="E73" s="47"/>
      <c r="F73" s="254"/>
      <c r="G73" s="75"/>
      <c r="H73" s="75"/>
      <c r="I73" s="41"/>
      <c r="J73" s="73"/>
      <c r="K73" s="69"/>
      <c r="L73" s="255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23"/>
      <c r="B74" s="18"/>
      <c r="C74" s="219"/>
      <c r="D74" s="224"/>
      <c r="E74" s="47"/>
      <c r="F74" s="254"/>
      <c r="G74" s="75"/>
      <c r="H74" s="75"/>
      <c r="I74" s="41"/>
      <c r="J74" s="73"/>
      <c r="K74" s="69"/>
      <c r="L74" s="255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23"/>
      <c r="B75" s="18"/>
      <c r="C75" s="219"/>
      <c r="D75" s="224"/>
      <c r="E75" s="141"/>
      <c r="F75" s="254"/>
      <c r="G75" s="75"/>
      <c r="H75" s="75"/>
      <c r="I75" s="41"/>
      <c r="J75" s="40"/>
      <c r="K75" s="69"/>
      <c r="L75" s="255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7"/>
      <c r="B76" s="18"/>
      <c r="C76" s="219"/>
      <c r="D76" s="213"/>
      <c r="E76" s="47"/>
      <c r="F76" s="257"/>
      <c r="G76" s="75"/>
      <c r="H76" s="75"/>
      <c r="I76" s="41"/>
      <c r="J76" s="73"/>
      <c r="K76" s="69"/>
      <c r="L76" s="255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7"/>
      <c r="B77" s="18"/>
      <c r="C77" s="219"/>
      <c r="D77" s="221"/>
      <c r="E77" s="48"/>
      <c r="F77" s="257"/>
      <c r="G77" s="75"/>
      <c r="H77" s="75"/>
      <c r="I77" s="41"/>
      <c r="J77" s="73"/>
      <c r="K77" s="69"/>
      <c r="L77" s="255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7"/>
      <c r="B78" s="18"/>
      <c r="C78" s="219"/>
      <c r="D78" s="221"/>
      <c r="E78" s="48"/>
      <c r="F78" s="257"/>
      <c r="G78" s="75"/>
      <c r="H78" s="75"/>
      <c r="I78" s="41"/>
      <c r="J78" s="73"/>
      <c r="K78" s="69"/>
      <c r="L78" s="255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23"/>
      <c r="B79" s="18"/>
      <c r="C79" s="219"/>
      <c r="D79" s="221"/>
      <c r="E79" s="48"/>
      <c r="F79" s="257"/>
      <c r="G79" s="75"/>
      <c r="H79" s="75"/>
      <c r="I79" s="41"/>
      <c r="J79" s="41"/>
      <c r="K79" s="69"/>
      <c r="L79" s="255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7"/>
      <c r="B80" s="18"/>
      <c r="C80" s="219"/>
      <c r="D80" s="224"/>
      <c r="E80" s="48"/>
      <c r="F80" s="257"/>
      <c r="G80" s="75"/>
      <c r="H80" s="75"/>
      <c r="I80" s="41"/>
      <c r="J80" s="73"/>
      <c r="K80" s="69"/>
      <c r="L80" s="255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7"/>
      <c r="B81" s="18"/>
      <c r="C81" s="219"/>
      <c r="D81" s="221"/>
      <c r="E81" s="47"/>
      <c r="F81" s="257"/>
      <c r="G81" s="76"/>
      <c r="H81" s="76"/>
      <c r="I81" s="77"/>
      <c r="J81" s="78"/>
      <c r="K81" s="69"/>
      <c r="L81" s="255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7"/>
      <c r="B82" s="18"/>
      <c r="C82" s="219"/>
      <c r="D82" s="221"/>
      <c r="E82" s="47"/>
      <c r="F82" s="257"/>
      <c r="G82" s="75"/>
      <c r="H82" s="75"/>
      <c r="I82" s="41"/>
      <c r="J82" s="73"/>
      <c r="K82" s="69"/>
      <c r="L82" s="255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7"/>
      <c r="B83" s="18"/>
      <c r="C83" s="219"/>
      <c r="D83" s="221"/>
      <c r="E83" s="47"/>
      <c r="F83" s="254"/>
      <c r="G83" s="75"/>
      <c r="H83" s="75"/>
      <c r="I83" s="41"/>
      <c r="J83" s="41"/>
      <c r="K83" s="69"/>
      <c r="L83" s="255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7"/>
      <c r="B84" s="18"/>
      <c r="C84" s="214"/>
      <c r="D84" s="221"/>
      <c r="E84" s="47"/>
      <c r="F84" s="257"/>
      <c r="G84" s="75"/>
      <c r="H84" s="75"/>
      <c r="I84" s="41"/>
      <c r="J84" s="73"/>
      <c r="K84" s="69"/>
      <c r="L84" s="255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7"/>
      <c r="B85" s="18"/>
      <c r="C85" s="219"/>
      <c r="D85" s="221"/>
      <c r="E85" s="47"/>
      <c r="F85" s="257"/>
      <c r="G85" s="75"/>
      <c r="H85" s="75"/>
      <c r="I85" s="41"/>
      <c r="J85" s="73"/>
      <c r="K85" s="69"/>
      <c r="L85" s="255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7"/>
      <c r="B86" s="213"/>
      <c r="C86" s="219"/>
      <c r="D86" s="224"/>
      <c r="E86" s="47"/>
      <c r="F86" s="257"/>
      <c r="G86" s="76"/>
      <c r="H86" s="76"/>
      <c r="I86" s="77"/>
      <c r="J86" s="78"/>
      <c r="K86" s="69"/>
      <c r="L86" s="255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7"/>
      <c r="B87" s="18"/>
      <c r="C87" s="219"/>
      <c r="D87" s="221"/>
      <c r="E87" s="47"/>
      <c r="F87" s="258"/>
      <c r="G87" s="75"/>
      <c r="H87" s="75"/>
      <c r="I87" s="41"/>
      <c r="J87" s="73"/>
      <c r="K87" s="69"/>
      <c r="L87" s="255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7"/>
      <c r="B88" s="18"/>
      <c r="C88" s="219"/>
      <c r="D88" s="221"/>
      <c r="E88" s="48"/>
      <c r="F88" s="259"/>
      <c r="G88" s="75"/>
      <c r="H88" s="75"/>
      <c r="I88" s="41"/>
      <c r="J88" s="40"/>
      <c r="K88" s="69"/>
      <c r="L88" s="255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23"/>
      <c r="B89" s="224"/>
      <c r="C89" s="219"/>
      <c r="D89" s="221"/>
      <c r="E89" s="48"/>
      <c r="F89" s="259"/>
      <c r="G89" s="75"/>
      <c r="H89" s="75"/>
      <c r="I89" s="41"/>
      <c r="J89" s="41"/>
      <c r="K89" s="69"/>
      <c r="L89" s="255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23"/>
      <c r="B90" s="18"/>
      <c r="C90" s="219"/>
      <c r="D90" s="221"/>
      <c r="E90" s="48"/>
      <c r="F90" s="258"/>
      <c r="G90" s="75"/>
      <c r="H90" s="75"/>
      <c r="I90" s="41"/>
      <c r="J90" s="73"/>
      <c r="K90" s="69"/>
      <c r="L90" s="255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7"/>
      <c r="B91" s="18"/>
      <c r="C91" s="219"/>
      <c r="D91" s="221"/>
      <c r="E91" s="48"/>
      <c r="F91" s="258"/>
      <c r="G91" s="75"/>
      <c r="H91" s="75"/>
      <c r="I91" s="41"/>
      <c r="J91" s="73"/>
      <c r="K91" s="69"/>
      <c r="L91" s="255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7"/>
      <c r="B92" s="213"/>
      <c r="C92" s="219"/>
      <c r="D92" s="213"/>
      <c r="E92" s="48"/>
      <c r="F92" s="257"/>
      <c r="G92" s="75"/>
      <c r="H92" s="75"/>
      <c r="I92" s="41"/>
      <c r="J92" s="73"/>
      <c r="K92" s="69"/>
      <c r="L92" s="255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7"/>
      <c r="B93" s="18"/>
      <c r="C93" s="219"/>
      <c r="D93" s="221"/>
      <c r="E93" s="47"/>
      <c r="F93" s="257"/>
      <c r="G93" s="83"/>
      <c r="H93" s="83"/>
      <c r="I93" s="41"/>
      <c r="J93" s="73"/>
      <c r="K93" s="69"/>
      <c r="L93" s="255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7"/>
      <c r="B94" s="213"/>
      <c r="C94" s="219"/>
      <c r="D94" s="213"/>
      <c r="E94" s="47"/>
      <c r="F94" s="254"/>
      <c r="G94" s="75"/>
      <c r="H94" s="75"/>
      <c r="I94" s="41"/>
      <c r="J94" s="73"/>
      <c r="K94" s="69"/>
      <c r="L94" s="255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23"/>
      <c r="B95" s="18"/>
      <c r="C95" s="219"/>
      <c r="D95" s="224"/>
      <c r="E95" s="47"/>
      <c r="F95" s="257"/>
      <c r="G95" s="75"/>
      <c r="H95" s="75"/>
      <c r="I95" s="41"/>
      <c r="J95" s="40"/>
      <c r="K95" s="69"/>
      <c r="L95" s="255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7"/>
      <c r="B96" s="18"/>
      <c r="C96" s="219"/>
      <c r="D96" s="224"/>
      <c r="E96" s="47"/>
      <c r="F96" s="257"/>
      <c r="G96" s="75"/>
      <c r="H96" s="75"/>
      <c r="I96" s="41"/>
      <c r="J96" s="73"/>
      <c r="K96" s="69"/>
      <c r="L96" s="255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7"/>
      <c r="B97" s="213"/>
      <c r="C97" s="219"/>
      <c r="D97" s="213"/>
      <c r="E97" s="47"/>
      <c r="F97" s="257"/>
      <c r="G97" s="75"/>
      <c r="H97" s="75"/>
      <c r="I97" s="41"/>
      <c r="J97" s="73"/>
      <c r="K97" s="69"/>
      <c r="L97" s="255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7"/>
      <c r="B98" s="18"/>
      <c r="C98" s="219"/>
      <c r="D98" s="213"/>
      <c r="F98" s="257"/>
      <c r="G98" s="75"/>
      <c r="H98" s="75"/>
      <c r="I98" s="41"/>
      <c r="J98" s="73"/>
      <c r="K98" s="69"/>
      <c r="L98" s="255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7"/>
      <c r="B99" s="18"/>
      <c r="C99" s="219"/>
      <c r="D99" s="221"/>
      <c r="F99" s="257"/>
      <c r="G99" s="76"/>
      <c r="H99" s="76"/>
      <c r="I99" s="77"/>
      <c r="J99" s="78"/>
      <c r="K99" s="69"/>
      <c r="L99" s="255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7"/>
      <c r="B100" s="213"/>
      <c r="C100" s="219"/>
      <c r="D100" s="213"/>
      <c r="F100" s="254"/>
      <c r="G100" s="75"/>
      <c r="H100" s="75"/>
      <c r="I100" s="41"/>
      <c r="J100" s="73"/>
      <c r="K100" s="69"/>
      <c r="L100" s="255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7"/>
      <c r="B101" s="213"/>
      <c r="C101" s="219"/>
      <c r="D101" s="213"/>
      <c r="F101" s="257"/>
      <c r="G101" s="75"/>
      <c r="H101" s="75"/>
      <c r="I101" s="41"/>
      <c r="J101" s="80"/>
      <c r="K101" s="69"/>
      <c r="L101" s="255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7"/>
      <c r="B102" s="213"/>
      <c r="C102" s="219"/>
      <c r="D102" s="213"/>
      <c r="F102" s="259"/>
      <c r="G102" s="76"/>
      <c r="H102" s="76"/>
      <c r="I102" s="77"/>
      <c r="J102" s="78"/>
      <c r="K102" s="69"/>
      <c r="L102" s="255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7"/>
      <c r="B103" s="213"/>
      <c r="C103" s="219"/>
      <c r="D103" s="213"/>
      <c r="F103" s="259"/>
      <c r="G103" s="76"/>
      <c r="H103" s="76"/>
      <c r="I103" s="77"/>
      <c r="J103" s="78"/>
      <c r="K103" s="69"/>
      <c r="L103" s="255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7"/>
      <c r="B104" s="18"/>
      <c r="C104" s="219"/>
      <c r="D104" s="221"/>
      <c r="F104" s="259"/>
      <c r="G104" s="75"/>
      <c r="H104" s="75"/>
      <c r="I104" s="41"/>
      <c r="J104" s="73"/>
      <c r="K104" s="69"/>
      <c r="L104" s="255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7"/>
      <c r="B105" s="213"/>
      <c r="C105" s="219"/>
      <c r="D105" s="213"/>
      <c r="F105" s="259"/>
      <c r="G105" s="75"/>
      <c r="H105" s="75"/>
      <c r="I105" s="41"/>
      <c r="J105" s="73"/>
      <c r="K105" s="69"/>
      <c r="L105" s="255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7"/>
      <c r="B106" s="213"/>
      <c r="C106" s="219"/>
      <c r="D106" s="213"/>
      <c r="F106" s="259"/>
      <c r="G106" s="75"/>
      <c r="H106" s="75"/>
      <c r="I106" s="41"/>
      <c r="J106" s="73"/>
      <c r="K106" s="69"/>
      <c r="L106" s="255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7"/>
      <c r="B107" s="213"/>
      <c r="C107" s="219"/>
      <c r="D107" s="213"/>
      <c r="F107" s="259"/>
      <c r="G107" s="75"/>
      <c r="H107" s="75"/>
      <c r="I107" s="41"/>
      <c r="J107" s="40"/>
      <c r="K107" s="69"/>
      <c r="L107" s="255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7"/>
      <c r="B108" s="227"/>
      <c r="C108" s="219"/>
      <c r="D108" s="213"/>
      <c r="F108" s="259"/>
      <c r="G108" s="76"/>
      <c r="H108" s="76"/>
      <c r="I108" s="77"/>
      <c r="J108" s="78"/>
      <c r="K108" s="69"/>
      <c r="L108" s="255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7"/>
      <c r="B109" s="213"/>
      <c r="C109" s="219"/>
      <c r="D109" s="213"/>
      <c r="F109" s="259"/>
      <c r="G109" s="75"/>
      <c r="H109" s="75"/>
      <c r="I109" s="41"/>
      <c r="J109" s="73"/>
      <c r="K109" s="69"/>
      <c r="L109" s="255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7"/>
      <c r="B110" s="213"/>
      <c r="C110" s="219"/>
      <c r="D110" s="213"/>
      <c r="F110" s="259"/>
      <c r="G110" s="76"/>
      <c r="H110" s="76"/>
      <c r="I110" s="77"/>
      <c r="J110" s="78"/>
      <c r="K110" s="69"/>
      <c r="L110" s="255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7"/>
      <c r="B111" s="18"/>
      <c r="C111" s="219"/>
      <c r="D111" s="221"/>
      <c r="F111" s="259"/>
      <c r="G111" s="75"/>
      <c r="H111" s="75"/>
      <c r="I111" s="41"/>
      <c r="J111" s="73"/>
      <c r="K111" s="69"/>
      <c r="L111" s="255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7"/>
      <c r="B112" s="213"/>
      <c r="C112" s="219"/>
      <c r="D112" s="213"/>
      <c r="F112" s="259"/>
      <c r="G112" s="76"/>
      <c r="H112" s="76"/>
      <c r="I112" s="77"/>
      <c r="J112" s="77"/>
      <c r="K112" s="69"/>
      <c r="L112" s="255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7"/>
      <c r="B113" s="213"/>
      <c r="C113" s="219"/>
      <c r="D113" s="213"/>
      <c r="F113" s="259"/>
      <c r="G113" s="75"/>
      <c r="H113" s="75"/>
      <c r="I113" s="41"/>
      <c r="J113" s="41"/>
      <c r="K113" s="69"/>
      <c r="L113" s="255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7"/>
      <c r="B114" s="213"/>
      <c r="C114" s="219"/>
      <c r="D114" s="213"/>
      <c r="F114" s="259"/>
      <c r="G114" s="75"/>
      <c r="H114" s="75"/>
      <c r="I114" s="41"/>
      <c r="J114" s="73"/>
      <c r="K114" s="69"/>
      <c r="L114" s="255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7"/>
      <c r="B115" s="213"/>
      <c r="C115" s="219"/>
      <c r="D115" s="213"/>
      <c r="F115" s="259"/>
      <c r="G115" s="75"/>
      <c r="H115" s="75"/>
      <c r="I115" s="41"/>
      <c r="J115" s="73"/>
      <c r="K115" s="69"/>
      <c r="L115" s="255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23"/>
      <c r="B116" s="227"/>
      <c r="C116" s="219"/>
      <c r="D116" s="213"/>
      <c r="F116" s="259"/>
      <c r="G116" s="76"/>
      <c r="H116" s="76"/>
      <c r="I116" s="77"/>
      <c r="J116" s="78"/>
      <c r="K116" s="69"/>
      <c r="L116" s="255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7"/>
      <c r="B117" s="213"/>
      <c r="C117" s="219"/>
      <c r="D117" s="213"/>
      <c r="F117" s="259"/>
      <c r="G117" s="76"/>
      <c r="H117" s="76"/>
      <c r="I117" s="77"/>
      <c r="J117" s="78"/>
      <c r="K117" s="69"/>
      <c r="L117" s="255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8"/>
      <c r="B118" s="229"/>
      <c r="C118" s="230"/>
      <c r="D118" s="231"/>
      <c r="F118" s="259"/>
      <c r="G118" s="75"/>
      <c r="H118" s="75"/>
      <c r="I118" s="41"/>
      <c r="J118" s="40"/>
      <c r="K118" s="69"/>
      <c r="L118" s="255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1" t="s">
        <v>23</v>
      </c>
      <c r="B119" s="292"/>
      <c r="C119" s="233">
        <f>SUM(C37:C118)</f>
        <v>725630</v>
      </c>
      <c r="D119" s="232"/>
      <c r="F119" s="257"/>
      <c r="G119" s="75"/>
      <c r="H119" s="75"/>
      <c r="I119" s="41"/>
      <c r="J119" s="73"/>
      <c r="K119" s="69"/>
      <c r="L119" s="255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57"/>
      <c r="G120" s="75"/>
      <c r="H120" s="75"/>
      <c r="I120" s="41"/>
      <c r="J120" s="73"/>
      <c r="K120" s="69"/>
      <c r="L120" s="255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3" t="s">
        <v>24</v>
      </c>
      <c r="B121" s="294"/>
      <c r="C121" s="172" t="s">
        <v>11</v>
      </c>
      <c r="D121" s="171"/>
      <c r="F121" s="257"/>
      <c r="G121" s="76"/>
      <c r="H121" s="76"/>
      <c r="I121" s="77"/>
      <c r="J121" s="78"/>
      <c r="K121" s="69"/>
      <c r="L121" s="255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60"/>
      <c r="G122" s="261"/>
      <c r="H122" s="261"/>
      <c r="I122" s="262">
        <f>SUM(I44:I121)</f>
        <v>0</v>
      </c>
      <c r="J122" s="263"/>
      <c r="K122" s="264">
        <f>SUM(K69:K121)</f>
        <v>0</v>
      </c>
      <c r="L122" s="265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7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7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7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7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7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7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7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7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7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7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7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7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7"/>
      <c r="F140" s="141"/>
      <c r="G140" s="141"/>
      <c r="H140" s="141"/>
      <c r="I140" s="38"/>
      <c r="J140" s="38"/>
    </row>
    <row r="141" spans="1:24">
      <c r="A141" s="207"/>
      <c r="F141" s="141"/>
      <c r="G141" s="141"/>
      <c r="H141" s="141"/>
      <c r="I141" s="38"/>
      <c r="J141" s="38"/>
    </row>
    <row r="142" spans="1:24">
      <c r="A142" s="207"/>
      <c r="F142" s="141"/>
      <c r="G142" s="141"/>
      <c r="H142" s="141"/>
      <c r="I142" s="38"/>
      <c r="J142" s="38"/>
    </row>
    <row r="143" spans="1:24">
      <c r="A143" s="207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5"/>
      <c r="G156" s="295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3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09" t="s">
        <v>43</v>
      </c>
      <c r="B1" s="310"/>
      <c r="C1" s="310"/>
      <c r="D1" s="310"/>
      <c r="E1" s="311"/>
      <c r="F1" s="189"/>
      <c r="G1" s="1"/>
    </row>
    <row r="2" spans="1:29" ht="21.75">
      <c r="A2" s="318" t="s">
        <v>73</v>
      </c>
      <c r="B2" s="319"/>
      <c r="C2" s="319"/>
      <c r="D2" s="319"/>
      <c r="E2" s="320"/>
      <c r="F2" s="189"/>
      <c r="G2" s="1"/>
    </row>
    <row r="3" spans="1:29" ht="24" thickBot="1">
      <c r="A3" s="312" t="s">
        <v>117</v>
      </c>
      <c r="B3" s="313"/>
      <c r="C3" s="313"/>
      <c r="D3" s="313"/>
      <c r="E3" s="314"/>
      <c r="F3" s="18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1" t="s">
        <v>48</v>
      </c>
      <c r="B4" s="322"/>
      <c r="C4" s="322"/>
      <c r="D4" s="322"/>
      <c r="E4" s="323"/>
      <c r="F4" s="18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3" t="s">
        <v>66</v>
      </c>
      <c r="B5" s="194">
        <v>9000000</v>
      </c>
      <c r="C5" s="165"/>
      <c r="D5" s="166" t="s">
        <v>10</v>
      </c>
      <c r="E5" s="182">
        <v>10865020</v>
      </c>
      <c r="F5" s="18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261976.7</v>
      </c>
      <c r="C6" s="34"/>
      <c r="D6" s="154" t="s">
        <v>65</v>
      </c>
      <c r="E6" s="160">
        <v>11247</v>
      </c>
      <c r="F6" s="18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7"/>
      <c r="B7" s="186"/>
      <c r="C7" s="32"/>
      <c r="D7" s="154" t="s">
        <v>61</v>
      </c>
      <c r="E7" s="183">
        <v>47201.699999999255</v>
      </c>
      <c r="F7" s="18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9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19238</v>
      </c>
      <c r="C9" s="32"/>
      <c r="D9" s="154" t="s">
        <v>12</v>
      </c>
      <c r="E9" s="160">
        <v>725630</v>
      </c>
      <c r="F9" s="189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>
        <v>0</v>
      </c>
      <c r="C10" s="32"/>
      <c r="D10" s="154" t="s">
        <v>44</v>
      </c>
      <c r="E10" s="183">
        <v>634200</v>
      </c>
      <c r="F10" s="189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6"/>
      <c r="B11" s="185"/>
      <c r="C11" s="32"/>
      <c r="D11" s="154"/>
      <c r="E11" s="183"/>
      <c r="F11" s="189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5" t="s">
        <v>7</v>
      </c>
      <c r="B12" s="184">
        <f>B6+B7-B9-B10</f>
        <v>242738.7</v>
      </c>
      <c r="C12" s="32"/>
      <c r="D12" s="154" t="s">
        <v>95</v>
      </c>
      <c r="E12" s="160">
        <v>59440</v>
      </c>
      <c r="F12" s="189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197"/>
      <c r="B13" s="186"/>
      <c r="C13" s="32"/>
      <c r="D13" s="154"/>
      <c r="E13" s="160"/>
      <c r="F13" s="189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24" t="s">
        <v>118</v>
      </c>
      <c r="B14" s="325">
        <v>100000</v>
      </c>
      <c r="C14" s="32"/>
      <c r="D14" s="154"/>
      <c r="E14" s="160"/>
      <c r="F14" s="189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7" t="s">
        <v>99</v>
      </c>
      <c r="B15" s="186">
        <v>3000000</v>
      </c>
      <c r="C15" s="32"/>
      <c r="D15" s="155"/>
      <c r="E15" s="183"/>
      <c r="F15" s="189"/>
      <c r="G15" s="8"/>
      <c r="H15" s="15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59">
        <f>B5+B6+B7-B9+B15-B10+B14</f>
        <v>12342738.699999999</v>
      </c>
      <c r="C16" s="32"/>
      <c r="D16" s="154" t="s">
        <v>6</v>
      </c>
      <c r="E16" s="160">
        <f>E5+E6+E7+E9+E10+E12</f>
        <v>12342738.699999999</v>
      </c>
      <c r="F16" s="189"/>
      <c r="G16" s="135">
        <f>B16-E16</f>
        <v>0</v>
      </c>
      <c r="H16" s="15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52"/>
      <c r="B17" s="161" t="s">
        <v>11</v>
      </c>
      <c r="C17" s="150"/>
      <c r="D17" s="156"/>
      <c r="E17" s="162"/>
      <c r="F17" s="189"/>
      <c r="G17" s="7"/>
      <c r="H17" s="15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15" t="s">
        <v>12</v>
      </c>
      <c r="B18" s="316"/>
      <c r="C18" s="316"/>
      <c r="D18" s="316"/>
      <c r="E18" s="317"/>
      <c r="F18" s="189"/>
      <c r="G18" s="8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87" t="s">
        <v>108</v>
      </c>
      <c r="B19" s="191">
        <v>31990</v>
      </c>
      <c r="C19" s="188"/>
      <c r="D19" s="188" t="s">
        <v>109</v>
      </c>
      <c r="E19" s="192">
        <v>38400</v>
      </c>
      <c r="F19" s="190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01" t="s">
        <v>107</v>
      </c>
      <c r="B20" s="199">
        <v>134550</v>
      </c>
      <c r="C20" s="200"/>
      <c r="D20" s="198" t="s">
        <v>85</v>
      </c>
      <c r="E20" s="202">
        <v>31990</v>
      </c>
      <c r="F20" s="190"/>
      <c r="G20" s="164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01" t="s">
        <v>106</v>
      </c>
      <c r="B21" s="199">
        <v>290000</v>
      </c>
      <c r="C21" s="200"/>
      <c r="D21" s="198" t="s">
        <v>84</v>
      </c>
      <c r="E21" s="202">
        <v>31990</v>
      </c>
      <c r="F21" s="163"/>
      <c r="G21" s="163"/>
    </row>
    <row r="22" spans="1:29" s="1" customFormat="1" ht="21.75">
      <c r="A22" s="241" t="s">
        <v>104</v>
      </c>
      <c r="B22" s="242">
        <v>26740</v>
      </c>
      <c r="C22" s="243"/>
      <c r="D22" s="244" t="s">
        <v>90</v>
      </c>
      <c r="E22" s="245">
        <v>90000</v>
      </c>
      <c r="F22" s="163"/>
      <c r="G22" s="163"/>
    </row>
    <row r="23" spans="1:29" s="1" customFormat="1" ht="22.5" thickBot="1">
      <c r="A23" s="209" t="s">
        <v>105</v>
      </c>
      <c r="B23" s="210">
        <v>10000</v>
      </c>
      <c r="C23" s="161"/>
      <c r="D23" s="211" t="s">
        <v>110</v>
      </c>
      <c r="E23" s="212">
        <v>37340</v>
      </c>
      <c r="F23" s="163"/>
      <c r="G23" s="163"/>
    </row>
    <row r="24" spans="1:29" s="1" customFormat="1" ht="21.75">
      <c r="A24" s="208"/>
      <c r="B24" s="208"/>
      <c r="C24" s="163"/>
      <c r="D24" s="163"/>
      <c r="E24" s="163"/>
      <c r="F24" s="163"/>
      <c r="G24" s="163"/>
    </row>
    <row r="25" spans="1:29" s="1" customFormat="1" ht="21.75">
      <c r="A25" s="208"/>
      <c r="B25" s="208"/>
      <c r="C25" s="163"/>
      <c r="D25" s="163"/>
      <c r="E25" s="163"/>
      <c r="F25" s="163"/>
      <c r="G25" s="163"/>
    </row>
    <row r="26" spans="1:29" s="1" customFormat="1" ht="21.75">
      <c r="A26" s="208"/>
      <c r="B26" s="208"/>
      <c r="C26" s="163"/>
      <c r="D26" s="163"/>
      <c r="E26" s="163"/>
      <c r="F26" s="163"/>
      <c r="G26" s="163"/>
    </row>
    <row r="27" spans="1:29" ht="21.75">
      <c r="A27" s="208"/>
      <c r="B27" s="208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8"/>
      <c r="B28" s="208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8"/>
      <c r="B29" s="208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8"/>
      <c r="B30" s="208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2022-02-27T16:18:07Z</dcterms:modified>
</cp:coreProperties>
</file>