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16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</commentList>
</comments>
</file>

<file path=xl/sharedStrings.xml><?xml version="1.0" encoding="utf-8"?>
<sst xmlns="http://schemas.openxmlformats.org/spreadsheetml/2006/main" count="166" uniqueCount="98">
  <si>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</si>
  <si>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</si>
  <si>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</si>
  <si>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</si>
  <si>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</si>
  <si>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</si>
  <si>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</si>
  <si>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</si>
  <si>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</si>
  <si>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</si>
  <si>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</si>
  <si>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</si>
  <si>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</si>
  <si>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</si>
  <si>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</si>
  <si>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</si>
  <si>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</si>
  <si>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</si>
  <si>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</si>
  <si>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</si>
  <si>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</si>
  <si>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</si>
  <si>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</si>
  <si>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</si>
  <si>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</si>
  <si>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</si>
  <si>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</si>
  <si>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</si>
  <si>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</si>
  <si>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</si>
  <si>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</si>
  <si>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</si>
  <si>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</si>
  <si>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</si>
  <si>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</si>
  <si>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</si>
  <si>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</si>
  <si>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</si>
  <si>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</si>
  <si>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</si>
  <si>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</si>
  <si>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</si>
  <si>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</si>
  <si>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</si>
  <si>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</si>
  <si>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</si>
  <si>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</si>
  <si>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</si>
  <si>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</si>
  <si>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</si>
  <si>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</si>
  <si>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</si>
  <si>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</si>
  <si>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</si>
  <si>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</si>
  <si>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</si>
  <si>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</si>
  <si>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</si>
  <si>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</si>
  <si>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</si>
  <si>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</si>
  <si>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</si>
  <si>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</si>
  <si>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</si>
  <si>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</si>
  <si>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</si>
  <si>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</si>
  <si>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</si>
  <si>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</si>
  <si>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</si>
  <si>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</si>
  <si>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</si>
  <si>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</si>
  <si>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</si>
  <si>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</si>
  <si>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</si>
  <si>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</si>
  <si>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</si>
  <si>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</si>
  <si>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</si>
  <si>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</si>
  <si>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</si>
  <si>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</si>
  <si>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</si>
  <si>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</si>
  <si>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</si>
  <si>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</si>
  <si>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</si>
  <si>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</si>
  <si>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</si>
  <si>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</si>
  <si>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</si>
  <si>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</si>
  <si>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</si>
  <si>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bKash Jafor(-)</t>
  </si>
  <si>
    <t>16.12.2021</t>
  </si>
  <si>
    <t>Date: 16.12.2021</t>
  </si>
  <si>
    <t>Jafor TSM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</si>
</sst>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E24" sqref="E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5" t="s">
        <v>13</v>
      </c>
      <c r="C1" s="255"/>
      <c r="D1" s="255"/>
      <c r="E1" s="255"/>
    </row>
    <row r="2" spans="1:11" ht="16.5" customHeight="1">
      <c r="A2" s="15"/>
      <c r="B2" s="256" t="s">
        <v>61</v>
      </c>
      <c r="C2" s="256"/>
      <c r="D2" s="256"/>
      <c r="E2" s="25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4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67</v>
      </c>
      <c r="C14" s="252">
        <v>1000000</v>
      </c>
      <c r="D14" s="232">
        <v>1157400</v>
      </c>
      <c r="E14" s="21">
        <f t="shared" si="0"/>
        <v>66630</v>
      </c>
      <c r="F14" s="254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53">
        <v>1000000</v>
      </c>
      <c r="D15" s="19">
        <v>0</v>
      </c>
      <c r="E15" s="21">
        <f t="shared" si="0"/>
        <v>1066630</v>
      </c>
      <c r="F15" s="254" t="s">
        <v>68</v>
      </c>
      <c r="G15" s="14"/>
      <c r="H15" s="1"/>
      <c r="I15" s="1"/>
      <c r="J15" s="15"/>
      <c r="K15" s="15"/>
    </row>
    <row r="16" spans="1:11">
      <c r="A16" s="15"/>
      <c r="B16" s="182" t="s">
        <v>69</v>
      </c>
      <c r="C16" s="183">
        <v>480000</v>
      </c>
      <c r="D16" s="235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3">
        <v>683000</v>
      </c>
      <c r="E19" s="185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3">
        <v>492400</v>
      </c>
      <c r="E20" s="185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91</v>
      </c>
      <c r="C21" s="181">
        <v>118000</v>
      </c>
      <c r="D21" s="181">
        <v>0</v>
      </c>
      <c r="E21" s="194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3">
        <v>498050</v>
      </c>
      <c r="E22" s="185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93</v>
      </c>
      <c r="C23" s="183">
        <v>620000</v>
      </c>
      <c r="D23" s="235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95</v>
      </c>
      <c r="C24" s="19">
        <v>0</v>
      </c>
      <c r="D24" s="19">
        <v>0</v>
      </c>
      <c r="E24" s="185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6430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6430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6430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6430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6430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6430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6430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6430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6430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6430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6430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si="0"/>
        <v>6430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0"/>
        <v>6430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0"/>
        <v>6430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0"/>
        <v>6430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0"/>
        <v>6430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0"/>
        <v>6430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0"/>
        <v>6430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0"/>
        <v>6430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0"/>
        <v>6430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0"/>
        <v>6430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0"/>
        <v>6430</v>
      </c>
      <c r="F47" s="12"/>
      <c r="G47" s="1"/>
      <c r="H47" s="15"/>
    </row>
    <row r="48" spans="1:11">
      <c r="B48" s="20"/>
      <c r="C48" s="19"/>
      <c r="D48" s="19"/>
      <c r="E48" s="185">
        <f t="shared" si="0"/>
        <v>6430</v>
      </c>
      <c r="F48" s="12"/>
      <c r="G48" s="1"/>
      <c r="H48" s="15"/>
    </row>
    <row r="49" spans="2:8">
      <c r="B49" s="20"/>
      <c r="C49" s="19"/>
      <c r="D49" s="19"/>
      <c r="E49" s="185">
        <f t="shared" si="0"/>
        <v>6430</v>
      </c>
      <c r="F49" s="12"/>
      <c r="G49" s="1"/>
      <c r="H49" s="15"/>
    </row>
    <row r="50" spans="2:8">
      <c r="B50" s="20"/>
      <c r="C50" s="19"/>
      <c r="D50" s="19"/>
      <c r="E50" s="185">
        <f t="shared" si="0"/>
        <v>6430</v>
      </c>
      <c r="F50" s="12"/>
      <c r="G50" s="1"/>
      <c r="H50" s="15"/>
    </row>
    <row r="51" spans="2:8">
      <c r="B51" s="25"/>
      <c r="C51" s="21">
        <f>SUM(C5:C50)</f>
        <v>8033830</v>
      </c>
      <c r="D51" s="21">
        <f>SUM(D5:D50)</f>
        <v>8027400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1" t="s">
        <v>13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</row>
    <row r="2" spans="1:24" s="105" customFormat="1" ht="18">
      <c r="A2" s="262" t="s">
        <v>43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</row>
    <row r="3" spans="1:24" s="106" customFormat="1" ht="16.5" thickBot="1">
      <c r="A3" s="263" t="s">
        <v>71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  <c r="S3" s="49"/>
      <c r="T3" s="5"/>
      <c r="U3" s="5"/>
      <c r="V3" s="5"/>
      <c r="W3" s="5"/>
      <c r="X3" s="11"/>
    </row>
    <row r="4" spans="1:24" s="108" customFormat="1">
      <c r="A4" s="266" t="s">
        <v>26</v>
      </c>
      <c r="B4" s="268" t="s">
        <v>27</v>
      </c>
      <c r="C4" s="257" t="s">
        <v>28</v>
      </c>
      <c r="D4" s="257" t="s">
        <v>29</v>
      </c>
      <c r="E4" s="257" t="s">
        <v>30</v>
      </c>
      <c r="F4" s="257" t="s">
        <v>31</v>
      </c>
      <c r="G4" s="257" t="s">
        <v>32</v>
      </c>
      <c r="H4" s="257" t="s">
        <v>49</v>
      </c>
      <c r="I4" s="257" t="s">
        <v>33</v>
      </c>
      <c r="J4" s="257" t="s">
        <v>34</v>
      </c>
      <c r="K4" s="257" t="s">
        <v>35</v>
      </c>
      <c r="L4" s="257" t="s">
        <v>36</v>
      </c>
      <c r="M4" s="257" t="s">
        <v>72</v>
      </c>
      <c r="N4" s="259" t="s">
        <v>51</v>
      </c>
      <c r="O4" s="272" t="s">
        <v>15</v>
      </c>
      <c r="P4" s="270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7"/>
      <c r="B5" s="269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60"/>
      <c r="O5" s="273"/>
      <c r="P5" s="271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62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63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64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65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66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67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69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70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88</v>
      </c>
      <c r="B14" s="124">
        <v>500</v>
      </c>
      <c r="C14" s="117"/>
      <c r="D14" s="125"/>
      <c r="E14" s="125"/>
      <c r="F14" s="125"/>
      <c r="G14" s="125">
        <v>100</v>
      </c>
      <c r="H14" s="125"/>
      <c r="I14" s="125">
        <v>120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880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89</v>
      </c>
      <c r="B15" s="124"/>
      <c r="C15" s="117"/>
      <c r="D15" s="125"/>
      <c r="E15" s="125"/>
      <c r="F15" s="125"/>
      <c r="G15" s="125">
        <v>70</v>
      </c>
      <c r="H15" s="125"/>
      <c r="I15" s="125">
        <v>225</v>
      </c>
      <c r="J15" s="125">
        <v>160</v>
      </c>
      <c r="K15" s="118"/>
      <c r="L15" s="125"/>
      <c r="M15" s="155"/>
      <c r="N15" s="125"/>
      <c r="O15" s="125"/>
      <c r="P15" s="127"/>
      <c r="Q15" s="121">
        <f t="shared" si="0"/>
        <v>455</v>
      </c>
      <c r="R15" s="122"/>
      <c r="S15" s="4"/>
      <c r="T15" s="26"/>
      <c r="U15" s="26"/>
      <c r="V15" s="26"/>
      <c r="W15" s="26"/>
    </row>
    <row r="16" spans="1:24" s="9" customFormat="1">
      <c r="A16" s="116" t="s">
        <v>90</v>
      </c>
      <c r="B16" s="124"/>
      <c r="C16" s="117"/>
      <c r="D16" s="125"/>
      <c r="E16" s="125"/>
      <c r="F16" s="125"/>
      <c r="G16" s="125">
        <v>100</v>
      </c>
      <c r="H16" s="125"/>
      <c r="I16" s="125">
        <v>140</v>
      </c>
      <c r="J16" s="125">
        <v>160</v>
      </c>
      <c r="K16" s="125"/>
      <c r="L16" s="125">
        <v>1300</v>
      </c>
      <c r="M16" s="155"/>
      <c r="N16" s="125"/>
      <c r="O16" s="125"/>
      <c r="P16" s="127"/>
      <c r="Q16" s="121">
        <f t="shared" si="0"/>
        <v>1700</v>
      </c>
      <c r="R16" s="122"/>
      <c r="S16" s="4"/>
      <c r="T16" s="26"/>
      <c r="U16" s="3"/>
      <c r="V16" s="26"/>
      <c r="W16" s="3"/>
    </row>
    <row r="17" spans="1:23" s="9" customFormat="1">
      <c r="A17" s="116" t="s">
        <v>91</v>
      </c>
      <c r="B17" s="124">
        <v>700</v>
      </c>
      <c r="C17" s="117"/>
      <c r="D17" s="125">
        <v>350</v>
      </c>
      <c r="E17" s="125"/>
      <c r="F17" s="125"/>
      <c r="G17" s="125">
        <v>70</v>
      </c>
      <c r="H17" s="125"/>
      <c r="I17" s="125">
        <v>130</v>
      </c>
      <c r="J17" s="125">
        <v>160</v>
      </c>
      <c r="K17" s="125"/>
      <c r="L17" s="125"/>
      <c r="M17" s="155"/>
      <c r="N17" s="127"/>
      <c r="O17" s="125"/>
      <c r="P17" s="127"/>
      <c r="Q17" s="121">
        <f t="shared" si="0"/>
        <v>1410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93</v>
      </c>
      <c r="B18" s="124"/>
      <c r="C18" s="117"/>
      <c r="D18" s="125"/>
      <c r="E18" s="125"/>
      <c r="F18" s="125"/>
      <c r="G18" s="125">
        <v>100</v>
      </c>
      <c r="H18" s="125"/>
      <c r="I18" s="125">
        <v>150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410</v>
      </c>
      <c r="R18" s="122"/>
      <c r="S18" s="4"/>
      <c r="T18" s="26"/>
      <c r="U18" s="3"/>
      <c r="V18" s="26"/>
      <c r="W18" s="3"/>
    </row>
    <row r="19" spans="1:23" s="9" customFormat="1">
      <c r="A19" s="116" t="s">
        <v>95</v>
      </c>
      <c r="B19" s="124"/>
      <c r="C19" s="117"/>
      <c r="D19" s="125"/>
      <c r="E19" s="125"/>
      <c r="F19" s="125"/>
      <c r="G19" s="125">
        <v>120</v>
      </c>
      <c r="H19" s="125"/>
      <c r="I19" s="125">
        <v>220</v>
      </c>
      <c r="J19" s="125">
        <v>160</v>
      </c>
      <c r="K19" s="125"/>
      <c r="L19" s="125"/>
      <c r="M19" s="156"/>
      <c r="N19" s="127"/>
      <c r="O19" s="125"/>
      <c r="P19" s="127">
        <v>300</v>
      </c>
      <c r="Q19" s="121">
        <f t="shared" si="0"/>
        <v>800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2900</v>
      </c>
      <c r="C37" s="143">
        <f t="shared" ref="C37:P37" si="1">SUM(C6:C36)</f>
        <v>420</v>
      </c>
      <c r="D37" s="143">
        <f t="shared" si="1"/>
        <v>855</v>
      </c>
      <c r="E37" s="143">
        <f t="shared" si="1"/>
        <v>0</v>
      </c>
      <c r="F37" s="143">
        <f t="shared" si="1"/>
        <v>340</v>
      </c>
      <c r="G37" s="143">
        <f>SUM(G6:G36)</f>
        <v>1420</v>
      </c>
      <c r="H37" s="143">
        <f t="shared" si="1"/>
        <v>0</v>
      </c>
      <c r="I37" s="143">
        <f t="shared" si="1"/>
        <v>1695</v>
      </c>
      <c r="J37" s="143">
        <f t="shared" si="1"/>
        <v>2080</v>
      </c>
      <c r="K37" s="143">
        <f t="shared" si="1"/>
        <v>0</v>
      </c>
      <c r="L37" s="143">
        <f t="shared" si="1"/>
        <v>1300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300</v>
      </c>
      <c r="Q37" s="145">
        <f>SUM(Q6:Q36)</f>
        <v>11710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C115" sqref="C115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1" t="s">
        <v>13</v>
      </c>
      <c r="B1" s="282"/>
      <c r="C1" s="282"/>
      <c r="D1" s="282"/>
      <c r="E1" s="282"/>
      <c r="F1" s="283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 customHeight="1">
      <c r="A2" s="284" t="s">
        <v>83</v>
      </c>
      <c r="B2" s="284"/>
      <c r="C2" s="284"/>
      <c r="D2" s="284"/>
      <c r="E2" s="284"/>
      <c r="F2" s="284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5" t="s">
        <v>44</v>
      </c>
      <c r="B3" s="286"/>
      <c r="C3" s="286"/>
      <c r="D3" s="286"/>
      <c r="E3" s="286"/>
      <c r="F3" s="287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>
        <v>-384200</v>
      </c>
      <c r="D32" s="44"/>
      <c r="E32" s="44">
        <f t="shared" si="0"/>
        <v>-384200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-384200</v>
      </c>
      <c r="D33" s="44">
        <f>SUM(D5:D32)</f>
        <v>0</v>
      </c>
      <c r="E33" s="44">
        <f>SUM(E5:E32)</f>
        <v>-384200</v>
      </c>
      <c r="F33" s="44">
        <f>B33-E33</f>
        <v>384200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8" t="s">
        <v>21</v>
      </c>
      <c r="B35" s="289"/>
      <c r="C35" s="289"/>
      <c r="D35" s="290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91" t="s">
        <v>12</v>
      </c>
      <c r="B36" s="292"/>
      <c r="C36" s="292"/>
      <c r="D36" s="293"/>
      <c r="E36" s="218">
        <f>F33-C113+K116</f>
        <v>0</v>
      </c>
      <c r="F36" s="213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 t="s">
        <v>97</v>
      </c>
      <c r="B43" s="164">
        <v>8</v>
      </c>
      <c r="C43" s="201">
        <v>21270</v>
      </c>
      <c r="D43" s="234" t="s">
        <v>95</v>
      </c>
      <c r="E43" s="49"/>
      <c r="F43" s="294" t="s">
        <v>22</v>
      </c>
      <c r="G43" s="295"/>
      <c r="H43" s="295"/>
      <c r="I43" s="295"/>
      <c r="J43" s="295"/>
      <c r="K43" s="295"/>
      <c r="L43" s="296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8" t="s">
        <v>60</v>
      </c>
      <c r="B44" s="239" t="s">
        <v>73</v>
      </c>
      <c r="C44" s="240">
        <v>69330</v>
      </c>
      <c r="D44" s="239" t="s">
        <v>59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8" t="s">
        <v>74</v>
      </c>
      <c r="B45" s="239" t="s">
        <v>75</v>
      </c>
      <c r="C45" s="240">
        <v>21270</v>
      </c>
      <c r="D45" s="239" t="s">
        <v>67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76</v>
      </c>
      <c r="B46" s="239" t="s">
        <v>73</v>
      </c>
      <c r="C46" s="240">
        <v>37340</v>
      </c>
      <c r="D46" s="239" t="s">
        <v>77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1" t="s">
        <v>78</v>
      </c>
      <c r="B47" s="239" t="s">
        <v>79</v>
      </c>
      <c r="C47" s="240">
        <v>6000</v>
      </c>
      <c r="D47" s="242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3" t="s">
        <v>47</v>
      </c>
      <c r="B48" s="239" t="s">
        <v>48</v>
      </c>
      <c r="C48" s="240">
        <v>219190</v>
      </c>
      <c r="D48" s="242" t="s">
        <v>69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4" t="s">
        <v>80</v>
      </c>
      <c r="B49" s="239" t="s">
        <v>57</v>
      </c>
      <c r="C49" s="240">
        <v>8000</v>
      </c>
      <c r="D49" s="239" t="s">
        <v>55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38" t="s">
        <v>81</v>
      </c>
      <c r="B50" s="245" t="s">
        <v>82</v>
      </c>
      <c r="C50" s="240">
        <v>1800</v>
      </c>
      <c r="D50" s="242" t="s">
        <v>67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t="13.5" hidden="1" thickBot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t="13.5" hidden="1" thickBot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t="13.5" hidden="1" thickBot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t="13.5" hidden="1" thickBot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t="13.5" hidden="1" thickBot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t="13.5" hidden="1" thickBot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t="13.5" hidden="1" thickBot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t="13.5" hidden="1" thickBot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t="13.5" hidden="1" thickBot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t="13.5" hidden="1" thickBot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t="12.75" hidden="1" customHeight="1">
      <c r="A62" s="171"/>
      <c r="B62" s="171"/>
      <c r="C62" s="199"/>
      <c r="D62" s="82"/>
      <c r="E62" s="54"/>
      <c r="F62" s="274" t="s">
        <v>42</v>
      </c>
      <c r="G62" s="275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t="13.5" hidden="1" thickBot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t="13.5" hidden="1" thickBot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t="13.5" hidden="1" thickBot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t="13.5" hidden="1" thickBot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t="13.5" hidden="1" thickBot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t="13.5" hidden="1" thickBot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t="13.5" hidden="1" thickBot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t="13.5" hidden="1" thickBot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t="13.5" hidden="1" thickBot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t="13.5" hidden="1" thickBot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t="13.5" hidden="1" thickBot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t="13.5" hidden="1" thickBot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t="13.5" hidden="1" thickBot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t="13.5" hidden="1" thickBot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t="13.5" hidden="1" thickBot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t="13.5" hidden="1" thickBot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t="13.5" hidden="1" thickBot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t="13.5" hidden="1" thickBot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t="13.5" hidden="1" thickBot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t="13.5" hidden="1" thickBot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t="13.5" hidden="1" thickBot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t="13.5" hidden="1" thickBot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t="13.5" hidden="1" thickBot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t="13.5" hidden="1" thickBot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t="13.5" hidden="1" thickBot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t="13.5" hidden="1" thickBot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t="13.5" hidden="1" thickBot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t="13.5" hidden="1" thickBot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t="13.5" hidden="1" thickBot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t="13.5" hidden="1" thickBot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t="13.5" hidden="1" thickBot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t="13.5" hidden="1" thickBot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t="13.5" hidden="1" thickBot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t="13.5" hidden="1" thickBot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t="13.5" hidden="1" thickBot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t="13.5" hidden="1" thickBot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t="13.5" hidden="1" thickBot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t="13.5" hidden="1" thickBot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t="13.5" hidden="1" thickBot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t="13.5" hidden="1" thickBot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t="13.5" hidden="1" thickBot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t="13.5" hidden="1" thickBot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t="13.5" hidden="1" thickBot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t="13.5" hidden="1" thickBot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t="13.5" hidden="1" thickBot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t="13.5" hidden="1" thickBot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t="13.5" hidden="1" thickBot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t="13.5" hidden="1" thickBot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t="13.5" hidden="1" thickBot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t="13.5" hidden="1" thickBot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6" t="s">
        <v>24</v>
      </c>
      <c r="B113" s="277"/>
      <c r="C113" s="212">
        <f>SUM(C37:C112)</f>
        <v>384200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8" t="s">
        <v>25</v>
      </c>
      <c r="B115" s="279"/>
      <c r="C115" s="210">
        <f>C113+L116</f>
        <v>384200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0"/>
      <c r="G150" s="280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45</v>
      </c>
      <c r="B1" s="298"/>
      <c r="C1" s="298"/>
      <c r="D1" s="298"/>
      <c r="E1" s="299"/>
      <c r="F1" s="1"/>
      <c r="G1" s="1"/>
    </row>
    <row r="2" spans="1:29" ht="21.75">
      <c r="A2" s="306" t="s">
        <v>44</v>
      </c>
      <c r="B2" s="307"/>
      <c r="C2" s="307"/>
      <c r="D2" s="307"/>
      <c r="E2" s="308"/>
      <c r="F2" s="1"/>
      <c r="G2" s="1"/>
    </row>
    <row r="3" spans="1:29" ht="24" thickBot="1">
      <c r="A3" s="300" t="s">
        <v>96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52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50</v>
      </c>
      <c r="B5" s="228">
        <v>7000000</v>
      </c>
      <c r="C5" s="196"/>
      <c r="D5" s="197" t="s">
        <v>10</v>
      </c>
      <c r="E5" s="226">
        <v>7895990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168247.6</v>
      </c>
      <c r="C6" s="35"/>
      <c r="D6" s="176" t="s">
        <v>54</v>
      </c>
      <c r="E6" s="187">
        <v>6430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109917.59999999963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6">
        <v>11710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384200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156537.60000000001</v>
      </c>
      <c r="C11" s="33"/>
      <c r="D11" s="176" t="s">
        <v>46</v>
      </c>
      <c r="E11" s="187">
        <v>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/>
      <c r="E12" s="227"/>
      <c r="F12" s="1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6"/>
      <c r="B13" s="237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85</v>
      </c>
      <c r="B14" s="186">
        <v>2000000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192" t="s">
        <v>94</v>
      </c>
      <c r="B15" s="229">
        <v>760000</v>
      </c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8396537.5999999996</v>
      </c>
      <c r="C16" s="33"/>
      <c r="D16" s="176" t="s">
        <v>6</v>
      </c>
      <c r="E16" s="187">
        <f>E5+E6+E7+E10+E11+E12</f>
        <v>8396537.5999999996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3" t="s">
        <v>12</v>
      </c>
      <c r="B18" s="304"/>
      <c r="C18" s="304"/>
      <c r="D18" s="304"/>
      <c r="E18" s="305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6" t="s">
        <v>56</v>
      </c>
      <c r="B19" s="247">
        <v>219190</v>
      </c>
      <c r="C19" s="248"/>
      <c r="D19" s="249" t="s">
        <v>86</v>
      </c>
      <c r="E19" s="250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1" t="s">
        <v>87</v>
      </c>
      <c r="B20" s="188">
        <v>37340</v>
      </c>
      <c r="C20" s="172"/>
      <c r="D20" s="233" t="s">
        <v>92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2021-12-16T13:51:05Z</dcterms:modified>
</cp:coreProperties>
</file>